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931"/>
  <workbookPr/>
  <mc:AlternateContent xmlns:mc="http://schemas.openxmlformats.org/markup-compatibility/2006">
    <mc:Choice Requires="x15">
      <x15ac:absPath xmlns:x15ac="http://schemas.microsoft.com/office/spreadsheetml/2010/11/ac" url="\\10.0.36.31\財政班\□新居\203 財政状況資料集（内容確認等）\令和２年度決算（R4年度作業）\01_令和２年度財政状況資料集の作成について（2回目）\04 公表データ（1回目のデータと結合）\"/>
    </mc:Choice>
  </mc:AlternateContent>
  <xr:revisionPtr revIDLastSave="0" documentId="13_ncr:1_{F9E5428F-4D77-438C-BF24-541C3C1A9E0B}" xr6:coauthVersionLast="47" xr6:coauthVersionMax="47" xr10:uidLastSave="{00000000-0000-0000-0000-000000000000}"/>
  <bookViews>
    <workbookView xWindow="-120" yWindow="-120" windowWidth="29040" windowHeight="1584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BG35" i="10" l="1"/>
  <c r="BG34" i="10"/>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C36" i="10"/>
  <c r="CO35" i="10"/>
  <c r="C34" i="10"/>
  <c r="C35" i="10" s="1"/>
  <c r="U34" i="10" s="1"/>
  <c r="U35" i="10" s="1"/>
  <c r="U36" i="10" s="1"/>
  <c r="AM34" i="10" l="1"/>
  <c r="AM35"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BE34" i="10" l="1"/>
  <c r="BE35" i="10" l="1"/>
  <c r="BW34" i="10"/>
  <c r="BW35" i="10" s="1"/>
  <c r="BW36" i="10" s="1"/>
  <c r="BW37" i="10" s="1"/>
  <c r="BW38" i="10" s="1"/>
  <c r="BW39" i="10" s="1"/>
  <c r="BW40" i="10" s="1"/>
  <c r="BW41" i="10" s="1"/>
  <c r="BW42" i="10" s="1"/>
  <c r="BW43" i="10" s="1"/>
  <c r="CO34" i="10" l="1"/>
</calcChain>
</file>

<file path=xl/sharedStrings.xml><?xml version="1.0" encoding="utf-8"?>
<sst xmlns="http://schemas.openxmlformats.org/spreadsheetml/2006/main" count="1131" uniqueCount="611">
  <si>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</si>
  <si>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</si>
  <si>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</si>
  <si>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</si>
  <si>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</si>
  <si>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</si>
  <si>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</si>
  <si>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</si>
  <si>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※令和3年度中に市町村合併した団体で、合併前の団体ごとの決算に基づく連結実質赤字比率を算出していない団体については、グラフを表記しない。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</si>
  <si>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</si>
  <si>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</si>
  <si>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</si>
  <si>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</si>
  <si>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</si>
  <si>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</si>
  <si>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</si>
  <si>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</si>
  <si>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</si>
  <si>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</si>
  <si>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</si>
  <si>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</si>
  <si>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</si>
  <si>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</si>
  <si>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令和3年度中に市町村合併した団体で、合併前の団体ごとの決算に基づく実質公債費比率を算出していない団体については、グラフを表記しない。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</si>
  <si>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</si>
  <si>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</si>
  <si>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</si>
  <si>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</si>
  <si>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</si>
  <si>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</si>
  <si>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</si>
  <si>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</si>
  <si>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</si>
  <si>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</si>
  <si>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</si>
  <si>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</si>
  <si>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</si>
  <si>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</si>
  <si>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</si>
  <si>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</si>
  <si>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</si>
  <si>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</si>
  <si>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</si>
  <si>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</si>
  <si>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</si>
  <si>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</si>
  <si>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※令和3年度中に市町村合併した団体で、合併前の団体ごとの決算に基づく将来負担比率を算出していない団体については、グラフを表記しない。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</si>
  <si>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</si>
  <si>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</si>
  <si>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</si>
  <si>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</si>
  <si>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</si>
  <si>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</si>
  <si>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</si>
  <si>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</si>
  <si>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</si>
  <si>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</si>
  <si>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</si>
  <si>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</si>
  <si>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</si>
  <si>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</si>
  <si>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</si>
  <si>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</si>
  <si>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</si>
  <si>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</si>
  <si>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</si>
  <si>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</si>
  <si>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</si>
  <si>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</si>
  <si>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</si>
  <si>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</si>
  <si>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</si>
  <si>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</si>
  <si>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</si>
  <si>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</si>
  <si>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</si>
  <si>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</si>
  <si>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</si>
  <si>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</si>
  <si>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</si>
  <si>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令和2年度　財政状況資料集</t>
    <phoneticPr fontId="5"/>
  </si>
  <si>
    <t>総括表（市町村）</t>
    <rPh sb="0" eb="2">
      <t>ソウカツ</t>
    </rPh>
    <rPh sb="2" eb="3">
      <t>ヒョウ</t>
    </rPh>
    <rPh sb="4" eb="7">
      <t>シチョウソン</t>
    </rPh>
    <phoneticPr fontId="5"/>
  </si>
  <si>
    <t>都道府県名</t>
    <phoneticPr fontId="5"/>
  </si>
  <si>
    <t>長崎県</t>
    <phoneticPr fontId="5"/>
  </si>
  <si>
    <t>市町村類型</t>
    <phoneticPr fontId="5"/>
  </si>
  <si>
    <t>Ⅱ－１</t>
    <phoneticPr fontId="5"/>
  </si>
  <si>
    <t>指定団体等の指定状況</t>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</si>
  <si>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</si>
  <si>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</si>
  <si>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</si>
  <si>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</si>
  <si>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</si>
  <si>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</si>
  <si>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</si>
  <si>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</si>
  <si>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</si>
  <si>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</si>
  <si>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</si>
  <si>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東彼杵町</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</si>
  <si>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</si>
  <si>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</si>
  <si>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</si>
  <si>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</si>
  <si>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</si>
  <si>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</si>
  <si>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</si>
  <si>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</si>
  <si>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</si>
  <si>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</si>
  <si>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</si>
  <si>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</si>
  <si>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</si>
  <si>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</si>
  <si>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</si>
  <si>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</si>
  <si>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</si>
  <si>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</si>
  <si>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</si>
  <si>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</si>
  <si>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</si>
  <si>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</si>
  <si>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</si>
  <si>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</si>
  <si>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</si>
  <si>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</si>
  <si>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-7.0</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</si>
  <si>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</si>
  <si>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</si>
  <si>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</si>
  <si>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</si>
  <si>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</si>
  <si>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</si>
  <si>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</si>
  <si>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令03.01.01(人)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</si>
  <si>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</si>
  <si>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</si>
  <si>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</si>
  <si>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</si>
  <si>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</si>
  <si>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</si>
  <si>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</si>
  <si>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</si>
  <si>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</si>
  <si>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</si>
  <si>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</si>
  <si>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</si>
  <si>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令02.01.01(人)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</si>
  <si>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</si>
  <si>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</si>
  <si>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</si>
  <si>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</si>
  <si>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</si>
  <si>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-1.5</t>
    <phoneticPr fontId="5"/>
  </si>
  <si>
    <t>基準財政需要額</t>
    <phoneticPr fontId="25"/>
  </si>
  <si>
    <t>うち日本人(％)</t>
    <phoneticPr fontId="5"/>
  </si>
  <si>
    <t>-1.4</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</si>
  <si>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</si>
  <si>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</si>
  <si>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</si>
  <si>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</si>
  <si>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</si>
  <si>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</si>
  <si>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</si>
  <si>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</si>
  <si>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</si>
  <si>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</si>
  <si>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</si>
  <si>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</si>
  <si>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</si>
  <si>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</si>
  <si>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</si>
  <si>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</si>
  <si>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</si>
  <si>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</si>
  <si>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</si>
  <si>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</si>
  <si>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</si>
  <si>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</si>
  <si>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</si>
  <si>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</si>
  <si>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t>
    <phoneticPr fontId="5"/>
  </si>
  <si>
    <t>収益事業収入</t>
  </si>
  <si>
    <t>議会議長</t>
    <rPh sb="0" eb="2">
      <t>ギカイ</t>
    </rPh>
    <rPh sb="2" eb="4">
      <t>ギチョウ</t>
    </rPh>
    <phoneticPr fontId="5"/>
  </si>
  <si>
    <t>教育公務員</t>
    <rPh sb="0" eb="2">
      <t>キョウイク</t>
    </rPh>
    <rPh sb="2" eb="5">
      <t>コウムイン</t>
    </rPh>
    <phoneticPr fontId="5"/>
  </si>
  <si>
    <t>-</t>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</si>
  <si>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</si>
  <si>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</si>
  <si>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</si>
  <si>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t>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</si>
  <si>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</si>
  <si>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</si>
  <si>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</si>
  <si>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</si>
  <si>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</si>
  <si>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</si>
  <si>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</si>
  <si>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</si>
  <si>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</si>
  <si>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</si>
  <si>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</si>
  <si>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</si>
  <si>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</si>
  <si>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</si>
  <si>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</si>
  <si>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</si>
  <si>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</si>
  <si>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</si>
  <si>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</si>
  <si>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</si>
  <si>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</si>
  <si>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</si>
  <si>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)内の数値は、令和元年度は「減収補塡債（特例分）」及び「臨時財政対策債」を、令和2年度は「減収補塡債（特例分）」「猶予特例債」及び「臨時財政対策債」を除いて算出したものである。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</si>
  <si>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</si>
  <si>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</si>
  <si>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</si>
  <si>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</si>
  <si>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</si>
  <si>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</si>
  <si>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令和2年度</t>
    <phoneticPr fontId="25"/>
  </si>
  <si>
    <t>長崎県東彼杵町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</si>
  <si>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</si>
  <si>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</si>
  <si>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</si>
  <si>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</si>
  <si>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</si>
  <si>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</si>
  <si>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</si>
  <si>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</si>
  <si>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</si>
  <si>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</si>
  <si>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</si>
  <si>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</si>
  <si>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</si>
  <si>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t>
    <phoneticPr fontId="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</si>
  <si>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</si>
  <si>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</si>
  <si>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</si>
  <si>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</si>
  <si>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</si>
  <si>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</si>
  <si>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</si>
  <si>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</si>
  <si>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</si>
  <si>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</si>
  <si>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</si>
  <si>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</si>
  <si>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</si>
  <si>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</si>
  <si>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</si>
  <si>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</si>
  <si>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</si>
  <si>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</si>
  <si>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</si>
  <si>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</si>
  <si>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</si>
  <si>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</si>
  <si>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</si>
  <si>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</si>
  <si>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</si>
  <si>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</si>
  <si>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</si>
  <si>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</si>
  <si>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</si>
  <si>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</si>
  <si>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</si>
  <si>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</si>
  <si>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</si>
  <si>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</si>
  <si>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</si>
  <si>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</si>
  <si>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</si>
  <si>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</si>
  <si>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</si>
  <si>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</si>
  <si>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t>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</si>
  <si>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</si>
  <si>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</si>
  <si>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</si>
  <si>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</si>
  <si>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</si>
  <si>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自動車税減収補塡特例交付金</t>
    <rPh sb="7" eb="9">
      <t>ホテン</t>
    </rPh>
    <rPh sb="13" eb="14">
      <t>キン</t>
    </rPh>
    <phoneticPr fontId="29"/>
  </si>
  <si>
    <t>　法定目的税</t>
    <phoneticPr fontId="5"/>
  </si>
  <si>
    <t>歳出合計</t>
  </si>
  <si>
    <t>　軽自動車税減収補塡特例交付金</t>
    <rPh sb="8" eb="10">
      <t>ホテン</t>
    </rPh>
    <phoneticPr fontId="29"/>
  </si>
  <si>
    <t>　　入湯税</t>
    <phoneticPr fontId="5"/>
  </si>
  <si>
    <t>地方交付税</t>
  </si>
  <si>
    <t>　　事業所税</t>
    <phoneticPr fontId="5"/>
  </si>
  <si>
    <t>性質別歳出の状況（単位 千円・％）</t>
    <rPh sb="0" eb="2">
      <t>セイシツ</t>
    </rPh>
    <phoneticPr fontId="5"/>
  </si>
  <si>
    <t>　普通交付税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</si>
  <si>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</si>
  <si>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</si>
  <si>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</si>
  <si>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</si>
  <si>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</si>
  <si>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</si>
  <si>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特別交付税</t>
    <phoneticPr fontId="5"/>
  </si>
  <si>
    <t>　　水利地益税等</t>
    <phoneticPr fontId="5"/>
  </si>
  <si>
    <t>義務的経費計</t>
    <rPh sb="0" eb="3">
      <t>ギムテキ</t>
    </rPh>
    <rPh sb="3" eb="5">
      <t>ケイヒ</t>
    </rPh>
    <rPh sb="5" eb="6">
      <t>ケイ</t>
    </rPh>
    <phoneticPr fontId="5"/>
  </si>
  <si>
    <t>　震災復興特別交付税</t>
    <phoneticPr fontId="25"/>
  </si>
  <si>
    <t>　法定外目的税</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</si>
  <si>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</si>
  <si>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</si>
  <si>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</si>
  <si>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</si>
  <si>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</si>
  <si>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</si>
  <si>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</si>
  <si>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</si>
  <si>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</si>
  <si>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</si>
  <si>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</si>
  <si>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手数料</t>
  </si>
  <si>
    <t>令和2年度</t>
    <rPh sb="0" eb="2">
      <t>レイワ</t>
    </rPh>
    <rPh sb="3" eb="5">
      <t>ネンド</t>
    </rPh>
    <phoneticPr fontId="5"/>
  </si>
  <si>
    <t>令和元年度</t>
    <rPh sb="0" eb="2">
      <t>レイワ</t>
    </rPh>
    <rPh sb="2" eb="4">
      <t>ガンネン</t>
    </rPh>
    <rPh sb="4" eb="5">
      <t>ド</t>
    </rPh>
    <phoneticPr fontId="5"/>
  </si>
  <si>
    <t>　うち元金</t>
    <phoneticPr fontId="25"/>
  </si>
  <si>
    <t>国庫支出金</t>
  </si>
  <si>
    <t>徴収率
(％)</t>
    <rPh sb="0" eb="2">
      <t>チョウシュウ</t>
    </rPh>
    <rPh sb="2" eb="3">
      <t>リツ</t>
    </rPh>
    <phoneticPr fontId="5"/>
  </si>
  <si>
    <t>現年</t>
    <rPh sb="0" eb="1">
      <t>ゲン</t>
    </rPh>
    <rPh sb="1" eb="2">
      <t>ネン</t>
    </rPh>
    <phoneticPr fontId="5"/>
  </si>
  <si>
    <t>　うち利子</t>
    <phoneticPr fontId="25"/>
  </si>
  <si>
    <t>国有提供交付金(特別区財調交付金)</t>
  </si>
  <si>
    <t>・計</t>
    <phoneticPr fontId="5"/>
  </si>
  <si>
    <t>市町村民税</t>
    <rPh sb="0" eb="3">
      <t>シチョウソン</t>
    </rPh>
    <rPh sb="3" eb="4">
      <t>ミン</t>
    </rPh>
    <rPh sb="4" eb="5">
      <t>ゼイ</t>
    </rPh>
    <phoneticPr fontId="5"/>
  </si>
  <si>
    <t>一時借入金利子</t>
    <phoneticPr fontId="5"/>
  </si>
  <si>
    <t>都道府県支出金</t>
  </si>
  <si>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</si>
  <si>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</si>
  <si>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</si>
  <si>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</si>
  <si>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</si>
  <si>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</si>
  <si>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</si>
  <si>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</si>
  <si>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</si>
  <si>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</si>
  <si>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</si>
  <si>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</si>
  <si>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</si>
  <si>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下水道</t>
    <phoneticPr fontId="5"/>
  </si>
  <si>
    <t>再差引収支</t>
    <rPh sb="0" eb="1">
      <t>サイ</t>
    </rPh>
    <rPh sb="1" eb="3">
      <t>サシヒキ</t>
    </rPh>
    <rPh sb="3" eb="5">
      <t>シュウシ</t>
    </rPh>
    <phoneticPr fontId="5"/>
  </si>
  <si>
    <t>　　うち一部事務組合負担金</t>
    <phoneticPr fontId="5"/>
  </si>
  <si>
    <t>諸収入</t>
  </si>
  <si>
    <t>上水道</t>
    <phoneticPr fontId="5"/>
  </si>
  <si>
    <t>加入世帯数(世帯)</t>
  </si>
  <si>
    <t>　繰出金</t>
    <phoneticPr fontId="5"/>
  </si>
  <si>
    <t>地方債</t>
  </si>
  <si>
    <t>工業用水道</t>
    <phoneticPr fontId="5"/>
  </si>
  <si>
    <t>被保険者数(人)</t>
  </si>
  <si>
    <t>　積立金</t>
    <phoneticPr fontId="5"/>
  </si>
  <si>
    <t>　うち減収補塡債(特例分)</t>
    <rPh sb="4" eb="5">
      <t>シュウ</t>
    </rPh>
    <rPh sb="9" eb="10">
      <t>トク</t>
    </rPh>
    <rPh sb="10" eb="11">
      <t>レイ</t>
    </rPh>
    <rPh sb="11" eb="12">
      <t>ブン</t>
    </rPh>
    <phoneticPr fontId="16"/>
  </si>
  <si>
    <t>交通</t>
    <phoneticPr fontId="5"/>
  </si>
  <si>
    <t>被保険者
1人当り</t>
    <phoneticPr fontId="5"/>
  </si>
  <si>
    <t>保険税(料)収入額</t>
    <phoneticPr fontId="5"/>
  </si>
  <si>
    <t>　投資・出資金・貸付金</t>
    <phoneticPr fontId="5"/>
  </si>
  <si>
    <t>　うち猶予特例債</t>
    <phoneticPr fontId="16"/>
  </si>
  <si>
    <t>国民健康保険</t>
    <phoneticPr fontId="5"/>
  </si>
  <si>
    <t>国庫支出金</t>
    <phoneticPr fontId="5"/>
  </si>
  <si>
    <t>　前年度繰上充用金</t>
    <phoneticPr fontId="5"/>
  </si>
  <si>
    <t>　うち臨時財政対策債</t>
    <phoneticPr fontId="5"/>
  </si>
  <si>
    <t>その他</t>
    <phoneticPr fontId="5"/>
  </si>
  <si>
    <t>保険給付費</t>
    <phoneticPr fontId="5"/>
  </si>
  <si>
    <t>投資的経費計</t>
    <rPh sb="5" eb="6">
      <t>ケイ</t>
    </rPh>
    <phoneticPr fontId="5"/>
  </si>
  <si>
    <t>歳入合計</t>
    <phoneticPr fontId="5"/>
  </si>
  <si>
    <t>　　うち人件費</t>
    <phoneticPr fontId="5"/>
  </si>
  <si>
    <t>普通建設事業費</t>
    <phoneticPr fontId="5"/>
  </si>
  <si>
    <t>(注釈)</t>
    <rPh sb="1" eb="2">
      <t>チュウ</t>
    </rPh>
    <rPh sb="2" eb="3">
      <t>シャク</t>
    </rPh>
    <phoneticPr fontId="5"/>
  </si>
  <si>
    <t>　うち補助</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</si>
  <si>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</si>
  <si>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うち単独</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</si>
  <si>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</si>
  <si>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</si>
  <si>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</si>
  <si>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</si>
  <si>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</si>
  <si>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令和2年度</t>
  </si>
  <si>
    <t>長崎県東彼杵町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</si>
  <si>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</si>
  <si>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</si>
  <si>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</si>
  <si>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</si>
  <si>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</si>
  <si>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</si>
  <si>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</si>
  <si>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</si>
  <si>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</si>
  <si>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</si>
  <si>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</si>
  <si>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</si>
  <si>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</si>
  <si>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</si>
  <si>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</si>
  <si>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</si>
  <si>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</si>
  <si>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</si>
  <si>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</si>
  <si>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</si>
  <si>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公共用地等取得造成事業特別会計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</si>
  <si>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</si>
  <si>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</si>
  <si>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</si>
  <si>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</si>
  <si>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</si>
  <si>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</si>
  <si>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</si>
  <si>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</si>
  <si>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</si>
  <si>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</si>
  <si>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</si>
  <si>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</si>
  <si>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</si>
  <si>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</si>
  <si>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</si>
  <si>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介護保険事業特別会計</t>
    <phoneticPr fontId="5"/>
  </si>
  <si>
    <t>後期高齢者医療特別会計</t>
    <phoneticPr fontId="5"/>
  </si>
  <si>
    <t>水道事業会計</t>
    <phoneticPr fontId="5"/>
  </si>
  <si>
    <t>法適用企業</t>
    <phoneticPr fontId="5"/>
  </si>
  <si>
    <t>公共下水道事業会計</t>
    <phoneticPr fontId="5"/>
  </si>
  <si>
    <t>農業集落排水事業特別会計</t>
    <phoneticPr fontId="5"/>
  </si>
  <si>
    <t>法非適用企業</t>
    <phoneticPr fontId="5"/>
  </si>
  <si>
    <t>漁業集落排水事業特別会計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</si>
  <si>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</si>
  <si>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</si>
  <si>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</si>
  <si>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</si>
  <si>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</si>
  <si>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純損益
（形式収支）</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</si>
  <si>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</si>
  <si>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</si>
  <si>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</si>
  <si>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</si>
  <si>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</si>
  <si>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</si>
  <si>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</si>
  <si>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</si>
  <si>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</si>
  <si>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</si>
  <si>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平成30年度</t>
    <rPh sb="0" eb="2">
      <t>ヘイセイ</t>
    </rPh>
    <rPh sb="4" eb="6">
      <t>ネンド</t>
    </rPh>
    <phoneticPr fontId="5"/>
  </si>
  <si>
    <t>令和元年度</t>
    <rPh sb="0" eb="2">
      <t>レイワ</t>
    </rPh>
    <rPh sb="2" eb="3">
      <t>ガン</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</si>
  <si>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</si>
  <si>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</si>
  <si>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</si>
  <si>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</si>
  <si>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</si>
  <si>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</si>
  <si>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</si>
  <si>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</si>
  <si>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</si>
  <si>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t>
    <phoneticPr fontId="5"/>
  </si>
  <si>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</si>
  <si>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</si>
  <si>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</si>
  <si>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</si>
  <si>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</si>
  <si>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</si>
  <si>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</si>
  <si>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</si>
  <si>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</si>
  <si>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</si>
  <si>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</si>
  <si>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</si>
  <si>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</si>
  <si>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</si>
  <si>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</si>
  <si>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</si>
  <si>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</si>
  <si>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</si>
  <si>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</si>
  <si>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</si>
  <si>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</si>
  <si>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</si>
  <si>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</si>
  <si>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</si>
  <si>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</si>
  <si>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</si>
  <si>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</si>
  <si>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公共下水道事業会計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</si>
  <si>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</si>
  <si>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</si>
  <si>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</si>
  <si>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</si>
  <si>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漁業集落排水事業特別会計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</si>
  <si>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</si>
  <si>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</si>
  <si>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</si>
  <si>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</si>
  <si>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</si>
  <si>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</si>
  <si>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</si>
  <si>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令和2年度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</si>
  <si>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</si>
  <si>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</si>
  <si>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</si>
  <si>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</si>
  <si>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</si>
  <si>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</si>
  <si>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</si>
  <si>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</si>
  <si>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</si>
  <si>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</si>
  <si>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</si>
  <si>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</si>
  <si>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</si>
  <si>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</si>
  <si>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</si>
  <si>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</si>
  <si>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</si>
  <si>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</si>
  <si>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</si>
  <si>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</si>
  <si>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</si>
  <si>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</si>
  <si>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</si>
  <si>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</si>
  <si>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</si>
  <si>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</si>
  <si>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</si>
  <si>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</si>
  <si>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</si>
  <si>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</si>
  <si>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</si>
  <si>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</si>
  <si>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</si>
  <si>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</si>
  <si>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</si>
  <si>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</si>
  <si>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</si>
  <si>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</si>
  <si>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</si>
  <si>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</si>
  <si>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</si>
  <si>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</si>
  <si>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</si>
  <si>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</si>
  <si>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</si>
  <si>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</si>
  <si>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</si>
  <si>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</si>
  <si>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</si>
  <si>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</si>
  <si>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</si>
  <si>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※令和3年度中に市町村合併した団体で、合併前の団体ごとの決算に基づく実質公債費比率を算出していない団体については、グラフを表記しない。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</si>
  <si>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</si>
  <si>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</si>
  <si>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</si>
  <si>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</si>
  <si>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</si>
  <si>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</si>
  <si>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</si>
  <si>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</si>
  <si>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H28</t>
  </si>
  <si>
    <t>うち単独分</t>
    <rPh sb="2" eb="4">
      <t>タンドク</t>
    </rPh>
    <rPh sb="4" eb="5">
      <t>ブン</t>
    </rPh>
    <phoneticPr fontId="5"/>
  </si>
  <si>
    <t xml:space="preserve"> H29</t>
  </si>
  <si>
    <t xml:space="preserve"> H30</t>
  </si>
  <si>
    <t xml:space="preserve"> R01</t>
  </si>
  <si>
    <t xml:space="preserve"> R02</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</si>
  <si>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</si>
  <si>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</si>
  <si>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</si>
  <si>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</si>
  <si>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H28</t>
  </si>
  <si>
    <t>H29</t>
  </si>
  <si>
    <t>H30</t>
  </si>
  <si>
    <t>R01</t>
  </si>
  <si>
    <t>R02</t>
  </si>
  <si>
    <t>▲ 0.87</t>
  </si>
  <si>
    <t>水道事業会計</t>
  </si>
  <si>
    <t>一般会計</t>
  </si>
  <si>
    <t>国民健康保険事業特別会計</t>
  </si>
  <si>
    <t>公共下水道事業会計</t>
  </si>
  <si>
    <t>介護保険事業特別会計</t>
  </si>
  <si>
    <t>後期高齢者医療特別会計</t>
  </si>
  <si>
    <t>公共用地等取得造成事業特別会計</t>
  </si>
  <si>
    <t>農業集落排水事業特別会計</t>
  </si>
  <si>
    <t>その他会計（赤字）</t>
  </si>
  <si>
    <t>その他会計（黒字）</t>
  </si>
  <si>
    <t>（百万円）</t>
    <phoneticPr fontId="5"/>
  </si>
  <si>
    <t>H27末</t>
    <phoneticPr fontId="5"/>
  </si>
  <si>
    <t>H28末</t>
    <phoneticPr fontId="5"/>
  </si>
  <si>
    <t>H29末</t>
    <phoneticPr fontId="5"/>
  </si>
  <si>
    <t>H30末</t>
    <phoneticPr fontId="5"/>
  </si>
  <si>
    <t>R01末</t>
    <phoneticPr fontId="5"/>
  </si>
  <si>
    <t>東彼地区保健福祉組合（一般会計）</t>
    <rPh sb="0" eb="1">
      <t>トウ</t>
    </rPh>
    <rPh sb="1" eb="2">
      <t>ヒ</t>
    </rPh>
    <rPh sb="2" eb="4">
      <t>チク</t>
    </rPh>
    <rPh sb="4" eb="6">
      <t>ホケン</t>
    </rPh>
    <rPh sb="6" eb="8">
      <t>フクシ</t>
    </rPh>
    <rPh sb="8" eb="10">
      <t>クミアイ</t>
    </rPh>
    <rPh sb="11" eb="13">
      <t>イッパン</t>
    </rPh>
    <rPh sb="13" eb="15">
      <t>カイケイ</t>
    </rPh>
    <phoneticPr fontId="2"/>
  </si>
  <si>
    <t>東彼地区保健福祉組合（介護サービス事業会計）</t>
    <rPh sb="0" eb="1">
      <t>トウ</t>
    </rPh>
    <rPh sb="1" eb="2">
      <t>ヒ</t>
    </rPh>
    <rPh sb="2" eb="4">
      <t>チク</t>
    </rPh>
    <rPh sb="4" eb="6">
      <t>ホケン</t>
    </rPh>
    <rPh sb="6" eb="8">
      <t>フクシ</t>
    </rPh>
    <rPh sb="8" eb="10">
      <t>クミアイ</t>
    </rPh>
    <rPh sb="11" eb="13">
      <t>カイゴ</t>
    </rPh>
    <rPh sb="17" eb="19">
      <t>ジギョウ</t>
    </rPh>
    <rPh sb="19" eb="21">
      <t>カイケイ</t>
    </rPh>
    <phoneticPr fontId="2"/>
  </si>
  <si>
    <t>長崎県後期高齢者広域連合（一般会計）</t>
    <rPh sb="0" eb="3">
      <t>ナガサキケン</t>
    </rPh>
    <rPh sb="3" eb="5">
      <t>コウキ</t>
    </rPh>
    <rPh sb="5" eb="8">
      <t>コウレイシャ</t>
    </rPh>
    <rPh sb="8" eb="10">
      <t>コウイキ</t>
    </rPh>
    <rPh sb="10" eb="12">
      <t>レンゴウ</t>
    </rPh>
    <rPh sb="13" eb="15">
      <t>イッパン</t>
    </rPh>
    <rPh sb="15" eb="17">
      <t>カイケイ</t>
    </rPh>
    <phoneticPr fontId="2"/>
  </si>
  <si>
    <t>長崎県後期高齢者広域連合（後期高齢者医療特別会計）</t>
    <rPh sb="0" eb="3">
      <t>ナガサキケン</t>
    </rPh>
    <rPh sb="3" eb="5">
      <t>コウキ</t>
    </rPh>
    <rPh sb="5" eb="8">
      <t>コウレイシャ</t>
    </rPh>
    <rPh sb="8" eb="10">
      <t>コウイキ</t>
    </rPh>
    <rPh sb="10" eb="12">
      <t>レンゴウ</t>
    </rPh>
    <rPh sb="13" eb="15">
      <t>コウキ</t>
    </rPh>
    <rPh sb="15" eb="18">
      <t>コウレイシャ</t>
    </rPh>
    <rPh sb="18" eb="20">
      <t>イリョウ</t>
    </rPh>
    <rPh sb="20" eb="22">
      <t>トクベツ</t>
    </rPh>
    <rPh sb="22" eb="24">
      <t>カイケイ</t>
    </rPh>
    <phoneticPr fontId="2"/>
  </si>
  <si>
    <t>長崎県市町村総合事務組合（一般会計）</t>
    <rPh sb="0" eb="3">
      <t>ナガサキケン</t>
    </rPh>
    <rPh sb="3" eb="6">
      <t>シチョウソン</t>
    </rPh>
    <rPh sb="6" eb="8">
      <t>ソウゴウ</t>
    </rPh>
    <rPh sb="8" eb="10">
      <t>ジム</t>
    </rPh>
    <rPh sb="10" eb="12">
      <t>クミアイ</t>
    </rPh>
    <rPh sb="13" eb="15">
      <t>イッパン</t>
    </rPh>
    <rPh sb="15" eb="17">
      <t>カイケイ</t>
    </rPh>
    <phoneticPr fontId="2"/>
  </si>
  <si>
    <t>長崎県市町村総合事務組合（市町村会館管理業務特別会計）</t>
    <rPh sb="0" eb="3">
      <t>ナガサキケン</t>
    </rPh>
    <rPh sb="3" eb="6">
      <t>シチョウソン</t>
    </rPh>
    <rPh sb="6" eb="8">
      <t>ソウゴウ</t>
    </rPh>
    <rPh sb="8" eb="10">
      <t>ジム</t>
    </rPh>
    <rPh sb="10" eb="12">
      <t>クミアイ</t>
    </rPh>
    <rPh sb="13" eb="16">
      <t>シチョウソン</t>
    </rPh>
    <rPh sb="16" eb="18">
      <t>カイカン</t>
    </rPh>
    <rPh sb="18" eb="20">
      <t>カンリ</t>
    </rPh>
    <rPh sb="20" eb="22">
      <t>ギョウム</t>
    </rPh>
    <rPh sb="22" eb="24">
      <t>トクベツ</t>
    </rPh>
    <rPh sb="24" eb="26">
      <t>カイケイ</t>
    </rPh>
    <phoneticPr fontId="2"/>
  </si>
  <si>
    <t>長崎県市町村総合事務組合（市町村会館馬町別館管理事業特別会計）</t>
    <rPh sb="0" eb="3">
      <t>ナガサキケン</t>
    </rPh>
    <rPh sb="3" eb="6">
      <t>シチョウソン</t>
    </rPh>
    <rPh sb="6" eb="8">
      <t>ソウゴウ</t>
    </rPh>
    <rPh sb="8" eb="10">
      <t>ジム</t>
    </rPh>
    <rPh sb="10" eb="12">
      <t>クミアイ</t>
    </rPh>
    <rPh sb="13" eb="16">
      <t>シチョウソン</t>
    </rPh>
    <rPh sb="16" eb="18">
      <t>カイカン</t>
    </rPh>
    <rPh sb="18" eb="20">
      <t>ウママチ</t>
    </rPh>
    <rPh sb="20" eb="22">
      <t>ベッカン</t>
    </rPh>
    <rPh sb="22" eb="24">
      <t>カンリ</t>
    </rPh>
    <rPh sb="24" eb="26">
      <t>ジギョウ</t>
    </rPh>
    <rPh sb="26" eb="28">
      <t>トクベツ</t>
    </rPh>
    <rPh sb="28" eb="30">
      <t>カイケイ</t>
    </rPh>
    <phoneticPr fontId="2"/>
  </si>
  <si>
    <t>長崎県市町村総合事務組合（公平委員会特別会計）</t>
    <rPh sb="0" eb="3">
      <t>ナガサキケン</t>
    </rPh>
    <rPh sb="3" eb="6">
      <t>シチョウソン</t>
    </rPh>
    <rPh sb="6" eb="8">
      <t>ソウゴウ</t>
    </rPh>
    <rPh sb="8" eb="10">
      <t>ジム</t>
    </rPh>
    <rPh sb="10" eb="12">
      <t>クミアイ</t>
    </rPh>
    <rPh sb="13" eb="15">
      <t>コウヘイ</t>
    </rPh>
    <rPh sb="15" eb="18">
      <t>イインカイ</t>
    </rPh>
    <rPh sb="18" eb="20">
      <t>トクベツ</t>
    </rPh>
    <rPh sb="20" eb="22">
      <t>カイケイ</t>
    </rPh>
    <phoneticPr fontId="2"/>
  </si>
  <si>
    <t>長崎県市町村総合事務組合（行政不服審査会事業特別会計）</t>
    <rPh sb="13" eb="15">
      <t>ギョウセイ</t>
    </rPh>
    <rPh sb="15" eb="17">
      <t>フフク</t>
    </rPh>
    <rPh sb="17" eb="20">
      <t>シンサカイ</t>
    </rPh>
    <rPh sb="20" eb="22">
      <t>ジギョウ</t>
    </rPh>
    <rPh sb="22" eb="24">
      <t>トクベツ</t>
    </rPh>
    <rPh sb="24" eb="26">
      <t>カイケイ</t>
    </rPh>
    <phoneticPr fontId="2"/>
  </si>
  <si>
    <t>長崎県市町村総合事務組合（市町村交通災害共済事業特別会計）</t>
  </si>
  <si>
    <t>長崎県林業公社</t>
    <rPh sb="0" eb="3">
      <t>ナガサキケン</t>
    </rPh>
    <rPh sb="3" eb="5">
      <t>リンギョウ</t>
    </rPh>
    <rPh sb="5" eb="7">
      <t>コウシャ</t>
    </rPh>
    <phoneticPr fontId="2"/>
  </si>
  <si>
    <t>〇</t>
    <phoneticPr fontId="2"/>
  </si>
  <si>
    <t>-</t>
    <phoneticPr fontId="2"/>
  </si>
  <si>
    <t>ふるさと創生事業基金</t>
    <rPh sb="4" eb="8">
      <t>ソウセイジギョウ</t>
    </rPh>
    <rPh sb="8" eb="10">
      <t>キキン</t>
    </rPh>
    <phoneticPr fontId="5"/>
  </si>
  <si>
    <t>教育文化施設整備基金</t>
    <rPh sb="0" eb="2">
      <t>キョウイク</t>
    </rPh>
    <rPh sb="2" eb="4">
      <t>ブンカ</t>
    </rPh>
    <rPh sb="4" eb="6">
      <t>シセツ</t>
    </rPh>
    <rPh sb="6" eb="8">
      <t>セイビ</t>
    </rPh>
    <rPh sb="8" eb="10">
      <t>キキン</t>
    </rPh>
    <phoneticPr fontId="5"/>
  </si>
  <si>
    <t>下水道事業基金</t>
    <rPh sb="0" eb="7">
      <t>ゲスイドウジギョウキキン</t>
    </rPh>
    <phoneticPr fontId="5"/>
  </si>
  <si>
    <t>庁舎整備基金</t>
    <rPh sb="0" eb="2">
      <t>チョウシャ</t>
    </rPh>
    <rPh sb="2" eb="4">
      <t>セイビ</t>
    </rPh>
    <rPh sb="4" eb="6">
      <t>キキン</t>
    </rPh>
    <phoneticPr fontId="5"/>
  </si>
  <si>
    <t>地域福祉基金</t>
    <rPh sb="0" eb="6">
      <t>チイキフクシキキン</t>
    </rPh>
    <phoneticPr fontId="5"/>
  </si>
  <si>
    <t>-</t>
    <phoneticPr fontId="2"/>
  </si>
  <si>
    <t>実質公債費比率</t>
    <phoneticPr fontId="5"/>
  </si>
  <si>
    <t>将来負担比率</t>
    <phoneticPr fontId="5"/>
  </si>
  <si>
    <t>類似団体内平均値</t>
    <phoneticPr fontId="5"/>
  </si>
  <si>
    <t>当該団体値</t>
    <rPh sb="0" eb="2">
      <t>トウガイ</t>
    </rPh>
    <rPh sb="2" eb="4">
      <t>ダンタイ</t>
    </rPh>
    <rPh sb="4" eb="5">
      <t>アタイ</t>
    </rPh>
    <phoneticPr fontId="5"/>
  </si>
  <si>
    <t>(　参考　）</t>
    <rPh sb="2" eb="4">
      <t>サンコウ</t>
    </rPh>
    <phoneticPr fontId="5"/>
  </si>
  <si>
    <t>実質公債費比率については、H28～H30にかけて町総合会館建設事業に係る事業費補正の算入終了や公共下水道事業の借入増などにより増加傾向であったが、R02では元利償還金の減、普通交付税の増が影響し△1.6ポイントの10.4％となった。今後も引き続き公共下水道事業が継続することや福祉組合のごみ処理場建設にかかる負担金の増などが見込まれるが、一般会計においては新発債の抑制により償還額が減少していることもあり、大きな増減なく推移する見込であるが、類似団体と比較して高い水準となっている。これは、過去の借入にかかる償還額が類似団体より大きいことが要因と考えられる。一方、R02の将来負担比率については、普通交付税の増が影響し減少しているが、類似団体と比較すると高い水準である。要因としては、類似団体と比較し本町の基金残高が低いことが考えられるが、財政状況から基金の積み増しは厳しく、今後も積み増しは慎重に行っていく必要がある。</t>
    <rPh sb="78" eb="80">
      <t>ガンリ</t>
    </rPh>
    <rPh sb="80" eb="83">
      <t>ショウカンキン</t>
    </rPh>
    <rPh sb="84" eb="85">
      <t>ゲン</t>
    </rPh>
    <rPh sb="391" eb="392">
      <t>ツ</t>
    </rPh>
    <rPh sb="393" eb="394">
      <t>マ</t>
    </rPh>
    <phoneticPr fontId="5"/>
  </si>
  <si>
    <t>分析欄</t>
    <rPh sb="0" eb="2">
      <t>ブンセキ</t>
    </rPh>
    <rPh sb="2" eb="3">
      <t>ラン</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</si>
  <si>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</si>
  <si>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有形固定資産減価償却率</t>
    <phoneticPr fontId="5"/>
  </si>
  <si>
    <t>H28は、地方債の新規発行を抑制してきた結果、将来負担率が低下しているが、H29～H30では福祉組合のごみ処理場建設に係る借入額の増により将来負担率が上昇している。有形固定資産原価償却率では、ごみ処理場建設の影響額は少額であり、その他施設の老朽化が進んだ結果1.5ポイントの増となった。</t>
    <phoneticPr fontId="5"/>
  </si>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</sst>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333">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pplyFill="1">
      <alignment vertical="center"/>
    </xf>
    <xf numFmtId="49" fontId="20" fillId="0" borderId="0" xfId="8" applyNumberFormat="1" applyFont="1" applyFill="1">
      <alignment vertical="center"/>
    </xf>
    <xf numFmtId="0" fontId="20" fillId="0" borderId="0" xfId="8" applyFont="1">
      <alignment vertical="center"/>
    </xf>
    <xf numFmtId="0" fontId="22" fillId="0" borderId="0" xfId="8" applyFont="1" applyFill="1">
      <alignment vertical="center"/>
    </xf>
    <xf numFmtId="0" fontId="23" fillId="0" borderId="0" xfId="8" applyFont="1" applyFill="1">
      <alignment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4" fontId="20" fillId="0" borderId="36" xfId="8" applyNumberFormat="1" applyFont="1" applyFill="1" applyBorder="1" applyAlignment="1">
      <alignment horizontal="right" vertical="center" shrinkToFit="1"/>
    </xf>
    <xf numFmtId="184" fontId="20" fillId="0" borderId="8" xfId="8" applyNumberFormat="1" applyFont="1" applyFill="1" applyBorder="1" applyAlignment="1">
      <alignment horizontal="right" vertical="center" shrinkToFit="1"/>
    </xf>
    <xf numFmtId="184" fontId="20" fillId="0" borderId="9" xfId="8" applyNumberFormat="1" applyFont="1" applyFill="1" applyBorder="1" applyAlignment="1">
      <alignment horizontal="right" vertical="center" shrinkToFit="1"/>
    </xf>
    <xf numFmtId="0" fontId="24" fillId="0" borderId="47" xfId="9" applyFont="1" applyFill="1" applyBorder="1" applyAlignment="1">
      <alignment vertical="center"/>
    </xf>
    <xf numFmtId="184" fontId="20" fillId="0" borderId="36" xfId="8" applyNumberFormat="1" applyFont="1" applyFill="1" applyBorder="1" applyAlignment="1">
      <alignment vertical="center" shrinkToFit="1"/>
    </xf>
    <xf numFmtId="184" fontId="20" fillId="0" borderId="8" xfId="8" applyNumberFormat="1" applyFont="1" applyFill="1" applyBorder="1" applyAlignment="1">
      <alignment vertical="center" shrinkToFit="1"/>
    </xf>
    <xf numFmtId="184" fontId="20" fillId="0" borderId="9" xfId="8" applyNumberFormat="1" applyFont="1" applyFill="1" applyBorder="1" applyAlignment="1">
      <alignment vertical="center" shrinkToFit="1"/>
    </xf>
    <xf numFmtId="0" fontId="20" fillId="0" borderId="7" xfId="8" applyFont="1" applyFill="1" applyBorder="1" applyAlignment="1">
      <alignment horizontal="left" vertical="center"/>
    </xf>
    <xf numFmtId="0" fontId="24" fillId="0" borderId="71" xfId="9" applyFont="1" applyFill="1" applyBorder="1" applyAlignment="1">
      <alignment horizontal="center" vertical="center"/>
    </xf>
    <xf numFmtId="0" fontId="20" fillId="0" borderId="7" xfId="8" applyFont="1" applyFill="1" applyBorder="1" applyAlignment="1">
      <alignment horizontal="center" vertical="center"/>
    </xf>
    <xf numFmtId="0" fontId="20" fillId="0" borderId="74" xfId="8" applyFont="1" applyFill="1" applyBorder="1" applyAlignment="1">
      <alignment horizontal="center" vertical="center"/>
    </xf>
    <xf numFmtId="0" fontId="26" fillId="0" borderId="75" xfId="8" applyFont="1" applyFill="1" applyBorder="1" applyAlignment="1">
      <alignment vertical="center" wrapText="1"/>
    </xf>
    <xf numFmtId="0" fontId="26" fillId="0" borderId="76" xfId="8" applyFont="1" applyFill="1" applyBorder="1" applyAlignment="1">
      <alignment vertical="center" wrapText="1"/>
    </xf>
    <xf numFmtId="181" fontId="20" fillId="0" borderId="74" xfId="8" applyNumberFormat="1" applyFont="1" applyFill="1" applyBorder="1" applyAlignment="1">
      <alignment vertical="center"/>
    </xf>
    <xf numFmtId="181" fontId="20" fillId="0" borderId="75" xfId="8" applyNumberFormat="1" applyFont="1" applyFill="1" applyBorder="1" applyAlignment="1">
      <alignment vertical="center"/>
    </xf>
    <xf numFmtId="181" fontId="20" fillId="0" borderId="76" xfId="8" applyNumberFormat="1" applyFont="1" applyFill="1" applyBorder="1" applyAlignment="1">
      <alignment vertical="center"/>
    </xf>
    <xf numFmtId="0" fontId="20" fillId="0" borderId="7" xfId="8" applyFont="1" applyFill="1" applyBorder="1">
      <alignment vertical="center"/>
    </xf>
    <xf numFmtId="0" fontId="20" fillId="0" borderId="0" xfId="8" applyFont="1" applyFill="1" applyBorder="1">
      <alignment vertical="center"/>
    </xf>
    <xf numFmtId="0" fontId="20" fillId="0" borderId="66" xfId="8" applyFont="1" applyFill="1" applyBorder="1">
      <alignment vertical="center"/>
    </xf>
    <xf numFmtId="49" fontId="20" fillId="0" borderId="7" xfId="8" applyNumberFormat="1" applyFont="1" applyFill="1" applyBorder="1">
      <alignment vertical="center"/>
    </xf>
    <xf numFmtId="49" fontId="20" fillId="0" borderId="0" xfId="8" applyNumberFormat="1" applyFont="1" applyFill="1" applyBorder="1">
      <alignment vertical="center"/>
    </xf>
    <xf numFmtId="0" fontId="20" fillId="0" borderId="0" xfId="8" applyFont="1" applyFill="1" applyBorder="1" applyAlignment="1">
      <alignment vertical="center"/>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0" fontId="20" fillId="0" borderId="66" xfId="8" applyFont="1" applyFill="1" applyBorder="1" applyAlignment="1">
      <alignment horizontal="center" vertical="center"/>
    </xf>
    <xf numFmtId="0" fontId="20" fillId="0" borderId="74" xfId="8" applyFont="1" applyFill="1" applyBorder="1">
      <alignment vertical="center"/>
    </xf>
    <xf numFmtId="0" fontId="20" fillId="0" borderId="75" xfId="8" applyFont="1" applyFill="1" applyBorder="1">
      <alignment vertical="center"/>
    </xf>
    <xf numFmtId="0" fontId="20" fillId="0" borderId="76" xfId="8" applyFont="1" applyFill="1" applyBorder="1">
      <alignment vertical="center"/>
    </xf>
    <xf numFmtId="0" fontId="20" fillId="0" borderId="0" xfId="10" applyFont="1" applyFill="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Alignment="1">
      <alignment vertical="center"/>
    </xf>
    <xf numFmtId="0" fontId="20" fillId="0" borderId="0" xfId="11" applyFont="1" applyBorder="1" applyAlignment="1">
      <alignment vertical="center"/>
    </xf>
    <xf numFmtId="0" fontId="24" fillId="0" borderId="0" xfId="11" applyFont="1" applyBorder="1" applyAlignment="1">
      <alignment vertical="center"/>
    </xf>
    <xf numFmtId="0" fontId="24" fillId="0" borderId="0" xfId="11" applyFont="1" applyAlignment="1">
      <alignment vertical="center"/>
    </xf>
    <xf numFmtId="0" fontId="20" fillId="0" borderId="0" xfId="11" applyFont="1" applyAlignment="1">
      <alignment vertical="center" shrinkToFit="1"/>
    </xf>
    <xf numFmtId="49" fontId="20" fillId="6" borderId="0" xfId="12" applyNumberFormat="1" applyFont="1" applyFill="1" applyProtection="1">
      <alignment vertical="center"/>
    </xf>
    <xf numFmtId="0" fontId="20" fillId="6" borderId="0" xfId="12" applyFont="1" applyFill="1" applyProtection="1">
      <alignment vertical="center"/>
    </xf>
    <xf numFmtId="0" fontId="20" fillId="6" borderId="0" xfId="12" applyFont="1" applyFill="1" applyBorder="1" applyAlignment="1" applyProtection="1">
      <alignment vertical="center"/>
    </xf>
    <xf numFmtId="0" fontId="20"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2" fillId="6" borderId="0" xfId="12" applyFont="1" applyFill="1" applyAlignment="1" applyProtection="1">
      <alignment vertical="center"/>
    </xf>
    <xf numFmtId="0" fontId="20"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4" fillId="6" borderId="0" xfId="12" applyFont="1" applyFill="1" applyProtection="1">
      <alignment vertical="center"/>
    </xf>
    <xf numFmtId="0" fontId="35" fillId="6" borderId="0" xfId="12" applyFont="1" applyFill="1" applyProtection="1">
      <alignment vertical="center"/>
    </xf>
    <xf numFmtId="0" fontId="35" fillId="6" borderId="0" xfId="13" applyFont="1" applyFill="1" applyProtection="1">
      <alignment vertical="center"/>
    </xf>
    <xf numFmtId="0" fontId="35" fillId="0" borderId="0" xfId="13" applyFont="1" applyProtection="1">
      <alignment vertical="center"/>
    </xf>
    <xf numFmtId="0" fontId="34" fillId="6" borderId="0" xfId="12" applyFont="1" applyFill="1" applyBorder="1" applyProtection="1">
      <alignment vertical="center"/>
    </xf>
    <xf numFmtId="0" fontId="35" fillId="6" borderId="0" xfId="12" applyFont="1" applyFill="1" applyBorder="1" applyProtection="1">
      <alignment vertical="center"/>
    </xf>
    <xf numFmtId="0" fontId="34" fillId="0" borderId="97" xfId="12" applyFont="1" applyBorder="1" applyAlignment="1" applyProtection="1">
      <alignment horizontal="center" vertical="center" shrinkToFit="1"/>
      <protection locked="0"/>
    </xf>
    <xf numFmtId="0" fontId="34" fillId="0" borderId="97" xfId="12" applyFont="1" applyFill="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11" xfId="12" applyFont="1" applyFill="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pplyProtection="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4" fillId="0" borderId="144" xfId="12" applyFont="1" applyBorder="1" applyAlignment="1" applyProtection="1">
      <alignment horizontal="center" vertical="center" shrinkToFit="1"/>
      <protection locked="0"/>
    </xf>
    <xf numFmtId="0" fontId="34" fillId="6" borderId="0" xfId="12" applyFont="1" applyFill="1" applyBorder="1" applyAlignment="1" applyProtection="1">
      <alignment horizontal="center" vertical="center" shrinkToFit="1"/>
    </xf>
    <xf numFmtId="0" fontId="34" fillId="6" borderId="0" xfId="12" applyFont="1" applyFill="1" applyBorder="1" applyAlignment="1" applyProtection="1">
      <alignment horizontal="left" vertical="center" shrinkToFit="1"/>
    </xf>
    <xf numFmtId="177" fontId="34" fillId="6" borderId="0" xfId="12" applyNumberFormat="1" applyFont="1" applyFill="1" applyBorder="1" applyAlignment="1" applyProtection="1">
      <alignment horizontal="right" vertical="center" shrinkToFit="1"/>
    </xf>
    <xf numFmtId="177" fontId="34" fillId="6" borderId="0" xfId="12" applyNumberFormat="1" applyFont="1" applyFill="1" applyBorder="1" applyAlignment="1" applyProtection="1">
      <alignment horizontal="left" vertical="center" shrinkToFit="1"/>
    </xf>
    <xf numFmtId="0" fontId="27" fillId="6" borderId="0" xfId="12" applyFont="1" applyFill="1" applyBorder="1" applyProtection="1">
      <alignment vertical="center"/>
    </xf>
    <xf numFmtId="0" fontId="34" fillId="6" borderId="75" xfId="12" applyFont="1" applyFill="1" applyBorder="1" applyAlignment="1" applyProtection="1">
      <alignment vertical="center"/>
    </xf>
    <xf numFmtId="0" fontId="34" fillId="6" borderId="75" xfId="12" applyFont="1" applyFill="1" applyBorder="1" applyAlignment="1" applyProtection="1">
      <alignment horizontal="center" vertical="center"/>
    </xf>
    <xf numFmtId="0" fontId="34" fillId="6" borderId="31" xfId="12" applyFont="1" applyFill="1" applyBorder="1" applyProtection="1">
      <alignment vertical="center"/>
    </xf>
    <xf numFmtId="0" fontId="34" fillId="6" borderId="1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66" xfId="12" applyFont="1" applyFill="1" applyBorder="1" applyAlignment="1" applyProtection="1">
      <alignment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5" fillId="6" borderId="0" xfId="12" applyFont="1" applyFill="1" applyAlignment="1" applyProtection="1">
      <alignment vertical="center"/>
    </xf>
    <xf numFmtId="0" fontId="35" fillId="6" borderId="0" xfId="12" applyFont="1" applyFill="1" applyBorder="1" applyAlignment="1" applyProtection="1">
      <alignment horizontal="center" vertical="center"/>
    </xf>
    <xf numFmtId="0" fontId="35" fillId="6" borderId="7" xfId="12" applyFont="1" applyFill="1" applyBorder="1" applyAlignment="1" applyProtection="1">
      <alignment vertical="center"/>
    </xf>
    <xf numFmtId="0" fontId="35" fillId="6" borderId="0" xfId="12" applyFont="1" applyFill="1" applyBorder="1" applyAlignment="1" applyProtection="1">
      <alignment vertical="center"/>
    </xf>
    <xf numFmtId="0" fontId="37" fillId="6" borderId="0" xfId="13" applyFont="1" applyFill="1" applyProtection="1">
      <alignment vertical="center"/>
    </xf>
    <xf numFmtId="0" fontId="1" fillId="0" borderId="0" xfId="13">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1" fillId="0" borderId="0" xfId="16" applyFont="1">
      <alignment vertical="center"/>
    </xf>
    <xf numFmtId="0" fontId="1" fillId="0" borderId="64" xfId="16" applyFont="1" applyBorder="1">
      <alignment vertical="center"/>
    </xf>
    <xf numFmtId="0" fontId="1" fillId="0" borderId="38" xfId="16" applyFont="1" applyBorder="1">
      <alignment vertical="center"/>
    </xf>
    <xf numFmtId="180" fontId="1" fillId="0" borderId="0" xfId="16" applyNumberFormat="1" applyFont="1">
      <alignment vertical="center"/>
    </xf>
    <xf numFmtId="0" fontId="1" fillId="0" borderId="40" xfId="16" applyFont="1" applyBorder="1">
      <alignment vertical="center"/>
    </xf>
    <xf numFmtId="0" fontId="1" fillId="0" borderId="54" xfId="16" applyFont="1" applyBorder="1">
      <alignment vertical="center"/>
    </xf>
    <xf numFmtId="0" fontId="1" fillId="0" borderId="37" xfId="16" applyFont="1" applyBorder="1">
      <alignment vertical="center"/>
    </xf>
    <xf numFmtId="0" fontId="39" fillId="0" borderId="0" xfId="20"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xf>
    <xf numFmtId="49" fontId="1" fillId="6" borderId="0" xfId="17" applyNumberFormat="1" applyFont="1" applyFill="1" applyAlignment="1">
      <alignment horizontal="center" vertical="center" wrapText="1"/>
    </xf>
    <xf numFmtId="178" fontId="1" fillId="6" borderId="0" xfId="16" applyNumberFormat="1" applyFont="1" applyFill="1" applyAlignment="1">
      <alignment vertical="center" wrapText="1"/>
    </xf>
    <xf numFmtId="187" fontId="16" fillId="0" borderId="0" xfId="19" applyNumberFormat="1" applyAlignment="1">
      <alignment horizontal="right" vertical="center"/>
    </xf>
    <xf numFmtId="177" fontId="16" fillId="0" borderId="0" xfId="19" applyNumberFormat="1" applyAlignment="1">
      <alignment horizontal="right" vertical="center"/>
    </xf>
    <xf numFmtId="178" fontId="16" fillId="0" borderId="0" xfId="18" applyNumberFormat="1" applyAlignment="1">
      <alignment horizontal="center" vertical="center"/>
    </xf>
    <xf numFmtId="178" fontId="16" fillId="0" borderId="0" xfId="18" applyNumberFormat="1" applyAlignment="1">
      <alignment vertical="center"/>
    </xf>
    <xf numFmtId="178" fontId="1" fillId="0" borderId="0" xfId="16" applyNumberFormat="1" applyFont="1">
      <alignment vertical="center"/>
    </xf>
    <xf numFmtId="178" fontId="38" fillId="0" borderId="0" xfId="16" applyNumberFormat="1" applyFont="1">
      <alignment vertical="center"/>
    </xf>
    <xf numFmtId="189" fontId="1" fillId="0" borderId="0" xfId="17" applyNumberFormat="1" applyFont="1">
      <alignment vertical="center"/>
    </xf>
    <xf numFmtId="0" fontId="1" fillId="0" borderId="0" xfId="17" applyFont="1">
      <alignment vertical="center"/>
    </xf>
    <xf numFmtId="0" fontId="34" fillId="0" borderId="64" xfId="16" applyFont="1" applyBorder="1">
      <alignment vertical="center"/>
    </xf>
    <xf numFmtId="0" fontId="1" fillId="0" borderId="31" xfId="16" applyFont="1" applyBorder="1">
      <alignment vertical="center"/>
    </xf>
    <xf numFmtId="178" fontId="1" fillId="0" borderId="64" xfId="16" applyNumberFormat="1" applyFont="1" applyBorder="1">
      <alignment vertical="center"/>
    </xf>
    <xf numFmtId="178" fontId="1" fillId="0" borderId="40" xfId="16" applyNumberFormat="1" applyFont="1" applyBorder="1">
      <alignment vertical="center"/>
    </xf>
    <xf numFmtId="189" fontId="1" fillId="0" borderId="54" xfId="16" applyNumberFormat="1" applyFont="1" applyBorder="1">
      <alignment vertical="center"/>
    </xf>
    <xf numFmtId="178" fontId="1" fillId="0" borderId="54" xfId="16" applyNumberFormat="1" applyFont="1" applyBorder="1">
      <alignment vertical="center"/>
    </xf>
    <xf numFmtId="178" fontId="1" fillId="0" borderId="37"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0" fontId="1" fillId="0" borderId="48" xfId="16" applyFont="1" applyBorder="1">
      <alignment vertical="center"/>
    </xf>
    <xf numFmtId="0" fontId="1" fillId="0" borderId="12" xfId="16" applyFont="1" applyBorder="1">
      <alignment vertical="center"/>
    </xf>
    <xf numFmtId="0" fontId="34" fillId="0" borderId="41" xfId="16" applyFont="1" applyBorder="1">
      <alignment vertical="center"/>
    </xf>
    <xf numFmtId="0" fontId="34" fillId="0" borderId="0" xfId="16" applyFont="1">
      <alignment vertical="center"/>
    </xf>
    <xf numFmtId="189" fontId="1" fillId="0" borderId="12" xfId="16" applyNumberFormat="1" applyFont="1" applyBorder="1">
      <alignment vertical="center"/>
    </xf>
    <xf numFmtId="0" fontId="1" fillId="0" borderId="41" xfId="16" applyFont="1" applyBorder="1">
      <alignment vertical="center"/>
    </xf>
    <xf numFmtId="0" fontId="16" fillId="6" borderId="0" xfId="6" applyFill="1" applyAlignment="1">
      <alignment vertical="center"/>
    </xf>
    <xf numFmtId="0" fontId="16" fillId="6" borderId="0" xfId="6" applyFill="1" applyAlignment="1" applyProtection="1">
      <alignment vertical="center"/>
      <protection hidden="1"/>
    </xf>
    <xf numFmtId="0" fontId="0" fillId="6" borderId="0" xfId="6" applyFont="1" applyFill="1" applyAlignment="1">
      <alignment vertical="center"/>
    </xf>
    <xf numFmtId="0" fontId="26" fillId="0" borderId="0" xfId="8" applyNumberFormat="1" applyFont="1" applyFill="1" applyBorder="1" applyAlignment="1" applyProtection="1">
      <alignment horizontal="left" vertical="center" wrapText="1"/>
      <protection hidden="1"/>
    </xf>
    <xf numFmtId="186" fontId="20" fillId="0" borderId="0" xfId="8" applyNumberFormat="1" applyFont="1" applyFill="1" applyBorder="1" applyAlignment="1" applyProtection="1">
      <alignment horizontal="center" vertical="center" shrinkToFit="1"/>
      <protection hidden="1"/>
    </xf>
    <xf numFmtId="0" fontId="20" fillId="0" borderId="0" xfId="8" applyFont="1" applyFill="1" applyBorder="1" applyAlignment="1" applyProtection="1">
      <alignment horizontal="center" vertical="center" shrinkToFit="1"/>
      <protection hidden="1"/>
    </xf>
    <xf numFmtId="0" fontId="20" fillId="0" borderId="0" xfId="8" applyFont="1" applyFill="1" applyBorder="1" applyAlignment="1">
      <alignment horizontal="center" vertical="center" shrinkToFit="1"/>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181" fontId="20" fillId="0" borderId="44" xfId="8" applyNumberFormat="1" applyFont="1" applyFill="1" applyBorder="1" applyAlignment="1">
      <alignment horizontal="right" vertical="center" shrinkToFit="1"/>
    </xf>
    <xf numFmtId="181" fontId="20" fillId="0" borderId="18" xfId="8" applyNumberFormat="1" applyFont="1" applyFill="1" applyBorder="1" applyAlignment="1">
      <alignment horizontal="right" vertical="center" shrinkToFit="1"/>
    </xf>
    <xf numFmtId="181" fontId="20" fillId="0" borderId="19" xfId="8" applyNumberFormat="1" applyFont="1" applyFill="1" applyBorder="1" applyAlignment="1">
      <alignment horizontal="right" vertical="center" shrinkToFit="1"/>
    </xf>
    <xf numFmtId="0" fontId="24" fillId="0" borderId="74" xfId="7" applyFont="1" applyFill="1" applyBorder="1" applyAlignment="1">
      <alignment horizontal="left" vertical="center"/>
    </xf>
    <xf numFmtId="0" fontId="24" fillId="0" borderId="75" xfId="7" applyFont="1" applyFill="1" applyBorder="1" applyAlignment="1">
      <alignment horizontal="left" vertical="center"/>
    </xf>
    <xf numFmtId="0" fontId="24" fillId="0" borderId="76" xfId="7" applyFont="1" applyFill="1" applyBorder="1" applyAlignment="1">
      <alignment horizontal="left" vertical="center"/>
    </xf>
    <xf numFmtId="181" fontId="20" fillId="0" borderId="7" xfId="8" applyNumberFormat="1" applyFont="1" applyFill="1" applyBorder="1" applyAlignment="1">
      <alignment horizontal="right" vertical="center" shrinkToFit="1"/>
    </xf>
    <xf numFmtId="181" fontId="20" fillId="0" borderId="0" xfId="8" applyNumberFormat="1" applyFont="1" applyFill="1" applyBorder="1" applyAlignment="1">
      <alignment horizontal="right" vertical="center" shrinkToFit="1"/>
    </xf>
    <xf numFmtId="181" fontId="20" fillId="0" borderId="66" xfId="8" applyNumberFormat="1" applyFont="1" applyFill="1" applyBorder="1" applyAlignment="1">
      <alignment horizontal="right" vertical="center" shrinkToFit="1"/>
    </xf>
    <xf numFmtId="0" fontId="20" fillId="0" borderId="39" xfId="8" applyFont="1" applyFill="1" applyBorder="1" applyAlignment="1">
      <alignment vertical="center"/>
    </xf>
    <xf numFmtId="0" fontId="20" fillId="0" borderId="31" xfId="8" applyFont="1" applyFill="1" applyBorder="1" applyAlignment="1">
      <alignment vertical="center"/>
    </xf>
    <xf numFmtId="0" fontId="20" fillId="0" borderId="42" xfId="8" applyFont="1" applyFill="1" applyBorder="1" applyAlignment="1">
      <alignment vertical="center"/>
    </xf>
    <xf numFmtId="178" fontId="20" fillId="0" borderId="39" xfId="8" applyNumberFormat="1" applyFont="1" applyFill="1" applyBorder="1" applyAlignment="1">
      <alignment horizontal="right" vertical="center" shrinkToFit="1"/>
    </xf>
    <xf numFmtId="178" fontId="20" fillId="0" borderId="31" xfId="8" applyNumberFormat="1" applyFont="1" applyFill="1" applyBorder="1" applyAlignment="1">
      <alignment horizontal="right" vertical="center" shrinkToFit="1"/>
    </xf>
    <xf numFmtId="178" fontId="20" fillId="0" borderId="42" xfId="8" applyNumberFormat="1" applyFont="1" applyFill="1" applyBorder="1" applyAlignment="1">
      <alignment horizontal="right" vertical="center" shrinkToFit="1"/>
    </xf>
    <xf numFmtId="178" fontId="20" fillId="0" borderId="32" xfId="8" applyNumberFormat="1" applyFont="1" applyFill="1" applyBorder="1" applyAlignment="1">
      <alignment horizontal="right" vertical="center" shrinkToFit="1"/>
    </xf>
    <xf numFmtId="0" fontId="24" fillId="0" borderId="7" xfId="7" applyFont="1" applyFill="1" applyBorder="1" applyAlignment="1">
      <alignment horizontal="left" vertical="center"/>
    </xf>
    <xf numFmtId="0" fontId="24" fillId="0" borderId="0" xfId="7" applyFont="1" applyFill="1" applyBorder="1" applyAlignment="1">
      <alignment horizontal="left" vertical="center"/>
    </xf>
    <xf numFmtId="0" fontId="24" fillId="0" borderId="66" xfId="7" applyFont="1" applyFill="1" applyBorder="1" applyAlignment="1">
      <alignment horizontal="left" vertical="center"/>
    </xf>
    <xf numFmtId="0" fontId="24" fillId="0" borderId="36" xfId="7" applyFont="1" applyFill="1" applyBorder="1" applyAlignment="1">
      <alignment horizontal="center" vertical="center" wrapText="1"/>
    </xf>
    <xf numFmtId="0" fontId="24" fillId="0" borderId="8" xfId="7" applyFont="1" applyFill="1" applyBorder="1" applyAlignment="1">
      <alignment horizontal="center" vertical="center" wrapText="1"/>
    </xf>
    <xf numFmtId="0" fontId="24" fillId="0" borderId="9" xfId="7" applyFont="1" applyFill="1" applyBorder="1" applyAlignment="1">
      <alignment horizontal="center" vertical="center" wrapText="1"/>
    </xf>
    <xf numFmtId="0" fontId="24" fillId="0" borderId="7" xfId="7" applyFont="1" applyFill="1" applyBorder="1" applyAlignment="1">
      <alignment horizontal="center" vertical="center" wrapText="1"/>
    </xf>
    <xf numFmtId="0" fontId="24" fillId="0" borderId="0" xfId="7" applyFont="1" applyFill="1" applyBorder="1" applyAlignment="1">
      <alignment horizontal="center" vertical="center" wrapText="1"/>
    </xf>
    <xf numFmtId="0" fontId="24" fillId="0" borderId="66" xfId="7" applyFont="1" applyFill="1" applyBorder="1" applyAlignment="1">
      <alignment horizontal="center" vertical="center" wrapText="1"/>
    </xf>
    <xf numFmtId="0" fontId="24" fillId="0" borderId="74" xfId="7" applyFont="1" applyFill="1" applyBorder="1" applyAlignment="1">
      <alignment horizontal="center" vertical="center" wrapText="1"/>
    </xf>
    <xf numFmtId="0" fontId="24" fillId="0" borderId="75" xfId="7" applyFont="1" applyFill="1" applyBorder="1" applyAlignment="1">
      <alignment horizontal="center" vertical="center" wrapText="1"/>
    </xf>
    <xf numFmtId="0" fontId="24" fillId="0" borderId="76" xfId="7" applyFont="1" applyFill="1" applyBorder="1" applyAlignment="1">
      <alignment horizontal="center" vertical="center" wrapText="1"/>
    </xf>
    <xf numFmtId="0" fontId="24" fillId="0" borderId="36" xfId="7" applyFont="1" applyFill="1" applyBorder="1" applyAlignment="1">
      <alignment horizontal="left" vertical="center"/>
    </xf>
    <xf numFmtId="0" fontId="24" fillId="0" borderId="8" xfId="7" applyFont="1" applyFill="1" applyBorder="1" applyAlignment="1">
      <alignment horizontal="left" vertical="center"/>
    </xf>
    <xf numFmtId="0" fontId="24" fillId="0" borderId="9" xfId="7" applyFont="1" applyFill="1" applyBorder="1" applyAlignment="1">
      <alignment horizontal="left" vertical="center"/>
    </xf>
    <xf numFmtId="178" fontId="20" fillId="0" borderId="36" xfId="8" applyNumberFormat="1" applyFont="1" applyFill="1" applyBorder="1" applyAlignment="1">
      <alignment horizontal="right" vertical="center" shrinkToFit="1"/>
    </xf>
    <xf numFmtId="178" fontId="20" fillId="0" borderId="8" xfId="8" applyNumberFormat="1" applyFont="1" applyFill="1" applyBorder="1" applyAlignment="1">
      <alignment horizontal="right" vertical="center" shrinkToFit="1"/>
    </xf>
    <xf numFmtId="178" fontId="20" fillId="0" borderId="9" xfId="8" applyNumberFormat="1" applyFont="1" applyFill="1" applyBorder="1" applyAlignment="1">
      <alignment horizontal="right" vertical="center" shrinkToFit="1"/>
    </xf>
    <xf numFmtId="0" fontId="26" fillId="0" borderId="0" xfId="8" applyFont="1" applyFill="1" applyBorder="1" applyAlignment="1">
      <alignment horizontal="left" vertical="center" wrapText="1"/>
    </xf>
    <xf numFmtId="0" fontId="26" fillId="0" borderId="66" xfId="8" applyFont="1" applyFill="1" applyBorder="1" applyAlignment="1">
      <alignment horizontal="left" vertical="center" wrapText="1"/>
    </xf>
    <xf numFmtId="178" fontId="20" fillId="0" borderId="7" xfId="8" applyNumberFormat="1" applyFont="1" applyFill="1" applyBorder="1" applyAlignment="1">
      <alignment horizontal="right" vertical="center" shrinkToFit="1"/>
    </xf>
    <xf numFmtId="178" fontId="20" fillId="0" borderId="0" xfId="8" applyNumberFormat="1" applyFont="1" applyFill="1" applyBorder="1" applyAlignment="1">
      <alignment horizontal="right" vertical="center" shrinkToFit="1"/>
    </xf>
    <xf numFmtId="178" fontId="20" fillId="0" borderId="66" xfId="8" applyNumberFormat="1" applyFont="1" applyFill="1" applyBorder="1" applyAlignment="1">
      <alignment horizontal="right" vertical="center" shrinkToFit="1"/>
    </xf>
    <xf numFmtId="178" fontId="20" fillId="0" borderId="74" xfId="8" applyNumberFormat="1" applyFont="1" applyFill="1" applyBorder="1" applyAlignment="1">
      <alignment horizontal="right" vertical="center" shrinkToFit="1"/>
    </xf>
    <xf numFmtId="178" fontId="20" fillId="0" borderId="75" xfId="8" applyNumberFormat="1" applyFont="1" applyFill="1" applyBorder="1" applyAlignment="1">
      <alignment horizontal="right" vertical="center" shrinkToFit="1"/>
    </xf>
    <xf numFmtId="178" fontId="20" fillId="0" borderId="76" xfId="8" applyNumberFormat="1" applyFont="1" applyFill="1" applyBorder="1" applyAlignment="1">
      <alignment horizontal="right" vertical="center" shrinkToFit="1"/>
    </xf>
    <xf numFmtId="0" fontId="20" fillId="0" borderId="74" xfId="8" applyFont="1" applyFill="1" applyBorder="1" applyAlignment="1">
      <alignment horizontal="left" vertical="center"/>
    </xf>
    <xf numFmtId="0" fontId="20" fillId="0" borderId="75" xfId="8" applyFont="1" applyFill="1" applyBorder="1" applyAlignment="1">
      <alignment horizontal="left" vertical="center"/>
    </xf>
    <xf numFmtId="0" fontId="20" fillId="0" borderId="76" xfId="8" applyFont="1" applyFill="1" applyBorder="1" applyAlignment="1">
      <alignment horizontal="left" vertical="center"/>
    </xf>
    <xf numFmtId="0" fontId="20" fillId="0" borderId="7" xfId="8" applyFont="1" applyFill="1" applyBorder="1" applyAlignment="1">
      <alignment horizontal="left" vertical="center"/>
    </xf>
    <xf numFmtId="0" fontId="20" fillId="0" borderId="0" xfId="8" applyFont="1" applyFill="1" applyBorder="1" applyAlignment="1">
      <alignment horizontal="left" vertical="center"/>
    </xf>
    <xf numFmtId="0" fontId="20" fillId="0" borderId="66" xfId="8" applyFont="1" applyFill="1" applyBorder="1" applyAlignment="1">
      <alignment horizontal="left" vertical="center"/>
    </xf>
    <xf numFmtId="0" fontId="20" fillId="0" borderId="41" xfId="8" applyFont="1" applyFill="1" applyBorder="1" applyAlignment="1">
      <alignment horizontal="center" vertical="center" wrapText="1"/>
    </xf>
    <xf numFmtId="0" fontId="20" fillId="0" borderId="12" xfId="8" applyFont="1" applyFill="1" applyBorder="1" applyAlignment="1">
      <alignment horizontal="center" vertical="center"/>
    </xf>
    <xf numFmtId="0" fontId="20" fillId="0" borderId="48" xfId="8" applyFont="1" applyFill="1" applyBorder="1" applyAlignment="1">
      <alignment horizontal="center" vertical="center"/>
    </xf>
    <xf numFmtId="0" fontId="20" fillId="0" borderId="37" xfId="8" applyFont="1" applyFill="1" applyBorder="1" applyAlignment="1">
      <alignment horizontal="center" vertical="center"/>
    </xf>
    <xf numFmtId="0" fontId="20" fillId="0" borderId="54" xfId="8" applyFont="1" applyFill="1" applyBorder="1" applyAlignment="1">
      <alignment horizontal="center" vertical="center"/>
    </xf>
    <xf numFmtId="0" fontId="20" fillId="0" borderId="40" xfId="8" applyFont="1" applyFill="1" applyBorder="1" applyAlignment="1">
      <alignment horizontal="center" vertical="center"/>
    </xf>
    <xf numFmtId="0" fontId="20" fillId="0" borderId="12" xfId="8" applyFont="1" applyFill="1" applyBorder="1" applyAlignment="1">
      <alignment horizontal="center" vertical="center" wrapText="1"/>
    </xf>
    <xf numFmtId="0" fontId="20" fillId="0" borderId="48" xfId="8" applyFont="1" applyFill="1" applyBorder="1" applyAlignment="1">
      <alignment horizontal="center" vertical="center" wrapText="1"/>
    </xf>
    <xf numFmtId="0" fontId="20" fillId="0" borderId="37" xfId="8" applyFont="1" applyFill="1" applyBorder="1" applyAlignment="1">
      <alignment horizontal="center" vertical="center" wrapText="1"/>
    </xf>
    <xf numFmtId="0" fontId="20" fillId="0" borderId="54" xfId="8" applyFont="1" applyFill="1" applyBorder="1" applyAlignment="1">
      <alignment horizontal="center" vertical="center" wrapText="1"/>
    </xf>
    <xf numFmtId="0" fontId="20" fillId="0" borderId="40" xfId="8" applyFont="1" applyFill="1" applyBorder="1" applyAlignment="1">
      <alignment horizontal="center" vertical="center" wrapText="1"/>
    </xf>
    <xf numFmtId="0" fontId="26" fillId="0" borderId="41" xfId="8" applyFont="1" applyFill="1" applyBorder="1" applyAlignment="1">
      <alignment horizontal="center" vertical="center" wrapText="1"/>
    </xf>
    <xf numFmtId="0" fontId="26" fillId="0" borderId="12" xfId="8" applyFont="1" applyFill="1" applyBorder="1" applyAlignment="1">
      <alignment horizontal="center" vertical="center" wrapText="1"/>
    </xf>
    <xf numFmtId="0" fontId="26" fillId="0" borderId="13" xfId="8" applyFont="1" applyFill="1" applyBorder="1" applyAlignment="1">
      <alignment horizontal="center" vertical="center" wrapText="1"/>
    </xf>
    <xf numFmtId="0" fontId="26" fillId="0" borderId="37" xfId="8" applyFont="1" applyFill="1" applyBorder="1" applyAlignment="1">
      <alignment horizontal="center" vertical="center" wrapText="1"/>
    </xf>
    <xf numFmtId="0" fontId="26" fillId="0" borderId="54" xfId="8" applyFont="1" applyFill="1" applyBorder="1" applyAlignment="1">
      <alignment horizontal="center" vertical="center" wrapText="1"/>
    </xf>
    <xf numFmtId="0" fontId="26" fillId="0" borderId="67" xfId="8" applyFont="1" applyFill="1" applyBorder="1" applyAlignment="1">
      <alignment horizontal="center" vertical="center" wrapText="1"/>
    </xf>
    <xf numFmtId="0" fontId="20" fillId="0" borderId="11" xfId="8" applyFont="1" applyFill="1" applyBorder="1" applyAlignment="1">
      <alignment horizontal="center" vertical="center" textRotation="255"/>
    </xf>
    <xf numFmtId="0" fontId="20" fillId="0" borderId="12" xfId="8" applyFont="1" applyFill="1" applyBorder="1" applyAlignment="1">
      <alignment horizontal="center" vertical="center" textRotation="255"/>
    </xf>
    <xf numFmtId="0" fontId="20" fillId="0" borderId="48" xfId="8" applyFont="1" applyFill="1" applyBorder="1" applyAlignment="1">
      <alignment horizontal="center" vertical="center" textRotation="255"/>
    </xf>
    <xf numFmtId="0" fontId="20" fillId="0" borderId="7" xfId="8" applyFont="1" applyFill="1" applyBorder="1" applyAlignment="1">
      <alignment horizontal="center" vertical="center" textRotation="255"/>
    </xf>
    <xf numFmtId="0" fontId="20" fillId="0" borderId="0" xfId="8" applyFont="1" applyFill="1" applyBorder="1" applyAlignment="1">
      <alignment horizontal="center" vertical="center" textRotation="255"/>
    </xf>
    <xf numFmtId="0" fontId="20" fillId="0" borderId="38" xfId="8" applyFont="1" applyFill="1" applyBorder="1" applyAlignment="1">
      <alignment horizontal="center" vertical="center" textRotation="255"/>
    </xf>
    <xf numFmtId="0" fontId="20" fillId="0" borderId="74" xfId="8" applyFont="1" applyFill="1" applyBorder="1" applyAlignment="1">
      <alignment horizontal="center" vertical="center" textRotation="255"/>
    </xf>
    <xf numFmtId="0" fontId="20" fillId="0" borderId="75" xfId="8" applyFont="1" applyFill="1" applyBorder="1" applyAlignment="1">
      <alignment horizontal="center" vertical="center" textRotation="255"/>
    </xf>
    <xf numFmtId="0" fontId="20" fillId="0" borderId="70" xfId="8" applyFont="1" applyFill="1" applyBorder="1" applyAlignment="1">
      <alignment horizontal="center" vertical="center" textRotation="255"/>
    </xf>
    <xf numFmtId="0" fontId="20" fillId="0" borderId="41" xfId="8" applyFont="1" applyFill="1" applyBorder="1" applyAlignment="1">
      <alignment horizontal="center" vertical="center"/>
    </xf>
    <xf numFmtId="0" fontId="26" fillId="0" borderId="48" xfId="8" applyFont="1" applyFill="1" applyBorder="1" applyAlignment="1">
      <alignment horizontal="center" vertical="center" wrapText="1"/>
    </xf>
    <xf numFmtId="0" fontId="26" fillId="0" borderId="40" xfId="8" applyFont="1" applyFill="1" applyBorder="1" applyAlignment="1">
      <alignment horizontal="center" vertical="center" wrapText="1"/>
    </xf>
    <xf numFmtId="0" fontId="20" fillId="0" borderId="41" xfId="8" applyFont="1" applyFill="1" applyBorder="1" applyAlignment="1">
      <alignment horizontal="center" vertical="center" textRotation="255"/>
    </xf>
    <xf numFmtId="0" fontId="20" fillId="0" borderId="64" xfId="8" applyFont="1" applyFill="1" applyBorder="1" applyAlignment="1">
      <alignment horizontal="center" vertical="center" textRotation="255"/>
    </xf>
    <xf numFmtId="0" fontId="20" fillId="0" borderId="37" xfId="8" applyFont="1" applyFill="1" applyBorder="1" applyAlignment="1">
      <alignment horizontal="center" vertical="center" textRotation="255"/>
    </xf>
    <xf numFmtId="0" fontId="20" fillId="0" borderId="54" xfId="8" applyFont="1" applyFill="1" applyBorder="1" applyAlignment="1">
      <alignment horizontal="center" vertical="center" textRotation="255"/>
    </xf>
    <xf numFmtId="0" fontId="20" fillId="0" borderId="40" xfId="8" applyFont="1" applyFill="1" applyBorder="1" applyAlignment="1">
      <alignment horizontal="center" vertical="center" textRotation="255"/>
    </xf>
    <xf numFmtId="0" fontId="20" fillId="0" borderId="44" xfId="8" applyFont="1" applyFill="1" applyBorder="1" applyAlignment="1">
      <alignment vertical="center"/>
    </xf>
    <xf numFmtId="0" fontId="20" fillId="0" borderId="18" xfId="8" applyFont="1" applyFill="1" applyBorder="1" applyAlignment="1">
      <alignment vertical="center"/>
    </xf>
    <xf numFmtId="0" fontId="20" fillId="0" borderId="43" xfId="8" applyFont="1" applyFill="1" applyBorder="1" applyAlignment="1">
      <alignment vertical="center"/>
    </xf>
    <xf numFmtId="178" fontId="20" fillId="0" borderId="44" xfId="8" applyNumberFormat="1" applyFont="1" applyFill="1" applyBorder="1" applyAlignment="1">
      <alignment horizontal="right" vertical="center"/>
    </xf>
    <xf numFmtId="178" fontId="20" fillId="0" borderId="18" xfId="8" applyNumberFormat="1" applyFont="1" applyFill="1" applyBorder="1" applyAlignment="1">
      <alignment horizontal="right" vertical="center"/>
    </xf>
    <xf numFmtId="178" fontId="20" fillId="0" borderId="43" xfId="8" applyNumberFormat="1" applyFont="1" applyFill="1" applyBorder="1" applyAlignment="1">
      <alignment horizontal="right" vertical="center"/>
    </xf>
    <xf numFmtId="0" fontId="20" fillId="0" borderId="72" xfId="8" applyFont="1" applyFill="1" applyBorder="1" applyAlignment="1">
      <alignment horizontal="center" vertical="center" shrinkToFit="1"/>
    </xf>
    <xf numFmtId="0" fontId="20" fillId="0" borderId="75" xfId="8" applyFont="1" applyFill="1" applyBorder="1" applyAlignment="1">
      <alignment horizontal="center" vertical="center" shrinkToFit="1"/>
    </xf>
    <xf numFmtId="0" fontId="20" fillId="0" borderId="70" xfId="8" applyFont="1" applyFill="1" applyBorder="1" applyAlignment="1">
      <alignment horizontal="center" vertical="center" shrinkToFit="1"/>
    </xf>
    <xf numFmtId="0" fontId="27" fillId="0" borderId="31" xfId="8" applyFont="1" applyFill="1" applyBorder="1">
      <alignment vertical="center"/>
    </xf>
    <xf numFmtId="0" fontId="27" fillId="0" borderId="42" xfId="8" applyFont="1" applyFill="1" applyBorder="1">
      <alignment vertical="center"/>
    </xf>
    <xf numFmtId="0" fontId="20" fillId="0" borderId="39" xfId="8" applyFont="1" applyFill="1" applyBorder="1" applyAlignment="1">
      <alignment horizontal="center" vertical="center"/>
    </xf>
    <xf numFmtId="0" fontId="20" fillId="0" borderId="31" xfId="8" applyFont="1" applyFill="1" applyBorder="1" applyAlignment="1">
      <alignment horizontal="center" vertical="center"/>
    </xf>
    <xf numFmtId="0" fontId="20" fillId="0" borderId="81" xfId="8" applyFont="1" applyFill="1" applyBorder="1" applyAlignment="1">
      <alignment horizontal="center" vertical="center"/>
    </xf>
    <xf numFmtId="0" fontId="20" fillId="0" borderId="25" xfId="8" applyFont="1" applyFill="1" applyBorder="1" applyAlignment="1">
      <alignment horizontal="center" vertical="center"/>
    </xf>
    <xf numFmtId="0" fontId="20" fillId="0" borderId="26" xfId="8" applyFont="1" applyFill="1" applyBorder="1" applyAlignment="1">
      <alignment horizontal="center" vertical="center"/>
    </xf>
    <xf numFmtId="0" fontId="20" fillId="0" borderId="78" xfId="8" applyFont="1" applyFill="1" applyBorder="1" applyAlignment="1">
      <alignment horizontal="center" vertical="center"/>
    </xf>
    <xf numFmtId="0" fontId="20" fillId="0" borderId="77" xfId="8" applyFont="1" applyFill="1" applyBorder="1" applyAlignment="1">
      <alignment horizontal="center" vertical="center"/>
    </xf>
    <xf numFmtId="0" fontId="20" fillId="0" borderId="51" xfId="8" applyFont="1" applyFill="1" applyBorder="1" applyAlignment="1">
      <alignment horizontal="center" vertical="center"/>
    </xf>
    <xf numFmtId="183" fontId="20" fillId="0" borderId="51" xfId="8" applyNumberFormat="1" applyFont="1" applyFill="1" applyBorder="1" applyAlignment="1">
      <alignment horizontal="right" vertical="center" shrinkToFit="1"/>
    </xf>
    <xf numFmtId="183" fontId="20" fillId="0" borderId="79" xfId="8" applyNumberFormat="1" applyFont="1" applyFill="1" applyBorder="1" applyAlignment="1">
      <alignment horizontal="right" vertical="center" shrinkToFit="1"/>
    </xf>
    <xf numFmtId="183" fontId="20" fillId="0" borderId="6" xfId="8" applyNumberFormat="1" applyFont="1" applyFill="1" applyBorder="1" applyAlignment="1">
      <alignment horizontal="right" vertical="center" shrinkToFit="1"/>
    </xf>
    <xf numFmtId="181" fontId="20" fillId="0" borderId="43" xfId="8" applyNumberFormat="1" applyFont="1" applyFill="1" applyBorder="1" applyAlignment="1">
      <alignment horizontal="right" vertical="center" shrinkToFit="1"/>
    </xf>
    <xf numFmtId="0" fontId="20" fillId="0" borderId="30" xfId="8" applyFont="1" applyFill="1" applyBorder="1" applyAlignment="1">
      <alignment vertical="center"/>
    </xf>
    <xf numFmtId="178" fontId="20" fillId="0" borderId="51" xfId="8" applyNumberFormat="1" applyFont="1" applyFill="1" applyBorder="1" applyAlignment="1">
      <alignment horizontal="right" vertical="center" shrinkToFit="1"/>
    </xf>
    <xf numFmtId="178" fontId="20" fillId="0" borderId="79" xfId="8" applyNumberFormat="1" applyFont="1" applyFill="1" applyBorder="1" applyAlignment="1">
      <alignment horizontal="right" vertical="center" shrinkToFit="1"/>
    </xf>
    <xf numFmtId="178" fontId="20" fillId="0" borderId="6"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xf>
    <xf numFmtId="181" fontId="20" fillId="0" borderId="76" xfId="8" applyNumberFormat="1" applyFont="1" applyFill="1" applyBorder="1" applyAlignment="1">
      <alignment horizontal="right" vertical="center"/>
    </xf>
    <xf numFmtId="0" fontId="20" fillId="0" borderId="17" xfId="8" applyFont="1" applyFill="1" applyBorder="1" applyAlignment="1">
      <alignment vertical="center"/>
    </xf>
    <xf numFmtId="0" fontId="20" fillId="0" borderId="22" xfId="8" applyFont="1" applyFill="1" applyBorder="1" applyAlignment="1">
      <alignment horizontal="center" vertical="center"/>
    </xf>
    <xf numFmtId="0" fontId="20" fillId="0" borderId="19" xfId="8" applyFont="1" applyFill="1" applyBorder="1" applyAlignment="1">
      <alignment horizontal="center" vertical="center"/>
    </xf>
    <xf numFmtId="0" fontId="20" fillId="0" borderId="80" xfId="8" applyFont="1" applyFill="1" applyBorder="1" applyAlignment="1">
      <alignment horizontal="center" vertical="center"/>
    </xf>
    <xf numFmtId="0" fontId="20" fillId="0" borderId="36" xfId="8" applyFont="1" applyFill="1" applyBorder="1" applyAlignment="1">
      <alignment horizontal="center" vertical="center"/>
    </xf>
    <xf numFmtId="0" fontId="20" fillId="0" borderId="8" xfId="8" applyFont="1" applyFill="1" applyBorder="1" applyAlignment="1">
      <alignment horizontal="center" vertical="center"/>
    </xf>
    <xf numFmtId="0" fontId="20" fillId="0" borderId="74" xfId="8" applyFont="1" applyFill="1" applyBorder="1" applyAlignment="1">
      <alignment horizontal="center" vertical="center"/>
    </xf>
    <xf numFmtId="0" fontId="20" fillId="0" borderId="75" xfId="8" applyFont="1" applyFill="1" applyBorder="1" applyAlignment="1">
      <alignment horizontal="center" vertical="center"/>
    </xf>
    <xf numFmtId="178" fontId="20" fillId="0" borderId="8" xfId="8" applyNumberFormat="1" applyFont="1" applyFill="1" applyBorder="1" applyAlignment="1">
      <alignment horizontal="right" vertical="center"/>
    </xf>
    <xf numFmtId="178" fontId="20" fillId="0" borderId="9" xfId="8" applyNumberFormat="1" applyFont="1" applyFill="1" applyBorder="1" applyAlignment="1">
      <alignment horizontal="right" vertical="center"/>
    </xf>
    <xf numFmtId="0" fontId="24" fillId="0" borderId="44" xfId="9" applyFont="1" applyFill="1" applyBorder="1" applyAlignment="1">
      <alignment horizontal="center" vertical="center" shrinkToFit="1"/>
    </xf>
    <xf numFmtId="0" fontId="24" fillId="0" borderId="18" xfId="9" applyFont="1" applyFill="1" applyBorder="1" applyAlignment="1">
      <alignment horizontal="center" vertical="center" shrinkToFit="1"/>
    </xf>
    <xf numFmtId="0" fontId="24" fillId="0" borderId="43" xfId="9" applyFont="1" applyFill="1" applyBorder="1" applyAlignment="1">
      <alignment horizontal="center" vertical="center" shrinkToFit="1"/>
    </xf>
    <xf numFmtId="185" fontId="24" fillId="0" borderId="41" xfId="8" applyNumberFormat="1" applyFont="1" applyFill="1" applyBorder="1" applyAlignment="1">
      <alignment horizontal="right" vertical="center" shrinkToFit="1"/>
    </xf>
    <xf numFmtId="185" fontId="24" fillId="0" borderId="12" xfId="8" applyNumberFormat="1" applyFont="1" applyFill="1" applyBorder="1" applyAlignment="1">
      <alignment horizontal="right" vertical="center" shrinkToFit="1"/>
    </xf>
    <xf numFmtId="185" fontId="24" fillId="0" borderId="13" xfId="8" applyNumberFormat="1" applyFont="1" applyFill="1" applyBorder="1" applyAlignment="1">
      <alignment horizontal="right" vertical="center" shrinkToFit="1"/>
    </xf>
    <xf numFmtId="0" fontId="20" fillId="0" borderId="11" xfId="8" applyFont="1" applyFill="1" applyBorder="1" applyAlignment="1">
      <alignment horizontal="center" vertical="center"/>
    </xf>
    <xf numFmtId="0" fontId="20" fillId="0" borderId="70" xfId="8" applyFont="1" applyFill="1" applyBorder="1" applyAlignment="1">
      <alignment horizontal="center" vertical="center"/>
    </xf>
    <xf numFmtId="0" fontId="24" fillId="0" borderId="41" xfId="8" applyFont="1" applyFill="1" applyBorder="1" applyAlignment="1">
      <alignment vertical="center"/>
    </xf>
    <xf numFmtId="0" fontId="24" fillId="0" borderId="12" xfId="8" applyFont="1" applyFill="1" applyBorder="1" applyAlignment="1">
      <alignment vertical="center"/>
    </xf>
    <xf numFmtId="0" fontId="24" fillId="0" borderId="48" xfId="8" applyFont="1" applyFill="1" applyBorder="1" applyAlignment="1">
      <alignment vertical="center"/>
    </xf>
    <xf numFmtId="181" fontId="20" fillId="0" borderId="39" xfId="8" applyNumberFormat="1" applyFont="1" applyFill="1" applyBorder="1" applyAlignment="1">
      <alignment horizontal="right" vertical="center" shrinkToFit="1"/>
    </xf>
    <xf numFmtId="181" fontId="20" fillId="0" borderId="31" xfId="8" applyNumberFormat="1" applyFont="1" applyFill="1" applyBorder="1" applyAlignment="1">
      <alignment horizontal="right" vertical="center" shrinkToFit="1"/>
    </xf>
    <xf numFmtId="181" fontId="20" fillId="0" borderId="42" xfId="8" applyNumberFormat="1" applyFont="1" applyFill="1" applyBorder="1" applyAlignment="1">
      <alignment horizontal="right" vertical="center" shrinkToFit="1"/>
    </xf>
    <xf numFmtId="181" fontId="20" fillId="0" borderId="32" xfId="8" applyNumberFormat="1" applyFont="1" applyFill="1" applyBorder="1" applyAlignment="1">
      <alignment horizontal="right" vertical="center" shrinkToFit="1"/>
    </xf>
    <xf numFmtId="0" fontId="24" fillId="0" borderId="41" xfId="9" applyFont="1" applyFill="1" applyBorder="1" applyAlignment="1">
      <alignment horizontal="center" vertical="center" shrinkToFit="1"/>
    </xf>
    <xf numFmtId="0" fontId="24" fillId="0" borderId="12" xfId="9" applyFont="1" applyFill="1" applyBorder="1" applyAlignment="1">
      <alignment horizontal="center" vertical="center" shrinkToFit="1"/>
    </xf>
    <xf numFmtId="0" fontId="24" fillId="0" borderId="48" xfId="9" applyFont="1" applyFill="1" applyBorder="1" applyAlignment="1">
      <alignment horizontal="center" vertical="center" shrinkToFit="1"/>
    </xf>
    <xf numFmtId="178" fontId="24" fillId="0" borderId="39" xfId="8" applyNumberFormat="1" applyFont="1" applyFill="1" applyBorder="1" applyAlignment="1">
      <alignment horizontal="right" vertical="center" shrinkToFit="1"/>
    </xf>
    <xf numFmtId="178" fontId="24" fillId="0" borderId="31" xfId="8" applyNumberFormat="1" applyFont="1" applyFill="1" applyBorder="1" applyAlignment="1">
      <alignment horizontal="right" vertical="center" shrinkToFit="1"/>
    </xf>
    <xf numFmtId="178" fontId="24" fillId="0" borderId="32" xfId="8" applyNumberFormat="1" applyFont="1" applyFill="1" applyBorder="1" applyAlignment="1">
      <alignment horizontal="right" vertical="center" shrinkToFit="1"/>
    </xf>
    <xf numFmtId="0" fontId="20" fillId="0" borderId="24" xfId="8" applyFont="1" applyFill="1" applyBorder="1" applyAlignment="1">
      <alignment horizontal="center" vertical="center"/>
    </xf>
    <xf numFmtId="181" fontId="20" fillId="0" borderId="74"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shrinkToFit="1"/>
    </xf>
    <xf numFmtId="181" fontId="20" fillId="0" borderId="76" xfId="8" applyNumberFormat="1" applyFont="1" applyFill="1" applyBorder="1" applyAlignment="1">
      <alignment horizontal="right" vertical="center" shrinkToFit="1"/>
    </xf>
    <xf numFmtId="0" fontId="20" fillId="0" borderId="36" xfId="10" applyFont="1" applyFill="1" applyBorder="1" applyAlignment="1">
      <alignment horizontal="left" vertical="center"/>
    </xf>
    <xf numFmtId="0" fontId="20" fillId="0" borderId="8" xfId="10" applyFont="1" applyFill="1" applyBorder="1" applyAlignment="1">
      <alignment horizontal="left" vertical="center"/>
    </xf>
    <xf numFmtId="0" fontId="20" fillId="0" borderId="9" xfId="10" applyFont="1" applyFill="1" applyBorder="1" applyAlignment="1">
      <alignment horizontal="left" vertical="center"/>
    </xf>
    <xf numFmtId="183" fontId="20" fillId="0" borderId="7" xfId="8" applyNumberFormat="1" applyFont="1" applyFill="1" applyBorder="1" applyAlignment="1">
      <alignment horizontal="right" vertical="center" shrinkToFit="1"/>
    </xf>
    <xf numFmtId="183" fontId="20" fillId="0" borderId="0" xfId="8" applyNumberFormat="1" applyFont="1" applyFill="1" applyBorder="1" applyAlignment="1">
      <alignment horizontal="right" vertical="center" shrinkToFit="1"/>
    </xf>
    <xf numFmtId="183" fontId="20" fillId="0" borderId="66" xfId="8" applyNumberFormat="1" applyFont="1" applyFill="1" applyBorder="1" applyAlignment="1">
      <alignment horizontal="right" vertical="center" shrinkToFit="1"/>
    </xf>
    <xf numFmtId="0" fontId="20" fillId="0" borderId="36" xfId="8" applyFont="1" applyFill="1" applyBorder="1" applyAlignment="1">
      <alignment horizontal="center" vertical="center" wrapText="1"/>
    </xf>
    <xf numFmtId="0" fontId="20" fillId="0" borderId="8" xfId="8" applyFont="1" applyFill="1" applyBorder="1" applyAlignment="1">
      <alignment horizontal="center" vertical="center" wrapText="1"/>
    </xf>
    <xf numFmtId="0" fontId="20" fillId="0" borderId="23" xfId="8" applyFont="1" applyFill="1" applyBorder="1" applyAlignment="1">
      <alignment horizontal="center" vertical="center" wrapText="1"/>
    </xf>
    <xf numFmtId="0" fontId="20" fillId="0" borderId="7" xfId="8" applyFont="1" applyFill="1" applyBorder="1" applyAlignment="1">
      <alignment horizontal="center" vertical="center" wrapText="1"/>
    </xf>
    <xf numFmtId="0" fontId="20" fillId="0" borderId="0" xfId="8" applyFont="1" applyFill="1" applyBorder="1" applyAlignment="1">
      <alignment horizontal="center" vertical="center" wrapText="1"/>
    </xf>
    <xf numFmtId="0" fontId="20" fillId="0" borderId="38" xfId="8" applyFont="1" applyFill="1" applyBorder="1" applyAlignment="1">
      <alignment horizontal="center" vertical="center" wrapText="1"/>
    </xf>
    <xf numFmtId="0" fontId="20" fillId="0" borderId="74" xfId="8" applyFont="1" applyFill="1" applyBorder="1" applyAlignment="1">
      <alignment horizontal="center" vertical="center" wrapText="1"/>
    </xf>
    <xf numFmtId="0" fontId="20" fillId="0" borderId="75" xfId="8" applyFont="1" applyFill="1" applyBorder="1" applyAlignment="1">
      <alignment horizontal="center" vertical="center" wrapText="1"/>
    </xf>
    <xf numFmtId="0" fontId="20" fillId="0" borderId="70" xfId="8" applyFont="1" applyFill="1" applyBorder="1" applyAlignment="1">
      <alignment horizontal="center" vertical="center" wrapText="1"/>
    </xf>
    <xf numFmtId="0" fontId="24" fillId="0" borderId="62" xfId="8" applyFont="1" applyFill="1" applyBorder="1" applyAlignment="1">
      <alignment vertical="center"/>
    </xf>
    <xf numFmtId="0" fontId="24" fillId="0" borderId="25" xfId="8" applyFont="1" applyFill="1" applyBorder="1" applyAlignment="1">
      <alignment vertical="center"/>
    </xf>
    <xf numFmtId="0" fontId="24" fillId="0" borderId="46" xfId="8" applyFont="1" applyFill="1" applyBorder="1" applyAlignment="1">
      <alignment vertical="center"/>
    </xf>
    <xf numFmtId="178" fontId="24" fillId="0" borderId="62" xfId="8" applyNumberFormat="1" applyFont="1" applyFill="1" applyBorder="1" applyAlignment="1">
      <alignment horizontal="right" vertical="center" shrinkToFit="1"/>
    </xf>
    <xf numFmtId="178" fontId="24" fillId="0" borderId="8" xfId="8" applyNumberFormat="1" applyFont="1" applyFill="1" applyBorder="1" applyAlignment="1">
      <alignment horizontal="right" vertical="center" shrinkToFit="1"/>
    </xf>
    <xf numFmtId="178" fontId="24" fillId="0" borderId="9" xfId="8" applyNumberFormat="1" applyFont="1" applyFill="1" applyBorder="1" applyAlignment="1">
      <alignment horizontal="right" vertical="center" shrinkToFit="1"/>
    </xf>
    <xf numFmtId="0" fontId="20" fillId="0" borderId="30" xfId="8" applyFont="1" applyFill="1" applyBorder="1" applyAlignment="1">
      <alignment horizontal="center" vertical="center"/>
    </xf>
    <xf numFmtId="0" fontId="20" fillId="0" borderId="42" xfId="8" applyFont="1" applyFill="1" applyBorder="1" applyAlignment="1">
      <alignment horizontal="center" vertical="center"/>
    </xf>
    <xf numFmtId="0" fontId="20" fillId="0" borderId="39" xfId="8" applyFont="1" applyFill="1" applyBorder="1" applyAlignment="1">
      <alignment horizontal="center" vertical="center" shrinkToFit="1"/>
    </xf>
    <xf numFmtId="0" fontId="20" fillId="0" borderId="31" xfId="8" applyFont="1" applyFill="1" applyBorder="1" applyAlignment="1">
      <alignment horizontal="center" vertical="center" shrinkToFit="1"/>
    </xf>
    <xf numFmtId="0" fontId="20" fillId="0" borderId="42" xfId="8" applyFont="1" applyFill="1" applyBorder="1" applyAlignment="1">
      <alignment horizontal="center" vertical="center" shrinkToFit="1"/>
    </xf>
    <xf numFmtId="0" fontId="20" fillId="0" borderId="32" xfId="8" applyFont="1" applyFill="1" applyBorder="1" applyAlignment="1">
      <alignment horizontal="center" vertical="center" shrinkToFit="1"/>
    </xf>
    <xf numFmtId="0" fontId="24" fillId="0" borderId="31" xfId="8" applyFont="1" applyFill="1" applyBorder="1" applyAlignment="1">
      <alignment vertical="center"/>
    </xf>
    <xf numFmtId="0" fontId="24" fillId="0" borderId="42" xfId="8" applyFont="1" applyFill="1" applyBorder="1" applyAlignment="1">
      <alignment vertical="center"/>
    </xf>
    <xf numFmtId="185" fontId="20" fillId="0" borderId="44" xfId="8" applyNumberFormat="1" applyFont="1" applyFill="1" applyBorder="1" applyAlignment="1">
      <alignment horizontal="right" vertical="center" shrinkToFit="1"/>
    </xf>
    <xf numFmtId="185" fontId="20" fillId="0" borderId="18" xfId="8" applyNumberFormat="1" applyFont="1" applyFill="1" applyBorder="1" applyAlignment="1">
      <alignment horizontal="right" vertical="center" shrinkToFit="1"/>
    </xf>
    <xf numFmtId="185" fontId="20" fillId="0" borderId="19" xfId="8" applyNumberFormat="1" applyFont="1" applyFill="1" applyBorder="1" applyAlignment="1">
      <alignment horizontal="right" vertical="center" shrinkToFit="1"/>
    </xf>
    <xf numFmtId="0" fontId="20" fillId="0" borderId="1" xfId="8" applyFont="1" applyFill="1" applyBorder="1" applyAlignment="1">
      <alignment horizontal="center" vertical="center"/>
    </xf>
    <xf numFmtId="0" fontId="20" fillId="0" borderId="2" xfId="8" applyFont="1" applyFill="1" applyBorder="1" applyAlignment="1">
      <alignment horizontal="center" vertical="center"/>
    </xf>
    <xf numFmtId="0" fontId="20" fillId="0" borderId="45" xfId="8" applyFont="1" applyFill="1" applyBorder="1" applyAlignment="1">
      <alignment vertical="center"/>
    </xf>
    <xf numFmtId="0" fontId="20" fillId="0" borderId="25" xfId="8" applyFont="1" applyFill="1" applyBorder="1" applyAlignment="1">
      <alignment vertical="center"/>
    </xf>
    <xf numFmtId="0" fontId="20" fillId="0" borderId="46" xfId="8" applyFont="1" applyFill="1" applyBorder="1" applyAlignment="1">
      <alignment vertical="center"/>
    </xf>
    <xf numFmtId="178" fontId="20" fillId="0" borderId="45" xfId="8" applyNumberFormat="1" applyFont="1" applyFill="1" applyBorder="1" applyAlignment="1">
      <alignment horizontal="right" vertical="center" shrinkToFit="1"/>
    </xf>
    <xf numFmtId="178" fontId="20" fillId="0" borderId="25" xfId="8" applyNumberFormat="1" applyFont="1" applyFill="1" applyBorder="1" applyAlignment="1">
      <alignment horizontal="right" vertical="center" shrinkToFit="1"/>
    </xf>
    <xf numFmtId="178" fontId="20" fillId="0" borderId="26" xfId="8" applyNumberFormat="1" applyFont="1" applyFill="1" applyBorder="1" applyAlignment="1">
      <alignment horizontal="right" vertical="center" shrinkToFit="1"/>
    </xf>
    <xf numFmtId="0" fontId="20" fillId="0" borderId="9" xfId="8" applyFont="1" applyFill="1" applyBorder="1" applyAlignment="1">
      <alignment horizontal="center" vertical="center"/>
    </xf>
    <xf numFmtId="0" fontId="20" fillId="0" borderId="7" xfId="8" applyFont="1" applyFill="1" applyBorder="1" applyAlignment="1">
      <alignment horizontal="center" vertical="center"/>
    </xf>
    <xf numFmtId="0" fontId="20" fillId="0" borderId="66" xfId="8" applyFont="1" applyFill="1" applyBorder="1" applyAlignment="1">
      <alignment horizontal="center" vertical="center"/>
    </xf>
    <xf numFmtId="182" fontId="20" fillId="0" borderId="7" xfId="8" applyNumberFormat="1" applyFont="1" applyFill="1" applyBorder="1" applyAlignment="1">
      <alignment horizontal="right" vertical="center" shrinkToFit="1"/>
    </xf>
    <xf numFmtId="182" fontId="20" fillId="0" borderId="0" xfId="8" applyNumberFormat="1" applyFont="1" applyFill="1" applyBorder="1" applyAlignment="1">
      <alignment horizontal="right" vertical="center" shrinkToFit="1"/>
    </xf>
    <xf numFmtId="182" fontId="20" fillId="0" borderId="66" xfId="8" applyNumberFormat="1" applyFont="1" applyFill="1" applyBorder="1" applyAlignment="1">
      <alignment horizontal="right" vertical="center" shrinkToFit="1"/>
    </xf>
    <xf numFmtId="0" fontId="20" fillId="0" borderId="14" xfId="8" applyFont="1" applyFill="1" applyBorder="1" applyAlignment="1">
      <alignment horizontal="center" vertical="center"/>
    </xf>
    <xf numFmtId="0" fontId="20" fillId="0" borderId="15" xfId="8" applyFont="1" applyFill="1" applyBorder="1" applyAlignment="1">
      <alignment horizontal="center" vertical="center"/>
    </xf>
    <xf numFmtId="0" fontId="20" fillId="0" borderId="49" xfId="8" applyFont="1" applyFill="1" applyBorder="1" applyAlignment="1">
      <alignment horizontal="center" vertical="center"/>
    </xf>
    <xf numFmtId="0" fontId="20" fillId="0" borderId="38" xfId="8" applyFont="1" applyFill="1" applyBorder="1" applyAlignment="1">
      <alignment horizontal="center" vertical="center"/>
    </xf>
    <xf numFmtId="0" fontId="20" fillId="0" borderId="63" xfId="8" applyFont="1" applyFill="1" applyBorder="1" applyAlignment="1">
      <alignment horizontal="center" vertical="center"/>
    </xf>
    <xf numFmtId="0" fontId="20" fillId="0" borderId="50" xfId="8" applyFont="1" applyFill="1" applyBorder="1" applyAlignment="1">
      <alignment horizontal="center" vertical="center"/>
    </xf>
    <xf numFmtId="0" fontId="20" fillId="0" borderId="71" xfId="8" applyFont="1" applyFill="1" applyBorder="1" applyAlignment="1">
      <alignment horizontal="center" vertical="center"/>
    </xf>
    <xf numFmtId="0" fontId="20" fillId="0" borderId="16" xfId="8" applyFont="1" applyFill="1" applyBorder="1" applyAlignment="1">
      <alignment horizontal="center" vertical="center"/>
    </xf>
    <xf numFmtId="0" fontId="20" fillId="0" borderId="64" xfId="8" applyFont="1" applyFill="1" applyBorder="1" applyAlignment="1">
      <alignment horizontal="center" vertical="center"/>
    </xf>
    <xf numFmtId="0" fontId="20" fillId="0" borderId="65" xfId="8" applyFont="1" applyFill="1" applyBorder="1" applyAlignment="1">
      <alignment horizontal="center" vertical="center"/>
    </xf>
    <xf numFmtId="0" fontId="20" fillId="0" borderId="72" xfId="8" applyFont="1" applyFill="1" applyBorder="1" applyAlignment="1">
      <alignment horizontal="center" vertical="center"/>
    </xf>
    <xf numFmtId="0" fontId="20" fillId="0" borderId="73" xfId="8" applyFont="1" applyFill="1" applyBorder="1" applyAlignment="1">
      <alignment horizontal="center" vertical="center"/>
    </xf>
    <xf numFmtId="49" fontId="20" fillId="0" borderId="41" xfId="8" applyNumberFormat="1" applyFont="1" applyFill="1" applyBorder="1" applyAlignment="1">
      <alignment horizontal="center" vertical="center"/>
    </xf>
    <xf numFmtId="49" fontId="20" fillId="0" borderId="12" xfId="8" applyNumberFormat="1" applyFont="1" applyFill="1" applyBorder="1" applyAlignment="1">
      <alignment horizontal="center" vertical="center"/>
    </xf>
    <xf numFmtId="49" fontId="20" fillId="0" borderId="13" xfId="8" applyNumberFormat="1" applyFont="1" applyFill="1" applyBorder="1" applyAlignment="1">
      <alignment horizontal="center" vertical="center"/>
    </xf>
    <xf numFmtId="49" fontId="20" fillId="0" borderId="64" xfId="8" applyNumberFormat="1" applyFont="1" applyFill="1" applyBorder="1" applyAlignment="1">
      <alignment horizontal="center" vertical="center"/>
    </xf>
    <xf numFmtId="49" fontId="20" fillId="0" borderId="66" xfId="8" applyNumberFormat="1" applyFont="1" applyFill="1" applyBorder="1" applyAlignment="1">
      <alignment horizontal="center" vertical="center"/>
    </xf>
    <xf numFmtId="49" fontId="20" fillId="0" borderId="72" xfId="8" applyNumberFormat="1" applyFont="1" applyFill="1" applyBorder="1" applyAlignment="1">
      <alignment horizontal="center" vertical="center"/>
    </xf>
    <xf numFmtId="49" fontId="20" fillId="0" borderId="75" xfId="8" applyNumberFormat="1" applyFont="1" applyFill="1" applyBorder="1" applyAlignment="1">
      <alignment horizontal="center" vertical="center"/>
    </xf>
    <xf numFmtId="49" fontId="20" fillId="0" borderId="76" xfId="8" applyNumberFormat="1" applyFont="1" applyFill="1" applyBorder="1" applyAlignment="1">
      <alignment horizontal="center"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1" fontId="20" fillId="0" borderId="36" xfId="8" applyNumberFormat="1" applyFont="1" applyFill="1" applyBorder="1" applyAlignment="1">
      <alignment horizontal="right" vertical="center" shrinkToFit="1"/>
    </xf>
    <xf numFmtId="181" fontId="20" fillId="0" borderId="8" xfId="8" applyNumberFormat="1" applyFont="1" applyFill="1" applyBorder="1" applyAlignment="1">
      <alignment horizontal="right" vertical="center" shrinkToFit="1"/>
    </xf>
    <xf numFmtId="181" fontId="20" fillId="0" borderId="9" xfId="8" applyNumberFormat="1" applyFont="1" applyFill="1" applyBorder="1" applyAlignment="1">
      <alignment horizontal="right" vertical="center" shrinkToFit="1"/>
    </xf>
    <xf numFmtId="49" fontId="21" fillId="0" borderId="0" xfId="8" applyNumberFormat="1" applyFont="1" applyFill="1" applyAlignment="1">
      <alignment horizontal="center" vertical="center"/>
    </xf>
    <xf numFmtId="0" fontId="20" fillId="0" borderId="4" xfId="8" applyFont="1" applyFill="1" applyBorder="1" applyAlignment="1">
      <alignment horizontal="center" vertical="center"/>
    </xf>
    <xf numFmtId="0" fontId="20" fillId="0" borderId="23" xfId="8" applyFont="1" applyFill="1" applyBorder="1" applyAlignment="1">
      <alignment horizontal="center" vertical="center"/>
    </xf>
    <xf numFmtId="0" fontId="20" fillId="0" borderId="5" xfId="8" applyFont="1" applyFill="1" applyBorder="1" applyAlignment="1">
      <alignment horizontal="center" vertical="center"/>
    </xf>
    <xf numFmtId="0" fontId="20" fillId="0" borderId="68" xfId="8" applyFont="1" applyFill="1" applyBorder="1" applyAlignment="1">
      <alignment horizontal="center" vertical="center"/>
    </xf>
    <xf numFmtId="0" fontId="20" fillId="0" borderId="47" xfId="8" applyFont="1" applyFill="1" applyBorder="1" applyAlignment="1">
      <alignment horizontal="center" vertical="center"/>
    </xf>
    <xf numFmtId="0" fontId="20" fillId="0" borderId="62" xfId="8" applyFont="1" applyFill="1" applyBorder="1" applyAlignment="1">
      <alignment horizontal="center" vertical="center"/>
    </xf>
    <xf numFmtId="0" fontId="20" fillId="0" borderId="10" xfId="8" applyFont="1" applyFill="1" applyBorder="1" applyAlignment="1">
      <alignment horizontal="center" vertical="center"/>
    </xf>
    <xf numFmtId="0" fontId="20" fillId="0" borderId="69" xfId="8" applyFont="1" applyFill="1" applyBorder="1" applyAlignment="1">
      <alignment horizontal="center" vertical="center"/>
    </xf>
    <xf numFmtId="0" fontId="20" fillId="0" borderId="67" xfId="8" applyFont="1" applyFill="1" applyBorder="1" applyAlignment="1">
      <alignment horizontal="center" vertical="center"/>
    </xf>
    <xf numFmtId="0" fontId="20" fillId="0" borderId="3" xfId="8" applyFont="1" applyFill="1" applyBorder="1" applyAlignment="1">
      <alignment horizontal="center"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178"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0" fontId="1" fillId="0" borderId="89" xfId="1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85"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54" xfId="11" applyFont="1" applyFill="1" applyBorder="1">
      <alignment vertical="center"/>
    </xf>
    <xf numFmtId="0" fontId="20" fillId="0" borderId="40" xfId="11" applyFont="1" applyFill="1" applyBorder="1">
      <alignment vertical="center"/>
    </xf>
    <xf numFmtId="178" fontId="20" fillId="0" borderId="40" xfId="11" applyNumberFormat="1" applyFon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181" fontId="1" fillId="0" borderId="38" xfId="11" applyNumberForma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1" fillId="0" borderId="38" xfId="11" applyFill="1" applyBorder="1" applyAlignment="1">
      <alignment horizontal="right" vertical="center" shrinkToFit="1"/>
    </xf>
    <xf numFmtId="0" fontId="20" fillId="0" borderId="0" xfId="11" applyFont="1" applyFill="1" applyBorder="1">
      <alignment vertical="center"/>
    </xf>
    <xf numFmtId="0" fontId="20" fillId="0" borderId="38" xfId="11" applyFont="1" applyFill="1" applyBorder="1">
      <alignment vertical="center"/>
    </xf>
    <xf numFmtId="178" fontId="20" fillId="0" borderId="38" xfId="11" applyNumberFormat="1" applyFont="1" applyFill="1" applyBorder="1" applyAlignment="1">
      <alignment horizontal="right" vertical="center" shrinkToFit="1"/>
    </xf>
    <xf numFmtId="0" fontId="20" fillId="0" borderId="64" xfId="11" applyFont="1" applyFill="1" applyBorder="1">
      <alignment vertical="center"/>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4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181" fontId="20" fillId="0" borderId="37" xfId="11" applyNumberFormat="1" applyFont="1" applyFill="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81" fontId="20"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0" fontId="1" fillId="0" borderId="48" xfId="11" applyFill="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181" fontId="20" fillId="0" borderId="64"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178" fontId="20" fillId="0" borderId="87" xfId="11" applyNumberFormat="1" applyFont="1" applyFill="1" applyBorder="1" applyAlignment="1">
      <alignment horizontal="right" vertical="center" shrinkToFit="1"/>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20" fillId="0" borderId="64" xfId="11" applyFont="1" applyBorder="1" applyAlignment="1">
      <alignment vertical="center"/>
    </xf>
    <xf numFmtId="0" fontId="16" fillId="0" borderId="0" xfId="6" applyBorder="1" applyAlignment="1">
      <alignment vertical="center"/>
    </xf>
    <xf numFmtId="0" fontId="16" fillId="0" borderId="38" xfId="6" applyBorder="1" applyAlignment="1">
      <alignment vertical="center"/>
    </xf>
    <xf numFmtId="178" fontId="20" fillId="0" borderId="84"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16" fillId="0" borderId="0" xfId="6" applyAlignment="1">
      <alignment vertical="center"/>
    </xf>
    <xf numFmtId="181" fontId="20" fillId="0" borderId="82" xfId="11" applyNumberFormat="1" applyFont="1" applyFill="1" applyBorder="1" applyAlignment="1">
      <alignment horizontal="right" vertical="center" shrinkToFit="1"/>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7" xfId="11" applyFont="1" applyFill="1" applyBorder="1">
      <alignment vertical="center"/>
    </xf>
    <xf numFmtId="178" fontId="20" fillId="0" borderId="64"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178" fontId="20" fillId="0" borderId="88"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78" fontId="20" fillId="0" borderId="38" xfId="11" applyNumberFormat="1" applyFont="1" applyFill="1" applyBorder="1" applyAlignment="1">
      <alignment horizontal="right" vertical="center"/>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pplyProtection="1">
      <alignment horizontal="center" vertical="center"/>
    </xf>
    <xf numFmtId="0" fontId="34" fillId="6" borderId="70" xfId="12" applyFont="1" applyFill="1" applyBorder="1" applyAlignment="1" applyProtection="1">
      <alignment horizontal="center" vertical="center"/>
    </xf>
    <xf numFmtId="187" fontId="34" fillId="6" borderId="130" xfId="14" applyNumberFormat="1" applyFont="1" applyFill="1" applyBorder="1" applyAlignment="1" applyProtection="1">
      <alignment horizontal="right" vertical="center" shrinkToFit="1"/>
    </xf>
    <xf numFmtId="187" fontId="34" fillId="6" borderId="18" xfId="14" applyNumberFormat="1" applyFont="1" applyFill="1" applyBorder="1" applyAlignment="1" applyProtection="1">
      <alignment horizontal="right" vertical="center" shrinkToFit="1"/>
    </xf>
    <xf numFmtId="187" fontId="34" fillId="6" borderId="184" xfId="14" applyNumberFormat="1" applyFont="1" applyFill="1" applyBorder="1" applyAlignment="1" applyProtection="1">
      <alignment horizontal="right" vertical="center" shrinkToFit="1"/>
    </xf>
    <xf numFmtId="187" fontId="34" fillId="6" borderId="166" xfId="14" applyNumberFormat="1" applyFont="1" applyFill="1" applyBorder="1" applyAlignment="1" applyProtection="1">
      <alignment horizontal="right" vertical="center" shrinkToFit="1"/>
    </xf>
    <xf numFmtId="187" fontId="34" fillId="6" borderId="167" xfId="14" applyNumberFormat="1" applyFont="1" applyFill="1" applyBorder="1" applyAlignment="1" applyProtection="1">
      <alignment horizontal="right" vertical="center" shrinkToFit="1"/>
    </xf>
    <xf numFmtId="187" fontId="34" fillId="6" borderId="185" xfId="14" applyNumberFormat="1" applyFont="1" applyFill="1" applyBorder="1" applyAlignment="1" applyProtection="1">
      <alignment horizontal="right" vertical="center" shrinkToFit="1"/>
    </xf>
    <xf numFmtId="0" fontId="34" fillId="6" borderId="74" xfId="12" applyFont="1" applyFill="1" applyBorder="1" applyProtection="1">
      <alignment vertical="center"/>
    </xf>
    <xf numFmtId="0" fontId="34" fillId="6" borderId="75" xfId="12" applyFont="1" applyFill="1" applyBorder="1" applyProtection="1">
      <alignment vertical="center"/>
    </xf>
    <xf numFmtId="0" fontId="34" fillId="6" borderId="70" xfId="12" applyFont="1" applyFill="1" applyBorder="1" applyProtection="1">
      <alignment vertical="center"/>
    </xf>
    <xf numFmtId="188" fontId="34" fillId="6" borderId="72" xfId="14" applyNumberFormat="1" applyFont="1" applyFill="1" applyBorder="1" applyAlignment="1" applyProtection="1">
      <alignment horizontal="right" vertical="center" shrinkToFit="1"/>
    </xf>
    <xf numFmtId="188" fontId="34" fillId="6" borderId="75" xfId="14" applyNumberFormat="1" applyFont="1" applyFill="1" applyBorder="1" applyAlignment="1" applyProtection="1">
      <alignment horizontal="right" vertical="center" shrinkToFit="1"/>
    </xf>
    <xf numFmtId="188" fontId="34" fillId="6" borderId="70" xfId="14" applyNumberFormat="1" applyFont="1" applyFill="1" applyBorder="1" applyAlignment="1" applyProtection="1">
      <alignment horizontal="right" vertical="center" shrinkToFit="1"/>
    </xf>
    <xf numFmtId="188" fontId="34" fillId="6" borderId="181" xfId="14" applyNumberFormat="1" applyFont="1" applyFill="1" applyBorder="1" applyAlignment="1" applyProtection="1">
      <alignment horizontal="right" vertical="center" shrinkToFit="1"/>
    </xf>
    <xf numFmtId="188" fontId="34" fillId="6" borderId="182" xfId="14" applyNumberFormat="1" applyFont="1" applyFill="1" applyBorder="1" applyAlignment="1" applyProtection="1">
      <alignment horizontal="right" vertical="center" shrinkToFit="1"/>
    </xf>
    <xf numFmtId="188" fontId="34" fillId="6" borderId="18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wrapText="1"/>
    </xf>
    <xf numFmtId="0" fontId="34" fillId="6" borderId="12" xfId="12" applyFont="1" applyFill="1" applyBorder="1" applyAlignment="1" applyProtection="1">
      <alignment horizontal="left" vertical="center" wrapText="1"/>
    </xf>
    <xf numFmtId="0" fontId="34" fillId="6" borderId="74" xfId="12" applyFont="1" applyFill="1" applyBorder="1" applyAlignment="1" applyProtection="1">
      <alignment horizontal="left" vertical="center" wrapText="1"/>
    </xf>
    <xf numFmtId="0" fontId="34" fillId="6" borderId="75" xfId="12" applyFont="1" applyFill="1" applyBorder="1" applyAlignment="1" applyProtection="1">
      <alignment horizontal="left" vertical="center" wrapText="1"/>
    </xf>
    <xf numFmtId="0" fontId="34" fillId="6" borderId="12" xfId="12" applyFont="1" applyFill="1" applyBorder="1" applyAlignment="1" applyProtection="1">
      <alignment horizontal="center" vertical="center"/>
    </xf>
    <xf numFmtId="0" fontId="34" fillId="6" borderId="48" xfId="12" applyFont="1" applyFill="1" applyBorder="1" applyAlignment="1" applyProtection="1">
      <alignment horizontal="center" vertical="center"/>
    </xf>
    <xf numFmtId="187" fontId="34" fillId="6" borderId="39" xfId="14" applyNumberFormat="1" applyFont="1" applyFill="1" applyBorder="1" applyAlignment="1" applyProtection="1">
      <alignment horizontal="right" vertical="center" shrinkToFit="1"/>
    </xf>
    <xf numFmtId="187" fontId="34" fillId="6" borderId="31" xfId="14" applyNumberFormat="1" applyFont="1" applyFill="1" applyBorder="1" applyAlignment="1" applyProtection="1">
      <alignment horizontal="right" vertical="center" shrinkToFit="1"/>
    </xf>
    <xf numFmtId="187" fontId="34" fillId="6" borderId="156" xfId="14" applyNumberFormat="1" applyFont="1" applyFill="1" applyBorder="1" applyAlignment="1" applyProtection="1">
      <alignment horizontal="right" vertical="center" shrinkToFit="1"/>
    </xf>
    <xf numFmtId="187" fontId="34" fillId="6" borderId="157" xfId="14" applyNumberFormat="1" applyFont="1" applyFill="1" applyBorder="1" applyAlignment="1" applyProtection="1">
      <alignment horizontal="right" vertical="center" shrinkToFit="1"/>
    </xf>
    <xf numFmtId="187" fontId="34" fillId="6" borderId="158" xfId="14" applyNumberFormat="1" applyFont="1" applyFill="1" applyBorder="1" applyAlignment="1" applyProtection="1">
      <alignment horizontal="right" vertical="center" shrinkToFit="1"/>
    </xf>
    <xf numFmtId="187" fontId="34" fillId="6" borderId="159" xfId="14" applyNumberFormat="1" applyFont="1" applyFill="1" applyBorder="1" applyAlignment="1" applyProtection="1">
      <alignment horizontal="right" vertical="center" shrinkToFit="1"/>
    </xf>
    <xf numFmtId="187" fontId="34" fillId="6" borderId="160" xfId="14" applyNumberFormat="1" applyFont="1" applyFill="1" applyBorder="1" applyAlignment="1" applyProtection="1">
      <alignment horizontal="right" vertical="center" shrinkToFit="1"/>
    </xf>
    <xf numFmtId="0" fontId="34" fillId="6" borderId="7" xfId="12" applyFont="1" applyFill="1" applyBorder="1" applyProtection="1">
      <alignment vertical="center"/>
    </xf>
    <xf numFmtId="0" fontId="34" fillId="6" borderId="0" xfId="12" applyFont="1" applyFill="1" applyBorder="1" applyProtection="1">
      <alignment vertical="center"/>
    </xf>
    <xf numFmtId="0" fontId="34" fillId="6" borderId="38" xfId="12" applyFont="1" applyFill="1" applyBorder="1" applyProtection="1">
      <alignment vertical="center"/>
    </xf>
    <xf numFmtId="188" fontId="34" fillId="6" borderId="64" xfId="14" applyNumberFormat="1" applyFont="1" applyFill="1" applyBorder="1" applyAlignment="1" applyProtection="1">
      <alignment horizontal="right" vertical="center" shrinkToFit="1"/>
    </xf>
    <xf numFmtId="188" fontId="34" fillId="6" borderId="0" xfId="14" applyNumberFormat="1" applyFont="1" applyFill="1" applyBorder="1" applyAlignment="1" applyProtection="1">
      <alignment horizontal="right" vertical="center" shrinkToFit="1"/>
    </xf>
    <xf numFmtId="188" fontId="34" fillId="6" borderId="38" xfId="14" applyNumberFormat="1" applyFont="1" applyFill="1" applyBorder="1" applyAlignment="1" applyProtection="1">
      <alignment horizontal="right" vertical="center" shrinkToFit="1"/>
    </xf>
    <xf numFmtId="188" fontId="34" fillId="6" borderId="0" xfId="14" applyNumberFormat="1" applyFont="1" applyFill="1" applyAlignment="1" applyProtection="1">
      <alignment horizontal="right" vertical="center" shrinkToFit="1"/>
    </xf>
    <xf numFmtId="188" fontId="34" fillId="6" borderId="66" xfId="14" applyNumberFormat="1" applyFont="1" applyFill="1" applyBorder="1" applyAlignment="1" applyProtection="1">
      <alignment horizontal="right" vertical="center" shrinkToFit="1"/>
    </xf>
    <xf numFmtId="0" fontId="36" fillId="6" borderId="24" xfId="12" applyFont="1" applyFill="1" applyBorder="1" applyAlignment="1" applyProtection="1">
      <alignment horizontal="left" vertical="center"/>
    </xf>
    <xf numFmtId="0" fontId="34" fillId="6" borderId="54" xfId="12" applyFont="1" applyFill="1" applyBorder="1" applyAlignment="1" applyProtection="1">
      <alignment horizontal="left" vertical="center"/>
    </xf>
    <xf numFmtId="0" fontId="34" fillId="6" borderId="54" xfId="12" applyFont="1" applyFill="1" applyBorder="1" applyAlignment="1" applyProtection="1">
      <alignment horizontal="right" vertical="center" wrapText="1"/>
    </xf>
    <xf numFmtId="0" fontId="34" fillId="6" borderId="54" xfId="12" applyFont="1" applyFill="1" applyBorder="1" applyAlignment="1" applyProtection="1">
      <alignment horizontal="right" vertical="center"/>
    </xf>
    <xf numFmtId="0" fontId="34" fillId="6" borderId="40" xfId="12" applyFont="1" applyFill="1" applyBorder="1" applyAlignment="1" applyProtection="1">
      <alignment horizontal="right" vertical="center"/>
    </xf>
    <xf numFmtId="177" fontId="34" fillId="6" borderId="37" xfId="14" applyNumberFormat="1" applyFont="1" applyFill="1" applyBorder="1" applyAlignment="1" applyProtection="1">
      <alignment horizontal="right" vertical="center" shrinkToFit="1"/>
    </xf>
    <xf numFmtId="177" fontId="34" fillId="6" borderId="54" xfId="14" applyNumberFormat="1" applyFont="1" applyFill="1" applyBorder="1" applyAlignment="1" applyProtection="1">
      <alignment horizontal="right" vertical="center" shrinkToFit="1"/>
    </xf>
    <xf numFmtId="177" fontId="34" fillId="6" borderId="89" xfId="14" applyNumberFormat="1" applyFont="1" applyFill="1" applyBorder="1" applyAlignment="1" applyProtection="1">
      <alignment horizontal="right" vertical="center" shrinkToFit="1"/>
    </xf>
    <xf numFmtId="177" fontId="34" fillId="6" borderId="91" xfId="14" applyNumberFormat="1" applyFont="1" applyFill="1" applyBorder="1" applyAlignment="1" applyProtection="1">
      <alignment horizontal="right" vertical="center" shrinkToFit="1"/>
    </xf>
    <xf numFmtId="187" fontId="34" fillId="6" borderId="178" xfId="14" applyNumberFormat="1" applyFont="1" applyFill="1" applyBorder="1" applyAlignment="1" applyProtection="1">
      <alignment horizontal="right" vertical="center" shrinkToFit="1"/>
    </xf>
    <xf numFmtId="187" fontId="34" fillId="6" borderId="179" xfId="14" applyNumberFormat="1" applyFont="1" applyFill="1" applyBorder="1" applyAlignment="1" applyProtection="1">
      <alignment horizontal="right" vertical="center" shrinkToFit="1"/>
    </xf>
    <xf numFmtId="187" fontId="34" fillId="6" borderId="180" xfId="14" applyNumberFormat="1" applyFont="1" applyFill="1" applyBorder="1" applyAlignment="1" applyProtection="1">
      <alignment horizontal="right" vertical="center" shrinkToFit="1"/>
    </xf>
    <xf numFmtId="176" fontId="34" fillId="6" borderId="64" xfId="14" applyNumberFormat="1" applyFont="1" applyFill="1" applyBorder="1" applyAlignment="1" applyProtection="1">
      <alignment horizontal="right" vertical="center" shrinkToFit="1"/>
    </xf>
    <xf numFmtId="176" fontId="34" fillId="6" borderId="0" xfId="14" applyNumberFormat="1" applyFont="1" applyFill="1" applyBorder="1" applyAlignment="1" applyProtection="1">
      <alignment horizontal="right" vertical="center" shrinkToFit="1"/>
    </xf>
    <xf numFmtId="176" fontId="34" fillId="6" borderId="38" xfId="14" applyNumberFormat="1" applyFont="1" applyFill="1" applyBorder="1" applyAlignment="1" applyProtection="1">
      <alignment horizontal="right" vertical="center" shrinkToFit="1"/>
    </xf>
    <xf numFmtId="176" fontId="34" fillId="6" borderId="0" xfId="14" applyNumberFormat="1" applyFont="1" applyFill="1" applyAlignment="1" applyProtection="1">
      <alignment horizontal="right" vertical="center" shrinkToFit="1"/>
    </xf>
    <xf numFmtId="176" fontId="34" fillId="6" borderId="66" xfId="14" applyNumberFormat="1" applyFont="1" applyFill="1" applyBorder="1" applyAlignment="1" applyProtection="1">
      <alignment horizontal="right" vertical="center" shrinkToFit="1"/>
    </xf>
    <xf numFmtId="0" fontId="34" fillId="6" borderId="7" xfId="12" applyFont="1" applyFill="1" applyBorder="1" applyAlignment="1" applyProtection="1">
      <alignment horizontal="left" vertical="center"/>
    </xf>
    <xf numFmtId="0" fontId="34" fillId="6" borderId="0" xfId="12" applyFont="1" applyFill="1" applyBorder="1" applyAlignment="1" applyProtection="1">
      <alignment horizontal="left" vertical="center"/>
    </xf>
    <xf numFmtId="0" fontId="34" fillId="6" borderId="0" xfId="12" applyFont="1" applyFill="1" applyBorder="1" applyAlignment="1" applyProtection="1">
      <alignment horizontal="right" vertical="center" wrapText="1"/>
    </xf>
    <xf numFmtId="0" fontId="34" fillId="6" borderId="0" xfId="12" applyFont="1" applyFill="1" applyBorder="1" applyAlignment="1" applyProtection="1">
      <alignment horizontal="right" vertical="center"/>
    </xf>
    <xf numFmtId="0" fontId="34" fillId="6" borderId="38" xfId="12" applyFont="1" applyFill="1" applyBorder="1" applyAlignment="1" applyProtection="1">
      <alignment horizontal="right" vertical="center"/>
    </xf>
    <xf numFmtId="177" fontId="34" fillId="6" borderId="64" xfId="14" applyNumberFormat="1" applyFont="1" applyFill="1" applyBorder="1" applyAlignment="1" applyProtection="1">
      <alignment horizontal="right" vertical="center" shrinkToFit="1"/>
    </xf>
    <xf numFmtId="177" fontId="34" fillId="6" borderId="0" xfId="14" applyNumberFormat="1" applyFont="1" applyFill="1" applyBorder="1" applyAlignment="1" applyProtection="1">
      <alignment horizontal="right" vertical="center" shrinkToFit="1"/>
    </xf>
    <xf numFmtId="177" fontId="34" fillId="6" borderId="85" xfId="14" applyNumberFormat="1" applyFont="1" applyFill="1" applyBorder="1" applyAlignment="1" applyProtection="1">
      <alignment horizontal="right" vertical="center" shrinkToFit="1"/>
    </xf>
    <xf numFmtId="177" fontId="34" fillId="6" borderId="88" xfId="14" applyNumberFormat="1" applyFont="1" applyFill="1" applyBorder="1" applyAlignment="1" applyProtection="1">
      <alignment horizontal="right" vertical="center" shrinkToFit="1"/>
    </xf>
    <xf numFmtId="187" fontId="34" fillId="6" borderId="175" xfId="14" applyNumberFormat="1" applyFont="1" applyFill="1" applyBorder="1" applyAlignment="1" applyProtection="1">
      <alignment horizontal="right" vertical="center" shrinkToFit="1"/>
    </xf>
    <xf numFmtId="187" fontId="34" fillId="6" borderId="176" xfId="14" applyNumberFormat="1" applyFont="1" applyFill="1" applyBorder="1" applyAlignment="1" applyProtection="1">
      <alignment horizontal="right" vertical="center" shrinkToFit="1"/>
    </xf>
    <xf numFmtId="187" fontId="34" fillId="6" borderId="177" xfId="14" applyNumberFormat="1" applyFont="1" applyFill="1" applyBorder="1" applyAlignment="1" applyProtection="1">
      <alignment horizontal="right" vertical="center" shrinkToFit="1"/>
    </xf>
    <xf numFmtId="176" fontId="34" fillId="6" borderId="41" xfId="14" applyNumberFormat="1" applyFont="1" applyFill="1" applyBorder="1" applyAlignment="1" applyProtection="1">
      <alignment horizontal="right" vertical="center" shrinkToFit="1"/>
    </xf>
    <xf numFmtId="176" fontId="34" fillId="6" borderId="12" xfId="14" applyNumberFormat="1" applyFont="1" applyFill="1" applyBorder="1" applyAlignment="1" applyProtection="1">
      <alignment horizontal="right" vertical="center" shrinkToFit="1"/>
    </xf>
    <xf numFmtId="176" fontId="34" fillId="6" borderId="13" xfId="14" applyNumberFormat="1" applyFont="1" applyFill="1" applyBorder="1" applyAlignment="1" applyProtection="1">
      <alignment horizontal="right" vertical="center" shrinkToFit="1"/>
    </xf>
    <xf numFmtId="0" fontId="34" fillId="6" borderId="72" xfId="12" applyFont="1" applyFill="1" applyBorder="1" applyProtection="1">
      <alignment vertical="center"/>
    </xf>
    <xf numFmtId="177" fontId="34" fillId="6" borderId="172" xfId="14" applyNumberFormat="1" applyFont="1" applyFill="1" applyBorder="1" applyAlignment="1" applyProtection="1">
      <alignment horizontal="right" vertical="center" shrinkToFit="1"/>
    </xf>
    <xf numFmtId="177" fontId="34" fillId="6" borderId="173" xfId="14" applyNumberFormat="1" applyFont="1" applyFill="1" applyBorder="1" applyAlignment="1" applyProtection="1">
      <alignment horizontal="right" vertical="center" shrinkToFit="1"/>
    </xf>
    <xf numFmtId="187" fontId="34" fillId="6" borderId="173" xfId="14" applyNumberFormat="1" applyFont="1" applyFill="1" applyBorder="1" applyAlignment="1" applyProtection="1">
      <alignment horizontal="right" vertical="center" shrinkToFit="1"/>
    </xf>
    <xf numFmtId="187" fontId="34" fillId="6" borderId="174" xfId="14" applyNumberFormat="1" applyFont="1" applyFill="1" applyBorder="1" applyAlignment="1" applyProtection="1">
      <alignment horizontal="right" vertical="center" shrinkToFit="1"/>
    </xf>
    <xf numFmtId="187" fontId="34" fillId="6" borderId="86" xfId="14" applyNumberFormat="1" applyFont="1" applyFill="1" applyBorder="1" applyAlignment="1" applyProtection="1">
      <alignment horizontal="right" vertical="center" shrinkToFit="1"/>
    </xf>
    <xf numFmtId="187" fontId="34" fillId="6" borderId="155"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xf>
    <xf numFmtId="0" fontId="34" fillId="6" borderId="12" xfId="12" applyFont="1" applyFill="1" applyBorder="1" applyAlignment="1" applyProtection="1">
      <alignment horizontal="left" vertical="center"/>
    </xf>
    <xf numFmtId="0" fontId="34" fillId="6" borderId="12" xfId="12" applyFont="1" applyFill="1" applyBorder="1" applyAlignment="1" applyProtection="1">
      <alignment horizontal="right" vertical="center"/>
    </xf>
    <xf numFmtId="0" fontId="34" fillId="6" borderId="48" xfId="12" applyFont="1" applyFill="1" applyBorder="1" applyAlignment="1" applyProtection="1">
      <alignment horizontal="right" vertical="center"/>
    </xf>
    <xf numFmtId="177" fontId="34" fillId="6" borderId="41" xfId="13" applyNumberFormat="1" applyFont="1" applyFill="1" applyBorder="1" applyAlignment="1" applyProtection="1">
      <alignment horizontal="right" vertical="center" shrinkToFit="1"/>
    </xf>
    <xf numFmtId="177" fontId="34" fillId="6" borderId="12" xfId="13" applyNumberFormat="1" applyFont="1" applyFill="1" applyBorder="1" applyAlignment="1" applyProtection="1">
      <alignment horizontal="right" vertical="center" shrinkToFit="1"/>
    </xf>
    <xf numFmtId="177" fontId="34" fillId="6" borderId="82" xfId="13" applyNumberFormat="1" applyFont="1" applyFill="1" applyBorder="1" applyAlignment="1" applyProtection="1">
      <alignment horizontal="right" vertical="center" shrinkToFit="1"/>
    </xf>
    <xf numFmtId="177" fontId="34" fillId="6" borderId="84" xfId="13" applyNumberFormat="1" applyFont="1" applyFill="1" applyBorder="1" applyAlignment="1" applyProtection="1">
      <alignment horizontal="right" vertical="center" shrinkToFit="1"/>
    </xf>
    <xf numFmtId="187" fontId="34" fillId="6" borderId="169" xfId="14" applyNumberFormat="1" applyFont="1" applyFill="1" applyBorder="1" applyAlignment="1" applyProtection="1">
      <alignment horizontal="right" vertical="center" shrinkToFit="1"/>
    </xf>
    <xf numFmtId="187" fontId="34" fillId="6" borderId="170" xfId="14" applyNumberFormat="1" applyFont="1" applyFill="1" applyBorder="1" applyAlignment="1" applyProtection="1">
      <alignment horizontal="right" vertical="center" shrinkToFit="1"/>
    </xf>
    <xf numFmtId="187" fontId="34" fillId="6" borderId="171" xfId="14" applyNumberFormat="1" applyFont="1" applyFill="1" applyBorder="1" applyAlignment="1" applyProtection="1">
      <alignment horizontal="right" vertical="center" shrinkToFit="1"/>
    </xf>
    <xf numFmtId="0" fontId="34" fillId="6" borderId="11" xfId="12" applyFont="1" applyFill="1" applyBorder="1" applyProtection="1">
      <alignment vertical="center"/>
    </xf>
    <xf numFmtId="0" fontId="34" fillId="6" borderId="12" xfId="12" applyFont="1" applyFill="1" applyBorder="1" applyProtection="1">
      <alignment vertical="center"/>
    </xf>
    <xf numFmtId="0" fontId="34" fillId="6" borderId="48" xfId="12" applyFont="1" applyFill="1" applyBorder="1" applyProtection="1">
      <alignment vertical="center"/>
    </xf>
    <xf numFmtId="176" fontId="34" fillId="6" borderId="48" xfId="14" applyNumberFormat="1" applyFont="1" applyFill="1" applyBorder="1" applyAlignment="1" applyProtection="1">
      <alignment horizontal="right" vertical="center" shrinkToFit="1"/>
    </xf>
    <xf numFmtId="0" fontId="34" fillId="6" borderId="45" xfId="12" applyFont="1" applyFill="1" applyBorder="1" applyAlignment="1" applyProtection="1">
      <alignment horizontal="center" vertical="center"/>
    </xf>
    <xf numFmtId="0" fontId="34" fillId="6" borderId="25" xfId="12" applyFont="1" applyFill="1" applyBorder="1" applyAlignment="1" applyProtection="1">
      <alignment horizontal="center" vertical="center"/>
    </xf>
    <xf numFmtId="0" fontId="34" fillId="6" borderId="46" xfId="12" applyFont="1" applyFill="1" applyBorder="1" applyAlignment="1" applyProtection="1">
      <alignment horizontal="center" vertical="center"/>
    </xf>
    <xf numFmtId="0" fontId="34" fillId="6" borderId="26" xfId="12" applyFont="1" applyFill="1" applyBorder="1" applyAlignment="1" applyProtection="1">
      <alignment horizontal="center" vertical="center"/>
    </xf>
    <xf numFmtId="0" fontId="34" fillId="6" borderId="64" xfId="12" applyFont="1" applyFill="1" applyBorder="1" applyProtection="1">
      <alignment vertical="center"/>
    </xf>
    <xf numFmtId="177" fontId="34" fillId="6" borderId="154" xfId="14" applyNumberFormat="1" applyFont="1" applyFill="1" applyBorder="1" applyAlignment="1" applyProtection="1">
      <alignment horizontal="right" vertical="center" shrinkToFit="1"/>
    </xf>
    <xf numFmtId="177" fontId="34" fillId="6" borderId="86"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center" textRotation="255" wrapText="1"/>
    </xf>
    <xf numFmtId="0" fontId="34" fillId="6" borderId="48" xfId="12" applyFont="1" applyFill="1" applyBorder="1" applyAlignment="1" applyProtection="1">
      <alignment horizontal="center" vertical="center" textRotation="255" wrapText="1"/>
    </xf>
    <xf numFmtId="0" fontId="34" fillId="6" borderId="7" xfId="12" applyFont="1" applyFill="1" applyBorder="1" applyAlignment="1" applyProtection="1">
      <alignment horizontal="center" vertical="center" textRotation="255" wrapText="1"/>
    </xf>
    <xf numFmtId="0" fontId="34" fillId="6" borderId="38" xfId="12" applyFont="1" applyFill="1" applyBorder="1" applyAlignment="1" applyProtection="1">
      <alignment horizontal="center" vertical="center" textRotation="255" wrapText="1"/>
    </xf>
    <xf numFmtId="0" fontId="34" fillId="6" borderId="24" xfId="12" applyFont="1" applyFill="1" applyBorder="1" applyAlignment="1" applyProtection="1">
      <alignment horizontal="center" vertical="center" textRotation="255" wrapText="1"/>
    </xf>
    <xf numFmtId="0" fontId="34" fillId="6" borderId="40" xfId="12" applyFont="1" applyFill="1" applyBorder="1" applyAlignment="1" applyProtection="1">
      <alignment horizontal="center" vertical="center" textRotation="255" wrapText="1"/>
    </xf>
    <xf numFmtId="0" fontId="34" fillId="6" borderId="64"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38" xfId="12" applyFont="1" applyFill="1" applyBorder="1" applyAlignment="1" applyProtection="1">
      <alignment vertical="center"/>
    </xf>
    <xf numFmtId="187" fontId="34" fillId="6" borderId="88" xfId="14" applyNumberFormat="1" applyFont="1" applyFill="1" applyBorder="1" applyAlignment="1" applyProtection="1">
      <alignment horizontal="right" vertical="center" shrinkToFit="1"/>
    </xf>
    <xf numFmtId="187" fontId="34" fillId="6" borderId="0" xfId="14" applyNumberFormat="1" applyFont="1" applyFill="1" applyBorder="1" applyAlignment="1" applyProtection="1">
      <alignment horizontal="right" vertical="center" shrinkToFit="1"/>
    </xf>
    <xf numFmtId="187" fontId="34" fillId="6" borderId="66" xfId="14" applyNumberFormat="1" applyFont="1" applyFill="1" applyBorder="1" applyAlignment="1" applyProtection="1">
      <alignment horizontal="right" vertical="center" shrinkToFit="1"/>
    </xf>
    <xf numFmtId="0" fontId="34" fillId="6" borderId="17" xfId="12" applyFont="1" applyFill="1" applyBorder="1" applyAlignment="1" applyProtection="1">
      <alignment horizontal="left" vertical="center" wrapText="1"/>
    </xf>
    <xf numFmtId="0" fontId="34" fillId="6" borderId="18" xfId="12" applyFont="1" applyFill="1" applyBorder="1" applyAlignment="1" applyProtection="1">
      <alignment horizontal="left" vertical="center"/>
    </xf>
    <xf numFmtId="0" fontId="34" fillId="6" borderId="43" xfId="12" applyFont="1" applyFill="1" applyBorder="1" applyAlignment="1" applyProtection="1">
      <alignment horizontal="left" vertical="center"/>
    </xf>
    <xf numFmtId="187" fontId="34" fillId="6" borderId="128" xfId="14" applyNumberFormat="1" applyFont="1" applyFill="1" applyBorder="1" applyAlignment="1" applyProtection="1">
      <alignment horizontal="right" vertical="center" shrinkToFit="1"/>
    </xf>
    <xf numFmtId="187" fontId="34" fillId="6" borderId="129" xfId="14" applyNumberFormat="1" applyFont="1" applyFill="1" applyBorder="1" applyAlignment="1" applyProtection="1">
      <alignment horizontal="right" vertical="center" shrinkToFit="1"/>
    </xf>
    <xf numFmtId="177" fontId="34" fillId="6" borderId="164" xfId="14" applyNumberFormat="1" applyFont="1" applyFill="1" applyBorder="1" applyAlignment="1" applyProtection="1">
      <alignment horizontal="right" vertical="center" shrinkToFit="1"/>
    </xf>
    <xf numFmtId="177" fontId="34" fillId="6" borderId="165" xfId="14" applyNumberFormat="1" applyFont="1" applyFill="1" applyBorder="1" applyAlignment="1" applyProtection="1">
      <alignment horizontal="right" vertical="center" shrinkToFit="1"/>
    </xf>
    <xf numFmtId="187" fontId="34" fillId="6" borderId="162" xfId="14" applyNumberFormat="1" applyFont="1" applyFill="1" applyBorder="1" applyAlignment="1" applyProtection="1">
      <alignment horizontal="right" vertical="center" shrinkToFit="1"/>
    </xf>
    <xf numFmtId="0" fontId="34" fillId="6" borderId="64" xfId="14" applyFont="1" applyFill="1" applyBorder="1" applyAlignment="1" applyProtection="1">
      <alignment horizontal="left" vertical="center" shrinkToFit="1"/>
    </xf>
    <xf numFmtId="0" fontId="34" fillId="6" borderId="0" xfId="14" applyFont="1" applyFill="1" applyBorder="1" applyAlignment="1" applyProtection="1">
      <alignment horizontal="left" vertical="center" shrinkToFit="1"/>
    </xf>
    <xf numFmtId="0" fontId="34" fillId="6" borderId="38" xfId="14" applyFont="1" applyFill="1" applyBorder="1" applyAlignment="1" applyProtection="1">
      <alignment horizontal="left" vertical="center" shrinkToFit="1"/>
    </xf>
    <xf numFmtId="0" fontId="34" fillId="6" borderId="37" xfId="12" applyFont="1" applyFill="1" applyBorder="1" applyAlignment="1" applyProtection="1">
      <alignment vertical="center"/>
    </xf>
    <xf numFmtId="0" fontId="34" fillId="6" borderId="54" xfId="12" applyFont="1" applyFill="1" applyBorder="1" applyAlignment="1" applyProtection="1">
      <alignment vertical="center"/>
    </xf>
    <xf numFmtId="0" fontId="34" fillId="6" borderId="40" xfId="12" applyFont="1" applyFill="1" applyBorder="1" applyAlignment="1" applyProtection="1">
      <alignment vertical="center"/>
    </xf>
    <xf numFmtId="0" fontId="34" fillId="6" borderId="81" xfId="12" applyFont="1" applyFill="1" applyBorder="1" applyAlignment="1" applyProtection="1">
      <alignment horizontal="center" vertical="center"/>
    </xf>
    <xf numFmtId="177" fontId="34" fillId="6" borderId="83" xfId="14" applyNumberFormat="1" applyFont="1" applyFill="1" applyBorder="1" applyAlignment="1" applyProtection="1">
      <alignment horizontal="right" vertical="center" shrinkToFit="1"/>
    </xf>
    <xf numFmtId="187" fontId="34" fillId="6" borderId="83" xfId="14" applyNumberFormat="1" applyFont="1" applyFill="1" applyBorder="1" applyAlignment="1" applyProtection="1">
      <alignment horizontal="right" vertical="center" shrinkToFit="1"/>
    </xf>
    <xf numFmtId="187" fontId="34" fillId="6" borderId="153" xfId="14" applyNumberFormat="1" applyFont="1" applyFill="1" applyBorder="1" applyAlignment="1" applyProtection="1">
      <alignment horizontal="right" vertical="center" shrinkToFit="1"/>
    </xf>
    <xf numFmtId="177" fontId="34" fillId="6" borderId="90" xfId="14" applyNumberFormat="1" applyFont="1" applyFill="1" applyBorder="1" applyAlignment="1" applyProtection="1">
      <alignment horizontal="right" vertical="center" shrinkToFit="1"/>
    </xf>
    <xf numFmtId="187" fontId="34" fillId="6" borderId="163" xfId="14" applyNumberFormat="1" applyFont="1" applyFill="1" applyBorder="1" applyAlignment="1" applyProtection="1">
      <alignment horizontal="right" vertical="center" shrinkToFit="1"/>
    </xf>
    <xf numFmtId="187" fontId="34" fillId="6" borderId="47" xfId="14" applyNumberFormat="1" applyFont="1" applyFill="1" applyBorder="1" applyAlignment="1" applyProtection="1">
      <alignment horizontal="right" vertical="center" shrinkToFit="1"/>
    </xf>
    <xf numFmtId="187" fontId="34" fillId="6" borderId="91" xfId="14" applyNumberFormat="1" applyFont="1" applyFill="1" applyBorder="1" applyAlignment="1" applyProtection="1">
      <alignment horizontal="right" vertical="center" shrinkToFit="1"/>
    </xf>
    <xf numFmtId="187" fontId="34" fillId="6" borderId="54" xfId="14" applyNumberFormat="1" applyFont="1" applyFill="1" applyBorder="1" applyAlignment="1" applyProtection="1">
      <alignment horizontal="right" vertical="center" shrinkToFit="1"/>
    </xf>
    <xf numFmtId="187" fontId="34" fillId="6" borderId="67"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center" wrapText="1"/>
    </xf>
    <xf numFmtId="0" fontId="34" fillId="6" borderId="12" xfId="12" applyFont="1" applyFill="1" applyBorder="1" applyAlignment="1" applyProtection="1">
      <alignment horizontal="center" vertical="center" wrapText="1"/>
    </xf>
    <xf numFmtId="0" fontId="34" fillId="6" borderId="48" xfId="12" applyFont="1" applyFill="1" applyBorder="1" applyAlignment="1" applyProtection="1">
      <alignment horizontal="center" vertical="center" wrapText="1"/>
    </xf>
    <xf numFmtId="0" fontId="34" fillId="6" borderId="7" xfId="12" applyFont="1" applyFill="1" applyBorder="1" applyAlignment="1" applyProtection="1">
      <alignment horizontal="center" vertical="center" wrapText="1"/>
    </xf>
    <xf numFmtId="0" fontId="34" fillId="6" borderId="0" xfId="12" applyFont="1" applyFill="1" applyBorder="1" applyAlignment="1" applyProtection="1">
      <alignment horizontal="center" vertical="center" wrapText="1"/>
    </xf>
    <xf numFmtId="0" fontId="34" fillId="6" borderId="38" xfId="12" applyFont="1" applyFill="1" applyBorder="1" applyAlignment="1" applyProtection="1">
      <alignment horizontal="center" vertical="center" wrapText="1"/>
    </xf>
    <xf numFmtId="0" fontId="34" fillId="6" borderId="74" xfId="12" applyFont="1" applyFill="1" applyBorder="1" applyAlignment="1" applyProtection="1">
      <alignment horizontal="center" vertical="center" wrapText="1"/>
    </xf>
    <xf numFmtId="0" fontId="34" fillId="6" borderId="75" xfId="12" applyFont="1" applyFill="1" applyBorder="1" applyAlignment="1" applyProtection="1">
      <alignment horizontal="center" vertical="center" wrapText="1"/>
    </xf>
    <xf numFmtId="0" fontId="34" fillId="6" borderId="70" xfId="12" applyFont="1" applyFill="1" applyBorder="1" applyAlignment="1" applyProtection="1">
      <alignment horizontal="center" vertical="center" wrapText="1"/>
    </xf>
    <xf numFmtId="0" fontId="34" fillId="6" borderId="41" xfId="12" applyFont="1" applyFill="1" applyBorder="1" applyProtection="1">
      <alignment vertical="center"/>
    </xf>
    <xf numFmtId="177" fontId="34" fillId="6" borderId="151" xfId="14" applyNumberFormat="1" applyFont="1" applyFill="1" applyBorder="1" applyAlignment="1" applyProtection="1">
      <alignment horizontal="right" vertical="center" shrinkToFit="1"/>
    </xf>
    <xf numFmtId="187" fontId="34" fillId="6" borderId="168" xfId="14" applyNumberFormat="1" applyFont="1" applyFill="1" applyBorder="1" applyAlignment="1" applyProtection="1">
      <alignment horizontal="right" vertical="center" shrinkToFit="1"/>
    </xf>
    <xf numFmtId="0" fontId="34" fillId="6" borderId="64" xfId="12" applyFont="1" applyFill="1" applyBorder="1" applyAlignment="1" applyProtection="1">
      <alignment vertical="center" shrinkToFit="1"/>
    </xf>
    <xf numFmtId="0" fontId="34" fillId="6" borderId="0" xfId="12" applyFont="1" applyFill="1" applyBorder="1" applyAlignment="1" applyProtection="1">
      <alignment vertical="center" shrinkToFit="1"/>
    </xf>
    <xf numFmtId="0" fontId="34" fillId="6" borderId="38" xfId="12" applyFont="1" applyFill="1" applyBorder="1" applyAlignment="1" applyProtection="1">
      <alignment vertical="center" shrinkToFit="1"/>
    </xf>
    <xf numFmtId="187" fontId="34" fillId="6" borderId="152" xfId="14" applyNumberFormat="1" applyFont="1" applyFill="1" applyBorder="1" applyAlignment="1" applyProtection="1">
      <alignment horizontal="right" vertical="center" shrinkToFit="1"/>
    </xf>
    <xf numFmtId="187" fontId="34" fillId="6" borderId="15" xfId="14" applyNumberFormat="1" applyFont="1" applyFill="1" applyBorder="1" applyAlignment="1" applyProtection="1">
      <alignment horizontal="right" vertical="center" shrinkToFit="1"/>
    </xf>
    <xf numFmtId="0" fontId="34" fillId="6" borderId="41" xfId="12" applyFont="1" applyFill="1" applyBorder="1" applyAlignment="1" applyProtection="1">
      <alignment horizontal="center" vertical="center" wrapText="1"/>
    </xf>
    <xf numFmtId="0" fontId="34" fillId="6" borderId="64" xfId="12" applyFont="1" applyFill="1" applyBorder="1" applyAlignment="1" applyProtection="1">
      <alignment horizontal="center" vertical="center" wrapText="1"/>
    </xf>
    <xf numFmtId="0" fontId="34" fillId="6" borderId="54" xfId="12" applyFont="1" applyFill="1" applyBorder="1" applyAlignment="1" applyProtection="1">
      <alignment horizontal="center" vertical="center" wrapText="1"/>
    </xf>
    <xf numFmtId="0" fontId="34" fillId="6" borderId="40" xfId="12" applyFont="1" applyFill="1" applyBorder="1" applyAlignment="1" applyProtection="1">
      <alignment horizontal="center" vertical="center" wrapText="1"/>
    </xf>
    <xf numFmtId="0" fontId="34" fillId="6" borderId="41" xfId="14" applyFont="1" applyFill="1" applyBorder="1" applyAlignment="1" applyProtection="1">
      <alignment horizontal="left" vertical="center" shrinkToFit="1"/>
    </xf>
    <xf numFmtId="0" fontId="34" fillId="6" borderId="12" xfId="14" applyFont="1" applyFill="1" applyBorder="1" applyAlignment="1" applyProtection="1">
      <alignment horizontal="left" vertical="center" shrinkToFit="1"/>
    </xf>
    <xf numFmtId="0" fontId="34" fillId="6" borderId="48" xfId="14" applyFont="1" applyFill="1" applyBorder="1" applyAlignment="1" applyProtection="1">
      <alignment horizontal="left" vertical="center" shrinkToFit="1"/>
    </xf>
    <xf numFmtId="187" fontId="34" fillId="6" borderId="87" xfId="14" applyNumberFormat="1" applyFont="1" applyFill="1" applyBorder="1" applyAlignment="1" applyProtection="1">
      <alignment horizontal="right" vertical="center" shrinkToFit="1"/>
    </xf>
    <xf numFmtId="187" fontId="34" fillId="6" borderId="63" xfId="14" applyNumberFormat="1" applyFont="1" applyFill="1" applyBorder="1" applyAlignment="1" applyProtection="1">
      <alignment horizontal="right" vertical="center" shrinkToFit="1"/>
    </xf>
    <xf numFmtId="0" fontId="34" fillId="6" borderId="31" xfId="12" applyFont="1" applyFill="1" applyBorder="1" applyAlignment="1" applyProtection="1">
      <alignment horizontal="center" vertical="center" wrapText="1"/>
    </xf>
    <xf numFmtId="0" fontId="36" fillId="6" borderId="42" xfId="12" applyFont="1" applyFill="1" applyBorder="1" applyAlignment="1" applyProtection="1">
      <alignment horizontal="center" vertical="center"/>
    </xf>
    <xf numFmtId="0" fontId="34" fillId="6" borderId="37" xfId="12" applyFont="1" applyFill="1" applyBorder="1" applyProtection="1">
      <alignment vertical="center"/>
    </xf>
    <xf numFmtId="0" fontId="34" fillId="6" borderId="54" xfId="12" applyFont="1" applyFill="1" applyBorder="1" applyProtection="1">
      <alignment vertical="center"/>
    </xf>
    <xf numFmtId="0" fontId="34" fillId="6" borderId="40" xfId="12" applyFont="1" applyFill="1" applyBorder="1" applyProtection="1">
      <alignment vertical="center"/>
    </xf>
    <xf numFmtId="177" fontId="34" fillId="6" borderId="161"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wrapText="1"/>
    </xf>
    <xf numFmtId="0" fontId="34" fillId="6" borderId="12" xfId="12" applyFont="1" applyFill="1" applyBorder="1" applyAlignment="1" applyProtection="1">
      <alignment horizontal="center" vertical="top" wrapText="1"/>
    </xf>
    <xf numFmtId="0" fontId="34" fillId="6" borderId="48" xfId="12" applyFont="1" applyFill="1" applyBorder="1" applyAlignment="1" applyProtection="1">
      <alignment horizontal="center" vertical="top" wrapText="1"/>
    </xf>
    <xf numFmtId="0" fontId="34" fillId="6" borderId="7" xfId="12" applyFont="1" applyFill="1" applyBorder="1" applyAlignment="1" applyProtection="1">
      <alignment horizontal="center" vertical="top" wrapText="1"/>
    </xf>
    <xf numFmtId="0" fontId="34" fillId="6" borderId="0" xfId="12" applyFont="1" applyFill="1" applyBorder="1" applyAlignment="1" applyProtection="1">
      <alignment horizontal="center" vertical="top" wrapText="1"/>
    </xf>
    <xf numFmtId="0" fontId="34" fillId="6" borderId="38" xfId="12" applyFont="1" applyFill="1" applyBorder="1" applyAlignment="1" applyProtection="1">
      <alignment horizontal="center" vertical="top" wrapText="1"/>
    </xf>
    <xf numFmtId="0" fontId="34" fillId="6" borderId="24" xfId="12" applyFont="1" applyFill="1" applyBorder="1" applyAlignment="1" applyProtection="1">
      <alignment horizontal="center" vertical="top" wrapText="1"/>
    </xf>
    <xf numFmtId="0" fontId="34" fillId="6" borderId="54" xfId="12" applyFont="1" applyFill="1" applyBorder="1" applyAlignment="1" applyProtection="1">
      <alignment horizontal="center" vertical="top" wrapText="1"/>
    </xf>
    <xf numFmtId="0" fontId="34" fillId="6" borderId="4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48" xfId="12" applyFont="1" applyFill="1" applyBorder="1" applyAlignment="1" applyProtection="1">
      <alignment vertical="center"/>
    </xf>
    <xf numFmtId="177" fontId="34" fillId="6" borderId="41" xfId="14" applyNumberFormat="1" applyFont="1" applyFill="1" applyBorder="1" applyAlignment="1" applyProtection="1">
      <alignment horizontal="right" vertical="center" shrinkToFit="1"/>
    </xf>
    <xf numFmtId="177" fontId="34" fillId="6" borderId="12" xfId="14" applyNumberFormat="1" applyFont="1" applyFill="1" applyBorder="1" applyAlignment="1" applyProtection="1">
      <alignment horizontal="right" vertical="center" shrinkToFit="1"/>
    </xf>
    <xf numFmtId="177" fontId="34" fillId="6" borderId="82" xfId="14" applyNumberFormat="1" applyFont="1" applyFill="1" applyBorder="1" applyAlignment="1" applyProtection="1">
      <alignment horizontal="right" vertical="center" shrinkToFit="1"/>
    </xf>
    <xf numFmtId="177" fontId="34" fillId="6" borderId="84" xfId="14" applyNumberFormat="1" applyFont="1" applyFill="1" applyBorder="1" applyAlignment="1" applyProtection="1">
      <alignment horizontal="right" vertical="center" shrinkToFit="1"/>
    </xf>
    <xf numFmtId="187" fontId="34" fillId="6" borderId="84" xfId="14" applyNumberFormat="1" applyFont="1" applyFill="1" applyBorder="1" applyAlignment="1" applyProtection="1">
      <alignment horizontal="right" vertical="center" shrinkToFit="1"/>
    </xf>
    <xf numFmtId="187" fontId="34" fillId="6" borderId="12" xfId="14" applyNumberFormat="1" applyFont="1" applyFill="1" applyBorder="1" applyAlignment="1" applyProtection="1">
      <alignment horizontal="right" vertical="center" shrinkToFit="1"/>
    </xf>
    <xf numFmtId="187" fontId="34" fillId="6" borderId="13" xfId="14" applyNumberFormat="1" applyFont="1" applyFill="1" applyBorder="1" applyAlignment="1" applyProtection="1">
      <alignment horizontal="right" vertical="center" shrinkToFit="1"/>
    </xf>
    <xf numFmtId="0" fontId="34" fillId="6" borderId="30" xfId="12" applyFont="1" applyFill="1" applyBorder="1" applyAlignment="1" applyProtection="1">
      <alignment horizontal="center" vertical="center"/>
    </xf>
    <xf numFmtId="0" fontId="34" fillId="6" borderId="31" xfId="12" applyFont="1" applyFill="1" applyBorder="1" applyAlignment="1" applyProtection="1">
      <alignment horizontal="center" vertical="center"/>
    </xf>
    <xf numFmtId="0" fontId="34" fillId="6" borderId="42" xfId="12" applyFont="1" applyFill="1" applyBorder="1" applyAlignment="1" applyProtection="1">
      <alignment horizontal="center" vertical="center"/>
    </xf>
    <xf numFmtId="0" fontId="34" fillId="6" borderId="39" xfId="12" applyFont="1" applyFill="1" applyBorder="1" applyAlignment="1" applyProtection="1">
      <alignment horizontal="center" vertical="center"/>
    </xf>
    <xf numFmtId="0" fontId="34" fillId="6" borderId="39" xfId="14" applyFont="1" applyFill="1" applyBorder="1" applyAlignment="1" applyProtection="1">
      <alignment horizontal="center" vertical="center"/>
    </xf>
    <xf numFmtId="0" fontId="34" fillId="6" borderId="31" xfId="14" applyFont="1" applyFill="1" applyBorder="1" applyAlignment="1" applyProtection="1">
      <alignment horizontal="center" vertical="center"/>
    </xf>
    <xf numFmtId="0" fontId="34" fillId="6" borderId="32" xfId="14" applyFont="1" applyFill="1" applyBorder="1" applyAlignment="1" applyProtection="1">
      <alignment horizontal="center" vertical="center"/>
    </xf>
    <xf numFmtId="177" fontId="34" fillId="6" borderId="39" xfId="14" applyNumberFormat="1" applyFont="1" applyFill="1" applyBorder="1" applyAlignment="1" applyProtection="1">
      <alignment horizontal="right" vertical="center" shrinkToFit="1"/>
    </xf>
    <xf numFmtId="177" fontId="34" fillId="6" borderId="31" xfId="14" applyNumberFormat="1" applyFont="1" applyFill="1" applyBorder="1" applyAlignment="1" applyProtection="1">
      <alignment horizontal="right" vertical="center" shrinkToFit="1"/>
    </xf>
    <xf numFmtId="177" fontId="34" fillId="6" borderId="156" xfId="14" applyNumberFormat="1" applyFont="1" applyFill="1" applyBorder="1" applyAlignment="1" applyProtection="1">
      <alignment horizontal="right" vertical="center" shrinkToFit="1"/>
    </xf>
    <xf numFmtId="177" fontId="34" fillId="6" borderId="157" xfId="14" applyNumberFormat="1" applyFont="1" applyFill="1" applyBorder="1" applyAlignment="1" applyProtection="1">
      <alignment horizontal="right" vertical="center" shrinkToFit="1"/>
    </xf>
    <xf numFmtId="177" fontId="34" fillId="6" borderId="158" xfId="14" applyNumberFormat="1" applyFont="1" applyFill="1" applyBorder="1" applyAlignment="1" applyProtection="1">
      <alignment horizontal="right" vertical="center" shrinkToFit="1"/>
    </xf>
    <xf numFmtId="177" fontId="34" fillId="6" borderId="159" xfId="14" applyNumberFormat="1" applyFont="1" applyFill="1" applyBorder="1" applyAlignment="1" applyProtection="1">
      <alignment horizontal="right" vertical="center" shrinkToFit="1"/>
    </xf>
    <xf numFmtId="177" fontId="34" fillId="6" borderId="160" xfId="14" applyNumberFormat="1" applyFont="1" applyFill="1" applyBorder="1" applyAlignment="1" applyProtection="1">
      <alignment horizontal="right" vertical="center" shrinkToFit="1"/>
    </xf>
    <xf numFmtId="0" fontId="34" fillId="6" borderId="0" xfId="12" applyFont="1" applyFill="1" applyProtection="1">
      <alignment vertical="center"/>
    </xf>
    <xf numFmtId="0" fontId="34" fillId="6" borderId="11" xfId="12" applyFont="1" applyFill="1" applyBorder="1" applyAlignment="1" applyProtection="1">
      <alignment horizontal="center" vertical="center" textRotation="255" shrinkToFit="1"/>
    </xf>
    <xf numFmtId="0" fontId="34" fillId="6" borderId="48" xfId="12" applyFont="1" applyFill="1" applyBorder="1" applyAlignment="1" applyProtection="1">
      <alignment horizontal="center" vertical="center" textRotation="255" shrinkToFit="1"/>
    </xf>
    <xf numFmtId="0" fontId="34" fillId="6" borderId="7" xfId="12" applyFont="1" applyFill="1" applyBorder="1" applyAlignment="1" applyProtection="1">
      <alignment horizontal="center" vertical="center" textRotation="255" shrinkToFit="1"/>
    </xf>
    <xf numFmtId="0" fontId="34" fillId="6" borderId="38" xfId="12" applyFont="1" applyFill="1" applyBorder="1" applyAlignment="1" applyProtection="1">
      <alignment horizontal="center" vertical="center" textRotation="255" shrinkToFit="1"/>
    </xf>
    <xf numFmtId="0" fontId="34" fillId="6" borderId="24" xfId="12" applyFont="1" applyFill="1" applyBorder="1" applyAlignment="1" applyProtection="1">
      <alignment horizontal="center" vertical="center" textRotation="255" shrinkToFit="1"/>
    </xf>
    <xf numFmtId="0" fontId="34" fillId="6" borderId="40" xfId="12" applyFont="1" applyFill="1" applyBorder="1" applyAlignment="1" applyProtection="1">
      <alignment horizontal="center" vertical="center" textRotation="255" shrinkToFit="1"/>
    </xf>
    <xf numFmtId="177" fontId="34" fillId="6" borderId="64" xfId="13" applyNumberFormat="1" applyFont="1" applyFill="1" applyBorder="1" applyAlignment="1" applyProtection="1">
      <alignment horizontal="right" vertical="center" shrinkToFit="1"/>
    </xf>
    <xf numFmtId="177" fontId="34" fillId="6" borderId="0" xfId="13" applyNumberFormat="1" applyFont="1" applyFill="1" applyBorder="1" applyAlignment="1" applyProtection="1">
      <alignment horizontal="right" vertical="center" shrinkToFit="1"/>
    </xf>
    <xf numFmtId="177" fontId="34" fillId="6" borderId="85" xfId="13" applyNumberFormat="1" applyFont="1" applyFill="1" applyBorder="1" applyAlignment="1" applyProtection="1">
      <alignment horizontal="right" vertical="center" shrinkToFit="1"/>
    </xf>
    <xf numFmtId="177" fontId="34" fillId="6" borderId="88" xfId="13" applyNumberFormat="1" applyFont="1" applyFill="1" applyBorder="1" applyAlignment="1" applyProtection="1">
      <alignment horizontal="right" vertical="center" shrinkToFit="1"/>
    </xf>
    <xf numFmtId="187" fontId="34" fillId="6" borderId="88" xfId="13" applyNumberFormat="1" applyFont="1" applyFill="1" applyBorder="1" applyAlignment="1" applyProtection="1">
      <alignment horizontal="right" vertical="center" shrinkToFit="1"/>
    </xf>
    <xf numFmtId="187" fontId="34" fillId="6" borderId="0" xfId="13" applyNumberFormat="1" applyFont="1" applyFill="1" applyBorder="1" applyAlignment="1" applyProtection="1">
      <alignment horizontal="right" vertical="center" shrinkToFit="1"/>
    </xf>
    <xf numFmtId="187" fontId="34" fillId="6" borderId="66" xfId="13" applyNumberFormat="1" applyFont="1" applyFill="1" applyBorder="1" applyAlignment="1" applyProtection="1">
      <alignment horizontal="right" vertical="center" shrinkToFit="1"/>
    </xf>
    <xf numFmtId="0" fontId="34" fillId="6" borderId="38" xfId="12" applyFont="1" applyFill="1" applyBorder="1" applyAlignment="1" applyProtection="1">
      <alignment horizontal="left" vertical="center"/>
    </xf>
    <xf numFmtId="0" fontId="34" fillId="6" borderId="41" xfId="12" applyFont="1" applyFill="1" applyBorder="1" applyAlignment="1" applyProtection="1">
      <alignment horizontal="center" vertical="center" textRotation="255" wrapText="1"/>
    </xf>
    <xf numFmtId="0" fontId="34" fillId="6" borderId="64" xfId="12" applyFont="1" applyFill="1" applyBorder="1" applyAlignment="1" applyProtection="1">
      <alignment horizontal="center" vertical="center" textRotation="255" wrapText="1"/>
    </xf>
    <xf numFmtId="0" fontId="34" fillId="6" borderId="37" xfId="12" applyFont="1" applyFill="1" applyBorder="1" applyAlignment="1" applyProtection="1">
      <alignment horizontal="center" vertical="center" textRotation="255" wrapText="1"/>
    </xf>
    <xf numFmtId="0" fontId="34" fillId="6" borderId="32" xfId="12" applyFont="1" applyFill="1" applyBorder="1" applyAlignment="1" applyProtection="1">
      <alignment horizontal="center" vertical="center"/>
    </xf>
    <xf numFmtId="0" fontId="34" fillId="6" borderId="11" xfId="12" applyFont="1" applyFill="1" applyBorder="1" applyAlignment="1" applyProtection="1">
      <alignment horizontal="center" vertical="top"/>
    </xf>
    <xf numFmtId="0" fontId="34" fillId="6" borderId="12" xfId="12" applyFont="1" applyFill="1" applyBorder="1" applyAlignment="1" applyProtection="1">
      <alignment horizontal="center" vertical="top"/>
    </xf>
    <xf numFmtId="0" fontId="34" fillId="6" borderId="7" xfId="12" applyFont="1" applyFill="1" applyBorder="1" applyAlignment="1" applyProtection="1">
      <alignment horizontal="center" vertical="top"/>
    </xf>
    <xf numFmtId="0" fontId="34" fillId="6" borderId="0" xfId="12" applyFont="1" applyFill="1" applyBorder="1" applyAlignment="1" applyProtection="1">
      <alignment horizontal="center" vertical="top"/>
    </xf>
    <xf numFmtId="0" fontId="34" fillId="6" borderId="24" xfId="12" applyFont="1" applyFill="1" applyBorder="1" applyAlignment="1" applyProtection="1">
      <alignment horizontal="center" vertical="top"/>
    </xf>
    <xf numFmtId="0" fontId="34" fillId="6" borderId="54" xfId="12" applyFont="1" applyFill="1" applyBorder="1" applyAlignment="1" applyProtection="1">
      <alignment horizontal="center" vertical="top"/>
    </xf>
    <xf numFmtId="0" fontId="34" fillId="6" borderId="34" xfId="12" applyFont="1" applyFill="1" applyBorder="1" applyAlignment="1" applyProtection="1">
      <alignment horizontal="center" vertical="center"/>
    </xf>
    <xf numFmtId="0" fontId="34" fillId="8" borderId="44" xfId="12" applyNumberFormat="1" applyFont="1" applyFill="1" applyBorder="1" applyAlignment="1" applyProtection="1">
      <alignment horizontal="left" vertical="center" shrinkToFit="1"/>
      <protection locked="0"/>
    </xf>
    <xf numFmtId="0" fontId="34" fillId="8" borderId="18" xfId="12" applyNumberFormat="1" applyFont="1" applyFill="1" applyBorder="1" applyAlignment="1" applyProtection="1">
      <alignment horizontal="left" vertical="center" shrinkToFit="1"/>
      <protection locked="0"/>
    </xf>
    <xf numFmtId="0" fontId="34" fillId="8" borderId="19" xfId="12" applyNumberFormat="1" applyFont="1" applyFill="1" applyBorder="1" applyAlignment="1" applyProtection="1">
      <alignment horizontal="left" vertical="center" shrinkToFit="1"/>
      <protection locked="0"/>
    </xf>
    <xf numFmtId="0" fontId="34" fillId="6" borderId="8" xfId="12" applyFont="1" applyFill="1" applyBorder="1" applyAlignment="1" applyProtection="1">
      <alignment horizontal="left" vertical="center" wrapText="1"/>
    </xf>
    <xf numFmtId="0" fontId="34" fillId="6" borderId="0" xfId="13" applyFont="1" applyFill="1" applyAlignment="1" applyProtection="1">
      <alignment horizontal="left" vertical="center"/>
    </xf>
    <xf numFmtId="0" fontId="34" fillId="6" borderId="24" xfId="12" applyFont="1" applyFill="1" applyBorder="1" applyAlignment="1" applyProtection="1">
      <alignment horizontal="center" vertical="center"/>
    </xf>
    <xf numFmtId="0" fontId="34" fillId="6" borderId="54" xfId="12" applyFont="1" applyFill="1" applyBorder="1" applyAlignment="1" applyProtection="1">
      <alignment horizontal="center" vertical="center"/>
    </xf>
    <xf numFmtId="0" fontId="34" fillId="6" borderId="67" xfId="12" applyFont="1" applyFill="1" applyBorder="1" applyAlignment="1" applyProtection="1">
      <alignment horizontal="center" vertical="center"/>
    </xf>
    <xf numFmtId="0" fontId="34" fillId="6" borderId="112" xfId="12" applyNumberFormat="1" applyFont="1" applyFill="1" applyBorder="1" applyAlignment="1" applyProtection="1">
      <alignment horizontal="left" vertical="center" shrinkToFit="1"/>
      <protection locked="0"/>
    </xf>
    <xf numFmtId="0" fontId="34" fillId="6" borderId="113" xfId="12" applyNumberFormat="1" applyFont="1" applyFill="1" applyBorder="1" applyAlignment="1" applyProtection="1">
      <alignment horizontal="left" vertical="center" shrinkToFit="1"/>
      <protection locked="0"/>
    </xf>
    <xf numFmtId="0" fontId="34" fillId="6" borderId="119" xfId="12" applyNumberFormat="1" applyFont="1" applyFill="1" applyBorder="1" applyAlignment="1" applyProtection="1">
      <alignment horizontal="lef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NumberFormat="1" applyFont="1" applyFill="1" applyBorder="1" applyAlignment="1" applyProtection="1">
      <alignment horizontal="left" vertical="center" shrinkToFit="1"/>
      <protection locked="0"/>
    </xf>
    <xf numFmtId="0" fontId="34" fillId="8" borderId="132" xfId="12" applyNumberFormat="1"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NumberFormat="1" applyFont="1" applyFill="1" applyBorder="1" applyAlignment="1" applyProtection="1">
      <alignment horizontal="left" vertical="center" shrinkToFit="1"/>
      <protection locked="0"/>
    </xf>
    <xf numFmtId="0" fontId="34" fillId="6" borderId="127" xfId="12" applyNumberFormat="1"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NumberFormat="1" applyFont="1" applyBorder="1" applyAlignment="1" applyProtection="1">
      <alignment horizontal="left" vertical="center" shrinkToFit="1"/>
      <protection locked="0"/>
    </xf>
    <xf numFmtId="0" fontId="34" fillId="0" borderId="121" xfId="12" applyNumberFormat="1"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NumberFormat="1" applyFont="1" applyBorder="1" applyAlignment="1" applyProtection="1">
      <alignment horizontal="left" vertical="center" shrinkToFit="1"/>
      <protection locked="0"/>
    </xf>
    <xf numFmtId="0" fontId="34" fillId="0" borderId="108" xfId="12" applyNumberFormat="1"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NumberFormat="1" applyFont="1" applyBorder="1" applyAlignment="1" applyProtection="1">
      <alignment horizontal="left" vertical="center" shrinkToFit="1"/>
      <protection locked="0"/>
    </xf>
    <xf numFmtId="0" fontId="34" fillId="0" borderId="113" xfId="15" applyNumberFormat="1" applyFont="1" applyBorder="1" applyAlignment="1" applyProtection="1">
      <alignment horizontal="left" vertical="center" shrinkToFit="1"/>
      <protection locked="0"/>
    </xf>
    <xf numFmtId="0" fontId="34" fillId="0" borderId="119" xfId="15" applyNumberFormat="1"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2"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pplyProtection="1">
      <alignment horizontal="left" vertical="center"/>
    </xf>
    <xf numFmtId="0" fontId="34" fillId="6" borderId="8" xfId="12" applyFont="1" applyFill="1" applyBorder="1" applyAlignment="1" applyProtection="1">
      <alignment horizontal="left" vertical="center"/>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0" fontId="34" fillId="8" borderId="129" xfId="15" applyNumberFormat="1" applyFont="1" applyFill="1" applyBorder="1" applyAlignment="1" applyProtection="1">
      <alignment horizontal="left" vertical="center" shrinkToFit="1"/>
      <protection locked="0"/>
    </xf>
    <xf numFmtId="0" fontId="34" fillId="8" borderId="132" xfId="15" applyNumberFormat="1" applyFont="1" applyFill="1" applyBorder="1" applyAlignment="1" applyProtection="1">
      <alignment horizontal="lef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NumberFormat="1" applyFont="1" applyBorder="1" applyAlignment="1" applyProtection="1">
      <alignment horizontal="left" vertical="center" shrinkToFit="1"/>
      <protection locked="0"/>
    </xf>
    <xf numFmtId="0" fontId="34" fillId="0" borderId="127" xfId="15" applyNumberFormat="1" applyFont="1" applyBorder="1" applyAlignment="1" applyProtection="1">
      <alignment horizontal="lef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0" fontId="34" fillId="0" borderId="116" xfId="15" applyNumberFormat="1" applyFont="1" applyBorder="1" applyAlignment="1" applyProtection="1">
      <alignment horizontal="left" vertical="center" shrinkToFit="1"/>
      <protection locked="0"/>
    </xf>
    <xf numFmtId="0" fontId="34" fillId="0" borderId="121" xfId="15" applyNumberFormat="1"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NumberFormat="1" applyFont="1" applyBorder="1" applyAlignment="1" applyProtection="1">
      <alignment horizontal="left" vertical="center" shrinkToFit="1"/>
      <protection locked="0"/>
    </xf>
    <xf numFmtId="0" fontId="34" fillId="0" borderId="108" xfId="15" applyNumberFormat="1"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0" fontId="33" fillId="6" borderId="1" xfId="12" applyFont="1" applyFill="1" applyBorder="1" applyAlignment="1" applyProtection="1">
      <alignment horizontal="center" vertical="center"/>
    </xf>
    <xf numFmtId="0" fontId="33" fillId="6" borderId="2" xfId="12" applyFont="1" applyFill="1" applyBorder="1" applyAlignment="1" applyProtection="1">
      <alignment horizontal="center" vertical="center"/>
    </xf>
    <xf numFmtId="0" fontId="33" fillId="6" borderId="3" xfId="12" applyFont="1" applyFill="1" applyBorder="1" applyAlignment="1" applyProtection="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98" xfId="15" applyNumberFormat="1" applyFont="1" applyBorder="1" applyAlignment="1" applyProtection="1">
      <alignment horizontal="left" vertical="center" shrinkToFit="1"/>
      <protection locked="0"/>
    </xf>
    <xf numFmtId="0" fontId="34" fillId="0" borderId="99" xfId="15" applyNumberFormat="1" applyFont="1" applyBorder="1" applyAlignment="1" applyProtection="1">
      <alignment horizontal="left" vertical="center" shrinkToFit="1"/>
      <protection locked="0"/>
    </xf>
    <xf numFmtId="0" fontId="34" fillId="0" borderId="110" xfId="15" applyNumberFormat="1" applyFont="1" applyBorder="1" applyAlignment="1" applyProtection="1">
      <alignment horizontal="left" vertical="center" shrinkToFit="1"/>
      <protection locked="0"/>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87" fontId="1" fillId="6" borderId="34" xfId="17" applyNumberFormat="1" applyFont="1" applyFill="1" applyBorder="1" applyAlignment="1">
      <alignment horizontal="center" vertical="center"/>
    </xf>
    <xf numFmtId="0" fontId="1" fillId="0" borderId="34" xfId="16" applyFont="1" applyBorder="1" applyAlignment="1">
      <alignment horizontal="center" vertical="center"/>
    </xf>
    <xf numFmtId="0" fontId="1" fillId="0" borderId="0" xfId="16"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79" fontId="1" fillId="6" borderId="0" xfId="17" applyNumberFormat="1" applyFont="1" applyFill="1" applyAlignment="1">
      <alignment horizontal="center" vertical="center" wrapText="1"/>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79" fontId="1" fillId="0" borderId="0" xfId="17" applyNumberFormat="1" applyFont="1" applyAlignment="1">
      <alignment horizontal="center" vertical="center" wrapText="1"/>
    </xf>
    <xf numFmtId="178" fontId="16" fillId="0" borderId="0" xfId="16"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AC29C56D-B595-4D9D-AE40-D19D6CEEDE6C}"/>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(データシート!$F$3,データシート!$F$5,データシート!$F$7,データシート!$F$9,データシート!$F$11)</c:f>
              <c:numCache>
                <c:formatCode>#,##0;"△ "#,##0</c:formatCode>
                <c:ptCount val="5"/>
                <c:pt idx="0">
                  <c:v>138651</c:v>
                </c:pt>
                <c:pt idx="1">
                  <c:v>122882</c:v>
                </c:pt>
                <c:pt idx="2">
                  <c:v>114790</c:v>
                </c:pt>
                <c:pt idx="3">
                  <c:v>126262</c:v>
                </c:pt>
                <c:pt idx="4">
                  <c:v>126525</c:v>
                </c:pt>
              </c:numCache>
            </c:numRef>
          </c:val>
          <c:smooth val="0"/>
          <c:extLst>
            <c:ext xmlns:c16="http://schemas.microsoft.com/office/drawing/2014/chart" uri="{C3380CC4-5D6E-409C-BE32-E72D297353CC}">
              <c16:uniqueId val="{00000000-6DE6-4C3E-8993-E004433E7DB8}"/>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(データシート!$D$3,データシート!$D$5,データシート!$D$7,データシート!$D$9,データシート!$D$11)</c:f>
              <c:numCache>
                <c:formatCode>#,##0;"△ "#,##0</c:formatCode>
                <c:ptCount val="5"/>
                <c:pt idx="0">
                  <c:v>116540</c:v>
                </c:pt>
                <c:pt idx="1">
                  <c:v>104234</c:v>
                </c:pt>
                <c:pt idx="2">
                  <c:v>69565</c:v>
                </c:pt>
                <c:pt idx="3">
                  <c:v>54987</c:v>
                </c:pt>
                <c:pt idx="4">
                  <c:v>66816</c:v>
                </c:pt>
              </c:numCache>
            </c:numRef>
          </c:val>
          <c:smooth val="0"/>
          <c:extLst>
            <c:ext xmlns:c16="http://schemas.microsoft.com/office/drawing/2014/chart" uri="{C3380CC4-5D6E-409C-BE32-E72D297353CC}">
              <c16:uniqueId val="{00000001-6DE6-4C3E-8993-E004433E7DB8}"/>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データシート!$B$19:$F$19</c:f>
              <c:numCache>
                <c:formatCode>General</c:formatCode>
                <c:ptCount val="5"/>
                <c:pt idx="0">
                  <c:v>3.78</c:v>
                </c:pt>
                <c:pt idx="1">
                  <c:v>2.96</c:v>
                </c:pt>
                <c:pt idx="2">
                  <c:v>3.63</c:v>
                </c:pt>
                <c:pt idx="3">
                  <c:v>4.57</c:v>
                </c:pt>
                <c:pt idx="4">
                  <c:v>4.7</c:v>
                </c:pt>
              </c:numCache>
            </c:numRef>
          </c:val>
          <c:extLst>
            <c:ext xmlns:c16="http://schemas.microsoft.com/office/drawing/2014/chart" uri="{C3380CC4-5D6E-409C-BE32-E72D297353CC}">
              <c16:uniqueId val="{00000000-1953-4163-BCD7-57C3BA2C5551}"/>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データシート!$B$20:$F$20</c:f>
              <c:numCache>
                <c:formatCode>General</c:formatCode>
                <c:ptCount val="5"/>
                <c:pt idx="0">
                  <c:v>15.37</c:v>
                </c:pt>
                <c:pt idx="1">
                  <c:v>15.71</c:v>
                </c:pt>
                <c:pt idx="2">
                  <c:v>15.79</c:v>
                </c:pt>
                <c:pt idx="3">
                  <c:v>15.74</c:v>
                </c:pt>
                <c:pt idx="4">
                  <c:v>15.16</c:v>
                </c:pt>
              </c:numCache>
            </c:numRef>
          </c:val>
          <c:extLst>
            <c:ext xmlns:c16="http://schemas.microsoft.com/office/drawing/2014/chart" uri="{C3380CC4-5D6E-409C-BE32-E72D297353CC}">
              <c16:uniqueId val="{00000001-1953-4163-BCD7-57C3BA2C5551}"/>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H28</c:v>
                </c:pt>
                <c:pt idx="1">
                  <c:v>H29</c:v>
                </c:pt>
                <c:pt idx="2">
                  <c:v>H30</c:v>
                </c:pt>
                <c:pt idx="3">
                  <c:v>R01</c:v>
                </c:pt>
                <c:pt idx="4">
                  <c:v>R02</c:v>
                </c:pt>
              </c:strCache>
            </c:strRef>
          </c:cat>
          <c:val>
            <c:numRef>
              <c:f>データシート!$B$21:$F$21</c:f>
              <c:numCache>
                <c:formatCode>General</c:formatCode>
                <c:ptCount val="5"/>
                <c:pt idx="0">
                  <c:v>0.6</c:v>
                </c:pt>
                <c:pt idx="1">
                  <c:v>-0.87</c:v>
                </c:pt>
                <c:pt idx="2">
                  <c:v>0.71</c:v>
                </c:pt>
                <c:pt idx="3">
                  <c:v>1.1200000000000001</c:v>
                </c:pt>
                <c:pt idx="4">
                  <c:v>0.34</c:v>
                </c:pt>
              </c:numCache>
            </c:numRef>
          </c:val>
          <c:smooth val="0"/>
          <c:extLst>
            <c:ext xmlns:c16="http://schemas.microsoft.com/office/drawing/2014/chart" uri="{C3380CC4-5D6E-409C-BE32-E72D297353CC}">
              <c16:uniqueId val="{00000002-1953-4163-BCD7-57C3BA2C5551}"/>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データシート!$B$27:$K$27</c:f>
              <c:numCache>
                <c:formatCode>General</c:formatCode>
                <c:ptCount val="10"/>
                <c:pt idx="0">
                  <c:v>#N/A</c:v>
                </c:pt>
                <c:pt idx="1">
                  <c:v>1.1499999999999999</c:v>
                </c:pt>
                <c:pt idx="2">
                  <c:v>#N/A</c:v>
                </c:pt>
                <c:pt idx="3">
                  <c:v>0.06</c:v>
                </c:pt>
                <c:pt idx="4">
                  <c:v>#N/A</c:v>
                </c:pt>
                <c:pt idx="5">
                  <c:v>0.06</c:v>
                </c:pt>
                <c:pt idx="6">
                  <c:v>#N/A</c:v>
                </c:pt>
                <c:pt idx="7">
                  <c:v>2.84</c:v>
                </c:pt>
                <c:pt idx="8">
                  <c:v>#N/A</c:v>
                </c:pt>
                <c:pt idx="9">
                  <c:v>0</c:v>
                </c:pt>
              </c:numCache>
            </c:numRef>
          </c:val>
          <c:extLst>
            <c:ext xmlns:c16="http://schemas.microsoft.com/office/drawing/2014/chart" uri="{C3380CC4-5D6E-409C-BE32-E72D297353CC}">
              <c16:uniqueId val="{00000000-2B51-44AE-A837-936B8D05F701}"/>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2B51-44AE-A837-936B8D05F701}"/>
            </c:ext>
          </c:extLst>
        </c:ser>
        <c:ser>
          <c:idx val="2"/>
          <c:order val="2"/>
          <c:tx>
            <c:strRef>
              <c:f>データシート!$A$29</c:f>
              <c:strCache>
                <c:ptCount val="1"/>
                <c:pt idx="0">
                  <c:v>農業集落排水事業特別会計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2-2B51-44AE-A837-936B8D05F701}"/>
            </c:ext>
          </c:extLst>
        </c:ser>
        <c:ser>
          <c:idx val="3"/>
          <c:order val="3"/>
          <c:tx>
            <c:strRef>
              <c:f>データシート!$A$30</c:f>
              <c:strCache>
                <c:ptCount val="1"/>
                <c:pt idx="0">
                  <c:v>公共用地等取得造成事業特別会計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データシート!$B$30:$K$30</c:f>
              <c:numCache>
                <c:formatCode>General</c:formatCode>
                <c:ptCount val="10"/>
                <c:pt idx="0">
                  <c:v>#N/A</c:v>
                </c:pt>
                <c:pt idx="1">
                  <c:v>0.01</c:v>
                </c:pt>
                <c:pt idx="2">
                  <c:v>#N/A</c:v>
                </c:pt>
                <c:pt idx="3">
                  <c:v>0.01</c:v>
                </c:pt>
                <c:pt idx="4">
                  <c:v>#N/A</c:v>
                </c:pt>
                <c:pt idx="5">
                  <c:v>0.01</c:v>
                </c:pt>
                <c:pt idx="6">
                  <c:v>#N/A</c:v>
                </c:pt>
                <c:pt idx="7">
                  <c:v>0.01</c:v>
                </c:pt>
                <c:pt idx="8">
                  <c:v>#N/A</c:v>
                </c:pt>
                <c:pt idx="9">
                  <c:v>0.01</c:v>
                </c:pt>
              </c:numCache>
            </c:numRef>
          </c:val>
          <c:extLst>
            <c:ext xmlns:c16="http://schemas.microsoft.com/office/drawing/2014/chart" uri="{C3380CC4-5D6E-409C-BE32-E72D297353CC}">
              <c16:uniqueId val="{00000003-2B51-44AE-A837-936B8D05F701}"/>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データシート!$B$31:$K$31</c:f>
              <c:numCache>
                <c:formatCode>General</c:formatCode>
                <c:ptCount val="10"/>
                <c:pt idx="0">
                  <c:v>#N/A</c:v>
                </c:pt>
                <c:pt idx="1">
                  <c:v>0.03</c:v>
                </c:pt>
                <c:pt idx="2">
                  <c:v>#N/A</c:v>
                </c:pt>
                <c:pt idx="3">
                  <c:v>0.04</c:v>
                </c:pt>
                <c:pt idx="4">
                  <c:v>#N/A</c:v>
                </c:pt>
                <c:pt idx="5">
                  <c:v>0.03</c:v>
                </c:pt>
                <c:pt idx="6">
                  <c:v>#N/A</c:v>
                </c:pt>
                <c:pt idx="7">
                  <c:v>0.05</c:v>
                </c:pt>
                <c:pt idx="8">
                  <c:v>#N/A</c:v>
                </c:pt>
                <c:pt idx="9">
                  <c:v>0.04</c:v>
                </c:pt>
              </c:numCache>
            </c:numRef>
          </c:val>
          <c:extLst>
            <c:ext xmlns:c16="http://schemas.microsoft.com/office/drawing/2014/chart" uri="{C3380CC4-5D6E-409C-BE32-E72D297353CC}">
              <c16:uniqueId val="{00000004-2B51-44AE-A837-936B8D05F701}"/>
            </c:ext>
          </c:extLst>
        </c:ser>
        <c:ser>
          <c:idx val="5"/>
          <c:order val="5"/>
          <c:tx>
            <c:strRef>
              <c:f>データシート!$A$32</c:f>
              <c:strCache>
                <c:ptCount val="1"/>
                <c:pt idx="0">
                  <c:v>介護保険事業特別会計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データシート!$B$32:$K$32</c:f>
              <c:numCache>
                <c:formatCode>General</c:formatCode>
                <c:ptCount val="10"/>
                <c:pt idx="0">
                  <c:v>#N/A</c:v>
                </c:pt>
                <c:pt idx="1">
                  <c:v>1.01</c:v>
                </c:pt>
                <c:pt idx="2">
                  <c:v>#N/A</c:v>
                </c:pt>
                <c:pt idx="3">
                  <c:v>0.9</c:v>
                </c:pt>
                <c:pt idx="4">
                  <c:v>#N/A</c:v>
                </c:pt>
                <c:pt idx="5">
                  <c:v>0.83</c:v>
                </c:pt>
                <c:pt idx="6">
                  <c:v>#N/A</c:v>
                </c:pt>
                <c:pt idx="7">
                  <c:v>0.14000000000000001</c:v>
                </c:pt>
                <c:pt idx="8">
                  <c:v>#N/A</c:v>
                </c:pt>
                <c:pt idx="9">
                  <c:v>0.28000000000000003</c:v>
                </c:pt>
              </c:numCache>
            </c:numRef>
          </c:val>
          <c:extLst>
            <c:ext xmlns:c16="http://schemas.microsoft.com/office/drawing/2014/chart" uri="{C3380CC4-5D6E-409C-BE32-E72D297353CC}">
              <c16:uniqueId val="{00000005-2B51-44AE-A837-936B8D05F701}"/>
            </c:ext>
          </c:extLst>
        </c:ser>
        <c:ser>
          <c:idx val="6"/>
          <c:order val="6"/>
          <c:tx>
            <c:strRef>
              <c:f>データシート!$A$33</c:f>
              <c:strCache>
                <c:ptCount val="1"/>
                <c:pt idx="0">
                  <c:v>公共下水道事業会計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データシート!$B$33:$K$33</c:f>
              <c:numCache>
                <c:formatCode>General</c:formatCode>
                <c:ptCount val="10"/>
                <c:pt idx="0">
                  <c:v>0</c:v>
                </c:pt>
                <c:pt idx="1">
                  <c:v>0</c:v>
                </c:pt>
                <c:pt idx="2">
                  <c:v>0</c:v>
                </c:pt>
                <c:pt idx="3">
                  <c:v>0</c:v>
                </c:pt>
                <c:pt idx="4">
                  <c:v>0</c:v>
                </c:pt>
                <c:pt idx="5">
                  <c:v>0</c:v>
                </c:pt>
                <c:pt idx="6">
                  <c:v>0</c:v>
                </c:pt>
                <c:pt idx="7">
                  <c:v>0</c:v>
                </c:pt>
                <c:pt idx="8">
                  <c:v>#N/A</c:v>
                </c:pt>
                <c:pt idx="9">
                  <c:v>1.08</c:v>
                </c:pt>
              </c:numCache>
            </c:numRef>
          </c:val>
          <c:extLst>
            <c:ext xmlns:c16="http://schemas.microsoft.com/office/drawing/2014/chart" uri="{C3380CC4-5D6E-409C-BE32-E72D297353CC}">
              <c16:uniqueId val="{00000006-2B51-44AE-A837-936B8D05F701}"/>
            </c:ext>
          </c:extLst>
        </c:ser>
        <c:ser>
          <c:idx val="7"/>
          <c:order val="7"/>
          <c:tx>
            <c:strRef>
              <c:f>データシート!$A$34</c:f>
              <c:strCache>
                <c:ptCount val="1"/>
                <c:pt idx="0">
                  <c:v>国民健康保険事業特別会計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データシート!$B$34:$K$34</c:f>
              <c:numCache>
                <c:formatCode>General</c:formatCode>
                <c:ptCount val="10"/>
                <c:pt idx="0">
                  <c:v>#N/A</c:v>
                </c:pt>
                <c:pt idx="1">
                  <c:v>2.0099999999999998</c:v>
                </c:pt>
                <c:pt idx="2">
                  <c:v>#N/A</c:v>
                </c:pt>
                <c:pt idx="3">
                  <c:v>2.09</c:v>
                </c:pt>
                <c:pt idx="4">
                  <c:v>#N/A</c:v>
                </c:pt>
                <c:pt idx="5">
                  <c:v>1.1599999999999999</c:v>
                </c:pt>
                <c:pt idx="6">
                  <c:v>#N/A</c:v>
                </c:pt>
                <c:pt idx="7">
                  <c:v>0.84</c:v>
                </c:pt>
                <c:pt idx="8">
                  <c:v>#N/A</c:v>
                </c:pt>
                <c:pt idx="9">
                  <c:v>1.1599999999999999</c:v>
                </c:pt>
              </c:numCache>
            </c:numRef>
          </c:val>
          <c:extLst>
            <c:ext xmlns:c16="http://schemas.microsoft.com/office/drawing/2014/chart" uri="{C3380CC4-5D6E-409C-BE32-E72D297353CC}">
              <c16:uniqueId val="{00000007-2B51-44AE-A837-936B8D05F701}"/>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データシート!$B$35:$K$35</c:f>
              <c:numCache>
                <c:formatCode>General</c:formatCode>
                <c:ptCount val="10"/>
                <c:pt idx="0">
                  <c:v>#N/A</c:v>
                </c:pt>
                <c:pt idx="1">
                  <c:v>3.77</c:v>
                </c:pt>
                <c:pt idx="2">
                  <c:v>#N/A</c:v>
                </c:pt>
                <c:pt idx="3">
                  <c:v>2.94</c:v>
                </c:pt>
                <c:pt idx="4">
                  <c:v>#N/A</c:v>
                </c:pt>
                <c:pt idx="5">
                  <c:v>3.62</c:v>
                </c:pt>
                <c:pt idx="6">
                  <c:v>#N/A</c:v>
                </c:pt>
                <c:pt idx="7">
                  <c:v>4.5599999999999996</c:v>
                </c:pt>
                <c:pt idx="8">
                  <c:v>#N/A</c:v>
                </c:pt>
                <c:pt idx="9">
                  <c:v>4.68</c:v>
                </c:pt>
              </c:numCache>
            </c:numRef>
          </c:val>
          <c:extLst>
            <c:ext xmlns:c16="http://schemas.microsoft.com/office/drawing/2014/chart" uri="{C3380CC4-5D6E-409C-BE32-E72D297353CC}">
              <c16:uniqueId val="{00000008-2B51-44AE-A837-936B8D05F701}"/>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データシート!$B$36:$K$36</c:f>
              <c:numCache>
                <c:formatCode>General</c:formatCode>
                <c:ptCount val="10"/>
                <c:pt idx="0">
                  <c:v>0</c:v>
                </c:pt>
                <c:pt idx="1">
                  <c:v>0</c:v>
                </c:pt>
                <c:pt idx="2">
                  <c:v>#N/A</c:v>
                </c:pt>
                <c:pt idx="3">
                  <c:v>2.97</c:v>
                </c:pt>
                <c:pt idx="4">
                  <c:v>#N/A</c:v>
                </c:pt>
                <c:pt idx="5">
                  <c:v>4.9400000000000004</c:v>
                </c:pt>
                <c:pt idx="6">
                  <c:v>#N/A</c:v>
                </c:pt>
                <c:pt idx="7">
                  <c:v>4.3600000000000003</c:v>
                </c:pt>
                <c:pt idx="8">
                  <c:v>#N/A</c:v>
                </c:pt>
                <c:pt idx="9">
                  <c:v>8.67</c:v>
                </c:pt>
              </c:numCache>
            </c:numRef>
          </c:val>
          <c:extLst>
            <c:ext xmlns:c16="http://schemas.microsoft.com/office/drawing/2014/chart" uri="{C3380CC4-5D6E-409C-BE32-E72D297353CC}">
              <c16:uniqueId val="{00000009-2B51-44AE-A837-936B8D05F701}"/>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データシート!$B$42:$P$42</c:f>
              <c:numCache>
                <c:formatCode>General</c:formatCode>
                <c:ptCount val="15"/>
                <c:pt idx="2">
                  <c:v>530</c:v>
                </c:pt>
                <c:pt idx="5">
                  <c:v>497</c:v>
                </c:pt>
                <c:pt idx="8">
                  <c:v>478</c:v>
                </c:pt>
                <c:pt idx="11">
                  <c:v>482</c:v>
                </c:pt>
                <c:pt idx="14">
                  <c:v>450</c:v>
                </c:pt>
              </c:numCache>
            </c:numRef>
          </c:val>
          <c:extLst>
            <c:ext xmlns:c16="http://schemas.microsoft.com/office/drawing/2014/chart" uri="{C3380CC4-5D6E-409C-BE32-E72D297353CC}">
              <c16:uniqueId val="{00000000-41E8-4E1C-8337-8A1EFD9C605F}"/>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41E8-4E1C-8337-8A1EFD9C605F}"/>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41E8-4E1C-8337-8A1EFD9C605F}"/>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データシート!$B$45:$P$45</c:f>
              <c:numCache>
                <c:formatCode>General</c:formatCode>
                <c:ptCount val="15"/>
                <c:pt idx="0">
                  <c:v>0</c:v>
                </c:pt>
                <c:pt idx="3">
                  <c:v>0</c:v>
                </c:pt>
                <c:pt idx="6">
                  <c:v>0</c:v>
                </c:pt>
                <c:pt idx="9">
                  <c:v>9</c:v>
                </c:pt>
                <c:pt idx="12">
                  <c:v>0</c:v>
                </c:pt>
              </c:numCache>
            </c:numRef>
          </c:val>
          <c:extLst>
            <c:ext xmlns:c16="http://schemas.microsoft.com/office/drawing/2014/chart" uri="{C3380CC4-5D6E-409C-BE32-E72D297353CC}">
              <c16:uniqueId val="{00000003-41E8-4E1C-8337-8A1EFD9C605F}"/>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データシート!$B$46:$P$46</c:f>
              <c:numCache>
                <c:formatCode>General</c:formatCode>
                <c:ptCount val="15"/>
                <c:pt idx="0">
                  <c:v>157</c:v>
                </c:pt>
                <c:pt idx="3">
                  <c:v>179</c:v>
                </c:pt>
                <c:pt idx="6">
                  <c:v>167</c:v>
                </c:pt>
                <c:pt idx="9">
                  <c:v>169</c:v>
                </c:pt>
                <c:pt idx="12">
                  <c:v>175</c:v>
                </c:pt>
              </c:numCache>
            </c:numRef>
          </c:val>
          <c:extLst>
            <c:ext xmlns:c16="http://schemas.microsoft.com/office/drawing/2014/chart" uri="{C3380CC4-5D6E-409C-BE32-E72D297353CC}">
              <c16:uniqueId val="{00000004-41E8-4E1C-8337-8A1EFD9C605F}"/>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41E8-4E1C-8337-8A1EFD9C605F}"/>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41E8-4E1C-8337-8A1EFD9C605F}"/>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データシート!$B$49:$P$49</c:f>
              <c:numCache>
                <c:formatCode>General</c:formatCode>
                <c:ptCount val="15"/>
                <c:pt idx="0">
                  <c:v>704</c:v>
                </c:pt>
                <c:pt idx="3">
                  <c:v>661</c:v>
                </c:pt>
                <c:pt idx="6">
                  <c:v>595</c:v>
                </c:pt>
                <c:pt idx="9">
                  <c:v>565</c:v>
                </c:pt>
                <c:pt idx="12">
                  <c:v>526</c:v>
                </c:pt>
              </c:numCache>
            </c:numRef>
          </c:val>
          <c:extLst>
            <c:ext xmlns:c16="http://schemas.microsoft.com/office/drawing/2014/chart" uri="{C3380CC4-5D6E-409C-BE32-E72D297353CC}">
              <c16:uniqueId val="{00000007-41E8-4E1C-8337-8A1EFD9C605F}"/>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データシート!$B$50:$P$50</c:f>
              <c:numCache>
                <c:formatCode>General</c:formatCode>
                <c:ptCount val="15"/>
                <c:pt idx="0">
                  <c:v>#N/A</c:v>
                </c:pt>
                <c:pt idx="1">
                  <c:v>331</c:v>
                </c:pt>
                <c:pt idx="2">
                  <c:v>#N/A</c:v>
                </c:pt>
                <c:pt idx="3">
                  <c:v>#N/A</c:v>
                </c:pt>
                <c:pt idx="4">
                  <c:v>343</c:v>
                </c:pt>
                <c:pt idx="5">
                  <c:v>#N/A</c:v>
                </c:pt>
                <c:pt idx="6">
                  <c:v>#N/A</c:v>
                </c:pt>
                <c:pt idx="7">
                  <c:v>284</c:v>
                </c:pt>
                <c:pt idx="8">
                  <c:v>#N/A</c:v>
                </c:pt>
                <c:pt idx="9">
                  <c:v>#N/A</c:v>
                </c:pt>
                <c:pt idx="10">
                  <c:v>261</c:v>
                </c:pt>
                <c:pt idx="11">
                  <c:v>#N/A</c:v>
                </c:pt>
                <c:pt idx="12">
                  <c:v>#N/A</c:v>
                </c:pt>
                <c:pt idx="13">
                  <c:v>251</c:v>
                </c:pt>
                <c:pt idx="14">
                  <c:v>#N/A</c:v>
                </c:pt>
              </c:numCache>
            </c:numRef>
          </c:val>
          <c:smooth val="0"/>
          <c:extLst>
            <c:ext xmlns:c16="http://schemas.microsoft.com/office/drawing/2014/chart" uri="{C3380CC4-5D6E-409C-BE32-E72D297353CC}">
              <c16:uniqueId val="{00000008-41E8-4E1C-8337-8A1EFD9C605F}"/>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データシート!$B$56:$P$56</c:f>
              <c:numCache>
                <c:formatCode>General</c:formatCode>
                <c:ptCount val="15"/>
                <c:pt idx="2">
                  <c:v>5204</c:v>
                </c:pt>
                <c:pt idx="5">
                  <c:v>5343</c:v>
                </c:pt>
                <c:pt idx="8">
                  <c:v>4924</c:v>
                </c:pt>
                <c:pt idx="11">
                  <c:v>4705</c:v>
                </c:pt>
                <c:pt idx="14">
                  <c:v>4512</c:v>
                </c:pt>
              </c:numCache>
            </c:numRef>
          </c:val>
          <c:extLst>
            <c:ext xmlns:c16="http://schemas.microsoft.com/office/drawing/2014/chart" uri="{C3380CC4-5D6E-409C-BE32-E72D297353CC}">
              <c16:uniqueId val="{00000000-FA7E-4F7A-9BF2-EABF7A74677E}"/>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データシート!$B$57:$P$57</c:f>
              <c:numCache>
                <c:formatCode>General</c:formatCode>
                <c:ptCount val="15"/>
                <c:pt idx="2">
                  <c:v>126</c:v>
                </c:pt>
                <c:pt idx="5">
                  <c:v>103</c:v>
                </c:pt>
                <c:pt idx="8">
                  <c:v>85</c:v>
                </c:pt>
                <c:pt idx="11">
                  <c:v>65</c:v>
                </c:pt>
                <c:pt idx="14">
                  <c:v>48</c:v>
                </c:pt>
              </c:numCache>
            </c:numRef>
          </c:val>
          <c:extLst>
            <c:ext xmlns:c16="http://schemas.microsoft.com/office/drawing/2014/chart" uri="{C3380CC4-5D6E-409C-BE32-E72D297353CC}">
              <c16:uniqueId val="{00000001-FA7E-4F7A-9BF2-EABF7A74677E}"/>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データシート!$B$58:$P$58</c:f>
              <c:numCache>
                <c:formatCode>General</c:formatCode>
                <c:ptCount val="15"/>
                <c:pt idx="2">
                  <c:v>2374</c:v>
                </c:pt>
                <c:pt idx="5">
                  <c:v>2206</c:v>
                </c:pt>
                <c:pt idx="8">
                  <c:v>2259</c:v>
                </c:pt>
                <c:pt idx="11">
                  <c:v>2428</c:v>
                </c:pt>
                <c:pt idx="14">
                  <c:v>2397</c:v>
                </c:pt>
              </c:numCache>
            </c:numRef>
          </c:val>
          <c:extLst>
            <c:ext xmlns:c16="http://schemas.microsoft.com/office/drawing/2014/chart" uri="{C3380CC4-5D6E-409C-BE32-E72D297353CC}">
              <c16:uniqueId val="{00000002-FA7E-4F7A-9BF2-EABF7A74677E}"/>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FA7E-4F7A-9BF2-EABF7A74677E}"/>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FA7E-4F7A-9BF2-EABF7A74677E}"/>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データシート!$B$61:$P$61</c:f>
              <c:numCache>
                <c:formatCode>General</c:formatCode>
                <c:ptCount val="15"/>
                <c:pt idx="0">
                  <c:v>2</c:v>
                </c:pt>
                <c:pt idx="3">
                  <c:v>0</c:v>
                </c:pt>
                <c:pt idx="6">
                  <c:v>0</c:v>
                </c:pt>
                <c:pt idx="9">
                  <c:v>2</c:v>
                </c:pt>
                <c:pt idx="12">
                  <c:v>12</c:v>
                </c:pt>
              </c:numCache>
            </c:numRef>
          </c:val>
          <c:extLst>
            <c:ext xmlns:c16="http://schemas.microsoft.com/office/drawing/2014/chart" uri="{C3380CC4-5D6E-409C-BE32-E72D297353CC}">
              <c16:uniqueId val="{00000005-FA7E-4F7A-9BF2-EABF7A74677E}"/>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データシート!$B$62:$P$62</c:f>
              <c:numCache>
                <c:formatCode>General</c:formatCode>
                <c:ptCount val="15"/>
                <c:pt idx="0">
                  <c:v>741</c:v>
                </c:pt>
                <c:pt idx="3">
                  <c:v>727</c:v>
                </c:pt>
                <c:pt idx="6">
                  <c:v>717</c:v>
                </c:pt>
                <c:pt idx="9">
                  <c:v>685</c:v>
                </c:pt>
                <c:pt idx="12">
                  <c:v>636</c:v>
                </c:pt>
              </c:numCache>
            </c:numRef>
          </c:val>
          <c:extLst>
            <c:ext xmlns:c16="http://schemas.microsoft.com/office/drawing/2014/chart" uri="{C3380CC4-5D6E-409C-BE32-E72D297353CC}">
              <c16:uniqueId val="{00000006-FA7E-4F7A-9BF2-EABF7A74677E}"/>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データシート!$B$63:$P$63</c:f>
              <c:numCache>
                <c:formatCode>General</c:formatCode>
                <c:ptCount val="15"/>
                <c:pt idx="0">
                  <c:v>117</c:v>
                </c:pt>
                <c:pt idx="3">
                  <c:v>1026</c:v>
                </c:pt>
                <c:pt idx="6">
                  <c:v>1152</c:v>
                </c:pt>
                <c:pt idx="9">
                  <c:v>1131</c:v>
                </c:pt>
                <c:pt idx="12">
                  <c:v>1106</c:v>
                </c:pt>
              </c:numCache>
            </c:numRef>
          </c:val>
          <c:extLst>
            <c:ext xmlns:c16="http://schemas.microsoft.com/office/drawing/2014/chart" uri="{C3380CC4-5D6E-409C-BE32-E72D297353CC}">
              <c16:uniqueId val="{00000007-FA7E-4F7A-9BF2-EABF7A74677E}"/>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データシート!$B$64:$P$64</c:f>
              <c:numCache>
                <c:formatCode>General</c:formatCode>
                <c:ptCount val="15"/>
                <c:pt idx="0">
                  <c:v>2742</c:v>
                </c:pt>
                <c:pt idx="3">
                  <c:v>2918</c:v>
                </c:pt>
                <c:pt idx="6">
                  <c:v>3043</c:v>
                </c:pt>
                <c:pt idx="9">
                  <c:v>3054</c:v>
                </c:pt>
                <c:pt idx="12">
                  <c:v>2893</c:v>
                </c:pt>
              </c:numCache>
            </c:numRef>
          </c:val>
          <c:extLst>
            <c:ext xmlns:c16="http://schemas.microsoft.com/office/drawing/2014/chart" uri="{C3380CC4-5D6E-409C-BE32-E72D297353CC}">
              <c16:uniqueId val="{00000008-FA7E-4F7A-9BF2-EABF7A74677E}"/>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FA7E-4F7A-9BF2-EABF7A74677E}"/>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データシート!$B$66:$P$66</c:f>
              <c:numCache>
                <c:formatCode>General</c:formatCode>
                <c:ptCount val="15"/>
                <c:pt idx="0">
                  <c:v>5104</c:v>
                </c:pt>
                <c:pt idx="3">
                  <c:v>4839</c:v>
                </c:pt>
                <c:pt idx="6">
                  <c:v>4551</c:v>
                </c:pt>
                <c:pt idx="9">
                  <c:v>4275</c:v>
                </c:pt>
                <c:pt idx="12">
                  <c:v>3974</c:v>
                </c:pt>
              </c:numCache>
            </c:numRef>
          </c:val>
          <c:extLst>
            <c:ext xmlns:c16="http://schemas.microsoft.com/office/drawing/2014/chart" uri="{C3380CC4-5D6E-409C-BE32-E72D297353CC}">
              <c16:uniqueId val="{0000000A-FA7E-4F7A-9BF2-EABF7A74677E}"/>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データシート!$B$67:$P$67</c:f>
              <c:numCache>
                <c:formatCode>General</c:formatCode>
                <c:ptCount val="15"/>
                <c:pt idx="0">
                  <c:v>#N/A</c:v>
                </c:pt>
                <c:pt idx="1">
                  <c:v>1003</c:v>
                </c:pt>
                <c:pt idx="2">
                  <c:v>#N/A</c:v>
                </c:pt>
                <c:pt idx="3">
                  <c:v>#N/A</c:v>
                </c:pt>
                <c:pt idx="4">
                  <c:v>1857</c:v>
                </c:pt>
                <c:pt idx="5">
                  <c:v>#N/A</c:v>
                </c:pt>
                <c:pt idx="6">
                  <c:v>#N/A</c:v>
                </c:pt>
                <c:pt idx="7">
                  <c:v>2195</c:v>
                </c:pt>
                <c:pt idx="8">
                  <c:v>#N/A</c:v>
                </c:pt>
                <c:pt idx="9">
                  <c:v>#N/A</c:v>
                </c:pt>
                <c:pt idx="10">
                  <c:v>1949</c:v>
                </c:pt>
                <c:pt idx="11">
                  <c:v>#N/A</c:v>
                </c:pt>
                <c:pt idx="12">
                  <c:v>#N/A</c:v>
                </c:pt>
                <c:pt idx="13">
                  <c:v>1664</c:v>
                </c:pt>
                <c:pt idx="14">
                  <c:v>#N/A</c:v>
                </c:pt>
              </c:numCache>
            </c:numRef>
          </c:val>
          <c:smooth val="0"/>
          <c:extLst>
            <c:ext xmlns:c16="http://schemas.microsoft.com/office/drawing/2014/chart" uri="{C3380CC4-5D6E-409C-BE32-E72D297353CC}">
              <c16:uniqueId val="{0000000B-FA7E-4F7A-9BF2-EABF7A74677E}"/>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データシート!$B$72:$D$72</c:f>
              <c:numCache>
                <c:formatCode>#,##0;"▲ "#,##0</c:formatCode>
                <c:ptCount val="3"/>
                <c:pt idx="0">
                  <c:v>460</c:v>
                </c:pt>
                <c:pt idx="1">
                  <c:v>464</c:v>
                </c:pt>
                <c:pt idx="2">
                  <c:v>466</c:v>
                </c:pt>
              </c:numCache>
            </c:numRef>
          </c:val>
          <c:extLst>
            <c:ext xmlns:c16="http://schemas.microsoft.com/office/drawing/2014/chart" uri="{C3380CC4-5D6E-409C-BE32-E72D297353CC}">
              <c16:uniqueId val="{00000000-EEFF-425A-94CF-8390D87B72A6}"/>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データシート!$B$73:$D$73</c:f>
              <c:numCache>
                <c:formatCode>#,##0;"▲ "#,##0</c:formatCode>
                <c:ptCount val="3"/>
                <c:pt idx="0">
                  <c:v>195</c:v>
                </c:pt>
                <c:pt idx="1">
                  <c:v>195</c:v>
                </c:pt>
                <c:pt idx="2">
                  <c:v>196</c:v>
                </c:pt>
              </c:numCache>
            </c:numRef>
          </c:val>
          <c:extLst>
            <c:ext xmlns:c16="http://schemas.microsoft.com/office/drawing/2014/chart" uri="{C3380CC4-5D6E-409C-BE32-E72D297353CC}">
              <c16:uniqueId val="{00000001-EEFF-425A-94CF-8390D87B72A6}"/>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H30</c:v>
                </c:pt>
                <c:pt idx="1">
                  <c:v>R01</c:v>
                </c:pt>
                <c:pt idx="2">
                  <c:v>R02</c:v>
                </c:pt>
              </c:strCache>
            </c:strRef>
          </c:cat>
          <c:val>
            <c:numRef>
              <c:f>データシート!$B$74:$D$74</c:f>
              <c:numCache>
                <c:formatCode>#,##0;"▲ "#,##0</c:formatCode>
                <c:ptCount val="3"/>
                <c:pt idx="0">
                  <c:v>1094</c:v>
                </c:pt>
                <c:pt idx="1">
                  <c:v>1204</c:v>
                </c:pt>
                <c:pt idx="2">
                  <c:v>1152</c:v>
                </c:pt>
              </c:numCache>
            </c:numRef>
          </c:val>
          <c:extLst>
            <c:ext xmlns:c16="http://schemas.microsoft.com/office/drawing/2014/chart" uri="{C3380CC4-5D6E-409C-BE32-E72D297353CC}">
              <c16:uniqueId val="{00000002-EEFF-425A-94CF-8390D87B72A6}"/>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{D1F30285-4B1A-497F-B003-D643B5088525}</c15:txfldGUID>
                      <c15:f>公会計指標分析・財政指標組合せ分析表!$BP$50</c15:f>
                      <c15:dlblFieldTableCache>
                        <c:ptCount val="1"/>
                        <c:pt idx="0">
                          <c:v>H28</c:v>
                        </c:pt>
                      </c15:dlblFieldTableCache>
                    </c15:dlblFTEntry>
                  </c15:dlblFieldTable>
                  <c15:showDataLabelsRange val="0"/>
                </c:ext>
                <c:ext xmlns:c16="http://schemas.microsoft.com/office/drawing/2014/chart" uri="{C3380CC4-5D6E-409C-BE32-E72D297353CC}">
                  <c16:uniqueId val="{00000000-F16D-4D92-9805-D7B998FE2CE4}"/>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{730EB37F-9AD7-4026-AD65-7397133CDA11}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F16D-4D92-9805-D7B998FE2CE4}"/>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{81C8809D-08EF-457B-8B2E-9F8EF1871533}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F16D-4D92-9805-D7B998FE2CE4}"/>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{3850FDD9-E8FC-49DE-9919-3810E9BEE6AC}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F16D-4D92-9805-D7B998FE2CE4}"/>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{4F370E2F-87BD-46D8-A512-0D2BD44E6962}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F16D-4D92-9805-D7B998FE2CE4}"/>
                </c:ext>
              </c:extLst>
            </c:dLbl>
            <c:dLbl>
              <c:idx val="8"/>
              <c:tx>
                <c:strRef>
                  <c:f>公会計指標分析・財政指標組合せ分析表!$BX$50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{4EF22442-58D3-479B-9085-BC6D12A8A85A}</c15:txfldGUID>
                      <c15:f>公会計指標分析・財政指標組合せ分析表!$BX$50</c15:f>
                      <c15:dlblFieldTableCache>
                        <c:ptCount val="1"/>
                        <c:pt idx="0">
                          <c:v>H29</c:v>
                        </c:pt>
                      </c15:dlblFieldTableCache>
                    </c15:dlblFTEntry>
                  </c15:dlblFieldTable>
                  <c15:showDataLabelsRange val="0"/>
                </c:ext>
                <c:ext xmlns:c16="http://schemas.microsoft.com/office/drawing/2014/chart" uri="{C3380CC4-5D6E-409C-BE32-E72D297353CC}">
                  <c16:uniqueId val="{00000005-F16D-4D92-9805-D7B998FE2CE4}"/>
                </c:ext>
              </c:extLst>
            </c:dLbl>
            <c:dLbl>
              <c:idx val="16"/>
              <c:tx>
                <c:strRef>
                  <c:f>公会計指標分析・財政指標組合せ分析表!$CF$50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{1873534E-EDB5-4033-893F-313817C720BD}</c15:txfldGUID>
                      <c15:f>公会計指標分析・財政指標組合せ分析表!$CF$50</c15:f>
                      <c15:dlblFieldTableCache>
                        <c:ptCount val="1"/>
                        <c:pt idx="0">
                          <c:v>H30</c:v>
                        </c:pt>
                      </c15:dlblFieldTableCache>
                    </c15:dlblFTEntry>
                  </c15:dlblFieldTable>
                  <c15:showDataLabelsRange val="0"/>
                </c:ext>
                <c:ext xmlns:c16="http://schemas.microsoft.com/office/drawing/2014/chart" uri="{C3380CC4-5D6E-409C-BE32-E72D297353CC}">
                  <c16:uniqueId val="{00000006-F16D-4D92-9805-D7B998FE2CE4}"/>
                </c:ext>
              </c:extLst>
            </c:dLbl>
            <c:dLbl>
              <c:idx val="24"/>
              <c:tx>
                <c:strRef>
                  <c:f>公会計指標分析・財政指標組合せ分析表!$CN$50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{AACF7F65-4690-411A-AB00-76929FE4652C}</c15:txfldGUID>
                      <c15:f>公会計指標分析・財政指標組合せ分析表!$CN$50</c15:f>
                      <c15:dlblFieldTableCache>
                        <c:ptCount val="1"/>
                        <c:pt idx="0">
                          <c:v>R01</c:v>
                        </c:pt>
                      </c15:dlblFieldTableCache>
                    </c15:dlblFTEntry>
                  </c15:dlblFieldTable>
                  <c15:showDataLabelsRange val="0"/>
                </c:ext>
                <c:ext xmlns:c16="http://schemas.microsoft.com/office/drawing/2014/chart" uri="{C3380CC4-5D6E-409C-BE32-E72D297353CC}">
                  <c16:uniqueId val="{00000007-F16D-4D92-9805-D7B998FE2CE4}"/>
                </c:ext>
              </c:extLst>
            </c:dLbl>
            <c:dLbl>
              <c:idx val="32"/>
              <c:tx>
                <c:strRef>
                  <c:f>公会計指標分析・財政指標組合せ分析表!$CV$50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{624A0ADD-9FD4-44B8-A64E-C9796DCCA253}</c15:txfldGUID>
                      <c15:f>公会計指標分析・財政指標組合せ分析表!$CV$50</c15:f>
                      <c15:dlblFieldTableCache>
                        <c:ptCount val="1"/>
                        <c:pt idx="0">
                          <c:v>R02</c:v>
                        </c:pt>
                      </c15:dlblFieldTableCache>
                    </c15:dlblFTEntry>
                  </c15:dlblFieldTable>
                  <c15:showDataLabelsRange val="0"/>
                </c:ext>
                <c:ext xmlns:c16="http://schemas.microsoft.com/office/drawing/2014/chart" uri="{C3380CC4-5D6E-409C-BE32-E72D297353CC}">
                  <c16:uniqueId val="{00000008-F16D-4D92-9805-D7B998FE2CE4}"/>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52.5</c:v>
                </c:pt>
                <c:pt idx="8">
                  <c:v>53.9</c:v>
                </c:pt>
                <c:pt idx="16">
                  <c:v>55.5</c:v>
                </c:pt>
                <c:pt idx="24">
                  <c:v>57</c:v>
                </c:pt>
                <c:pt idx="32">
                  <c:v>58.5</c:v>
                </c:pt>
              </c:numCache>
            </c:numRef>
          </c:xVal>
          <c:yVal>
            <c:numRef>
              <c:f>公会計指標分析・財政指標組合せ分析表!$BP$51:$DC$51</c:f>
              <c:numCache>
                <c:formatCode>#,##0.0;"▲ "#,##0.0</c:formatCode>
                <c:ptCount val="40"/>
                <c:pt idx="0">
                  <c:v>40.4</c:v>
                </c:pt>
                <c:pt idx="8">
                  <c:v>75.7</c:v>
                </c:pt>
                <c:pt idx="16">
                  <c:v>89.2</c:v>
                </c:pt>
                <c:pt idx="24">
                  <c:v>78.2</c:v>
                </c:pt>
                <c:pt idx="32">
                  <c:v>63</c:v>
                </c:pt>
              </c:numCache>
            </c:numRef>
          </c:yVal>
          <c:smooth val="0"/>
          <c:extLst>
            <c:ext xmlns:c16="http://schemas.microsoft.com/office/drawing/2014/chart" uri="{C3380CC4-5D6E-409C-BE32-E72D297353CC}">
              <c16:uniqueId val="{00000009-F16D-4D92-9805-D7B998FE2CE4}"/>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layout>
                <c:manualLayout>
                  <c:x val="-2.9214887573778322E-2"/>
                  <c:y val="-6.4739042105865174E-2"/>
                </c:manualLayout>
              </c:layout>
              <c:tx>
                <c:strRef>
                  <c:f>公会計指標分析・財政指標組合せ分析表!$BP$50</c:f>
                  <c:strCache>
                    <c:ptCount val="1"/>
                    <c:pt idx="0">
                      <c:v>H28</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{59E05717-682E-4337-AB7D-BC15CDBDBC67}</c15:txfldGUID>
                      <c15:f>公会計指標分析・財政指標組合せ分析表!$BP$50</c15:f>
                      <c15:dlblFieldTableCache>
                        <c:ptCount val="1"/>
                        <c:pt idx="0">
                          <c:v>H28</c:v>
                        </c:pt>
                      </c15:dlblFieldTableCache>
                    </c15:dlblFTEntry>
                  </c15:dlblFieldTable>
                  <c15:showDataLabelsRange val="0"/>
                </c:ext>
                <c:ext xmlns:c16="http://schemas.microsoft.com/office/drawing/2014/chart" uri="{C3380CC4-5D6E-409C-BE32-E72D297353CC}">
                  <c16:uniqueId val="{0000000A-F16D-4D92-9805-D7B998FE2CE4}"/>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{76566FFE-C2E0-4BD1-8101-208F9CAAA71C}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F16D-4D92-9805-D7B998FE2CE4}"/>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{9B50A8B5-4968-4729-8A29-B79A8DFA2975}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F16D-4D92-9805-D7B998FE2CE4}"/>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{F791B86F-0B07-4ED0-949C-4BE4F96FC218}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F16D-4D92-9805-D7B998FE2CE4}"/>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{17A10CC9-335D-4A9E-B835-3F1DE00BDF2B}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F16D-4D92-9805-D7B998FE2CE4}"/>
                </c:ext>
              </c:extLst>
            </c:dLbl>
            <c:dLbl>
              <c:idx val="8"/>
              <c:layout>
                <c:manualLayout>
                  <c:x val="-3.507551336536615E-2"/>
                  <c:y val="-6.4739042105865174E-2"/>
                </c:manualLayout>
              </c:layout>
              <c:tx>
                <c:strRef>
                  <c:f>公会計指標分析・財政指標組合せ分析表!$BX$50</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{A2934D54-087D-4C78-9768-86D9B56F90E8}</c15:txfldGUID>
                      <c15:f>公会計指標分析・財政指標組合せ分析表!$BX$50</c15:f>
                      <c15:dlblFieldTableCache>
                        <c:ptCount val="1"/>
                        <c:pt idx="0">
                          <c:v>H29</c:v>
                        </c:pt>
                      </c15:dlblFieldTableCache>
                    </c15:dlblFTEntry>
                  </c15:dlblFieldTable>
                  <c15:showDataLabelsRange val="0"/>
                </c:ext>
                <c:ext xmlns:c16="http://schemas.microsoft.com/office/drawing/2014/chart" uri="{C3380CC4-5D6E-409C-BE32-E72D297353CC}">
                  <c16:uniqueId val="{0000000F-F16D-4D92-9805-D7B998FE2CE4}"/>
                </c:ext>
              </c:extLst>
            </c:dLbl>
            <c:dLbl>
              <c:idx val="16"/>
              <c:tx>
                <c:strRef>
                  <c:f>公会計指標分析・財政指標組合せ分析表!$CF$50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{0DE8A852-7C27-4590-A481-5AC4C1FDC202}</c15:txfldGUID>
                      <c15:f>公会計指標分析・財政指標組合せ分析表!$CF$50</c15:f>
                      <c15:dlblFieldTableCache>
                        <c:ptCount val="1"/>
                        <c:pt idx="0">
                          <c:v>H30</c:v>
                        </c:pt>
                      </c15:dlblFieldTableCache>
                    </c15:dlblFTEntry>
                  </c15:dlblFieldTable>
                  <c15:showDataLabelsRange val="0"/>
                </c:ext>
                <c:ext xmlns:c16="http://schemas.microsoft.com/office/drawing/2014/chart" uri="{C3380CC4-5D6E-409C-BE32-E72D297353CC}">
                  <c16:uniqueId val="{00000010-F16D-4D92-9805-D7B998FE2CE4}"/>
                </c:ext>
              </c:extLst>
            </c:dLbl>
            <c:dLbl>
              <c:idx val="24"/>
              <c:tx>
                <c:strRef>
                  <c:f>公会計指標分析・財政指標組合せ分析表!$CN$50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{144325C8-96F6-4AC9-B4CC-DE7D81428C74}</c15:txfldGUID>
                      <c15:f>公会計指標分析・財政指標組合せ分析表!$CN$50</c15:f>
                      <c15:dlblFieldTableCache>
                        <c:ptCount val="1"/>
                        <c:pt idx="0">
                          <c:v>R01</c:v>
                        </c:pt>
                      </c15:dlblFieldTableCache>
                    </c15:dlblFTEntry>
                  </c15:dlblFieldTable>
                  <c15:showDataLabelsRange val="0"/>
                </c:ext>
                <c:ext xmlns:c16="http://schemas.microsoft.com/office/drawing/2014/chart" uri="{C3380CC4-5D6E-409C-BE32-E72D297353CC}">
                  <c16:uniqueId val="{00000011-F16D-4D92-9805-D7B998FE2CE4}"/>
                </c:ext>
              </c:extLst>
            </c:dLbl>
            <c:dLbl>
              <c:idx val="32"/>
              <c:tx>
                <c:strRef>
                  <c:f>公会計指標分析・財政指標組合せ分析表!$CV$50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{BDC61B0B-ED1B-482A-B9C7-D3B7790CE0A1}</c15:txfldGUID>
                      <c15:f>公会計指標分析・財政指標組合せ分析表!$CV$50</c15:f>
                      <c15:dlblFieldTableCache>
                        <c:ptCount val="1"/>
                        <c:pt idx="0">
                          <c:v>R02</c:v>
                        </c:pt>
                      </c15:dlblFieldTableCache>
                    </c15:dlblFTEntry>
                  </c15:dlblFieldTable>
                  <c15:showDataLabelsRange val="0"/>
                </c:ext>
                <c:ext xmlns:c16="http://schemas.microsoft.com/office/drawing/2014/chart" uri="{C3380CC4-5D6E-409C-BE32-E72D297353CC}">
                  <c16:uniqueId val="{00000012-F16D-4D92-9805-D7B998FE2CE4}"/>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58.6</c:v>
                </c:pt>
                <c:pt idx="8">
                  <c:v>59.1</c:v>
                </c:pt>
                <c:pt idx="16">
                  <c:v>61.2</c:v>
                </c:pt>
                <c:pt idx="24">
                  <c:v>62.9</c:v>
                </c:pt>
                <c:pt idx="32">
                  <c:v>64.2</c:v>
                </c:pt>
              </c:numCache>
            </c:numRef>
          </c:xVal>
          <c:yVal>
            <c:numRef>
              <c:f>公会計指標分析・財政指標組合せ分析表!$BP$55:$DC$55</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F16D-4D92-9805-D7B998FE2CE4}"/>
            </c:ext>
          </c:extLst>
        </c:ser>
        <c:dLbls>
          <c:showLegendKey val="0"/>
          <c:showVal val="1"/>
          <c:showCatName val="0"/>
          <c:showSerName val="0"/>
          <c:showPercent val="0"/>
          <c:showBubbleSize val="0"/>
        </c:dLbls>
        <c:axId val="46179840"/>
        <c:axId val="46181760"/>
      </c:scatterChart>
      <c:valAx>
        <c:axId val="46179840"/>
        <c:scaling>
          <c:orientation val="maxMin"/>
          <c:max val="70"/>
          <c:min val="50"/>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100"/>
          <c:min val="-2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2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{9F6D0D4C-F6AC-42E4-A245-FF918BEB1194}</c15:txfldGUID>
                      <c15:f>公会計指標分析・財政指標組合せ分析表!$BP$72</c15:f>
                      <c15:dlblFieldTableCache>
                        <c:ptCount val="1"/>
                        <c:pt idx="0">
                          <c:v>H28</c:v>
                        </c:pt>
                      </c15:dlblFieldTableCache>
                    </c15:dlblFTEntry>
                  </c15:dlblFieldTable>
                  <c15:showDataLabelsRange val="0"/>
                </c:ext>
                <c:ext xmlns:c16="http://schemas.microsoft.com/office/drawing/2014/chart" uri="{C3380CC4-5D6E-409C-BE32-E72D297353CC}">
                  <c16:uniqueId val="{00000000-5980-41FC-816B-FF4837752B01}"/>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{84A5FE9A-FAA9-449B-8B2F-91EC402FCE05}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5980-41FC-816B-FF4837752B01}"/>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{23CB801D-317D-4949-A7B9-5E9A17C52674}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5980-41FC-816B-FF4837752B01}"/>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{426C1836-2F42-49DB-A6E3-1389577E0A30}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5980-41FC-816B-FF4837752B01}"/>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{CDC43775-8B4C-4999-83D1-F535EC96FDB4}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5980-41FC-816B-FF4837752B01}"/>
                </c:ext>
              </c:extLst>
            </c:dLbl>
            <c:dLbl>
              <c:idx val="8"/>
              <c:tx>
                <c:strRef>
                  <c:f>公会計指標分析・財政指標組合せ分析表!$BX$72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{6616462E-6F42-425C-94D4-C93AB54F0693}</c15:txfldGUID>
                      <c15:f>公会計指標分析・財政指標組合せ分析表!$BX$72</c15:f>
                      <c15:dlblFieldTableCache>
                        <c:ptCount val="1"/>
                        <c:pt idx="0">
                          <c:v>H29</c:v>
                        </c:pt>
                      </c15:dlblFieldTableCache>
                    </c15:dlblFTEntry>
                  </c15:dlblFieldTable>
                  <c15:showDataLabelsRange val="0"/>
                </c:ext>
                <c:ext xmlns:c16="http://schemas.microsoft.com/office/drawing/2014/chart" uri="{C3380CC4-5D6E-409C-BE32-E72D297353CC}">
                  <c16:uniqueId val="{00000005-5980-41FC-816B-FF4837752B01}"/>
                </c:ext>
              </c:extLst>
            </c:dLbl>
            <c:dLbl>
              <c:idx val="16"/>
              <c:tx>
                <c:strRef>
                  <c:f>公会計指標分析・財政指標組合せ分析表!$CF$72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{8744F577-BE0D-4554-A840-AAA5A364F182}</c15:txfldGUID>
                      <c15:f>公会計指標分析・財政指標組合せ分析表!$CF$72</c15:f>
                      <c15:dlblFieldTableCache>
                        <c:ptCount val="1"/>
                        <c:pt idx="0">
                          <c:v>H30</c:v>
                        </c:pt>
                      </c15:dlblFieldTableCache>
                    </c15:dlblFTEntry>
                  </c15:dlblFieldTable>
                  <c15:showDataLabelsRange val="0"/>
                </c:ext>
                <c:ext xmlns:c16="http://schemas.microsoft.com/office/drawing/2014/chart" uri="{C3380CC4-5D6E-409C-BE32-E72D297353CC}">
                  <c16:uniqueId val="{00000006-5980-41FC-816B-FF4837752B01}"/>
                </c:ext>
              </c:extLst>
            </c:dLbl>
            <c:dLbl>
              <c:idx val="24"/>
              <c:tx>
                <c:strRef>
                  <c:f>公会計指標分析・財政指標組合せ分析表!$CN$72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{FE9B1245-E249-4F77-8552-DB126BC62709}</c15:txfldGUID>
                      <c15:f>公会計指標分析・財政指標組合せ分析表!$CN$72</c15:f>
                      <c15:dlblFieldTableCache>
                        <c:ptCount val="1"/>
                        <c:pt idx="0">
                          <c:v>R01</c:v>
                        </c:pt>
                      </c15:dlblFieldTableCache>
                    </c15:dlblFTEntry>
                  </c15:dlblFieldTable>
                  <c15:showDataLabelsRange val="0"/>
                </c:ext>
                <c:ext xmlns:c16="http://schemas.microsoft.com/office/drawing/2014/chart" uri="{C3380CC4-5D6E-409C-BE32-E72D297353CC}">
                  <c16:uniqueId val="{00000007-5980-41FC-816B-FF4837752B01}"/>
                </c:ext>
              </c:extLst>
            </c:dLbl>
            <c:dLbl>
              <c:idx val="32"/>
              <c:tx>
                <c:strRef>
                  <c:f>公会計指標分析・財政指標組合せ分析表!$CV$72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{CEB79461-ECE5-4407-9D0C-521BED354928}</c15:txfldGUID>
                      <c15:f>公会計指標分析・財政指標組合せ分析表!$CV$72</c15:f>
                      <c15:dlblFieldTableCache>
                        <c:ptCount val="1"/>
                        <c:pt idx="0">
                          <c:v>R02</c:v>
                        </c:pt>
                      </c15:dlblFieldTableCache>
                    </c15:dlblFTEntry>
                  </c15:dlblFieldTable>
                  <c15:showDataLabelsRange val="0"/>
                </c:ext>
                <c:ext xmlns:c16="http://schemas.microsoft.com/office/drawing/2014/chart" uri="{C3380CC4-5D6E-409C-BE32-E72D297353CC}">
                  <c16:uniqueId val="{00000008-5980-41FC-816B-FF4837752B01}"/>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11.1</c:v>
                </c:pt>
                <c:pt idx="8">
                  <c:v>12.5</c:v>
                </c:pt>
                <c:pt idx="16">
                  <c:v>12.9</c:v>
                </c:pt>
                <c:pt idx="24">
                  <c:v>12</c:v>
                </c:pt>
                <c:pt idx="32">
                  <c:v>10.4</c:v>
                </c:pt>
              </c:numCache>
            </c:numRef>
          </c:xVal>
          <c:yVal>
            <c:numRef>
              <c:f>公会計指標分析・財政指標組合せ分析表!$BP$73:$DC$73</c:f>
              <c:numCache>
                <c:formatCode>#,##0.0;"▲ "#,##0.0</c:formatCode>
                <c:ptCount val="40"/>
                <c:pt idx="0">
                  <c:v>40.4</c:v>
                </c:pt>
                <c:pt idx="8">
                  <c:v>75.7</c:v>
                </c:pt>
                <c:pt idx="16">
                  <c:v>89.2</c:v>
                </c:pt>
                <c:pt idx="24">
                  <c:v>78.2</c:v>
                </c:pt>
                <c:pt idx="32">
                  <c:v>63</c:v>
                </c:pt>
              </c:numCache>
            </c:numRef>
          </c:yVal>
          <c:smooth val="0"/>
          <c:extLst>
            <c:ext xmlns:c16="http://schemas.microsoft.com/office/drawing/2014/chart" uri="{C3380CC4-5D6E-409C-BE32-E72D297353CC}">
              <c16:uniqueId val="{00000009-5980-41FC-816B-FF4837752B01}"/>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manualLayout>
                  <c:x val="-3.9863285019160394E-2"/>
                  <c:y val="-8.1337372860052048E-2"/>
                </c:manualLayout>
              </c:layout>
              <c:tx>
                <c:strRef>
                  <c:f>公会計指標分析・財政指標組合せ分析表!$BP$72</c:f>
                  <c:strCache>
                    <c:ptCount val="1"/>
                    <c:pt idx="0">
                      <c:v>H28</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{97A706B9-0AD0-407E-81B7-11C302EA3974}</c15:txfldGUID>
                      <c15:f>公会計指標分析・財政指標組合せ分析表!$BP$72</c15:f>
                      <c15:dlblFieldTableCache>
                        <c:ptCount val="1"/>
                        <c:pt idx="0">
                          <c:v>H28</c:v>
                        </c:pt>
                      </c15:dlblFieldTableCache>
                    </c15:dlblFTEntry>
                  </c15:dlblFieldTable>
                  <c15:showDataLabelsRange val="0"/>
                </c:ext>
                <c:ext xmlns:c16="http://schemas.microsoft.com/office/drawing/2014/chart" uri="{C3380CC4-5D6E-409C-BE32-E72D297353CC}">
                  <c16:uniqueId val="{0000000A-5980-41FC-816B-FF4837752B01}"/>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{6C4813C0-8A32-451E-B1FA-6C8FA5456E0A}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5980-41FC-816B-FF4837752B01}"/>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{27B1C052-61FF-4774-ABFF-CFB63BFA8C35}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5980-41FC-816B-FF4837752B01}"/>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{99A358CB-E6A5-45A6-AEA7-982FB420F896}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5980-41FC-816B-FF4837752B01}"/>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{F9CA884A-71C0-45CD-BC12-095032151C36}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5980-41FC-816B-FF4837752B01}"/>
                </c:ext>
              </c:extLst>
            </c:dLbl>
            <c:dLbl>
              <c:idx val="8"/>
              <c:layout>
                <c:manualLayout>
                  <c:x val="-2.353269821906101E-2"/>
                  <c:y val="-7.1877009973923003E-2"/>
                </c:manualLayout>
              </c:layout>
              <c:tx>
                <c:strRef>
                  <c:f>公会計指標分析・財政指標組合せ分析表!$BX$72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{FFDE1289-5F1D-46E1-97A8-167C894891FB}</c15:txfldGUID>
                      <c15:f>公会計指標分析・財政指標組合せ分析表!$BX$72</c15:f>
                      <c15:dlblFieldTableCache>
                        <c:ptCount val="1"/>
                        <c:pt idx="0">
                          <c:v>H29</c:v>
                        </c:pt>
                      </c15:dlblFieldTableCache>
                    </c15:dlblFTEntry>
                  </c15:dlblFieldTable>
                  <c15:showDataLabelsRange val="0"/>
                </c:ext>
                <c:ext xmlns:c16="http://schemas.microsoft.com/office/drawing/2014/chart" uri="{C3380CC4-5D6E-409C-BE32-E72D297353CC}">
                  <c16:uniqueId val="{0000000F-5980-41FC-816B-FF4837752B01}"/>
                </c:ext>
              </c:extLst>
            </c:dLbl>
            <c:dLbl>
              <c:idx val="16"/>
              <c:layout>
                <c:manualLayout>
                  <c:x val="-3.1697991619110633E-2"/>
                  <c:y val="-3.4035558429406802E-2"/>
                </c:manualLayout>
              </c:layout>
              <c:tx>
                <c:strRef>
                  <c:f>公会計指標分析・財政指標組合せ分析表!$CF$72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{10BDB552-025D-496F-8066-9C8B4CC3C9AA}</c15:txfldGUID>
                      <c15:f>公会計指標分析・財政指標組合せ分析表!$CF$72</c15:f>
                      <c15:dlblFieldTableCache>
                        <c:ptCount val="1"/>
                        <c:pt idx="0">
                          <c:v>H30</c:v>
                        </c:pt>
                      </c15:dlblFieldTableCache>
                    </c15:dlblFTEntry>
                  </c15:dlblFieldTable>
                  <c15:showDataLabelsRange val="0"/>
                </c:ext>
                <c:ext xmlns:c16="http://schemas.microsoft.com/office/drawing/2014/chart" uri="{C3380CC4-5D6E-409C-BE32-E72D297353CC}">
                  <c16:uniqueId val="{00000010-5980-41FC-816B-FF4837752B01}"/>
                </c:ext>
              </c:extLst>
            </c:dLbl>
            <c:dLbl>
              <c:idx val="24"/>
              <c:tx>
                <c:strRef>
                  <c:f>公会計指標分析・財政指標組合せ分析表!$CN$72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{E437DA22-90A9-41A4-8A86-281EA66BA58C}</c15:txfldGUID>
                      <c15:f>公会計指標分析・財政指標組合せ分析表!$CN$72</c15:f>
                      <c15:dlblFieldTableCache>
                        <c:ptCount val="1"/>
                        <c:pt idx="0">
                          <c:v>R01</c:v>
                        </c:pt>
                      </c15:dlblFieldTableCache>
                    </c15:dlblFTEntry>
                  </c15:dlblFieldTable>
                  <c15:showDataLabelsRange val="0"/>
                </c:ext>
                <c:ext xmlns:c16="http://schemas.microsoft.com/office/drawing/2014/chart" uri="{C3380CC4-5D6E-409C-BE32-E72D297353CC}">
                  <c16:uniqueId val="{00000011-5980-41FC-816B-FF4837752B01}"/>
                </c:ext>
              </c:extLst>
            </c:dLbl>
            <c:dLbl>
              <c:idx val="32"/>
              <c:tx>
                <c:strRef>
                  <c:f>公会計指標分析・財政指標組合せ分析表!$CV$72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{AC06DF1B-9BBD-43C4-9844-662545A82C33}</c15:txfldGUID>
                      <c15:f>公会計指標分析・財政指標組合せ分析表!$CV$72</c15:f>
                      <c15:dlblFieldTableCache>
                        <c:ptCount val="1"/>
                        <c:pt idx="0">
                          <c:v>R02</c:v>
                        </c:pt>
                      </c15:dlblFieldTableCache>
                    </c15:dlblFTEntry>
                  </c15:dlblFieldTable>
                  <c15:showDataLabelsRange val="0"/>
                </c:ext>
                <c:ext xmlns:c16="http://schemas.microsoft.com/office/drawing/2014/chart" uri="{C3380CC4-5D6E-409C-BE32-E72D297353CC}">
                  <c16:uniqueId val="{00000012-5980-41FC-816B-FF4837752B01}"/>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7.3</c:v>
                </c:pt>
                <c:pt idx="8">
                  <c:v>7.2</c:v>
                </c:pt>
                <c:pt idx="16">
                  <c:v>7.2</c:v>
                </c:pt>
                <c:pt idx="24">
                  <c:v>7.7</c:v>
                </c:pt>
                <c:pt idx="32">
                  <c:v>8</c:v>
                </c:pt>
              </c:numCache>
            </c:numRef>
          </c:xVal>
          <c:yVal>
            <c:numRef>
              <c:f>公会計指標分析・財政指標組合せ分析表!$BP$77:$DC$77</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5980-41FC-816B-FF4837752B01}"/>
            </c:ext>
          </c:extLst>
        </c:ser>
        <c:dLbls>
          <c:showLegendKey val="0"/>
          <c:showVal val="1"/>
          <c:showCatName val="0"/>
          <c:showSerName val="0"/>
          <c:showPercent val="0"/>
          <c:showBubbleSize val="0"/>
        </c:dLbls>
        <c:axId val="84219776"/>
        <c:axId val="84234240"/>
      </c:scatterChart>
      <c:valAx>
        <c:axId val="84219776"/>
        <c:scaling>
          <c:orientation val="maxMin"/>
          <c:max val="14"/>
          <c:min val="6"/>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100"/>
          <c:min val="-2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2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長崎県東彼杵町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元利償還金は</a:t>
          </a:r>
          <a:r>
            <a:rPr kumimoji="1" lang="en-US" altLang="ja-JP" sz="1400">
              <a:latin typeface="ＭＳ ゴシック" pitchFamily="49" charset="-128"/>
              <a:ea typeface="ＭＳ ゴシック" pitchFamily="49" charset="-128"/>
            </a:rPr>
            <a:t>H21</a:t>
          </a:r>
          <a:r>
            <a:rPr kumimoji="1" lang="ja-JP" altLang="en-US" sz="1400">
              <a:latin typeface="ＭＳ ゴシック" pitchFamily="49" charset="-128"/>
              <a:ea typeface="ＭＳ ゴシック" pitchFamily="49" charset="-128"/>
            </a:rPr>
            <a:t>をピークに年々減少しているが、進捗中の公共下水道事業特別会計の準元利償還金は年々増加している。また、簡易水道の法摘化に向けた統合水道事業に係る準元利償還金の増や福祉組合のごみ処理施設更新に係る起債の償還開始など今後は準元利償還金は増となるが、順次一般会計事業の償還が終了するため、全体としては大きく増減する見込みはない。しかしながら、同時に算入公債費も順次終了していくため実質公債費比率は徐々に高くなる見込みであり、繰上償還の実施や新発債の抑制に努めていく。</a:t>
          </a: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利用していない。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長崎県東彼杵町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将来負担額の</a:t>
          </a:r>
          <a:r>
            <a:rPr kumimoji="1" lang="en-US" altLang="ja-JP" sz="1400">
              <a:latin typeface="ＭＳ ゴシック" pitchFamily="49" charset="-128"/>
              <a:ea typeface="ＭＳ ゴシック" pitchFamily="49" charset="-128"/>
            </a:rPr>
            <a:t>46.1%</a:t>
          </a:r>
          <a:r>
            <a:rPr kumimoji="1" lang="ja-JP" altLang="en-US" sz="1400">
              <a:latin typeface="ＭＳ ゴシック" pitchFamily="49" charset="-128"/>
              <a:ea typeface="ＭＳ ゴシック" pitchFamily="49" charset="-128"/>
            </a:rPr>
            <a:t>を占めている一般会計の地方債残高は、新発債の抑制と繰上償還の実施により着実に減少しており、引き続き減少していくことが見込まれる。</a:t>
          </a:r>
        </a:p>
        <a:p>
          <a:r>
            <a:rPr kumimoji="1" lang="ja-JP" altLang="en-US" sz="1400">
              <a:latin typeface="ＭＳ ゴシック" pitchFamily="49" charset="-128"/>
              <a:ea typeface="ＭＳ ゴシック" pitchFamily="49" charset="-128"/>
            </a:rPr>
            <a:t>　将来負担額の</a:t>
          </a:r>
          <a:r>
            <a:rPr kumimoji="1" lang="en-US" altLang="ja-JP" sz="1400">
              <a:latin typeface="ＭＳ ゴシック" pitchFamily="49" charset="-128"/>
              <a:ea typeface="ＭＳ ゴシック" pitchFamily="49" charset="-128"/>
            </a:rPr>
            <a:t>33.6%</a:t>
          </a:r>
          <a:r>
            <a:rPr kumimoji="1" lang="ja-JP" altLang="en-US" sz="1400">
              <a:latin typeface="ＭＳ ゴシック" pitchFamily="49" charset="-128"/>
              <a:ea typeface="ＭＳ ゴシック" pitchFamily="49" charset="-128"/>
            </a:rPr>
            <a:t>を占めている公営企業債等繰入見込額は</a:t>
          </a:r>
          <a:r>
            <a:rPr kumimoji="1" lang="en-US" altLang="ja-JP" sz="1400">
              <a:latin typeface="ＭＳ ゴシック" pitchFamily="49" charset="-128"/>
              <a:ea typeface="ＭＳ ゴシック" pitchFamily="49" charset="-128"/>
            </a:rPr>
            <a:t>R2</a:t>
          </a:r>
          <a:r>
            <a:rPr kumimoji="1" lang="ja-JP" altLang="en-US" sz="1400">
              <a:latin typeface="ＭＳ ゴシック" pitchFamily="49" charset="-128"/>
              <a:ea typeface="ＭＳ ゴシック" pitchFamily="49" charset="-128"/>
            </a:rPr>
            <a:t>年度は減少しているが、公共下水道事業は現在事業進捗中の事業ということと、自主財源に乏しいこともあり、マイナス要因となる見込み。</a:t>
          </a:r>
        </a:p>
        <a:p>
          <a:r>
            <a:rPr kumimoji="1" lang="ja-JP" altLang="en-US" sz="1400">
              <a:latin typeface="ＭＳ ゴシック" pitchFamily="49" charset="-128"/>
              <a:ea typeface="ＭＳ ゴシック" pitchFamily="49" charset="-128"/>
            </a:rPr>
            <a:t>　充当可能財源については、老朽施設の更新事業など公共施設の適正管理事業への活用が増えてきており、</a:t>
          </a:r>
          <a:r>
            <a:rPr kumimoji="1" lang="en-US" altLang="ja-JP" sz="1400">
              <a:latin typeface="ＭＳ ゴシック" pitchFamily="49" charset="-128"/>
              <a:ea typeface="ＭＳ ゴシック" pitchFamily="49" charset="-128"/>
            </a:rPr>
            <a:t>R2</a:t>
          </a:r>
          <a:r>
            <a:rPr kumimoji="1" lang="ja-JP" altLang="en-US" sz="1400">
              <a:latin typeface="ＭＳ ゴシック" pitchFamily="49" charset="-128"/>
              <a:ea typeface="ＭＳ ゴシック" pitchFamily="49" charset="-128"/>
            </a:rPr>
            <a:t>年度は減少へ転じている。計画的な事業実施により全体として大きく将来負担比率が増とならないよう配慮していく必要がある。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2</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長崎県東彼杵町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ふるさと納税の増によりふるさと創生基金に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百万円積み立てたことや決算状況により庁舎整備基金に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百万円の積立ができたが、老朽化している小中学校の改修事業や小学校移転事業などの大型事業の財源として教育文化施設整備基金を活用したことにより教育文化施設整備基金が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百万円減となったことが影響し、基金全体で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百万円減となった。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長期的には、学校施設や公共施設の老朽化に伴う改修事業等の財源として充当していくことで減少傾向になる。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ふるさと創生事業基金：自然保護、スポーツ・保健活動、学習・文化活動、景観保全、歴史・伝統文化の保存、地域産業の育成等まちづくり推進</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庁舎整備基金：庁舎の改修、新庁舎建設</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教育文化施設整備基金：教育・文化・スポーツ・レクリエーション等の施設の整備、振興</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ふるさと創生事業基金：持家奨励補助金や空き家活用促進奨励金、出産祝育児報償金等まちづくり事業の財源として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118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百万円を充当したが、</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ふるさと納税の増加等により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141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百万円を積み立てたため、増となった。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庁舎整備基金：庁舎整備が検討されているため、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百万円を積み立てため、増となった。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教育文化施設整備基金：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百万円を積み立てたが、小中学校の改修事業等の財源として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百万円を充当したため、減となった。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ふるさと創生事業基金：まちづくり事業推進のため積み立てを行っていく。</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教育文化施設整備基金：老朽化している学校施設や給食センターの改修事業等に備え積み立てを行っていく。</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庁舎整備基金：庁舎整備が検討されているため、可能な限り積立をしていく。</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下水道事業基金：下水道事業、浄化槽設置及び維持管理補助事業を継続実施していくため、積み立てを行っていく。</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厳しい財政状況であるため、積み立て額は決算見込みによりその都度判断していく。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利子加蓄及び運用益による増</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災害への備え等のため、４～５億円程度を維持していく。</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利子加蓄による増</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新発債の抑制により、一般会計における地方債残高は減少傾向となっている為、当面の間は積立てを行う予定はない。今後、公共下水道事業進捗に伴う償還額の増や福祉組合のごみ処理場改築工事に伴う借入に係る償還額の増等により実質公債費比率が増となる見込みがあるため、一般会計地方債の繰上げ償還等のために基金の活用を検討す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E2952C49-3CFF-41D8-B1C1-E4732875E62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F8BDE04D-DC1A-414E-83D9-72B73994863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a:extLst>
            <a:ext uri="{FF2B5EF4-FFF2-40B4-BE49-F238E27FC236}">
              <a16:creationId xmlns:a16="http://schemas.microsoft.com/office/drawing/2014/main" id="{ED36DC70-7A34-4E59-A23B-C12BAE35D5A0}"/>
            </a:ext>
          </a:extLst>
        </xdr:cNvPr>
        <xdr:cNvSpPr/>
      </xdr:nvSpPr>
      <xdr:spPr>
        <a:xfrm>
          <a:off x="355600" y="63500"/>
          <a:ext cx="12700000" cy="263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a:extLst>
            <a:ext uri="{FF2B5EF4-FFF2-40B4-BE49-F238E27FC236}">
              <a16:creationId xmlns:a16="http://schemas.microsoft.com/office/drawing/2014/main" id="{36BB0E3E-E029-44A9-B6DB-9757C9DADD8E}"/>
            </a:ext>
          </a:extLst>
        </xdr:cNvPr>
        <xdr:cNvSpPr/>
      </xdr:nvSpPr>
      <xdr:spPr>
        <a:xfrm>
          <a:off x="17030700" y="171450"/>
          <a:ext cx="393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a:extLst>
            <a:ext uri="{FF2B5EF4-FFF2-40B4-BE49-F238E27FC236}">
              <a16:creationId xmlns:a16="http://schemas.microsoft.com/office/drawing/2014/main" id="{EF338D61-CA58-4D94-BB43-0E883BE204D6}"/>
            </a:ext>
          </a:extLst>
        </xdr:cNvPr>
        <xdr:cNvSpPr/>
      </xdr:nvSpPr>
      <xdr:spPr>
        <a:xfrm>
          <a:off x="17056100" y="168275"/>
          <a:ext cx="388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a:extLst>
            <a:ext uri="{FF2B5EF4-FFF2-40B4-BE49-F238E27FC236}">
              <a16:creationId xmlns:a16="http://schemas.microsoft.com/office/drawing/2014/main" id="{093B7EBB-7B82-4493-A7BE-40172CB43D8C}"/>
            </a:ext>
          </a:extLst>
        </xdr:cNvPr>
        <xdr:cNvSpPr/>
      </xdr:nvSpPr>
      <xdr:spPr>
        <a:xfrm>
          <a:off x="17081500" y="174625"/>
          <a:ext cx="3829050" cy="1397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長崎県東彼杵町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a:extLst>
            <a:ext uri="{FF2B5EF4-FFF2-40B4-BE49-F238E27FC236}">
              <a16:creationId xmlns:a16="http://schemas.microsoft.com/office/drawing/2014/main" id="{FE28339B-C89E-4334-9966-6BFAF9DAA3D4}"/>
            </a:ext>
          </a:extLst>
        </xdr:cNvPr>
        <xdr:cNvSpPr/>
      </xdr:nvSpPr>
      <xdr:spPr>
        <a:xfrm>
          <a:off x="14236700" y="171450"/>
          <a:ext cx="266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a:extLst>
            <a:ext uri="{FF2B5EF4-FFF2-40B4-BE49-F238E27FC236}">
              <a16:creationId xmlns:a16="http://schemas.microsoft.com/office/drawing/2014/main" id="{4C8C1EF3-0CC0-461A-A7DA-20B5ADED211D}"/>
            </a:ext>
          </a:extLst>
        </xdr:cNvPr>
        <xdr:cNvSpPr/>
      </xdr:nvSpPr>
      <xdr:spPr>
        <a:xfrm>
          <a:off x="14262100" y="168275"/>
          <a:ext cx="261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a:extLst>
            <a:ext uri="{FF2B5EF4-FFF2-40B4-BE49-F238E27FC236}">
              <a16:creationId xmlns:a16="http://schemas.microsoft.com/office/drawing/2014/main" id="{910CD0F7-2DF2-437C-B16D-00A3DF98944B}"/>
            </a:ext>
          </a:extLst>
        </xdr:cNvPr>
        <xdr:cNvSpPr/>
      </xdr:nvSpPr>
      <xdr:spPr>
        <a:xfrm>
          <a:off x="14287500" y="174625"/>
          <a:ext cx="2559050" cy="1524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a:extLst>
            <a:ext uri="{FF2B5EF4-FFF2-40B4-BE49-F238E27FC236}">
              <a16:creationId xmlns:a16="http://schemas.microsoft.com/office/drawing/2014/main" id="{E7063BD2-81C1-4424-8F5B-8DBF9AB96622}"/>
            </a:ext>
          </a:extLst>
        </xdr:cNvPr>
        <xdr:cNvSpPr/>
      </xdr:nvSpPr>
      <xdr:spPr>
        <a:xfrm>
          <a:off x="482600" y="365125"/>
          <a:ext cx="10096500" cy="16256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a:extLst>
            <a:ext uri="{FF2B5EF4-FFF2-40B4-BE49-F238E27FC236}">
              <a16:creationId xmlns:a16="http://schemas.microsoft.com/office/drawing/2014/main" id="{BC065E30-852C-47D6-8578-88BF64B42232}"/>
            </a:ext>
          </a:extLst>
        </xdr:cNvPr>
        <xdr:cNvSpPr/>
      </xdr:nvSpPr>
      <xdr:spPr>
        <a:xfrm>
          <a:off x="609600" y="396875"/>
          <a:ext cx="1397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a:extLst>
            <a:ext uri="{FF2B5EF4-FFF2-40B4-BE49-F238E27FC236}">
              <a16:creationId xmlns:a16="http://schemas.microsoft.com/office/drawing/2014/main" id="{41686BD7-E115-49B5-8B72-1ACEEC46B94B}"/>
            </a:ext>
          </a:extLst>
        </xdr:cNvPr>
        <xdr:cNvSpPr/>
      </xdr:nvSpPr>
      <xdr:spPr>
        <a:xfrm>
          <a:off x="1943100" y="396875"/>
          <a:ext cx="13335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7,732
7,687
74.29
6,568,440
6,162,523
144,211
3,071,414
3,973,857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a:extLst>
            <a:ext uri="{FF2B5EF4-FFF2-40B4-BE49-F238E27FC236}">
              <a16:creationId xmlns:a16="http://schemas.microsoft.com/office/drawing/2014/main" id="{A10B28BF-6AF8-4D87-ABE8-70E69C1D1570}"/>
            </a:ext>
          </a:extLst>
        </xdr:cNvPr>
        <xdr:cNvSpPr/>
      </xdr:nvSpPr>
      <xdr:spPr>
        <a:xfrm>
          <a:off x="3276600" y="396875"/>
          <a:ext cx="1524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a:extLst>
            <a:ext uri="{FF2B5EF4-FFF2-40B4-BE49-F238E27FC236}">
              <a16:creationId xmlns:a16="http://schemas.microsoft.com/office/drawing/2014/main" id="{619541CA-998D-4A61-A4DC-B16F754887A0}"/>
            </a:ext>
          </a:extLst>
        </xdr:cNvPr>
        <xdr:cNvSpPr/>
      </xdr:nvSpPr>
      <xdr:spPr>
        <a:xfrm>
          <a:off x="4800600" y="415925"/>
          <a:ext cx="2032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a:extLst>
            <a:ext uri="{FF2B5EF4-FFF2-40B4-BE49-F238E27FC236}">
              <a16:creationId xmlns:a16="http://schemas.microsoft.com/office/drawing/2014/main" id="{737C55CF-2B30-4CD6-AD3B-5FB896B90C88}"/>
            </a:ext>
          </a:extLst>
        </xdr:cNvPr>
        <xdr:cNvSpPr/>
      </xdr:nvSpPr>
      <xdr:spPr>
        <a:xfrm>
          <a:off x="6832600" y="415925"/>
          <a:ext cx="1270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10.4
63.0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a:extLst>
            <a:ext uri="{FF2B5EF4-FFF2-40B4-BE49-F238E27FC236}">
              <a16:creationId xmlns:a16="http://schemas.microsoft.com/office/drawing/2014/main" id="{64250CE1-18DC-4CF1-99AC-6C937CCDAF39}"/>
            </a:ext>
          </a:extLst>
        </xdr:cNvPr>
        <xdr:cNvSpPr/>
      </xdr:nvSpPr>
      <xdr:spPr>
        <a:xfrm>
          <a:off x="8166100" y="428625"/>
          <a:ext cx="635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a:extLst>
            <a:ext uri="{FF2B5EF4-FFF2-40B4-BE49-F238E27FC236}">
              <a16:creationId xmlns:a16="http://schemas.microsoft.com/office/drawing/2014/main" id="{23DCAEB0-0995-4125-8983-D7811BB38875}"/>
            </a:ext>
          </a:extLst>
        </xdr:cNvPr>
        <xdr:cNvSpPr/>
      </xdr:nvSpPr>
      <xdr:spPr>
        <a:xfrm>
          <a:off x="4800600" y="1038225"/>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a:extLst>
            <a:ext uri="{FF2B5EF4-FFF2-40B4-BE49-F238E27FC236}">
              <a16:creationId xmlns:a16="http://schemas.microsoft.com/office/drawing/2014/main" id="{71DE8140-659E-4930-A5FF-F308DB91869C}"/>
            </a:ext>
          </a:extLst>
        </xdr:cNvPr>
        <xdr:cNvSpPr/>
      </xdr:nvSpPr>
      <xdr:spPr>
        <a:xfrm>
          <a:off x="6896100" y="1038225"/>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a:extLst>
            <a:ext uri="{FF2B5EF4-FFF2-40B4-BE49-F238E27FC236}">
              <a16:creationId xmlns:a16="http://schemas.microsoft.com/office/drawing/2014/main" id="{3BB057F9-CD2B-4FF1-97FD-A0F048CB0A13}"/>
            </a:ext>
          </a:extLst>
        </xdr:cNvPr>
        <xdr:cNvSpPr/>
      </xdr:nvSpPr>
      <xdr:spPr>
        <a:xfrm>
          <a:off x="11074400" y="365125"/>
          <a:ext cx="1524000" cy="11176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a:extLst>
            <a:ext uri="{FF2B5EF4-FFF2-40B4-BE49-F238E27FC236}">
              <a16:creationId xmlns:a16="http://schemas.microsoft.com/office/drawing/2014/main" id="{552DE9C3-8B75-4664-8380-EB896BA02569}"/>
            </a:ext>
          </a:extLst>
        </xdr:cNvPr>
        <xdr:cNvSpPr/>
      </xdr:nvSpPr>
      <xdr:spPr>
        <a:xfrm>
          <a:off x="11334750" y="428625"/>
          <a:ext cx="1333500" cy="101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a:extLst>
            <a:ext uri="{FF2B5EF4-FFF2-40B4-BE49-F238E27FC236}">
              <a16:creationId xmlns:a16="http://schemas.microsoft.com/office/drawing/2014/main" id="{E84F4951-187D-478A-BDC0-D8E184384C4C}"/>
            </a:ext>
          </a:extLst>
        </xdr:cNvPr>
        <xdr:cNvSpPr/>
      </xdr:nvSpPr>
      <xdr:spPr>
        <a:xfrm>
          <a:off x="11334750" y="542925"/>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a:extLst>
            <a:ext uri="{FF2B5EF4-FFF2-40B4-BE49-F238E27FC236}">
              <a16:creationId xmlns:a16="http://schemas.microsoft.com/office/drawing/2014/main" id="{4CB0ABCB-0B09-41F0-95C5-637DB9C96B34}"/>
            </a:ext>
          </a:extLst>
        </xdr:cNvPr>
        <xdr:cNvSpPr/>
      </xdr:nvSpPr>
      <xdr:spPr>
        <a:xfrm>
          <a:off x="11334750" y="885825"/>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a:extLst>
            <a:ext uri="{FF2B5EF4-FFF2-40B4-BE49-F238E27FC236}">
              <a16:creationId xmlns:a16="http://schemas.microsoft.com/office/drawing/2014/main" id="{0FB1612D-020B-48E9-8264-22DE2E9ED720}"/>
            </a:ext>
          </a:extLst>
        </xdr:cNvPr>
        <xdr:cNvCxnSpPr/>
      </xdr:nvCxnSpPr>
      <xdr:spPr>
        <a:xfrm flipH="1">
          <a:off x="11156950" y="517525"/>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a:extLst>
            <a:ext uri="{FF2B5EF4-FFF2-40B4-BE49-F238E27FC236}">
              <a16:creationId xmlns:a16="http://schemas.microsoft.com/office/drawing/2014/main" id="{F024A4B0-45DE-4D36-B93A-F2EFB7C090E9}"/>
            </a:ext>
          </a:extLst>
        </xdr:cNvPr>
        <xdr:cNvSpPr/>
      </xdr:nvSpPr>
      <xdr:spPr>
        <a:xfrm>
          <a:off x="11210925" y="479425"/>
          <a:ext cx="101600" cy="349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a:extLst>
            <a:ext uri="{FF2B5EF4-FFF2-40B4-BE49-F238E27FC236}">
              <a16:creationId xmlns:a16="http://schemas.microsoft.com/office/drawing/2014/main" id="{DB6BFA72-DD58-4E24-B9B8-5EC7AD476E3A}"/>
            </a:ext>
          </a:extLst>
        </xdr:cNvPr>
        <xdr:cNvSpPr/>
      </xdr:nvSpPr>
      <xdr:spPr>
        <a:xfrm>
          <a:off x="11210925" y="631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a:extLst>
            <a:ext uri="{FF2B5EF4-FFF2-40B4-BE49-F238E27FC236}">
              <a16:creationId xmlns:a16="http://schemas.microsoft.com/office/drawing/2014/main" id="{37879B28-D020-416B-A4B0-46CE67C4F769}"/>
            </a:ext>
          </a:extLst>
        </xdr:cNvPr>
        <xdr:cNvCxnSpPr/>
      </xdr:nvCxnSpPr>
      <xdr:spPr>
        <a:xfrm>
          <a:off x="11255375" y="8858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a:extLst>
            <a:ext uri="{FF2B5EF4-FFF2-40B4-BE49-F238E27FC236}">
              <a16:creationId xmlns:a16="http://schemas.microsoft.com/office/drawing/2014/main" id="{1AAA59B8-CC25-436A-848D-6221A86119C3}"/>
            </a:ext>
          </a:extLst>
        </xdr:cNvPr>
        <xdr:cNvCxnSpPr/>
      </xdr:nvCxnSpPr>
      <xdr:spPr>
        <a:xfrm>
          <a:off x="11176000" y="885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a:extLst>
            <a:ext uri="{FF2B5EF4-FFF2-40B4-BE49-F238E27FC236}">
              <a16:creationId xmlns:a16="http://schemas.microsoft.com/office/drawing/2014/main" id="{5625025A-D10B-4D45-BBED-17AF766BA197}"/>
            </a:ext>
          </a:extLst>
        </xdr:cNvPr>
        <xdr:cNvCxnSpPr/>
      </xdr:nvCxnSpPr>
      <xdr:spPr>
        <a:xfrm flipV="1">
          <a:off x="11255375" y="112395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a:extLst>
            <a:ext uri="{FF2B5EF4-FFF2-40B4-BE49-F238E27FC236}">
              <a16:creationId xmlns:a16="http://schemas.microsoft.com/office/drawing/2014/main" id="{2018312B-669E-415E-890B-52C0F1392122}"/>
            </a:ext>
          </a:extLst>
        </xdr:cNvPr>
        <xdr:cNvCxnSpPr/>
      </xdr:nvCxnSpPr>
      <xdr:spPr>
        <a:xfrm>
          <a:off x="11176000" y="1266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a:extLst>
            <a:ext uri="{FF2B5EF4-FFF2-40B4-BE49-F238E27FC236}">
              <a16:creationId xmlns:a16="http://schemas.microsoft.com/office/drawing/2014/main" id="{17158F52-569D-49D8-94D3-E5D9EB9A6FDA}"/>
            </a:ext>
          </a:extLst>
        </xdr:cNvPr>
        <xdr:cNvSpPr txBox="1"/>
      </xdr:nvSpPr>
      <xdr:spPr>
        <a:xfrm>
          <a:off x="419100" y="209232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a:extLst>
            <a:ext uri="{FF2B5EF4-FFF2-40B4-BE49-F238E27FC236}">
              <a16:creationId xmlns:a16="http://schemas.microsoft.com/office/drawing/2014/main" id="{CFA44A2C-8B03-4CD3-97D7-2423C2833DC5}"/>
            </a:ext>
          </a:extLst>
        </xdr:cNvPr>
        <xdr:cNvSpPr txBox="1"/>
      </xdr:nvSpPr>
      <xdr:spPr>
        <a:xfrm>
          <a:off x="419100" y="233362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a:extLst>
            <a:ext uri="{FF2B5EF4-FFF2-40B4-BE49-F238E27FC236}">
              <a16:creationId xmlns:a16="http://schemas.microsoft.com/office/drawing/2014/main" id="{0F0FB611-639C-4BB6-BFAD-FA7CF413E067}"/>
            </a:ext>
          </a:extLst>
        </xdr:cNvPr>
        <xdr:cNvSpPr txBox="1"/>
      </xdr:nvSpPr>
      <xdr:spPr>
        <a:xfrm>
          <a:off x="419100" y="257492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34" name="テキスト ボックス 33">
          <a:extLst>
            <a:ext uri="{FF2B5EF4-FFF2-40B4-BE49-F238E27FC236}">
              <a16:creationId xmlns:a16="http://schemas.microsoft.com/office/drawing/2014/main" id="{40452156-DD78-43D9-960A-397DB89F54A1}"/>
            </a:ext>
          </a:extLst>
        </xdr:cNvPr>
        <xdr:cNvSpPr txBox="1"/>
      </xdr:nvSpPr>
      <xdr:spPr>
        <a:xfrm>
          <a:off x="419100" y="2816225"/>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35" name="テキスト ボックス 34">
          <a:extLst>
            <a:ext uri="{FF2B5EF4-FFF2-40B4-BE49-F238E27FC236}">
              <a16:creationId xmlns:a16="http://schemas.microsoft.com/office/drawing/2014/main" id="{1164E6F9-001B-4D51-915A-978B80243E9C}"/>
            </a:ext>
          </a:extLst>
        </xdr:cNvPr>
        <xdr:cNvSpPr txBox="1"/>
      </xdr:nvSpPr>
      <xdr:spPr>
        <a:xfrm>
          <a:off x="419100" y="305752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a:extLst>
            <a:ext uri="{FF2B5EF4-FFF2-40B4-BE49-F238E27FC236}">
              <a16:creationId xmlns:a16="http://schemas.microsoft.com/office/drawing/2014/main" id="{EBD90924-DD3C-403D-84DB-D823D8AC487E}"/>
            </a:ext>
          </a:extLst>
        </xdr:cNvPr>
        <xdr:cNvSpPr/>
      </xdr:nvSpPr>
      <xdr:spPr>
        <a:xfrm>
          <a:off x="1270000" y="3578225"/>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a:extLst>
            <a:ext uri="{FF2B5EF4-FFF2-40B4-BE49-F238E27FC236}">
              <a16:creationId xmlns:a16="http://schemas.microsoft.com/office/drawing/2014/main" id="{6B92B734-2AF8-4ED7-B422-5A8A74619601}"/>
            </a:ext>
          </a:extLst>
        </xdr:cNvPr>
        <xdr:cNvSpPr/>
      </xdr:nvSpPr>
      <xdr:spPr>
        <a:xfrm>
          <a:off x="1986139" y="3853117"/>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a:extLst>
            <a:ext uri="{FF2B5EF4-FFF2-40B4-BE49-F238E27FC236}">
              <a16:creationId xmlns:a16="http://schemas.microsoft.com/office/drawing/2014/main" id="{83779263-8FF0-437D-B9EE-0AD4B713C19B}"/>
            </a:ext>
          </a:extLst>
        </xdr:cNvPr>
        <xdr:cNvSpPr/>
      </xdr:nvSpPr>
      <xdr:spPr>
        <a:xfrm>
          <a:off x="3827139" y="3836446"/>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[ 58.5</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a:extLst>
            <a:ext uri="{FF2B5EF4-FFF2-40B4-BE49-F238E27FC236}">
              <a16:creationId xmlns:a16="http://schemas.microsoft.com/office/drawing/2014/main" id="{24E78B7F-E537-4D8C-B1C5-2AC27B491AFC}"/>
            </a:ext>
          </a:extLst>
        </xdr:cNvPr>
        <xdr:cNvSpPr/>
      </xdr:nvSpPr>
      <xdr:spPr>
        <a:xfrm>
          <a:off x="5461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a:extLst>
            <a:ext uri="{FF2B5EF4-FFF2-40B4-BE49-F238E27FC236}">
              <a16:creationId xmlns:a16="http://schemas.microsoft.com/office/drawing/2014/main" id="{CDDE1356-330B-41E0-9729-98FBE9B3E210}"/>
            </a:ext>
          </a:extLst>
        </xdr:cNvPr>
        <xdr:cNvSpPr/>
      </xdr:nvSpPr>
      <xdr:spPr>
        <a:xfrm>
          <a:off x="5461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a:extLst>
            <a:ext uri="{FF2B5EF4-FFF2-40B4-BE49-F238E27FC236}">
              <a16:creationId xmlns:a16="http://schemas.microsoft.com/office/drawing/2014/main" id="{8692C014-3241-4762-AE9C-6E94B6FBE8D8}"/>
            </a:ext>
          </a:extLst>
        </xdr:cNvPr>
        <xdr:cNvSpPr/>
      </xdr:nvSpPr>
      <xdr:spPr>
        <a:xfrm>
          <a:off x="6985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a:extLst>
            <a:ext uri="{FF2B5EF4-FFF2-40B4-BE49-F238E27FC236}">
              <a16:creationId xmlns:a16="http://schemas.microsoft.com/office/drawing/2014/main" id="{5FF281DB-CD57-47E7-863E-98A35C525BD7}"/>
            </a:ext>
          </a:extLst>
        </xdr:cNvPr>
        <xdr:cNvSpPr/>
      </xdr:nvSpPr>
      <xdr:spPr>
        <a:xfrm>
          <a:off x="6985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a:extLst>
            <a:ext uri="{FF2B5EF4-FFF2-40B4-BE49-F238E27FC236}">
              <a16:creationId xmlns:a16="http://schemas.microsoft.com/office/drawing/2014/main" id="{AC114B26-670F-4FE1-A509-90DC42D3DE63}"/>
            </a:ext>
          </a:extLst>
        </xdr:cNvPr>
        <xdr:cNvSpPr/>
      </xdr:nvSpPr>
      <xdr:spPr>
        <a:xfrm>
          <a:off x="8636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a:extLst>
            <a:ext uri="{FF2B5EF4-FFF2-40B4-BE49-F238E27FC236}">
              <a16:creationId xmlns:a16="http://schemas.microsoft.com/office/drawing/2014/main" id="{BD8DC584-4659-41C7-9062-0C353688D807}"/>
            </a:ext>
          </a:extLst>
        </xdr:cNvPr>
        <xdr:cNvSpPr/>
      </xdr:nvSpPr>
      <xdr:spPr>
        <a:xfrm>
          <a:off x="8636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a:extLst>
            <a:ext uri="{FF2B5EF4-FFF2-40B4-BE49-F238E27FC236}">
              <a16:creationId xmlns:a16="http://schemas.microsoft.com/office/drawing/2014/main" id="{110D319C-436C-4AA7-B541-F2F5993FA363}"/>
            </a:ext>
          </a:extLst>
        </xdr:cNvPr>
        <xdr:cNvSpPr/>
      </xdr:nvSpPr>
      <xdr:spPr>
        <a:xfrm>
          <a:off x="1270000" y="4181475"/>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a:extLst>
            <a:ext uri="{FF2B5EF4-FFF2-40B4-BE49-F238E27FC236}">
              <a16:creationId xmlns:a16="http://schemas.microsoft.com/office/drawing/2014/main" id="{E5FA6881-839F-4D6B-86CF-1C7AE6F5F80A}"/>
            </a:ext>
          </a:extLst>
        </xdr:cNvPr>
        <xdr:cNvSpPr/>
      </xdr:nvSpPr>
      <xdr:spPr>
        <a:xfrm>
          <a:off x="5778500" y="4181475"/>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a:extLst>
            <a:ext uri="{FF2B5EF4-FFF2-40B4-BE49-F238E27FC236}">
              <a16:creationId xmlns:a16="http://schemas.microsoft.com/office/drawing/2014/main" id="{DE9C4C8E-92CE-44E1-A6BC-8A9CA2281C31}"/>
            </a:ext>
          </a:extLst>
        </xdr:cNvPr>
        <xdr:cNvSpPr/>
      </xdr:nvSpPr>
      <xdr:spPr>
        <a:xfrm>
          <a:off x="5778500" y="4244975"/>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a:extLst>
            <a:ext uri="{FF2B5EF4-FFF2-40B4-BE49-F238E27FC236}">
              <a16:creationId xmlns:a16="http://schemas.microsoft.com/office/drawing/2014/main" id="{74AE8AFD-3B1A-44B1-922D-C7EB14FE6C41}"/>
            </a:ext>
          </a:extLst>
        </xdr:cNvPr>
        <xdr:cNvSpPr txBox="1"/>
      </xdr:nvSpPr>
      <xdr:spPr>
        <a:xfrm>
          <a:off x="5854700" y="4473575"/>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本町では、平成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28</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年度に策定した公共施設等総合管理計画において、公共施設等の延べ床面積を今後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40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年間で約</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25</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％程度削減するという目標を掲げ、複合化・集約化・廃止等を検討しているが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R01</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時点での有形固定資産減価償却率の低下に影響を与えるものがないため、老朽化が進み上昇傾向となっている。数値が高いものとしては、庁舎や学校施設、公営住宅が上げられ、今後施設の更新等を検討していく。</a:t>
          </a:r>
          <a:endParaRPr lang="ja-JP" altLang="ja-JP">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49" name="テキスト ボックス 48">
          <a:extLst>
            <a:ext uri="{FF2B5EF4-FFF2-40B4-BE49-F238E27FC236}">
              <a16:creationId xmlns:a16="http://schemas.microsoft.com/office/drawing/2014/main" id="{8DA152D2-4377-4F29-97C5-5AE88B170BF5}"/>
            </a:ext>
          </a:extLst>
        </xdr:cNvPr>
        <xdr:cNvSpPr txBox="1"/>
      </xdr:nvSpPr>
      <xdr:spPr>
        <a:xfrm>
          <a:off x="1231900" y="3990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a:extLst>
            <a:ext uri="{FF2B5EF4-FFF2-40B4-BE49-F238E27FC236}">
              <a16:creationId xmlns:a16="http://schemas.microsoft.com/office/drawing/2014/main" id="{24E9C391-04F8-42F0-9151-308B1F188D77}"/>
            </a:ext>
          </a:extLst>
        </xdr:cNvPr>
        <xdr:cNvCxnSpPr/>
      </xdr:nvCxnSpPr>
      <xdr:spPr>
        <a:xfrm>
          <a:off x="1270000" y="6340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51" name="テキスト ボックス 50">
          <a:extLst>
            <a:ext uri="{FF2B5EF4-FFF2-40B4-BE49-F238E27FC236}">
              <a16:creationId xmlns:a16="http://schemas.microsoft.com/office/drawing/2014/main" id="{CCFB252E-2C8A-4A59-A5B8-3240B3B81B08}"/>
            </a:ext>
          </a:extLst>
        </xdr:cNvPr>
        <xdr:cNvSpPr txBox="1"/>
      </xdr:nvSpPr>
      <xdr:spPr>
        <a:xfrm>
          <a:off x="795811" y="624667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2" name="直線コネクタ 51">
          <a:extLst>
            <a:ext uri="{FF2B5EF4-FFF2-40B4-BE49-F238E27FC236}">
              <a16:creationId xmlns:a16="http://schemas.microsoft.com/office/drawing/2014/main" id="{5A0D9ABA-0D8A-4BBE-82BB-AED5146A0A0E}"/>
            </a:ext>
          </a:extLst>
        </xdr:cNvPr>
        <xdr:cNvCxnSpPr/>
      </xdr:nvCxnSpPr>
      <xdr:spPr>
        <a:xfrm>
          <a:off x="1270000" y="598064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34</xdr:row>
      <xdr:rowOff>57541</xdr:rowOff>
    </xdr:from>
    <xdr:ext cx="410689" cy="225703"/>
    <xdr:sp macro="" textlink="">
      <xdr:nvSpPr>
        <xdr:cNvPr id="53" name="テキスト ボックス 52">
          <a:extLst>
            <a:ext uri="{FF2B5EF4-FFF2-40B4-BE49-F238E27FC236}">
              <a16:creationId xmlns:a16="http://schemas.microsoft.com/office/drawing/2014/main" id="{F339AA36-8202-4FDA-ADCE-19925FB9FEF6}"/>
            </a:ext>
          </a:extLst>
        </xdr:cNvPr>
        <xdr:cNvSpPr txBox="1"/>
      </xdr:nvSpPr>
      <xdr:spPr>
        <a:xfrm>
          <a:off x="795811" y="588684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54" name="直線コネクタ 53">
          <a:extLst>
            <a:ext uri="{FF2B5EF4-FFF2-40B4-BE49-F238E27FC236}">
              <a16:creationId xmlns:a16="http://schemas.microsoft.com/office/drawing/2014/main" id="{50D27C16-EADD-4475-8AC3-A0A2228FE37C}"/>
            </a:ext>
          </a:extLst>
        </xdr:cNvPr>
        <xdr:cNvCxnSpPr/>
      </xdr:nvCxnSpPr>
      <xdr:spPr>
        <a:xfrm>
          <a:off x="1270000" y="562080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55" name="テキスト ボックス 54">
          <a:extLst>
            <a:ext uri="{FF2B5EF4-FFF2-40B4-BE49-F238E27FC236}">
              <a16:creationId xmlns:a16="http://schemas.microsoft.com/office/drawing/2014/main" id="{DBBA0855-78F7-4C2A-8AC8-2AC712A0AD3A}"/>
            </a:ext>
          </a:extLst>
        </xdr:cNvPr>
        <xdr:cNvSpPr txBox="1"/>
      </xdr:nvSpPr>
      <xdr:spPr>
        <a:xfrm>
          <a:off x="847106" y="552700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56" name="直線コネクタ 55">
          <a:extLst>
            <a:ext uri="{FF2B5EF4-FFF2-40B4-BE49-F238E27FC236}">
              <a16:creationId xmlns:a16="http://schemas.microsoft.com/office/drawing/2014/main" id="{DAD29CBC-40D0-4EE8-BBB3-D20DE2754145}"/>
            </a:ext>
          </a:extLst>
        </xdr:cNvPr>
        <xdr:cNvCxnSpPr/>
      </xdr:nvCxnSpPr>
      <xdr:spPr>
        <a:xfrm>
          <a:off x="1270000" y="52609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57" name="テキスト ボックス 56">
          <a:extLst>
            <a:ext uri="{FF2B5EF4-FFF2-40B4-BE49-F238E27FC236}">
              <a16:creationId xmlns:a16="http://schemas.microsoft.com/office/drawing/2014/main" id="{FD095590-B320-489D-91D4-ADCE4A949961}"/>
            </a:ext>
          </a:extLst>
        </xdr:cNvPr>
        <xdr:cNvSpPr txBox="1"/>
      </xdr:nvSpPr>
      <xdr:spPr>
        <a:xfrm>
          <a:off x="847106" y="51671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58" name="直線コネクタ 57">
          <a:extLst>
            <a:ext uri="{FF2B5EF4-FFF2-40B4-BE49-F238E27FC236}">
              <a16:creationId xmlns:a16="http://schemas.microsoft.com/office/drawing/2014/main" id="{27A482D6-24B3-4E79-AB93-803DE85E8E93}"/>
            </a:ext>
          </a:extLst>
        </xdr:cNvPr>
        <xdr:cNvCxnSpPr/>
      </xdr:nvCxnSpPr>
      <xdr:spPr>
        <a:xfrm>
          <a:off x="1270000" y="490114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59" name="テキスト ボックス 58">
          <a:extLst>
            <a:ext uri="{FF2B5EF4-FFF2-40B4-BE49-F238E27FC236}">
              <a16:creationId xmlns:a16="http://schemas.microsoft.com/office/drawing/2014/main" id="{E78DDAC7-770D-4D5A-8529-5C962F3E9D6A}"/>
            </a:ext>
          </a:extLst>
        </xdr:cNvPr>
        <xdr:cNvSpPr txBox="1"/>
      </xdr:nvSpPr>
      <xdr:spPr>
        <a:xfrm>
          <a:off x="847106" y="480734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0" name="直線コネクタ 59">
          <a:extLst>
            <a:ext uri="{FF2B5EF4-FFF2-40B4-BE49-F238E27FC236}">
              <a16:creationId xmlns:a16="http://schemas.microsoft.com/office/drawing/2014/main" id="{7808ABEE-4A86-4E3F-8B74-CB851218ECA5}"/>
            </a:ext>
          </a:extLst>
        </xdr:cNvPr>
        <xdr:cNvCxnSpPr/>
      </xdr:nvCxnSpPr>
      <xdr:spPr>
        <a:xfrm>
          <a:off x="1270000" y="454130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1" name="テキスト ボックス 60">
          <a:extLst>
            <a:ext uri="{FF2B5EF4-FFF2-40B4-BE49-F238E27FC236}">
              <a16:creationId xmlns:a16="http://schemas.microsoft.com/office/drawing/2014/main" id="{5EE0FD2A-4854-42F7-8858-FE5969C758B0}"/>
            </a:ext>
          </a:extLst>
        </xdr:cNvPr>
        <xdr:cNvSpPr txBox="1"/>
      </xdr:nvSpPr>
      <xdr:spPr>
        <a:xfrm>
          <a:off x="847106" y="444750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2" name="直線コネクタ 61">
          <a:extLst>
            <a:ext uri="{FF2B5EF4-FFF2-40B4-BE49-F238E27FC236}">
              <a16:creationId xmlns:a16="http://schemas.microsoft.com/office/drawing/2014/main" id="{4462A526-74DF-40DF-BD43-4B476F14EAF1}"/>
            </a:ext>
          </a:extLst>
        </xdr:cNvPr>
        <xdr:cNvCxnSpPr/>
      </xdr:nvCxnSpPr>
      <xdr:spPr>
        <a:xfrm>
          <a:off x="1270000" y="4181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31628</xdr:colOff>
      <xdr:row>23</xdr:row>
      <xdr:rowOff>144324</xdr:rowOff>
    </xdr:from>
    <xdr:ext cx="308097" cy="225703"/>
    <xdr:sp macro="" textlink="">
      <xdr:nvSpPr>
        <xdr:cNvPr id="63" name="テキスト ボックス 62">
          <a:extLst>
            <a:ext uri="{FF2B5EF4-FFF2-40B4-BE49-F238E27FC236}">
              <a16:creationId xmlns:a16="http://schemas.microsoft.com/office/drawing/2014/main" id="{9F09B2B9-69A3-4426-9100-BFA2202C0A38}"/>
            </a:ext>
          </a:extLst>
        </xdr:cNvPr>
        <xdr:cNvSpPr txBox="1"/>
      </xdr:nvSpPr>
      <xdr:spPr>
        <a:xfrm>
          <a:off x="898403" y="4087674"/>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4" name="有形固定資産減価償却率グラフ枠">
          <a:extLst>
            <a:ext uri="{FF2B5EF4-FFF2-40B4-BE49-F238E27FC236}">
              <a16:creationId xmlns:a16="http://schemas.microsoft.com/office/drawing/2014/main" id="{4086CE40-DE26-4517-8CB0-B8C1458204A8}"/>
            </a:ext>
          </a:extLst>
        </xdr:cNvPr>
        <xdr:cNvSpPr/>
      </xdr:nvSpPr>
      <xdr:spPr>
        <a:xfrm>
          <a:off x="1270000" y="4181475"/>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133456</xdr:rowOff>
    </xdr:from>
    <xdr:to>
      <xdr:col>23</xdr:col>
      <xdr:colOff>85090</xdr:colOff>
      <xdr:row>33</xdr:row>
      <xdr:rowOff>117687</xdr:rowOff>
    </xdr:to>
    <xdr:cxnSp macro="">
      <xdr:nvCxnSpPr>
        <xdr:cNvPr id="65" name="直線コネクタ 64">
          <a:extLst>
            <a:ext uri="{FF2B5EF4-FFF2-40B4-BE49-F238E27FC236}">
              <a16:creationId xmlns:a16="http://schemas.microsoft.com/office/drawing/2014/main" id="{DF993305-C531-4A68-8592-9C3948E82E5B}"/>
            </a:ext>
          </a:extLst>
        </xdr:cNvPr>
        <xdr:cNvCxnSpPr/>
      </xdr:nvCxnSpPr>
      <xdr:spPr>
        <a:xfrm flipV="1">
          <a:off x="4760595" y="4762606"/>
          <a:ext cx="1270" cy="10129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121514</xdr:rowOff>
    </xdr:from>
    <xdr:ext cx="405111" cy="259045"/>
    <xdr:sp macro="" textlink="">
      <xdr:nvSpPr>
        <xdr:cNvPr id="66" name="有形固定資産減価償却率最小値テキスト">
          <a:extLst>
            <a:ext uri="{FF2B5EF4-FFF2-40B4-BE49-F238E27FC236}">
              <a16:creationId xmlns:a16="http://schemas.microsoft.com/office/drawing/2014/main" id="{56E51932-D734-404F-BAF3-C0909EFDF025}"/>
            </a:ext>
          </a:extLst>
        </xdr:cNvPr>
        <xdr:cNvSpPr txBox="1"/>
      </xdr:nvSpPr>
      <xdr:spPr>
        <a:xfrm>
          <a:off x="4813300" y="57793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117687</xdr:rowOff>
    </xdr:from>
    <xdr:to>
      <xdr:col>23</xdr:col>
      <xdr:colOff>174625</xdr:colOff>
      <xdr:row>33</xdr:row>
      <xdr:rowOff>117687</xdr:rowOff>
    </xdr:to>
    <xdr:cxnSp macro="">
      <xdr:nvCxnSpPr>
        <xdr:cNvPr id="67" name="直線コネクタ 66">
          <a:extLst>
            <a:ext uri="{FF2B5EF4-FFF2-40B4-BE49-F238E27FC236}">
              <a16:creationId xmlns:a16="http://schemas.microsoft.com/office/drawing/2014/main" id="{E02807B7-82FE-4205-A91E-F79F228F1DB5}"/>
            </a:ext>
          </a:extLst>
        </xdr:cNvPr>
        <xdr:cNvCxnSpPr/>
      </xdr:nvCxnSpPr>
      <xdr:spPr>
        <a:xfrm>
          <a:off x="4673600" y="57755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26</xdr:row>
      <xdr:rowOff>80133</xdr:rowOff>
    </xdr:from>
    <xdr:ext cx="405111" cy="259045"/>
    <xdr:sp macro="" textlink="">
      <xdr:nvSpPr>
        <xdr:cNvPr id="68" name="有形固定資産減価償却率最大値テキスト">
          <a:extLst>
            <a:ext uri="{FF2B5EF4-FFF2-40B4-BE49-F238E27FC236}">
              <a16:creationId xmlns:a16="http://schemas.microsoft.com/office/drawing/2014/main" id="{3FB4F72A-E78E-46C8-99FE-16D93F40010E}"/>
            </a:ext>
          </a:extLst>
        </xdr:cNvPr>
        <xdr:cNvSpPr txBox="1"/>
      </xdr:nvSpPr>
      <xdr:spPr>
        <a:xfrm>
          <a:off x="4813300" y="45378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133456</xdr:rowOff>
    </xdr:from>
    <xdr:to>
      <xdr:col>23</xdr:col>
      <xdr:colOff>174625</xdr:colOff>
      <xdr:row>27</xdr:row>
      <xdr:rowOff>133456</xdr:rowOff>
    </xdr:to>
    <xdr:cxnSp macro="">
      <xdr:nvCxnSpPr>
        <xdr:cNvPr id="69" name="直線コネクタ 68">
          <a:extLst>
            <a:ext uri="{FF2B5EF4-FFF2-40B4-BE49-F238E27FC236}">
              <a16:creationId xmlns:a16="http://schemas.microsoft.com/office/drawing/2014/main" id="{D718BF52-90D9-4918-80D4-6F5722D0A837}"/>
            </a:ext>
          </a:extLst>
        </xdr:cNvPr>
        <xdr:cNvCxnSpPr/>
      </xdr:nvCxnSpPr>
      <xdr:spPr>
        <a:xfrm>
          <a:off x="4673600" y="47626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120667</xdr:rowOff>
    </xdr:from>
    <xdr:ext cx="405111" cy="259045"/>
    <xdr:sp macro="" textlink="">
      <xdr:nvSpPr>
        <xdr:cNvPr id="70" name="有形固定資産減価償却率平均値テキスト">
          <a:extLst>
            <a:ext uri="{FF2B5EF4-FFF2-40B4-BE49-F238E27FC236}">
              <a16:creationId xmlns:a16="http://schemas.microsoft.com/office/drawing/2014/main" id="{2C6D0C61-4AA7-4557-814D-F40386002D75}"/>
            </a:ext>
          </a:extLst>
        </xdr:cNvPr>
        <xdr:cNvSpPr txBox="1"/>
      </xdr:nvSpPr>
      <xdr:spPr>
        <a:xfrm>
          <a:off x="4813300" y="526416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142240</xdr:rowOff>
    </xdr:from>
    <xdr:to>
      <xdr:col>23</xdr:col>
      <xdr:colOff>136525</xdr:colOff>
      <xdr:row>31</xdr:row>
      <xdr:rowOff>72390</xdr:rowOff>
    </xdr:to>
    <xdr:sp macro="" textlink="">
      <xdr:nvSpPr>
        <xdr:cNvPr id="71" name="フローチャート: 判断 70">
          <a:extLst>
            <a:ext uri="{FF2B5EF4-FFF2-40B4-BE49-F238E27FC236}">
              <a16:creationId xmlns:a16="http://schemas.microsoft.com/office/drawing/2014/main" id="{E617DF66-E03C-4F39-AE15-B9F6F7335220}"/>
            </a:ext>
          </a:extLst>
        </xdr:cNvPr>
        <xdr:cNvSpPr/>
      </xdr:nvSpPr>
      <xdr:spPr>
        <a:xfrm>
          <a:off x="4711700" y="5285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118851</xdr:rowOff>
    </xdr:from>
    <xdr:to>
      <xdr:col>19</xdr:col>
      <xdr:colOff>187325</xdr:colOff>
      <xdr:row>31</xdr:row>
      <xdr:rowOff>49001</xdr:rowOff>
    </xdr:to>
    <xdr:sp macro="" textlink="">
      <xdr:nvSpPr>
        <xdr:cNvPr id="72" name="フローチャート: 判断 71">
          <a:extLst>
            <a:ext uri="{FF2B5EF4-FFF2-40B4-BE49-F238E27FC236}">
              <a16:creationId xmlns:a16="http://schemas.microsoft.com/office/drawing/2014/main" id="{40EC98D8-6E2D-4A01-9D19-DA95E205B136}"/>
            </a:ext>
          </a:extLst>
        </xdr:cNvPr>
        <xdr:cNvSpPr/>
      </xdr:nvSpPr>
      <xdr:spPr>
        <a:xfrm>
          <a:off x="4000500" y="5262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88265</xdr:rowOff>
    </xdr:from>
    <xdr:to>
      <xdr:col>15</xdr:col>
      <xdr:colOff>187325</xdr:colOff>
      <xdr:row>31</xdr:row>
      <xdr:rowOff>18415</xdr:rowOff>
    </xdr:to>
    <xdr:sp macro="" textlink="">
      <xdr:nvSpPr>
        <xdr:cNvPr id="73" name="フローチャート: 判断 72">
          <a:extLst>
            <a:ext uri="{FF2B5EF4-FFF2-40B4-BE49-F238E27FC236}">
              <a16:creationId xmlns:a16="http://schemas.microsoft.com/office/drawing/2014/main" id="{FC057B4D-88DF-419C-A235-EDD7A4252316}"/>
            </a:ext>
          </a:extLst>
        </xdr:cNvPr>
        <xdr:cNvSpPr/>
      </xdr:nvSpPr>
      <xdr:spPr>
        <a:xfrm>
          <a:off x="3238500" y="5231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50483</xdr:rowOff>
    </xdr:from>
    <xdr:to>
      <xdr:col>11</xdr:col>
      <xdr:colOff>187325</xdr:colOff>
      <xdr:row>30</xdr:row>
      <xdr:rowOff>152083</xdr:rowOff>
    </xdr:to>
    <xdr:sp macro="" textlink="">
      <xdr:nvSpPr>
        <xdr:cNvPr id="74" name="フローチャート: 判断 73">
          <a:extLst>
            <a:ext uri="{FF2B5EF4-FFF2-40B4-BE49-F238E27FC236}">
              <a16:creationId xmlns:a16="http://schemas.microsoft.com/office/drawing/2014/main" id="{347C2275-9EA4-471B-8060-1D4A6D558605}"/>
            </a:ext>
          </a:extLst>
        </xdr:cNvPr>
        <xdr:cNvSpPr/>
      </xdr:nvSpPr>
      <xdr:spPr>
        <a:xfrm>
          <a:off x="2476500" y="5193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41487</xdr:rowOff>
    </xdr:from>
    <xdr:to>
      <xdr:col>7</xdr:col>
      <xdr:colOff>187325</xdr:colOff>
      <xdr:row>30</xdr:row>
      <xdr:rowOff>143087</xdr:rowOff>
    </xdr:to>
    <xdr:sp macro="" textlink="">
      <xdr:nvSpPr>
        <xdr:cNvPr id="75" name="フローチャート: 判断 74">
          <a:extLst>
            <a:ext uri="{FF2B5EF4-FFF2-40B4-BE49-F238E27FC236}">
              <a16:creationId xmlns:a16="http://schemas.microsoft.com/office/drawing/2014/main" id="{D298009E-E4EA-4171-A0D6-87677863BE07}"/>
            </a:ext>
          </a:extLst>
        </xdr:cNvPr>
        <xdr:cNvSpPr/>
      </xdr:nvSpPr>
      <xdr:spPr>
        <a:xfrm>
          <a:off x="1714500" y="5184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6" name="テキスト ボックス 75">
          <a:extLst>
            <a:ext uri="{FF2B5EF4-FFF2-40B4-BE49-F238E27FC236}">
              <a16:creationId xmlns:a16="http://schemas.microsoft.com/office/drawing/2014/main" id="{42085421-50A9-4A35-8E28-F39FAD81666D}"/>
            </a:ext>
          </a:extLst>
        </xdr:cNvPr>
        <xdr:cNvSpPr txBox="1"/>
      </xdr:nvSpPr>
      <xdr:spPr>
        <a:xfrm>
          <a:off x="45847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7" name="テキスト ボックス 76">
          <a:extLst>
            <a:ext uri="{FF2B5EF4-FFF2-40B4-BE49-F238E27FC236}">
              <a16:creationId xmlns:a16="http://schemas.microsoft.com/office/drawing/2014/main" id="{92AB028B-765C-4B78-B6EB-1ABB7708A9D3}"/>
            </a:ext>
          </a:extLst>
        </xdr:cNvPr>
        <xdr:cNvSpPr txBox="1"/>
      </xdr:nvSpPr>
      <xdr:spPr>
        <a:xfrm>
          <a:off x="3873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8" name="テキスト ボックス 77">
          <a:extLst>
            <a:ext uri="{FF2B5EF4-FFF2-40B4-BE49-F238E27FC236}">
              <a16:creationId xmlns:a16="http://schemas.microsoft.com/office/drawing/2014/main" id="{E7FFDBE5-7213-42B7-A358-CCE3F54005AB}"/>
            </a:ext>
          </a:extLst>
        </xdr:cNvPr>
        <xdr:cNvSpPr txBox="1"/>
      </xdr:nvSpPr>
      <xdr:spPr>
        <a:xfrm>
          <a:off x="3111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9" name="テキスト ボックス 78">
          <a:extLst>
            <a:ext uri="{FF2B5EF4-FFF2-40B4-BE49-F238E27FC236}">
              <a16:creationId xmlns:a16="http://schemas.microsoft.com/office/drawing/2014/main" id="{6285673F-CD84-47FD-ADFA-64AFA6BC547A}"/>
            </a:ext>
          </a:extLst>
        </xdr:cNvPr>
        <xdr:cNvSpPr txBox="1"/>
      </xdr:nvSpPr>
      <xdr:spPr>
        <a:xfrm>
          <a:off x="2349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0" name="テキスト ボックス 79">
          <a:extLst>
            <a:ext uri="{FF2B5EF4-FFF2-40B4-BE49-F238E27FC236}">
              <a16:creationId xmlns:a16="http://schemas.microsoft.com/office/drawing/2014/main" id="{8E7FA14B-5957-40B0-A9AD-478D33133668}"/>
            </a:ext>
          </a:extLst>
        </xdr:cNvPr>
        <xdr:cNvSpPr txBox="1"/>
      </xdr:nvSpPr>
      <xdr:spPr>
        <a:xfrm>
          <a:off x="1587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39688</xdr:rowOff>
    </xdr:from>
    <xdr:to>
      <xdr:col>23</xdr:col>
      <xdr:colOff>136525</xdr:colOff>
      <xdr:row>30</xdr:row>
      <xdr:rowOff>141288</xdr:rowOff>
    </xdr:to>
    <xdr:sp macro="" textlink="">
      <xdr:nvSpPr>
        <xdr:cNvPr id="81" name="楕円 80">
          <a:extLst>
            <a:ext uri="{FF2B5EF4-FFF2-40B4-BE49-F238E27FC236}">
              <a16:creationId xmlns:a16="http://schemas.microsoft.com/office/drawing/2014/main" id="{33CF611A-D7E9-46E1-85D8-191A4A1764CA}"/>
            </a:ext>
          </a:extLst>
        </xdr:cNvPr>
        <xdr:cNvSpPr/>
      </xdr:nvSpPr>
      <xdr:spPr>
        <a:xfrm>
          <a:off x="4711700" y="5183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29</xdr:row>
      <xdr:rowOff>62565</xdr:rowOff>
    </xdr:from>
    <xdr:ext cx="405111" cy="259045"/>
    <xdr:sp macro="" textlink="">
      <xdr:nvSpPr>
        <xdr:cNvPr id="82" name="有形固定資産減価償却率該当値テキスト">
          <a:extLst>
            <a:ext uri="{FF2B5EF4-FFF2-40B4-BE49-F238E27FC236}">
              <a16:creationId xmlns:a16="http://schemas.microsoft.com/office/drawing/2014/main" id="{429637C8-D29E-40F7-81F4-E3435B093C55}"/>
            </a:ext>
          </a:extLst>
        </xdr:cNvPr>
        <xdr:cNvSpPr txBox="1"/>
      </xdr:nvSpPr>
      <xdr:spPr>
        <a:xfrm>
          <a:off x="4813300" y="50346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30</xdr:row>
      <xdr:rowOff>12700</xdr:rowOff>
    </xdr:from>
    <xdr:to>
      <xdr:col>19</xdr:col>
      <xdr:colOff>187325</xdr:colOff>
      <xdr:row>30</xdr:row>
      <xdr:rowOff>114300</xdr:rowOff>
    </xdr:to>
    <xdr:sp macro="" textlink="">
      <xdr:nvSpPr>
        <xdr:cNvPr id="83" name="楕円 82">
          <a:extLst>
            <a:ext uri="{FF2B5EF4-FFF2-40B4-BE49-F238E27FC236}">
              <a16:creationId xmlns:a16="http://schemas.microsoft.com/office/drawing/2014/main" id="{26E72E05-0E05-4197-9E63-F87406626E83}"/>
            </a:ext>
          </a:extLst>
        </xdr:cNvPr>
        <xdr:cNvSpPr/>
      </xdr:nvSpPr>
      <xdr:spPr>
        <a:xfrm>
          <a:off x="4000500" y="515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30</xdr:row>
      <xdr:rowOff>63500</xdr:rowOff>
    </xdr:from>
    <xdr:to>
      <xdr:col>23</xdr:col>
      <xdr:colOff>85725</xdr:colOff>
      <xdr:row>30</xdr:row>
      <xdr:rowOff>90488</xdr:rowOff>
    </xdr:to>
    <xdr:cxnSp macro="">
      <xdr:nvCxnSpPr>
        <xdr:cNvPr id="84" name="直線コネクタ 83">
          <a:extLst>
            <a:ext uri="{FF2B5EF4-FFF2-40B4-BE49-F238E27FC236}">
              <a16:creationId xmlns:a16="http://schemas.microsoft.com/office/drawing/2014/main" id="{6F0E1B78-DAB8-4A2F-BE60-209CE30610B0}"/>
            </a:ext>
          </a:extLst>
        </xdr:cNvPr>
        <xdr:cNvCxnSpPr/>
      </xdr:nvCxnSpPr>
      <xdr:spPr>
        <a:xfrm>
          <a:off x="4051300" y="5207000"/>
          <a:ext cx="711200" cy="269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29</xdr:row>
      <xdr:rowOff>157163</xdr:rowOff>
    </xdr:from>
    <xdr:to>
      <xdr:col>15</xdr:col>
      <xdr:colOff>187325</xdr:colOff>
      <xdr:row>30</xdr:row>
      <xdr:rowOff>87313</xdr:rowOff>
    </xdr:to>
    <xdr:sp macro="" textlink="">
      <xdr:nvSpPr>
        <xdr:cNvPr id="85" name="楕円 84">
          <a:extLst>
            <a:ext uri="{FF2B5EF4-FFF2-40B4-BE49-F238E27FC236}">
              <a16:creationId xmlns:a16="http://schemas.microsoft.com/office/drawing/2014/main" id="{231A8385-CFA7-4DE1-AD50-6AC8A6EB4643}"/>
            </a:ext>
          </a:extLst>
        </xdr:cNvPr>
        <xdr:cNvSpPr/>
      </xdr:nvSpPr>
      <xdr:spPr>
        <a:xfrm>
          <a:off x="3238500" y="5129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30</xdr:row>
      <xdr:rowOff>36513</xdr:rowOff>
    </xdr:from>
    <xdr:to>
      <xdr:col>19</xdr:col>
      <xdr:colOff>136525</xdr:colOff>
      <xdr:row>30</xdr:row>
      <xdr:rowOff>63500</xdr:rowOff>
    </xdr:to>
    <xdr:cxnSp macro="">
      <xdr:nvCxnSpPr>
        <xdr:cNvPr id="86" name="直線コネクタ 85">
          <a:extLst>
            <a:ext uri="{FF2B5EF4-FFF2-40B4-BE49-F238E27FC236}">
              <a16:creationId xmlns:a16="http://schemas.microsoft.com/office/drawing/2014/main" id="{33A43CCD-CBB6-4A1A-8DCE-EA945C64EBAD}"/>
            </a:ext>
          </a:extLst>
        </xdr:cNvPr>
        <xdr:cNvCxnSpPr/>
      </xdr:nvCxnSpPr>
      <xdr:spPr>
        <a:xfrm>
          <a:off x="3289300" y="5180013"/>
          <a:ext cx="762000" cy="269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29</xdr:row>
      <xdr:rowOff>128376</xdr:rowOff>
    </xdr:from>
    <xdr:to>
      <xdr:col>11</xdr:col>
      <xdr:colOff>187325</xdr:colOff>
      <xdr:row>30</xdr:row>
      <xdr:rowOff>58526</xdr:rowOff>
    </xdr:to>
    <xdr:sp macro="" textlink="">
      <xdr:nvSpPr>
        <xdr:cNvPr id="87" name="楕円 86">
          <a:extLst>
            <a:ext uri="{FF2B5EF4-FFF2-40B4-BE49-F238E27FC236}">
              <a16:creationId xmlns:a16="http://schemas.microsoft.com/office/drawing/2014/main" id="{91C957A7-1518-4E4D-87B5-994C8F65CB27}"/>
            </a:ext>
          </a:extLst>
        </xdr:cNvPr>
        <xdr:cNvSpPr/>
      </xdr:nvSpPr>
      <xdr:spPr>
        <a:xfrm>
          <a:off x="2476500" y="5100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30</xdr:row>
      <xdr:rowOff>7726</xdr:rowOff>
    </xdr:from>
    <xdr:to>
      <xdr:col>15</xdr:col>
      <xdr:colOff>136525</xdr:colOff>
      <xdr:row>30</xdr:row>
      <xdr:rowOff>36513</xdr:rowOff>
    </xdr:to>
    <xdr:cxnSp macro="">
      <xdr:nvCxnSpPr>
        <xdr:cNvPr id="88" name="直線コネクタ 87">
          <a:extLst>
            <a:ext uri="{FF2B5EF4-FFF2-40B4-BE49-F238E27FC236}">
              <a16:creationId xmlns:a16="http://schemas.microsoft.com/office/drawing/2014/main" id="{21EB5A28-CC20-4DEF-AC71-3EFB565FD260}"/>
            </a:ext>
          </a:extLst>
        </xdr:cNvPr>
        <xdr:cNvCxnSpPr/>
      </xdr:nvCxnSpPr>
      <xdr:spPr>
        <a:xfrm>
          <a:off x="2527300" y="5151226"/>
          <a:ext cx="762000" cy="287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29</xdr:row>
      <xdr:rowOff>103188</xdr:rowOff>
    </xdr:from>
    <xdr:to>
      <xdr:col>7</xdr:col>
      <xdr:colOff>187325</xdr:colOff>
      <xdr:row>30</xdr:row>
      <xdr:rowOff>33338</xdr:rowOff>
    </xdr:to>
    <xdr:sp macro="" textlink="">
      <xdr:nvSpPr>
        <xdr:cNvPr id="89" name="楕円 88">
          <a:extLst>
            <a:ext uri="{FF2B5EF4-FFF2-40B4-BE49-F238E27FC236}">
              <a16:creationId xmlns:a16="http://schemas.microsoft.com/office/drawing/2014/main" id="{706B95A9-E48C-4547-A366-C9864B6F9059}"/>
            </a:ext>
          </a:extLst>
        </xdr:cNvPr>
        <xdr:cNvSpPr/>
      </xdr:nvSpPr>
      <xdr:spPr>
        <a:xfrm>
          <a:off x="1714500" y="5075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29</xdr:row>
      <xdr:rowOff>153988</xdr:rowOff>
    </xdr:from>
    <xdr:to>
      <xdr:col>11</xdr:col>
      <xdr:colOff>136525</xdr:colOff>
      <xdr:row>30</xdr:row>
      <xdr:rowOff>7726</xdr:rowOff>
    </xdr:to>
    <xdr:cxnSp macro="">
      <xdr:nvCxnSpPr>
        <xdr:cNvPr id="90" name="直線コネクタ 89">
          <a:extLst>
            <a:ext uri="{FF2B5EF4-FFF2-40B4-BE49-F238E27FC236}">
              <a16:creationId xmlns:a16="http://schemas.microsoft.com/office/drawing/2014/main" id="{86E08FB7-32DF-463C-B9F3-20B693E53CFA}"/>
            </a:ext>
          </a:extLst>
        </xdr:cNvPr>
        <xdr:cNvCxnSpPr/>
      </xdr:nvCxnSpPr>
      <xdr:spPr>
        <a:xfrm>
          <a:off x="1765300" y="5126038"/>
          <a:ext cx="762000" cy="25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31</xdr:row>
      <xdr:rowOff>40128</xdr:rowOff>
    </xdr:from>
    <xdr:ext cx="405111" cy="259045"/>
    <xdr:sp macro="" textlink="">
      <xdr:nvSpPr>
        <xdr:cNvPr id="91" name="n_1aveValue有形固定資産減価償却率">
          <a:extLst>
            <a:ext uri="{FF2B5EF4-FFF2-40B4-BE49-F238E27FC236}">
              <a16:creationId xmlns:a16="http://schemas.microsoft.com/office/drawing/2014/main" id="{98A337B4-4D8C-42E5-87ED-149E3FC24DE1}"/>
            </a:ext>
          </a:extLst>
        </xdr:cNvPr>
        <xdr:cNvSpPr txBox="1"/>
      </xdr:nvSpPr>
      <xdr:spPr>
        <a:xfrm>
          <a:off x="3836044" y="53550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9542</xdr:rowOff>
    </xdr:from>
    <xdr:ext cx="405111" cy="259045"/>
    <xdr:sp macro="" textlink="">
      <xdr:nvSpPr>
        <xdr:cNvPr id="92" name="n_2aveValue有形固定資産減価償却率">
          <a:extLst>
            <a:ext uri="{FF2B5EF4-FFF2-40B4-BE49-F238E27FC236}">
              <a16:creationId xmlns:a16="http://schemas.microsoft.com/office/drawing/2014/main" id="{4A58DE56-1B2B-4C59-9B65-06D4A5409CB9}"/>
            </a:ext>
          </a:extLst>
        </xdr:cNvPr>
        <xdr:cNvSpPr txBox="1"/>
      </xdr:nvSpPr>
      <xdr:spPr>
        <a:xfrm>
          <a:off x="3086744" y="53244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30</xdr:row>
      <xdr:rowOff>143210</xdr:rowOff>
    </xdr:from>
    <xdr:ext cx="405111" cy="259045"/>
    <xdr:sp macro="" textlink="">
      <xdr:nvSpPr>
        <xdr:cNvPr id="93" name="n_3aveValue有形固定資産減価償却率">
          <a:extLst>
            <a:ext uri="{FF2B5EF4-FFF2-40B4-BE49-F238E27FC236}">
              <a16:creationId xmlns:a16="http://schemas.microsoft.com/office/drawing/2014/main" id="{AE4AD782-18EF-47FC-B956-585ED5049A8E}"/>
            </a:ext>
          </a:extLst>
        </xdr:cNvPr>
        <xdr:cNvSpPr txBox="1"/>
      </xdr:nvSpPr>
      <xdr:spPr>
        <a:xfrm>
          <a:off x="2324744" y="52867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30</xdr:row>
      <xdr:rowOff>134214</xdr:rowOff>
    </xdr:from>
    <xdr:ext cx="405111" cy="259045"/>
    <xdr:sp macro="" textlink="">
      <xdr:nvSpPr>
        <xdr:cNvPr id="94" name="n_4aveValue有形固定資産減価償却率">
          <a:extLst>
            <a:ext uri="{FF2B5EF4-FFF2-40B4-BE49-F238E27FC236}">
              <a16:creationId xmlns:a16="http://schemas.microsoft.com/office/drawing/2014/main" id="{5936F88A-6C62-43BE-82BE-421F6AC4C9CD}"/>
            </a:ext>
          </a:extLst>
        </xdr:cNvPr>
        <xdr:cNvSpPr txBox="1"/>
      </xdr:nvSpPr>
      <xdr:spPr>
        <a:xfrm>
          <a:off x="1562744" y="52777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28</xdr:row>
      <xdr:rowOff>130827</xdr:rowOff>
    </xdr:from>
    <xdr:ext cx="405111" cy="259045"/>
    <xdr:sp macro="" textlink="">
      <xdr:nvSpPr>
        <xdr:cNvPr id="95" name="n_1mainValue有形固定資産減価償却率">
          <a:extLst>
            <a:ext uri="{FF2B5EF4-FFF2-40B4-BE49-F238E27FC236}">
              <a16:creationId xmlns:a16="http://schemas.microsoft.com/office/drawing/2014/main" id="{7DD5EAE2-4B46-4232-8E11-E5E86B1BB375}"/>
            </a:ext>
          </a:extLst>
        </xdr:cNvPr>
        <xdr:cNvSpPr txBox="1"/>
      </xdr:nvSpPr>
      <xdr:spPr>
        <a:xfrm>
          <a:off x="3836044" y="4931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103840</xdr:rowOff>
    </xdr:from>
    <xdr:ext cx="405111" cy="259045"/>
    <xdr:sp macro="" textlink="">
      <xdr:nvSpPr>
        <xdr:cNvPr id="96" name="n_2mainValue有形固定資産減価償却率">
          <a:extLst>
            <a:ext uri="{FF2B5EF4-FFF2-40B4-BE49-F238E27FC236}">
              <a16:creationId xmlns:a16="http://schemas.microsoft.com/office/drawing/2014/main" id="{BB71B40D-A6DE-43F3-A3B7-CA2CE97C0A2D}"/>
            </a:ext>
          </a:extLst>
        </xdr:cNvPr>
        <xdr:cNvSpPr txBox="1"/>
      </xdr:nvSpPr>
      <xdr:spPr>
        <a:xfrm>
          <a:off x="3086744" y="49044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28</xdr:row>
      <xdr:rowOff>75053</xdr:rowOff>
    </xdr:from>
    <xdr:ext cx="405111" cy="259045"/>
    <xdr:sp macro="" textlink="">
      <xdr:nvSpPr>
        <xdr:cNvPr id="97" name="n_3mainValue有形固定資産減価償却率">
          <a:extLst>
            <a:ext uri="{FF2B5EF4-FFF2-40B4-BE49-F238E27FC236}">
              <a16:creationId xmlns:a16="http://schemas.microsoft.com/office/drawing/2014/main" id="{EFB77391-EABF-42CC-8569-268E005623F8}"/>
            </a:ext>
          </a:extLst>
        </xdr:cNvPr>
        <xdr:cNvSpPr txBox="1"/>
      </xdr:nvSpPr>
      <xdr:spPr>
        <a:xfrm>
          <a:off x="2324744" y="48756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28</xdr:row>
      <xdr:rowOff>49865</xdr:rowOff>
    </xdr:from>
    <xdr:ext cx="405111" cy="259045"/>
    <xdr:sp macro="" textlink="">
      <xdr:nvSpPr>
        <xdr:cNvPr id="98" name="n_4mainValue有形固定資産減価償却率">
          <a:extLst>
            <a:ext uri="{FF2B5EF4-FFF2-40B4-BE49-F238E27FC236}">
              <a16:creationId xmlns:a16="http://schemas.microsoft.com/office/drawing/2014/main" id="{D73BD491-629B-43DC-957B-2A55A4FE920D}"/>
            </a:ext>
          </a:extLst>
        </xdr:cNvPr>
        <xdr:cNvSpPr txBox="1"/>
      </xdr:nvSpPr>
      <xdr:spPr>
        <a:xfrm>
          <a:off x="1562744" y="48504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9" name="正方形/長方形 98">
          <a:extLst>
            <a:ext uri="{FF2B5EF4-FFF2-40B4-BE49-F238E27FC236}">
              <a16:creationId xmlns:a16="http://schemas.microsoft.com/office/drawing/2014/main" id="{D7364A5A-128F-4E41-A21C-207CC8CFDBA2}"/>
            </a:ext>
          </a:extLst>
        </xdr:cNvPr>
        <xdr:cNvSpPr/>
      </xdr:nvSpPr>
      <xdr:spPr>
        <a:xfrm>
          <a:off x="11303000" y="3578225"/>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0" name="正方形/長方形 99">
          <a:extLst>
            <a:ext uri="{FF2B5EF4-FFF2-40B4-BE49-F238E27FC236}">
              <a16:creationId xmlns:a16="http://schemas.microsoft.com/office/drawing/2014/main" id="{DBB1184B-7E44-4665-BF0E-17F3C9573608}"/>
            </a:ext>
          </a:extLst>
        </xdr:cNvPr>
        <xdr:cNvSpPr/>
      </xdr:nvSpPr>
      <xdr:spPr>
        <a:xfrm>
          <a:off x="12373243" y="3853117"/>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1" name="正方形/長方形 100">
          <a:extLst>
            <a:ext uri="{FF2B5EF4-FFF2-40B4-BE49-F238E27FC236}">
              <a16:creationId xmlns:a16="http://schemas.microsoft.com/office/drawing/2014/main" id="{C4224110-B2FA-4AFB-8AFD-CDB29B5A2A80}"/>
            </a:ext>
          </a:extLst>
        </xdr:cNvPr>
        <xdr:cNvSpPr/>
      </xdr:nvSpPr>
      <xdr:spPr>
        <a:xfrm>
          <a:off x="13818140" y="3836446"/>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[ 564.5</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2" name="正方形/長方形 101">
          <a:extLst>
            <a:ext uri="{FF2B5EF4-FFF2-40B4-BE49-F238E27FC236}">
              <a16:creationId xmlns:a16="http://schemas.microsoft.com/office/drawing/2014/main" id="{AE7C71C6-BB26-4C18-B38B-B5746B253BA6}"/>
            </a:ext>
          </a:extLst>
        </xdr:cNvPr>
        <xdr:cNvSpPr/>
      </xdr:nvSpPr>
      <xdr:spPr>
        <a:xfrm>
          <a:off x="15494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3" name="正方形/長方形 102">
          <a:extLst>
            <a:ext uri="{FF2B5EF4-FFF2-40B4-BE49-F238E27FC236}">
              <a16:creationId xmlns:a16="http://schemas.microsoft.com/office/drawing/2014/main" id="{7323159B-3B1E-4F4E-8180-1AA332DD2ACE}"/>
            </a:ext>
          </a:extLst>
        </xdr:cNvPr>
        <xdr:cNvSpPr/>
      </xdr:nvSpPr>
      <xdr:spPr>
        <a:xfrm>
          <a:off x="15494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4" name="正方形/長方形 103">
          <a:extLst>
            <a:ext uri="{FF2B5EF4-FFF2-40B4-BE49-F238E27FC236}">
              <a16:creationId xmlns:a16="http://schemas.microsoft.com/office/drawing/2014/main" id="{FC1B8F71-8E55-48DE-9B1D-86D25F4C29DD}"/>
            </a:ext>
          </a:extLst>
        </xdr:cNvPr>
        <xdr:cNvSpPr/>
      </xdr:nvSpPr>
      <xdr:spPr>
        <a:xfrm>
          <a:off x="17018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5" name="正方形/長方形 104">
          <a:extLst>
            <a:ext uri="{FF2B5EF4-FFF2-40B4-BE49-F238E27FC236}">
              <a16:creationId xmlns:a16="http://schemas.microsoft.com/office/drawing/2014/main" id="{3CEA2D9D-47F4-4399-9EF2-4E78F3B8E2C9}"/>
            </a:ext>
          </a:extLst>
        </xdr:cNvPr>
        <xdr:cNvSpPr/>
      </xdr:nvSpPr>
      <xdr:spPr>
        <a:xfrm>
          <a:off x="17018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6" name="正方形/長方形 105">
          <a:extLst>
            <a:ext uri="{FF2B5EF4-FFF2-40B4-BE49-F238E27FC236}">
              <a16:creationId xmlns:a16="http://schemas.microsoft.com/office/drawing/2014/main" id="{47BBB086-7B18-4B40-9996-F26FA59F3AE5}"/>
            </a:ext>
          </a:extLst>
        </xdr:cNvPr>
        <xdr:cNvSpPr/>
      </xdr:nvSpPr>
      <xdr:spPr>
        <a:xfrm>
          <a:off x="18669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7" name="正方形/長方形 106">
          <a:extLst>
            <a:ext uri="{FF2B5EF4-FFF2-40B4-BE49-F238E27FC236}">
              <a16:creationId xmlns:a16="http://schemas.microsoft.com/office/drawing/2014/main" id="{B3251DBA-9B72-40C4-936F-D24A27AEF64A}"/>
            </a:ext>
          </a:extLst>
        </xdr:cNvPr>
        <xdr:cNvSpPr/>
      </xdr:nvSpPr>
      <xdr:spPr>
        <a:xfrm>
          <a:off x="18669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8" name="正方形/長方形 107">
          <a:extLst>
            <a:ext uri="{FF2B5EF4-FFF2-40B4-BE49-F238E27FC236}">
              <a16:creationId xmlns:a16="http://schemas.microsoft.com/office/drawing/2014/main" id="{000C1E5F-8F9D-40C6-8F61-90CA80CD28E2}"/>
            </a:ext>
          </a:extLst>
        </xdr:cNvPr>
        <xdr:cNvSpPr/>
      </xdr:nvSpPr>
      <xdr:spPr>
        <a:xfrm>
          <a:off x="11303000" y="4181475"/>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9" name="正方形/長方形 108">
          <a:extLst>
            <a:ext uri="{FF2B5EF4-FFF2-40B4-BE49-F238E27FC236}">
              <a16:creationId xmlns:a16="http://schemas.microsoft.com/office/drawing/2014/main" id="{E81C24EB-4BF4-41A3-A9AB-CEDB544ED1CF}"/>
            </a:ext>
          </a:extLst>
        </xdr:cNvPr>
        <xdr:cNvSpPr/>
      </xdr:nvSpPr>
      <xdr:spPr>
        <a:xfrm>
          <a:off x="15811500" y="4181475"/>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0" name="正方形/長方形 109">
          <a:extLst>
            <a:ext uri="{FF2B5EF4-FFF2-40B4-BE49-F238E27FC236}">
              <a16:creationId xmlns:a16="http://schemas.microsoft.com/office/drawing/2014/main" id="{521ABBFB-ABE6-433C-AFD9-497271DA07BA}"/>
            </a:ext>
          </a:extLst>
        </xdr:cNvPr>
        <xdr:cNvSpPr/>
      </xdr:nvSpPr>
      <xdr:spPr>
        <a:xfrm>
          <a:off x="15811500" y="4244975"/>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1" name="テキスト ボックス 110">
          <a:extLst>
            <a:ext uri="{FF2B5EF4-FFF2-40B4-BE49-F238E27FC236}">
              <a16:creationId xmlns:a16="http://schemas.microsoft.com/office/drawing/2014/main" id="{9BBB7584-0E6C-4592-BA13-0CFE2BB73946}"/>
            </a:ext>
          </a:extLst>
        </xdr:cNvPr>
        <xdr:cNvSpPr txBox="1"/>
      </xdr:nvSpPr>
      <xdr:spPr>
        <a:xfrm>
          <a:off x="15887700" y="4473575"/>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一般会計においては、新発債を抑制しており将来負担額が減少しているものの、公共下水道事業による借入や東彼地区保健福祉組合におけるごみ処理場建設事業に係る借入額の増の影響により、公営企業等に係る将来負担額が増加しており類似団体と比べると債務償還比率は高くなっている。</a:t>
          </a:r>
          <a:endParaRPr lang="ja-JP" altLang="ja-JP">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12" name="テキスト ボックス 111">
          <a:extLst>
            <a:ext uri="{FF2B5EF4-FFF2-40B4-BE49-F238E27FC236}">
              <a16:creationId xmlns:a16="http://schemas.microsoft.com/office/drawing/2014/main" id="{DAF4BF29-5DC5-4FED-BE73-7C5A142AC65A}"/>
            </a:ext>
          </a:extLst>
        </xdr:cNvPr>
        <xdr:cNvSpPr txBox="1"/>
      </xdr:nvSpPr>
      <xdr:spPr>
        <a:xfrm>
          <a:off x="11264900" y="3990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3" name="直線コネクタ 112">
          <a:extLst>
            <a:ext uri="{FF2B5EF4-FFF2-40B4-BE49-F238E27FC236}">
              <a16:creationId xmlns:a16="http://schemas.microsoft.com/office/drawing/2014/main" id="{9D08BBE6-5CA8-4424-99CF-5209BE6B4FD6}"/>
            </a:ext>
          </a:extLst>
        </xdr:cNvPr>
        <xdr:cNvCxnSpPr/>
      </xdr:nvCxnSpPr>
      <xdr:spPr>
        <a:xfrm>
          <a:off x="11303000" y="6340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4" name="テキスト ボックス 113">
          <a:extLst>
            <a:ext uri="{FF2B5EF4-FFF2-40B4-BE49-F238E27FC236}">
              <a16:creationId xmlns:a16="http://schemas.microsoft.com/office/drawing/2014/main" id="{20126382-8C7D-4C71-8CD9-22E14C371CDD}"/>
            </a:ext>
          </a:extLst>
        </xdr:cNvPr>
        <xdr:cNvSpPr txBox="1"/>
      </xdr:nvSpPr>
      <xdr:spPr>
        <a:xfrm>
          <a:off x="10756676" y="624667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15" name="直線コネクタ 114">
          <a:extLst>
            <a:ext uri="{FF2B5EF4-FFF2-40B4-BE49-F238E27FC236}">
              <a16:creationId xmlns:a16="http://schemas.microsoft.com/office/drawing/2014/main" id="{55D7C753-CD53-4473-B089-E4219CB8DF3F}"/>
            </a:ext>
          </a:extLst>
        </xdr:cNvPr>
        <xdr:cNvCxnSpPr/>
      </xdr:nvCxnSpPr>
      <xdr:spPr>
        <a:xfrm>
          <a:off x="11303000" y="603204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16" name="テキスト ボックス 115">
          <a:extLst>
            <a:ext uri="{FF2B5EF4-FFF2-40B4-BE49-F238E27FC236}">
              <a16:creationId xmlns:a16="http://schemas.microsoft.com/office/drawing/2014/main" id="{59BED12C-947F-4DFC-89E4-D1E4EBA0DF0B}"/>
            </a:ext>
          </a:extLst>
        </xdr:cNvPr>
        <xdr:cNvSpPr txBox="1"/>
      </xdr:nvSpPr>
      <xdr:spPr>
        <a:xfrm>
          <a:off x="10756676" y="593824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17" name="直線コネクタ 116">
          <a:extLst>
            <a:ext uri="{FF2B5EF4-FFF2-40B4-BE49-F238E27FC236}">
              <a16:creationId xmlns:a16="http://schemas.microsoft.com/office/drawing/2014/main" id="{A5CFEA50-BD45-4B12-8DF3-840A4F773820}"/>
            </a:ext>
          </a:extLst>
        </xdr:cNvPr>
        <xdr:cNvCxnSpPr/>
      </xdr:nvCxnSpPr>
      <xdr:spPr>
        <a:xfrm>
          <a:off x="11303000" y="572361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143417</xdr:rowOff>
    </xdr:from>
    <xdr:ext cx="410689" cy="225703"/>
    <xdr:sp macro="" textlink="">
      <xdr:nvSpPr>
        <xdr:cNvPr id="118" name="テキスト ボックス 117">
          <a:extLst>
            <a:ext uri="{FF2B5EF4-FFF2-40B4-BE49-F238E27FC236}">
              <a16:creationId xmlns:a16="http://schemas.microsoft.com/office/drawing/2014/main" id="{5ADB4AE5-0102-4786-ACD0-9BE0C4764EE2}"/>
            </a:ext>
          </a:extLst>
        </xdr:cNvPr>
        <xdr:cNvSpPr txBox="1"/>
      </xdr:nvSpPr>
      <xdr:spPr>
        <a:xfrm>
          <a:off x="10828811" y="5629817"/>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19" name="直線コネクタ 118">
          <a:extLst>
            <a:ext uri="{FF2B5EF4-FFF2-40B4-BE49-F238E27FC236}">
              <a16:creationId xmlns:a16="http://schemas.microsoft.com/office/drawing/2014/main" id="{9ED5AF33-B3FE-4926-947F-D3D321149F98}"/>
            </a:ext>
          </a:extLst>
        </xdr:cNvPr>
        <xdr:cNvCxnSpPr/>
      </xdr:nvCxnSpPr>
      <xdr:spPr>
        <a:xfrm>
          <a:off x="11303000" y="5415189"/>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20" name="テキスト ボックス 119">
          <a:extLst>
            <a:ext uri="{FF2B5EF4-FFF2-40B4-BE49-F238E27FC236}">
              <a16:creationId xmlns:a16="http://schemas.microsoft.com/office/drawing/2014/main" id="{66871056-2846-4FA4-A9A3-F95B0ADD755A}"/>
            </a:ext>
          </a:extLst>
        </xdr:cNvPr>
        <xdr:cNvSpPr txBox="1"/>
      </xdr:nvSpPr>
      <xdr:spPr>
        <a:xfrm>
          <a:off x="10828811" y="5321388"/>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21" name="直線コネクタ 120">
          <a:extLst>
            <a:ext uri="{FF2B5EF4-FFF2-40B4-BE49-F238E27FC236}">
              <a16:creationId xmlns:a16="http://schemas.microsoft.com/office/drawing/2014/main" id="{05DA7B59-306A-447F-B496-C7338820E738}"/>
            </a:ext>
          </a:extLst>
        </xdr:cNvPr>
        <xdr:cNvCxnSpPr/>
      </xdr:nvCxnSpPr>
      <xdr:spPr>
        <a:xfrm>
          <a:off x="11303000" y="5106761"/>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22" name="テキスト ボックス 121">
          <a:extLst>
            <a:ext uri="{FF2B5EF4-FFF2-40B4-BE49-F238E27FC236}">
              <a16:creationId xmlns:a16="http://schemas.microsoft.com/office/drawing/2014/main" id="{EEFCF203-BEE6-4AB1-A101-6713E20C139B}"/>
            </a:ext>
          </a:extLst>
        </xdr:cNvPr>
        <xdr:cNvSpPr txBox="1"/>
      </xdr:nvSpPr>
      <xdr:spPr>
        <a:xfrm>
          <a:off x="10828811" y="5012960"/>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23" name="直線コネクタ 122">
          <a:extLst>
            <a:ext uri="{FF2B5EF4-FFF2-40B4-BE49-F238E27FC236}">
              <a16:creationId xmlns:a16="http://schemas.microsoft.com/office/drawing/2014/main" id="{D1FDE319-7F13-4410-842F-5179E949F97A}"/>
            </a:ext>
          </a:extLst>
        </xdr:cNvPr>
        <xdr:cNvCxnSpPr/>
      </xdr:nvCxnSpPr>
      <xdr:spPr>
        <a:xfrm>
          <a:off x="11303000" y="479833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24" name="テキスト ボックス 123">
          <a:extLst>
            <a:ext uri="{FF2B5EF4-FFF2-40B4-BE49-F238E27FC236}">
              <a16:creationId xmlns:a16="http://schemas.microsoft.com/office/drawing/2014/main" id="{1F428422-C942-4412-A42B-5DD17BFF1257}"/>
            </a:ext>
          </a:extLst>
        </xdr:cNvPr>
        <xdr:cNvSpPr txBox="1"/>
      </xdr:nvSpPr>
      <xdr:spPr>
        <a:xfrm>
          <a:off x="10828811" y="470453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25" name="直線コネクタ 124">
          <a:extLst>
            <a:ext uri="{FF2B5EF4-FFF2-40B4-BE49-F238E27FC236}">
              <a16:creationId xmlns:a16="http://schemas.microsoft.com/office/drawing/2014/main" id="{4AB9C76D-CECC-41E3-8070-E261CD33E322}"/>
            </a:ext>
          </a:extLst>
        </xdr:cNvPr>
        <xdr:cNvCxnSpPr/>
      </xdr:nvCxnSpPr>
      <xdr:spPr>
        <a:xfrm>
          <a:off x="11303000" y="448990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126" name="テキスト ボックス 125">
          <a:extLst>
            <a:ext uri="{FF2B5EF4-FFF2-40B4-BE49-F238E27FC236}">
              <a16:creationId xmlns:a16="http://schemas.microsoft.com/office/drawing/2014/main" id="{A1A0730F-0D34-4A46-988C-7DB57DA4F131}"/>
            </a:ext>
          </a:extLst>
        </xdr:cNvPr>
        <xdr:cNvSpPr txBox="1"/>
      </xdr:nvSpPr>
      <xdr:spPr>
        <a:xfrm>
          <a:off x="10931403" y="439610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7" name="直線コネクタ 126">
          <a:extLst>
            <a:ext uri="{FF2B5EF4-FFF2-40B4-BE49-F238E27FC236}">
              <a16:creationId xmlns:a16="http://schemas.microsoft.com/office/drawing/2014/main" id="{3CD49610-F62B-42E8-8614-6DBE80B31871}"/>
            </a:ext>
          </a:extLst>
        </xdr:cNvPr>
        <xdr:cNvCxnSpPr/>
      </xdr:nvCxnSpPr>
      <xdr:spPr>
        <a:xfrm>
          <a:off x="11303000" y="4181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8" name="債務償還比率グラフ枠">
          <a:extLst>
            <a:ext uri="{FF2B5EF4-FFF2-40B4-BE49-F238E27FC236}">
              <a16:creationId xmlns:a16="http://schemas.microsoft.com/office/drawing/2014/main" id="{4B2085CA-EFBD-49CC-9103-8CED36F34BF7}"/>
            </a:ext>
          </a:extLst>
        </xdr:cNvPr>
        <xdr:cNvSpPr/>
      </xdr:nvSpPr>
      <xdr:spPr>
        <a:xfrm>
          <a:off x="11303000" y="4181475"/>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32203</xdr:rowOff>
    </xdr:from>
    <xdr:to>
      <xdr:col>76</xdr:col>
      <xdr:colOff>21589</xdr:colOff>
      <xdr:row>34</xdr:row>
      <xdr:rowOff>156482</xdr:rowOff>
    </xdr:to>
    <xdr:cxnSp macro="">
      <xdr:nvCxnSpPr>
        <xdr:cNvPr id="129" name="直線コネクタ 128">
          <a:extLst>
            <a:ext uri="{FF2B5EF4-FFF2-40B4-BE49-F238E27FC236}">
              <a16:creationId xmlns:a16="http://schemas.microsoft.com/office/drawing/2014/main" id="{F4FE1BF8-C9BD-48FD-9CAC-3C7F32EE7AFA}"/>
            </a:ext>
          </a:extLst>
        </xdr:cNvPr>
        <xdr:cNvCxnSpPr/>
      </xdr:nvCxnSpPr>
      <xdr:spPr>
        <a:xfrm flipV="1">
          <a:off x="14793595" y="4489903"/>
          <a:ext cx="1269" cy="14958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160309</xdr:rowOff>
    </xdr:from>
    <xdr:ext cx="469744" cy="259045"/>
    <xdr:sp macro="" textlink="">
      <xdr:nvSpPr>
        <xdr:cNvPr id="130" name="債務償還比率最小値テキスト">
          <a:extLst>
            <a:ext uri="{FF2B5EF4-FFF2-40B4-BE49-F238E27FC236}">
              <a16:creationId xmlns:a16="http://schemas.microsoft.com/office/drawing/2014/main" id="{CFE2905D-AAF2-41F2-8540-373EFB2BA3C8}"/>
            </a:ext>
          </a:extLst>
        </xdr:cNvPr>
        <xdr:cNvSpPr txBox="1"/>
      </xdr:nvSpPr>
      <xdr:spPr>
        <a:xfrm>
          <a:off x="14846300" y="59896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156482</xdr:rowOff>
    </xdr:from>
    <xdr:to>
      <xdr:col>76</xdr:col>
      <xdr:colOff>111125</xdr:colOff>
      <xdr:row>34</xdr:row>
      <xdr:rowOff>156482</xdr:rowOff>
    </xdr:to>
    <xdr:cxnSp macro="">
      <xdr:nvCxnSpPr>
        <xdr:cNvPr id="131" name="直線コネクタ 130">
          <a:extLst>
            <a:ext uri="{FF2B5EF4-FFF2-40B4-BE49-F238E27FC236}">
              <a16:creationId xmlns:a16="http://schemas.microsoft.com/office/drawing/2014/main" id="{ABAFAA62-7156-4ED4-8D24-544F28E174E0}"/>
            </a:ext>
          </a:extLst>
        </xdr:cNvPr>
        <xdr:cNvCxnSpPr/>
      </xdr:nvCxnSpPr>
      <xdr:spPr>
        <a:xfrm>
          <a:off x="14706600" y="59857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150330</xdr:rowOff>
    </xdr:from>
    <xdr:ext cx="340478" cy="259045"/>
    <xdr:sp macro="" textlink="">
      <xdr:nvSpPr>
        <xdr:cNvPr id="132" name="債務償還比率最大値テキスト">
          <a:extLst>
            <a:ext uri="{FF2B5EF4-FFF2-40B4-BE49-F238E27FC236}">
              <a16:creationId xmlns:a16="http://schemas.microsoft.com/office/drawing/2014/main" id="{5E01AC7E-1607-47F4-A813-261208A3195D}"/>
            </a:ext>
          </a:extLst>
        </xdr:cNvPr>
        <xdr:cNvSpPr txBox="1"/>
      </xdr:nvSpPr>
      <xdr:spPr>
        <a:xfrm>
          <a:off x="14846300" y="426513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32203</xdr:rowOff>
    </xdr:from>
    <xdr:to>
      <xdr:col>76</xdr:col>
      <xdr:colOff>111125</xdr:colOff>
      <xdr:row>26</xdr:row>
      <xdr:rowOff>32203</xdr:rowOff>
    </xdr:to>
    <xdr:cxnSp macro="">
      <xdr:nvCxnSpPr>
        <xdr:cNvPr id="133" name="直線コネクタ 132">
          <a:extLst>
            <a:ext uri="{FF2B5EF4-FFF2-40B4-BE49-F238E27FC236}">
              <a16:creationId xmlns:a16="http://schemas.microsoft.com/office/drawing/2014/main" id="{1EEBBB33-191F-410E-BB79-E1477BF4E6F3}"/>
            </a:ext>
          </a:extLst>
        </xdr:cNvPr>
        <xdr:cNvCxnSpPr/>
      </xdr:nvCxnSpPr>
      <xdr:spPr>
        <a:xfrm>
          <a:off x="14706600" y="44899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28</xdr:row>
      <xdr:rowOff>164001</xdr:rowOff>
    </xdr:from>
    <xdr:ext cx="469744" cy="259045"/>
    <xdr:sp macro="" textlink="">
      <xdr:nvSpPr>
        <xdr:cNvPr id="134" name="債務償還比率平均値テキスト">
          <a:extLst>
            <a:ext uri="{FF2B5EF4-FFF2-40B4-BE49-F238E27FC236}">
              <a16:creationId xmlns:a16="http://schemas.microsoft.com/office/drawing/2014/main" id="{E53BECE8-20EB-41C7-817C-80115A49A7DF}"/>
            </a:ext>
          </a:extLst>
        </xdr:cNvPr>
        <xdr:cNvSpPr txBox="1"/>
      </xdr:nvSpPr>
      <xdr:spPr>
        <a:xfrm>
          <a:off x="14846300" y="496460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141124</xdr:rowOff>
    </xdr:from>
    <xdr:to>
      <xdr:col>76</xdr:col>
      <xdr:colOff>73025</xdr:colOff>
      <xdr:row>30</xdr:row>
      <xdr:rowOff>71274</xdr:rowOff>
    </xdr:to>
    <xdr:sp macro="" textlink="">
      <xdr:nvSpPr>
        <xdr:cNvPr id="135" name="フローチャート: 判断 134">
          <a:extLst>
            <a:ext uri="{FF2B5EF4-FFF2-40B4-BE49-F238E27FC236}">
              <a16:creationId xmlns:a16="http://schemas.microsoft.com/office/drawing/2014/main" id="{1891BD11-9004-4AAF-A644-695798D60FB5}"/>
            </a:ext>
          </a:extLst>
        </xdr:cNvPr>
        <xdr:cNvSpPr/>
      </xdr:nvSpPr>
      <xdr:spPr>
        <a:xfrm>
          <a:off x="14744700" y="5113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30</xdr:row>
      <xdr:rowOff>25346</xdr:rowOff>
    </xdr:from>
    <xdr:to>
      <xdr:col>72</xdr:col>
      <xdr:colOff>123825</xdr:colOff>
      <xdr:row>30</xdr:row>
      <xdr:rowOff>126946</xdr:rowOff>
    </xdr:to>
    <xdr:sp macro="" textlink="">
      <xdr:nvSpPr>
        <xdr:cNvPr id="136" name="フローチャート: 判断 135">
          <a:extLst>
            <a:ext uri="{FF2B5EF4-FFF2-40B4-BE49-F238E27FC236}">
              <a16:creationId xmlns:a16="http://schemas.microsoft.com/office/drawing/2014/main" id="{9CE52950-ADC3-44C3-B734-22E2CED4B02F}"/>
            </a:ext>
          </a:extLst>
        </xdr:cNvPr>
        <xdr:cNvSpPr/>
      </xdr:nvSpPr>
      <xdr:spPr>
        <a:xfrm>
          <a:off x="14033500" y="5168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30</xdr:row>
      <xdr:rowOff>8999</xdr:rowOff>
    </xdr:from>
    <xdr:to>
      <xdr:col>68</xdr:col>
      <xdr:colOff>123825</xdr:colOff>
      <xdr:row>30</xdr:row>
      <xdr:rowOff>110599</xdr:rowOff>
    </xdr:to>
    <xdr:sp macro="" textlink="">
      <xdr:nvSpPr>
        <xdr:cNvPr id="137" name="フローチャート: 判断 136">
          <a:extLst>
            <a:ext uri="{FF2B5EF4-FFF2-40B4-BE49-F238E27FC236}">
              <a16:creationId xmlns:a16="http://schemas.microsoft.com/office/drawing/2014/main" id="{605EC567-A0F7-4CEC-831D-C20283751FA1}"/>
            </a:ext>
          </a:extLst>
        </xdr:cNvPr>
        <xdr:cNvSpPr/>
      </xdr:nvSpPr>
      <xdr:spPr>
        <a:xfrm>
          <a:off x="13271500" y="5152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30743</xdr:rowOff>
    </xdr:from>
    <xdr:to>
      <xdr:col>64</xdr:col>
      <xdr:colOff>123825</xdr:colOff>
      <xdr:row>30</xdr:row>
      <xdr:rowOff>132343</xdr:rowOff>
    </xdr:to>
    <xdr:sp macro="" textlink="">
      <xdr:nvSpPr>
        <xdr:cNvPr id="138" name="フローチャート: 判断 137">
          <a:extLst>
            <a:ext uri="{FF2B5EF4-FFF2-40B4-BE49-F238E27FC236}">
              <a16:creationId xmlns:a16="http://schemas.microsoft.com/office/drawing/2014/main" id="{2FE4022B-616E-476A-8F17-96E3FD15559F}"/>
            </a:ext>
          </a:extLst>
        </xdr:cNvPr>
        <xdr:cNvSpPr/>
      </xdr:nvSpPr>
      <xdr:spPr>
        <a:xfrm>
          <a:off x="12509500" y="5174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4681</xdr:rowOff>
    </xdr:from>
    <xdr:to>
      <xdr:col>60</xdr:col>
      <xdr:colOff>123825</xdr:colOff>
      <xdr:row>30</xdr:row>
      <xdr:rowOff>106281</xdr:rowOff>
    </xdr:to>
    <xdr:sp macro="" textlink="">
      <xdr:nvSpPr>
        <xdr:cNvPr id="139" name="フローチャート: 判断 138">
          <a:extLst>
            <a:ext uri="{FF2B5EF4-FFF2-40B4-BE49-F238E27FC236}">
              <a16:creationId xmlns:a16="http://schemas.microsoft.com/office/drawing/2014/main" id="{B3795BCC-533B-444C-80CA-4A016C2A2CB7}"/>
            </a:ext>
          </a:extLst>
        </xdr:cNvPr>
        <xdr:cNvSpPr/>
      </xdr:nvSpPr>
      <xdr:spPr>
        <a:xfrm>
          <a:off x="11747500" y="5148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0" name="テキスト ボックス 139">
          <a:extLst>
            <a:ext uri="{FF2B5EF4-FFF2-40B4-BE49-F238E27FC236}">
              <a16:creationId xmlns:a16="http://schemas.microsoft.com/office/drawing/2014/main" id="{A4489664-3442-498F-B77F-8591B78C68F8}"/>
            </a:ext>
          </a:extLst>
        </xdr:cNvPr>
        <xdr:cNvSpPr txBox="1"/>
      </xdr:nvSpPr>
      <xdr:spPr>
        <a:xfrm>
          <a:off x="146177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1" name="テキスト ボックス 140">
          <a:extLst>
            <a:ext uri="{FF2B5EF4-FFF2-40B4-BE49-F238E27FC236}">
              <a16:creationId xmlns:a16="http://schemas.microsoft.com/office/drawing/2014/main" id="{38AF413F-98C7-4CDA-852A-22C3921ADC09}"/>
            </a:ext>
          </a:extLst>
        </xdr:cNvPr>
        <xdr:cNvSpPr txBox="1"/>
      </xdr:nvSpPr>
      <xdr:spPr>
        <a:xfrm>
          <a:off x="13906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2" name="テキスト ボックス 141">
          <a:extLst>
            <a:ext uri="{FF2B5EF4-FFF2-40B4-BE49-F238E27FC236}">
              <a16:creationId xmlns:a16="http://schemas.microsoft.com/office/drawing/2014/main" id="{647B90FA-A6DE-4129-A78C-67B0A1568895}"/>
            </a:ext>
          </a:extLst>
        </xdr:cNvPr>
        <xdr:cNvSpPr txBox="1"/>
      </xdr:nvSpPr>
      <xdr:spPr>
        <a:xfrm>
          <a:off x="13144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3" name="テキスト ボックス 142">
          <a:extLst>
            <a:ext uri="{FF2B5EF4-FFF2-40B4-BE49-F238E27FC236}">
              <a16:creationId xmlns:a16="http://schemas.microsoft.com/office/drawing/2014/main" id="{2ED4F128-F152-418F-A70D-716C7BC89D3C}"/>
            </a:ext>
          </a:extLst>
        </xdr:cNvPr>
        <xdr:cNvSpPr txBox="1"/>
      </xdr:nvSpPr>
      <xdr:spPr>
        <a:xfrm>
          <a:off x="12382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4" name="テキスト ボックス 143">
          <a:extLst>
            <a:ext uri="{FF2B5EF4-FFF2-40B4-BE49-F238E27FC236}">
              <a16:creationId xmlns:a16="http://schemas.microsoft.com/office/drawing/2014/main" id="{31CB2D42-294E-4DE5-96AF-01083AEEA2AE}"/>
            </a:ext>
          </a:extLst>
        </xdr:cNvPr>
        <xdr:cNvSpPr txBox="1"/>
      </xdr:nvSpPr>
      <xdr:spPr>
        <a:xfrm>
          <a:off x="11620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166143</xdr:rowOff>
    </xdr:from>
    <xdr:to>
      <xdr:col>76</xdr:col>
      <xdr:colOff>73025</xdr:colOff>
      <xdr:row>31</xdr:row>
      <xdr:rowOff>96293</xdr:rowOff>
    </xdr:to>
    <xdr:sp macro="" textlink="">
      <xdr:nvSpPr>
        <xdr:cNvPr id="145" name="楕円 144">
          <a:extLst>
            <a:ext uri="{FF2B5EF4-FFF2-40B4-BE49-F238E27FC236}">
              <a16:creationId xmlns:a16="http://schemas.microsoft.com/office/drawing/2014/main" id="{FDABA106-9234-46E0-B44D-EC522CF1E030}"/>
            </a:ext>
          </a:extLst>
        </xdr:cNvPr>
        <xdr:cNvSpPr/>
      </xdr:nvSpPr>
      <xdr:spPr>
        <a:xfrm>
          <a:off x="14744700" y="5309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30</xdr:row>
      <xdr:rowOff>144570</xdr:rowOff>
    </xdr:from>
    <xdr:ext cx="469744" cy="259045"/>
    <xdr:sp macro="" textlink="">
      <xdr:nvSpPr>
        <xdr:cNvPr id="146" name="債務償還比率該当値テキスト">
          <a:extLst>
            <a:ext uri="{FF2B5EF4-FFF2-40B4-BE49-F238E27FC236}">
              <a16:creationId xmlns:a16="http://schemas.microsoft.com/office/drawing/2014/main" id="{12FF6386-D92E-4F92-863A-1CE52D6A6B43}"/>
            </a:ext>
          </a:extLst>
        </xdr:cNvPr>
        <xdr:cNvSpPr txBox="1"/>
      </xdr:nvSpPr>
      <xdr:spPr>
        <a:xfrm>
          <a:off x="14846300" y="5288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31</xdr:row>
      <xdr:rowOff>122074</xdr:rowOff>
    </xdr:from>
    <xdr:to>
      <xdr:col>72</xdr:col>
      <xdr:colOff>123825</xdr:colOff>
      <xdr:row>32</xdr:row>
      <xdr:rowOff>52224</xdr:rowOff>
    </xdr:to>
    <xdr:sp macro="" textlink="">
      <xdr:nvSpPr>
        <xdr:cNvPr id="147" name="楕円 146">
          <a:extLst>
            <a:ext uri="{FF2B5EF4-FFF2-40B4-BE49-F238E27FC236}">
              <a16:creationId xmlns:a16="http://schemas.microsoft.com/office/drawing/2014/main" id="{1E209645-9C7E-4AE0-B212-7D5909097D7C}"/>
            </a:ext>
          </a:extLst>
        </xdr:cNvPr>
        <xdr:cNvSpPr/>
      </xdr:nvSpPr>
      <xdr:spPr>
        <a:xfrm>
          <a:off x="14033500" y="5437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31</xdr:row>
      <xdr:rowOff>45493</xdr:rowOff>
    </xdr:from>
    <xdr:to>
      <xdr:col>76</xdr:col>
      <xdr:colOff>22225</xdr:colOff>
      <xdr:row>32</xdr:row>
      <xdr:rowOff>1424</xdr:rowOff>
    </xdr:to>
    <xdr:cxnSp macro="">
      <xdr:nvCxnSpPr>
        <xdr:cNvPr id="148" name="直線コネクタ 147">
          <a:extLst>
            <a:ext uri="{FF2B5EF4-FFF2-40B4-BE49-F238E27FC236}">
              <a16:creationId xmlns:a16="http://schemas.microsoft.com/office/drawing/2014/main" id="{72414612-AAB9-4172-A4AB-653B4FFEEAF5}"/>
            </a:ext>
          </a:extLst>
        </xdr:cNvPr>
        <xdr:cNvCxnSpPr/>
      </xdr:nvCxnSpPr>
      <xdr:spPr>
        <a:xfrm flipV="1">
          <a:off x="14084300" y="5360443"/>
          <a:ext cx="711200" cy="127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31</xdr:row>
      <xdr:rowOff>71029</xdr:rowOff>
    </xdr:from>
    <xdr:to>
      <xdr:col>68</xdr:col>
      <xdr:colOff>123825</xdr:colOff>
      <xdr:row>32</xdr:row>
      <xdr:rowOff>1179</xdr:rowOff>
    </xdr:to>
    <xdr:sp macro="" textlink="">
      <xdr:nvSpPr>
        <xdr:cNvPr id="149" name="楕円 148">
          <a:extLst>
            <a:ext uri="{FF2B5EF4-FFF2-40B4-BE49-F238E27FC236}">
              <a16:creationId xmlns:a16="http://schemas.microsoft.com/office/drawing/2014/main" id="{209DE929-66BD-4ECD-B881-3B71BD388260}"/>
            </a:ext>
          </a:extLst>
        </xdr:cNvPr>
        <xdr:cNvSpPr/>
      </xdr:nvSpPr>
      <xdr:spPr>
        <a:xfrm>
          <a:off x="13271500" y="5385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31</xdr:row>
      <xdr:rowOff>121829</xdr:rowOff>
    </xdr:from>
    <xdr:to>
      <xdr:col>72</xdr:col>
      <xdr:colOff>73025</xdr:colOff>
      <xdr:row>32</xdr:row>
      <xdr:rowOff>1424</xdr:rowOff>
    </xdr:to>
    <xdr:cxnSp macro="">
      <xdr:nvCxnSpPr>
        <xdr:cNvPr id="150" name="直線コネクタ 149">
          <a:extLst>
            <a:ext uri="{FF2B5EF4-FFF2-40B4-BE49-F238E27FC236}">
              <a16:creationId xmlns:a16="http://schemas.microsoft.com/office/drawing/2014/main" id="{07118CE6-E536-4FC5-B411-7B605DE0415A}"/>
            </a:ext>
          </a:extLst>
        </xdr:cNvPr>
        <xdr:cNvCxnSpPr/>
      </xdr:nvCxnSpPr>
      <xdr:spPr>
        <a:xfrm>
          <a:off x="13322300" y="5436779"/>
          <a:ext cx="762000" cy="510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31</xdr:row>
      <xdr:rowOff>82595</xdr:rowOff>
    </xdr:from>
    <xdr:to>
      <xdr:col>64</xdr:col>
      <xdr:colOff>123825</xdr:colOff>
      <xdr:row>32</xdr:row>
      <xdr:rowOff>12745</xdr:rowOff>
    </xdr:to>
    <xdr:sp macro="" textlink="">
      <xdr:nvSpPr>
        <xdr:cNvPr id="151" name="楕円 150">
          <a:extLst>
            <a:ext uri="{FF2B5EF4-FFF2-40B4-BE49-F238E27FC236}">
              <a16:creationId xmlns:a16="http://schemas.microsoft.com/office/drawing/2014/main" id="{4B199B9C-8426-41A8-9C24-BD3119B90221}"/>
            </a:ext>
          </a:extLst>
        </xdr:cNvPr>
        <xdr:cNvSpPr/>
      </xdr:nvSpPr>
      <xdr:spPr>
        <a:xfrm>
          <a:off x="12509500" y="5397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31</xdr:row>
      <xdr:rowOff>121829</xdr:rowOff>
    </xdr:from>
    <xdr:to>
      <xdr:col>68</xdr:col>
      <xdr:colOff>73025</xdr:colOff>
      <xdr:row>31</xdr:row>
      <xdr:rowOff>133395</xdr:rowOff>
    </xdr:to>
    <xdr:cxnSp macro="">
      <xdr:nvCxnSpPr>
        <xdr:cNvPr id="152" name="直線コネクタ 151">
          <a:extLst>
            <a:ext uri="{FF2B5EF4-FFF2-40B4-BE49-F238E27FC236}">
              <a16:creationId xmlns:a16="http://schemas.microsoft.com/office/drawing/2014/main" id="{231E0099-0A23-460A-8CB6-5B03FE9BE9B3}"/>
            </a:ext>
          </a:extLst>
        </xdr:cNvPr>
        <xdr:cNvCxnSpPr/>
      </xdr:nvCxnSpPr>
      <xdr:spPr>
        <a:xfrm flipV="1">
          <a:off x="12560300" y="5436779"/>
          <a:ext cx="762000" cy="115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30</xdr:row>
      <xdr:rowOff>83176</xdr:rowOff>
    </xdr:from>
    <xdr:to>
      <xdr:col>60</xdr:col>
      <xdr:colOff>123825</xdr:colOff>
      <xdr:row>31</xdr:row>
      <xdr:rowOff>13326</xdr:rowOff>
    </xdr:to>
    <xdr:sp macro="" textlink="">
      <xdr:nvSpPr>
        <xdr:cNvPr id="153" name="楕円 152">
          <a:extLst>
            <a:ext uri="{FF2B5EF4-FFF2-40B4-BE49-F238E27FC236}">
              <a16:creationId xmlns:a16="http://schemas.microsoft.com/office/drawing/2014/main" id="{70BCA004-9EC0-4803-9D92-486D89C12D24}"/>
            </a:ext>
          </a:extLst>
        </xdr:cNvPr>
        <xdr:cNvSpPr/>
      </xdr:nvSpPr>
      <xdr:spPr>
        <a:xfrm>
          <a:off x="11747500" y="5226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30</xdr:row>
      <xdr:rowOff>133976</xdr:rowOff>
    </xdr:from>
    <xdr:to>
      <xdr:col>64</xdr:col>
      <xdr:colOff>73025</xdr:colOff>
      <xdr:row>31</xdr:row>
      <xdr:rowOff>133395</xdr:rowOff>
    </xdr:to>
    <xdr:cxnSp macro="">
      <xdr:nvCxnSpPr>
        <xdr:cNvPr id="154" name="直線コネクタ 153">
          <a:extLst>
            <a:ext uri="{FF2B5EF4-FFF2-40B4-BE49-F238E27FC236}">
              <a16:creationId xmlns:a16="http://schemas.microsoft.com/office/drawing/2014/main" id="{FD3748B7-E769-44C2-B7CB-85F820C1C34B}"/>
            </a:ext>
          </a:extLst>
        </xdr:cNvPr>
        <xdr:cNvCxnSpPr/>
      </xdr:nvCxnSpPr>
      <xdr:spPr>
        <a:xfrm>
          <a:off x="11798300" y="5277476"/>
          <a:ext cx="762000" cy="170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28</xdr:row>
      <xdr:rowOff>143473</xdr:rowOff>
    </xdr:from>
    <xdr:ext cx="469744" cy="259045"/>
    <xdr:sp macro="" textlink="">
      <xdr:nvSpPr>
        <xdr:cNvPr id="155" name="n_1aveValue債務償還比率">
          <a:extLst>
            <a:ext uri="{FF2B5EF4-FFF2-40B4-BE49-F238E27FC236}">
              <a16:creationId xmlns:a16="http://schemas.microsoft.com/office/drawing/2014/main" id="{4E0E8776-3552-466C-896B-FA4460931DD3}"/>
            </a:ext>
          </a:extLst>
        </xdr:cNvPr>
        <xdr:cNvSpPr txBox="1"/>
      </xdr:nvSpPr>
      <xdr:spPr>
        <a:xfrm>
          <a:off x="13836727" y="49440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127126</xdr:rowOff>
    </xdr:from>
    <xdr:ext cx="469744" cy="259045"/>
    <xdr:sp macro="" textlink="">
      <xdr:nvSpPr>
        <xdr:cNvPr id="156" name="n_2aveValue債務償還比率">
          <a:extLst>
            <a:ext uri="{FF2B5EF4-FFF2-40B4-BE49-F238E27FC236}">
              <a16:creationId xmlns:a16="http://schemas.microsoft.com/office/drawing/2014/main" id="{267251C5-98CF-4108-9A19-0BF701A6222B}"/>
            </a:ext>
          </a:extLst>
        </xdr:cNvPr>
        <xdr:cNvSpPr txBox="1"/>
      </xdr:nvSpPr>
      <xdr:spPr>
        <a:xfrm>
          <a:off x="13087427" y="49277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28</xdr:row>
      <xdr:rowOff>148870</xdr:rowOff>
    </xdr:from>
    <xdr:ext cx="469744" cy="259045"/>
    <xdr:sp macro="" textlink="">
      <xdr:nvSpPr>
        <xdr:cNvPr id="157" name="n_3aveValue債務償還比率">
          <a:extLst>
            <a:ext uri="{FF2B5EF4-FFF2-40B4-BE49-F238E27FC236}">
              <a16:creationId xmlns:a16="http://schemas.microsoft.com/office/drawing/2014/main" id="{A88CFA2E-0FFA-422D-913D-4B6D968140B4}"/>
            </a:ext>
          </a:extLst>
        </xdr:cNvPr>
        <xdr:cNvSpPr txBox="1"/>
      </xdr:nvSpPr>
      <xdr:spPr>
        <a:xfrm>
          <a:off x="12325427" y="49494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28</xdr:row>
      <xdr:rowOff>122808</xdr:rowOff>
    </xdr:from>
    <xdr:ext cx="469744" cy="259045"/>
    <xdr:sp macro="" textlink="">
      <xdr:nvSpPr>
        <xdr:cNvPr id="158" name="n_4aveValue債務償還比率">
          <a:extLst>
            <a:ext uri="{FF2B5EF4-FFF2-40B4-BE49-F238E27FC236}">
              <a16:creationId xmlns:a16="http://schemas.microsoft.com/office/drawing/2014/main" id="{BCF1CABA-B387-4D69-9AC9-D7A5347A2489}"/>
            </a:ext>
          </a:extLst>
        </xdr:cNvPr>
        <xdr:cNvSpPr txBox="1"/>
      </xdr:nvSpPr>
      <xdr:spPr>
        <a:xfrm>
          <a:off x="11563427" y="49234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32</xdr:row>
      <xdr:rowOff>43351</xdr:rowOff>
    </xdr:from>
    <xdr:ext cx="469744" cy="259045"/>
    <xdr:sp macro="" textlink="">
      <xdr:nvSpPr>
        <xdr:cNvPr id="159" name="n_1mainValue債務償還比率">
          <a:extLst>
            <a:ext uri="{FF2B5EF4-FFF2-40B4-BE49-F238E27FC236}">
              <a16:creationId xmlns:a16="http://schemas.microsoft.com/office/drawing/2014/main" id="{05ED2BC2-D3BB-4977-9576-1C1A81229878}"/>
            </a:ext>
          </a:extLst>
        </xdr:cNvPr>
        <xdr:cNvSpPr txBox="1"/>
      </xdr:nvSpPr>
      <xdr:spPr>
        <a:xfrm>
          <a:off x="13836727" y="55297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31</xdr:row>
      <xdr:rowOff>163756</xdr:rowOff>
    </xdr:from>
    <xdr:ext cx="469744" cy="259045"/>
    <xdr:sp macro="" textlink="">
      <xdr:nvSpPr>
        <xdr:cNvPr id="160" name="n_2mainValue債務償還比率">
          <a:extLst>
            <a:ext uri="{FF2B5EF4-FFF2-40B4-BE49-F238E27FC236}">
              <a16:creationId xmlns:a16="http://schemas.microsoft.com/office/drawing/2014/main" id="{45BDB538-9FBB-43EA-9B92-5BE1F00420F8}"/>
            </a:ext>
          </a:extLst>
        </xdr:cNvPr>
        <xdr:cNvSpPr txBox="1"/>
      </xdr:nvSpPr>
      <xdr:spPr>
        <a:xfrm>
          <a:off x="13087427" y="54787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32</xdr:row>
      <xdr:rowOff>3872</xdr:rowOff>
    </xdr:from>
    <xdr:ext cx="469744" cy="259045"/>
    <xdr:sp macro="" textlink="">
      <xdr:nvSpPr>
        <xdr:cNvPr id="161" name="n_3mainValue債務償還比率">
          <a:extLst>
            <a:ext uri="{FF2B5EF4-FFF2-40B4-BE49-F238E27FC236}">
              <a16:creationId xmlns:a16="http://schemas.microsoft.com/office/drawing/2014/main" id="{DCE4B15E-AC6F-417E-A9E0-DF8F56C882BD}"/>
            </a:ext>
          </a:extLst>
        </xdr:cNvPr>
        <xdr:cNvSpPr txBox="1"/>
      </xdr:nvSpPr>
      <xdr:spPr>
        <a:xfrm>
          <a:off x="12325427" y="54902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31</xdr:row>
      <xdr:rowOff>4453</xdr:rowOff>
    </xdr:from>
    <xdr:ext cx="469744" cy="259045"/>
    <xdr:sp macro="" textlink="">
      <xdr:nvSpPr>
        <xdr:cNvPr id="162" name="n_4mainValue債務償還比率">
          <a:extLst>
            <a:ext uri="{FF2B5EF4-FFF2-40B4-BE49-F238E27FC236}">
              <a16:creationId xmlns:a16="http://schemas.microsoft.com/office/drawing/2014/main" id="{D2403505-DDB3-4FD6-B77B-847D9508DE01}"/>
            </a:ext>
          </a:extLst>
        </xdr:cNvPr>
        <xdr:cNvSpPr txBox="1"/>
      </xdr:nvSpPr>
      <xdr:spPr>
        <a:xfrm>
          <a:off x="11563427" y="53194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3" name="正方形/長方形 162">
          <a:extLst>
            <a:ext uri="{FF2B5EF4-FFF2-40B4-BE49-F238E27FC236}">
              <a16:creationId xmlns:a16="http://schemas.microsoft.com/office/drawing/2014/main" id="{EFB45ADE-AD3C-43DF-8331-85A2EB94A12F}"/>
            </a:ext>
          </a:extLst>
        </xdr:cNvPr>
        <xdr:cNvSpPr/>
      </xdr:nvSpPr>
      <xdr:spPr>
        <a:xfrm>
          <a:off x="1270000" y="718185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4" name="正方形/長方形 163">
          <a:extLst>
            <a:ext uri="{FF2B5EF4-FFF2-40B4-BE49-F238E27FC236}">
              <a16:creationId xmlns:a16="http://schemas.microsoft.com/office/drawing/2014/main" id="{AEDBB1C7-5439-468E-A8F0-B804F80B70A9}"/>
            </a:ext>
          </a:extLst>
        </xdr:cNvPr>
        <xdr:cNvSpPr/>
      </xdr:nvSpPr>
      <xdr:spPr>
        <a:xfrm>
          <a:off x="1270000" y="10944225"/>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5" name="テキスト ボックス 164">
          <a:extLst>
            <a:ext uri="{FF2B5EF4-FFF2-40B4-BE49-F238E27FC236}">
              <a16:creationId xmlns:a16="http://schemas.microsoft.com/office/drawing/2014/main" id="{EFCD49D1-96CD-4376-80A6-32E33787EEBF}"/>
            </a:ext>
          </a:extLst>
        </xdr:cNvPr>
        <xdr:cNvSpPr txBox="1"/>
      </xdr:nvSpPr>
      <xdr:spPr>
        <a:xfrm>
          <a:off x="914400" y="74358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6" name="テキスト ボックス 165">
          <a:extLst>
            <a:ext uri="{FF2B5EF4-FFF2-40B4-BE49-F238E27FC236}">
              <a16:creationId xmlns:a16="http://schemas.microsoft.com/office/drawing/2014/main" id="{B11A00A9-D8AB-42FF-8564-0975D50F20D1}"/>
            </a:ext>
          </a:extLst>
        </xdr:cNvPr>
        <xdr:cNvSpPr txBox="1"/>
      </xdr:nvSpPr>
      <xdr:spPr>
        <a:xfrm>
          <a:off x="6985000" y="101028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7" name="テキスト ボックス 166">
          <a:extLst>
            <a:ext uri="{FF2B5EF4-FFF2-40B4-BE49-F238E27FC236}">
              <a16:creationId xmlns:a16="http://schemas.microsoft.com/office/drawing/2014/main" id="{A627697B-71A2-4516-A139-6AF4806B5C22}"/>
            </a:ext>
          </a:extLst>
        </xdr:cNvPr>
        <xdr:cNvSpPr txBox="1"/>
      </xdr:nvSpPr>
      <xdr:spPr>
        <a:xfrm>
          <a:off x="914400" y="111728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8" name="テキスト ボックス 167">
          <a:extLst>
            <a:ext uri="{FF2B5EF4-FFF2-40B4-BE49-F238E27FC236}">
              <a16:creationId xmlns:a16="http://schemas.microsoft.com/office/drawing/2014/main" id="{3436FC5F-BA6B-43C2-8C57-5C9CFCA5AC8B}"/>
            </a:ext>
          </a:extLst>
        </xdr:cNvPr>
        <xdr:cNvSpPr txBox="1"/>
      </xdr:nvSpPr>
      <xdr:spPr>
        <a:xfrm>
          <a:off x="6985000" y="139287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64C5CF54-3328-4714-AB64-02B7F22D4873}"/>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4736FC2C-4B72-45B0-B0D6-E5F2354C4DF3}"/>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C45D5A6E-7019-47CF-8091-A3819650C819}"/>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850C08B9-F436-4E2D-9F46-F8E116B3988F}"/>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長崎県東彼杵町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47355248-BC11-428D-9FAC-3C548614D981}"/>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E1A0C105-B167-466F-8EF3-39C56E60B235}"/>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61F8E1D7-FD51-478D-B5CD-6812CFFCBFDF}"/>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E1BEF2CA-7F48-414A-AAF6-8FFF50B58885}"/>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4E715D18-9D58-4382-B1CF-F158032E183D}"/>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D1FEB601-EEEC-4F5A-A4AD-B7A82F1B7491}"/>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7,732
7,687
74.29
6,568,440
6,162,523
144,211
3,071,414
3,973,857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B7AFC94-DCBD-482E-83DD-2C4FB610FE0D}"/>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8D3860DE-75F5-493E-BBFB-2E6A07E60E01}"/>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77B4784F-24CE-41F0-BAEE-71EF6AE614BC}"/>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10.4
63.0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BCE2B672-527A-4987-8ED2-B03CEF92AB06}"/>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C22ED423-22CE-4C05-8436-7F765C2BD931}"/>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9403CD37-6C82-4DBB-AFE2-AB3D951047DD}"/>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9935E29E-073B-4DCC-B405-80FACF1CDD3C}"/>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2F7E580E-E546-4140-B38C-94CFE1717B16}"/>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4DCB175C-A3BB-4ED1-8314-273D518D07C2}"/>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3FFFEE42-7E22-490F-8672-CF06CADB2071}"/>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DD301B4C-9640-4252-9361-903E43E98B07}"/>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AC443061-F7B2-4633-8236-255F5DAA4D3E}"/>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E19D8A5F-7CA4-4928-9FA3-CFBC5760B36D}"/>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2AF58AE3-4EF3-45D5-B82D-8C9CBD4395F7}"/>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1613C6CE-3895-46D6-A56D-4F4E012B2B71}"/>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F1F4171D-3B51-4101-BDF3-48535EA99819}"/>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2C8C16EC-27C7-4C0A-A40E-3049BD2D1759}"/>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C1BECF57-EC3D-4AD2-B76D-CF146A00385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4BD6CABA-1079-4CE1-AF16-743E013AC1FA}"/>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8A684748-0438-40AC-A67D-4C70E59DC53F}"/>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FECC684F-952A-4115-AC0E-76A2E437283E}"/>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D9B17BFF-615F-4F21-B0F4-30A50E7F20FD}"/>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743A0749-79AC-4EB0-BD43-165DD8A7BECB}"/>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E4551242-0488-4FF8-9558-0CF1CDE2D092}"/>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923D2B69-4917-410C-9F3E-1BA79272A751}"/>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59F003B0-347D-4991-8418-30E983FC49C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43EA6895-1F10-4470-8D95-E0BD776F1AA9}"/>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B48CDC36-1251-48C5-9B2C-56C95386E53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1D7F358A-F92B-417C-9232-B6DB72C9B4EF}"/>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6B6EDF0E-568E-4376-9278-39C699C325E9}"/>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59DD2992-2E87-4866-A5EF-137DC57C1BCF}"/>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F537F3C8-3630-42A1-8BCF-77EC488B1BB6}"/>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A0D7F610-447D-4878-825D-3A1AF43DD38F}"/>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1D73CDB0-898D-478E-9EF0-25078D296571}"/>
            </a:ext>
          </a:extLst>
        </xdr:cNvPr>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2F62A249-649A-4E71-A928-CC6A5E0F262C}"/>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0BAAD24F-8A97-4C0A-B8ED-06195560126A}"/>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D5A4E8A8-F21C-4F18-8BC1-3CD4490A7526}"/>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33B23A45-54B6-4EE8-8BF0-C384443CB27D}"/>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62059A72-46D2-49C9-907E-5CD66F577AEC}"/>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35EA5AED-5EBC-4EDC-8BEC-4F4D8AD65FBF}"/>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23EEF734-C0AB-42E1-A45F-36A68A490250}"/>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6804865C-41DD-40C0-AD34-F46B6484D262}"/>
            </a:ext>
          </a:extLst>
        </xdr:cNvPr>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E150FBD1-A86A-4B46-8D89-BEC11FE200B4}"/>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F542C20C-3EA9-4A7F-85C4-1A5E7168CFAE}"/>
            </a:ext>
          </a:extLst>
        </xdr:cNvPr>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A644C59A-3AF4-4C04-BF8C-B56388F3B767}"/>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32</xdr:row>
      <xdr:rowOff>116205</xdr:rowOff>
    </xdr:from>
    <xdr:to>
      <xdr:col>24</xdr:col>
      <xdr:colOff>62865</xdr:colOff>
      <xdr:row>42</xdr:row>
      <xdr:rowOff>28575</xdr:rowOff>
    </xdr:to>
    <xdr:cxnSp macro="">
      <xdr:nvCxnSpPr>
        <xdr:cNvPr id="57" name="直線コネクタ 56">
          <a:extLst>
            <a:ext uri="{FF2B5EF4-FFF2-40B4-BE49-F238E27FC236}">
              <a16:creationId xmlns:a16="http://schemas.microsoft.com/office/drawing/2014/main" id="{B0422036-31AF-4F95-96E1-97AC0B3E7297}"/>
            </a:ext>
          </a:extLst>
        </xdr:cNvPr>
        <xdr:cNvCxnSpPr/>
      </xdr:nvCxnSpPr>
      <xdr:spPr>
        <a:xfrm flipV="1">
          <a:off x="4634865" y="5602605"/>
          <a:ext cx="0" cy="16268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32402</xdr:rowOff>
    </xdr:from>
    <xdr:ext cx="405111" cy="259045"/>
    <xdr:sp macro="" textlink="">
      <xdr:nvSpPr>
        <xdr:cNvPr id="58" name="【道路】&#10;有形固定資産減価償却率最小値テキスト">
          <a:extLst>
            <a:ext uri="{FF2B5EF4-FFF2-40B4-BE49-F238E27FC236}">
              <a16:creationId xmlns:a16="http://schemas.microsoft.com/office/drawing/2014/main" id="{9BDB87B9-2584-4581-AE6E-8DE32E62395A}"/>
            </a:ext>
          </a:extLst>
        </xdr:cNvPr>
        <xdr:cNvSpPr txBox="1"/>
      </xdr:nvSpPr>
      <xdr:spPr>
        <a:xfrm>
          <a:off x="4673600" y="7233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28575</xdr:rowOff>
    </xdr:from>
    <xdr:to>
      <xdr:col>24</xdr:col>
      <xdr:colOff>152400</xdr:colOff>
      <xdr:row>42</xdr:row>
      <xdr:rowOff>28575</xdr:rowOff>
    </xdr:to>
    <xdr:cxnSp macro="">
      <xdr:nvCxnSpPr>
        <xdr:cNvPr id="59" name="直線コネクタ 58">
          <a:extLst>
            <a:ext uri="{FF2B5EF4-FFF2-40B4-BE49-F238E27FC236}">
              <a16:creationId xmlns:a16="http://schemas.microsoft.com/office/drawing/2014/main" id="{50DA350D-911A-487C-A4F0-3BDAB5DF49FD}"/>
            </a:ext>
          </a:extLst>
        </xdr:cNvPr>
        <xdr:cNvCxnSpPr/>
      </xdr:nvCxnSpPr>
      <xdr:spPr>
        <a:xfrm>
          <a:off x="4546600" y="72294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62882</xdr:rowOff>
    </xdr:from>
    <xdr:ext cx="405111" cy="259045"/>
    <xdr:sp macro="" textlink="">
      <xdr:nvSpPr>
        <xdr:cNvPr id="60" name="【道路】&#10;有形固定資産減価償却率最大値テキスト">
          <a:extLst>
            <a:ext uri="{FF2B5EF4-FFF2-40B4-BE49-F238E27FC236}">
              <a16:creationId xmlns:a16="http://schemas.microsoft.com/office/drawing/2014/main" id="{1755AAD8-3C17-4D1F-9CD8-5B0E397F2EE7}"/>
            </a:ext>
          </a:extLst>
        </xdr:cNvPr>
        <xdr:cNvSpPr txBox="1"/>
      </xdr:nvSpPr>
      <xdr:spPr>
        <a:xfrm>
          <a:off x="4673600" y="5377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32</xdr:row>
      <xdr:rowOff>116205</xdr:rowOff>
    </xdr:from>
    <xdr:to>
      <xdr:col>24</xdr:col>
      <xdr:colOff>152400</xdr:colOff>
      <xdr:row>32</xdr:row>
      <xdr:rowOff>116205</xdr:rowOff>
    </xdr:to>
    <xdr:cxnSp macro="">
      <xdr:nvCxnSpPr>
        <xdr:cNvPr id="61" name="直線コネクタ 60">
          <a:extLst>
            <a:ext uri="{FF2B5EF4-FFF2-40B4-BE49-F238E27FC236}">
              <a16:creationId xmlns:a16="http://schemas.microsoft.com/office/drawing/2014/main" id="{24DEACA6-90E6-48C8-AA51-D9E6FCB045A7}"/>
            </a:ext>
          </a:extLst>
        </xdr:cNvPr>
        <xdr:cNvCxnSpPr/>
      </xdr:nvCxnSpPr>
      <xdr:spPr>
        <a:xfrm>
          <a:off x="4546600" y="56026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160037</xdr:rowOff>
    </xdr:from>
    <xdr:ext cx="405111" cy="259045"/>
    <xdr:sp macro="" textlink="">
      <xdr:nvSpPr>
        <xdr:cNvPr id="62" name="【道路】&#10;有形固定資産減価償却率平均値テキスト">
          <a:extLst>
            <a:ext uri="{FF2B5EF4-FFF2-40B4-BE49-F238E27FC236}">
              <a16:creationId xmlns:a16="http://schemas.microsoft.com/office/drawing/2014/main" id="{BBD8960E-19E5-45AD-A7A6-837AA4EE63A6}"/>
            </a:ext>
          </a:extLst>
        </xdr:cNvPr>
        <xdr:cNvSpPr txBox="1"/>
      </xdr:nvSpPr>
      <xdr:spPr>
        <a:xfrm>
          <a:off x="4673600" y="65036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10160</xdr:rowOff>
    </xdr:from>
    <xdr:to>
      <xdr:col>24</xdr:col>
      <xdr:colOff>114300</xdr:colOff>
      <xdr:row>38</xdr:row>
      <xdr:rowOff>111760</xdr:rowOff>
    </xdr:to>
    <xdr:sp macro="" textlink="">
      <xdr:nvSpPr>
        <xdr:cNvPr id="63" name="フローチャート: 判断 62">
          <a:extLst>
            <a:ext uri="{FF2B5EF4-FFF2-40B4-BE49-F238E27FC236}">
              <a16:creationId xmlns:a16="http://schemas.microsoft.com/office/drawing/2014/main" id="{C9E71C7F-12E5-43C4-9453-2E99326F5613}"/>
            </a:ext>
          </a:extLst>
        </xdr:cNvPr>
        <xdr:cNvSpPr/>
      </xdr:nvSpPr>
      <xdr:spPr>
        <a:xfrm>
          <a:off x="4584700" y="6525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19685</xdr:rowOff>
    </xdr:from>
    <xdr:to>
      <xdr:col>20</xdr:col>
      <xdr:colOff>38100</xdr:colOff>
      <xdr:row>38</xdr:row>
      <xdr:rowOff>121285</xdr:rowOff>
    </xdr:to>
    <xdr:sp macro="" textlink="">
      <xdr:nvSpPr>
        <xdr:cNvPr id="64" name="フローチャート: 判断 63">
          <a:extLst>
            <a:ext uri="{FF2B5EF4-FFF2-40B4-BE49-F238E27FC236}">
              <a16:creationId xmlns:a16="http://schemas.microsoft.com/office/drawing/2014/main" id="{1F445310-56D7-430E-A5DF-3B3590F28FA7}"/>
            </a:ext>
          </a:extLst>
        </xdr:cNvPr>
        <xdr:cNvSpPr/>
      </xdr:nvSpPr>
      <xdr:spPr>
        <a:xfrm>
          <a:off x="3746500" y="6534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162560</xdr:rowOff>
    </xdr:from>
    <xdr:to>
      <xdr:col>15</xdr:col>
      <xdr:colOff>101600</xdr:colOff>
      <xdr:row>38</xdr:row>
      <xdr:rowOff>92710</xdr:rowOff>
    </xdr:to>
    <xdr:sp macro="" textlink="">
      <xdr:nvSpPr>
        <xdr:cNvPr id="65" name="フローチャート: 判断 64">
          <a:extLst>
            <a:ext uri="{FF2B5EF4-FFF2-40B4-BE49-F238E27FC236}">
              <a16:creationId xmlns:a16="http://schemas.microsoft.com/office/drawing/2014/main" id="{DEC07933-A1AD-41C5-AC55-8634000E6BA3}"/>
            </a:ext>
          </a:extLst>
        </xdr:cNvPr>
        <xdr:cNvSpPr/>
      </xdr:nvSpPr>
      <xdr:spPr>
        <a:xfrm>
          <a:off x="2857500" y="6506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122555</xdr:rowOff>
    </xdr:from>
    <xdr:to>
      <xdr:col>10</xdr:col>
      <xdr:colOff>165100</xdr:colOff>
      <xdr:row>38</xdr:row>
      <xdr:rowOff>52705</xdr:rowOff>
    </xdr:to>
    <xdr:sp macro="" textlink="">
      <xdr:nvSpPr>
        <xdr:cNvPr id="66" name="フローチャート: 判断 65">
          <a:extLst>
            <a:ext uri="{FF2B5EF4-FFF2-40B4-BE49-F238E27FC236}">
              <a16:creationId xmlns:a16="http://schemas.microsoft.com/office/drawing/2014/main" id="{90E5A643-C1CE-436B-97C8-4F11FD7FF4A1}"/>
            </a:ext>
          </a:extLst>
        </xdr:cNvPr>
        <xdr:cNvSpPr/>
      </xdr:nvSpPr>
      <xdr:spPr>
        <a:xfrm>
          <a:off x="1968500" y="6466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111125</xdr:rowOff>
    </xdr:from>
    <xdr:to>
      <xdr:col>6</xdr:col>
      <xdr:colOff>38100</xdr:colOff>
      <xdr:row>38</xdr:row>
      <xdr:rowOff>41275</xdr:rowOff>
    </xdr:to>
    <xdr:sp macro="" textlink="">
      <xdr:nvSpPr>
        <xdr:cNvPr id="67" name="フローチャート: 判断 66">
          <a:extLst>
            <a:ext uri="{FF2B5EF4-FFF2-40B4-BE49-F238E27FC236}">
              <a16:creationId xmlns:a16="http://schemas.microsoft.com/office/drawing/2014/main" id="{7F56CCE4-F64B-4A07-A6EE-B327BA6B0A84}"/>
            </a:ext>
          </a:extLst>
        </xdr:cNvPr>
        <xdr:cNvSpPr/>
      </xdr:nvSpPr>
      <xdr:spPr>
        <a:xfrm>
          <a:off x="1079500" y="6454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EE154554-A869-48B3-916E-71FBE1C526E3}"/>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5265EF38-81B1-469F-99DB-B554DE19480C}"/>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9522FD6D-C205-49A4-8628-C11A5E4ECC14}"/>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DDF7BC21-1E24-460D-9517-4DB7C6EE3697}"/>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41C27F0E-4CB5-4269-9B7C-1F1A65EC7A3A}"/>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21590</xdr:rowOff>
    </xdr:from>
    <xdr:to>
      <xdr:col>24</xdr:col>
      <xdr:colOff>114300</xdr:colOff>
      <xdr:row>37</xdr:row>
      <xdr:rowOff>123190</xdr:rowOff>
    </xdr:to>
    <xdr:sp macro="" textlink="">
      <xdr:nvSpPr>
        <xdr:cNvPr id="73" name="楕円 72">
          <a:extLst>
            <a:ext uri="{FF2B5EF4-FFF2-40B4-BE49-F238E27FC236}">
              <a16:creationId xmlns:a16="http://schemas.microsoft.com/office/drawing/2014/main" id="{4DB7C2D1-9A26-4312-9217-DE1D7AD3AA41}"/>
            </a:ext>
          </a:extLst>
        </xdr:cNvPr>
        <xdr:cNvSpPr/>
      </xdr:nvSpPr>
      <xdr:spPr>
        <a:xfrm>
          <a:off x="4584700" y="6365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36</xdr:row>
      <xdr:rowOff>44467</xdr:rowOff>
    </xdr:from>
    <xdr:ext cx="405111" cy="259045"/>
    <xdr:sp macro="" textlink="">
      <xdr:nvSpPr>
        <xdr:cNvPr id="74" name="【道路】&#10;有形固定資産減価償却率該当値テキスト">
          <a:extLst>
            <a:ext uri="{FF2B5EF4-FFF2-40B4-BE49-F238E27FC236}">
              <a16:creationId xmlns:a16="http://schemas.microsoft.com/office/drawing/2014/main" id="{D1375AEF-ABB0-4F95-A033-EF1CBCE4666C}"/>
            </a:ext>
          </a:extLst>
        </xdr:cNvPr>
        <xdr:cNvSpPr txBox="1"/>
      </xdr:nvSpPr>
      <xdr:spPr>
        <a:xfrm>
          <a:off x="4673600" y="6216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160655</xdr:rowOff>
    </xdr:from>
    <xdr:to>
      <xdr:col>20</xdr:col>
      <xdr:colOff>38100</xdr:colOff>
      <xdr:row>37</xdr:row>
      <xdr:rowOff>90805</xdr:rowOff>
    </xdr:to>
    <xdr:sp macro="" textlink="">
      <xdr:nvSpPr>
        <xdr:cNvPr id="75" name="楕円 74">
          <a:extLst>
            <a:ext uri="{FF2B5EF4-FFF2-40B4-BE49-F238E27FC236}">
              <a16:creationId xmlns:a16="http://schemas.microsoft.com/office/drawing/2014/main" id="{94D31510-7BFD-41B4-9182-8E57D85CED27}"/>
            </a:ext>
          </a:extLst>
        </xdr:cNvPr>
        <xdr:cNvSpPr/>
      </xdr:nvSpPr>
      <xdr:spPr>
        <a:xfrm>
          <a:off x="3746500" y="6332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40005</xdr:rowOff>
    </xdr:from>
    <xdr:to>
      <xdr:col>24</xdr:col>
      <xdr:colOff>63500</xdr:colOff>
      <xdr:row>37</xdr:row>
      <xdr:rowOff>72390</xdr:rowOff>
    </xdr:to>
    <xdr:cxnSp macro="">
      <xdr:nvCxnSpPr>
        <xdr:cNvPr id="76" name="直線コネクタ 75">
          <a:extLst>
            <a:ext uri="{FF2B5EF4-FFF2-40B4-BE49-F238E27FC236}">
              <a16:creationId xmlns:a16="http://schemas.microsoft.com/office/drawing/2014/main" id="{DC379CEC-AE2E-4F6C-86DB-68BF3E544EC7}"/>
            </a:ext>
          </a:extLst>
        </xdr:cNvPr>
        <xdr:cNvCxnSpPr/>
      </xdr:nvCxnSpPr>
      <xdr:spPr>
        <a:xfrm>
          <a:off x="3797300" y="6383655"/>
          <a:ext cx="8382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130175</xdr:rowOff>
    </xdr:from>
    <xdr:to>
      <xdr:col>15</xdr:col>
      <xdr:colOff>101600</xdr:colOff>
      <xdr:row>37</xdr:row>
      <xdr:rowOff>60325</xdr:rowOff>
    </xdr:to>
    <xdr:sp macro="" textlink="">
      <xdr:nvSpPr>
        <xdr:cNvPr id="77" name="楕円 76">
          <a:extLst>
            <a:ext uri="{FF2B5EF4-FFF2-40B4-BE49-F238E27FC236}">
              <a16:creationId xmlns:a16="http://schemas.microsoft.com/office/drawing/2014/main" id="{66D71DCD-7B0D-4011-AC4A-15FF9398CDD5}"/>
            </a:ext>
          </a:extLst>
        </xdr:cNvPr>
        <xdr:cNvSpPr/>
      </xdr:nvSpPr>
      <xdr:spPr>
        <a:xfrm>
          <a:off x="2857500" y="6302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9525</xdr:rowOff>
    </xdr:from>
    <xdr:to>
      <xdr:col>19</xdr:col>
      <xdr:colOff>177800</xdr:colOff>
      <xdr:row>37</xdr:row>
      <xdr:rowOff>40005</xdr:rowOff>
    </xdr:to>
    <xdr:cxnSp macro="">
      <xdr:nvCxnSpPr>
        <xdr:cNvPr id="78" name="直線コネクタ 77">
          <a:extLst>
            <a:ext uri="{FF2B5EF4-FFF2-40B4-BE49-F238E27FC236}">
              <a16:creationId xmlns:a16="http://schemas.microsoft.com/office/drawing/2014/main" id="{11365913-EFB9-42F4-9E59-2D5B03B4523B}"/>
            </a:ext>
          </a:extLst>
        </xdr:cNvPr>
        <xdr:cNvCxnSpPr/>
      </xdr:nvCxnSpPr>
      <xdr:spPr>
        <a:xfrm>
          <a:off x="2908300" y="6353175"/>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103505</xdr:rowOff>
    </xdr:from>
    <xdr:to>
      <xdr:col>10</xdr:col>
      <xdr:colOff>165100</xdr:colOff>
      <xdr:row>37</xdr:row>
      <xdr:rowOff>33655</xdr:rowOff>
    </xdr:to>
    <xdr:sp macro="" textlink="">
      <xdr:nvSpPr>
        <xdr:cNvPr id="79" name="楕円 78">
          <a:extLst>
            <a:ext uri="{FF2B5EF4-FFF2-40B4-BE49-F238E27FC236}">
              <a16:creationId xmlns:a16="http://schemas.microsoft.com/office/drawing/2014/main" id="{50FD9431-144B-40FB-A271-6F6C6E89749F}"/>
            </a:ext>
          </a:extLst>
        </xdr:cNvPr>
        <xdr:cNvSpPr/>
      </xdr:nvSpPr>
      <xdr:spPr>
        <a:xfrm>
          <a:off x="1968500" y="6275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36</xdr:row>
      <xdr:rowOff>154305</xdr:rowOff>
    </xdr:from>
    <xdr:to>
      <xdr:col>15</xdr:col>
      <xdr:colOff>50800</xdr:colOff>
      <xdr:row>37</xdr:row>
      <xdr:rowOff>9525</xdr:rowOff>
    </xdr:to>
    <xdr:cxnSp macro="">
      <xdr:nvCxnSpPr>
        <xdr:cNvPr id="80" name="直線コネクタ 79">
          <a:extLst>
            <a:ext uri="{FF2B5EF4-FFF2-40B4-BE49-F238E27FC236}">
              <a16:creationId xmlns:a16="http://schemas.microsoft.com/office/drawing/2014/main" id="{35E01190-E710-43FC-BBCD-D31C179D6283}"/>
            </a:ext>
          </a:extLst>
        </xdr:cNvPr>
        <xdr:cNvCxnSpPr/>
      </xdr:nvCxnSpPr>
      <xdr:spPr>
        <a:xfrm>
          <a:off x="2019300" y="6326505"/>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36</xdr:row>
      <xdr:rowOff>76835</xdr:rowOff>
    </xdr:from>
    <xdr:to>
      <xdr:col>6</xdr:col>
      <xdr:colOff>38100</xdr:colOff>
      <xdr:row>37</xdr:row>
      <xdr:rowOff>6985</xdr:rowOff>
    </xdr:to>
    <xdr:sp macro="" textlink="">
      <xdr:nvSpPr>
        <xdr:cNvPr id="81" name="楕円 80">
          <a:extLst>
            <a:ext uri="{FF2B5EF4-FFF2-40B4-BE49-F238E27FC236}">
              <a16:creationId xmlns:a16="http://schemas.microsoft.com/office/drawing/2014/main" id="{247D9EA8-A451-4C9B-A9C0-4F9F1585600E}"/>
            </a:ext>
          </a:extLst>
        </xdr:cNvPr>
        <xdr:cNvSpPr/>
      </xdr:nvSpPr>
      <xdr:spPr>
        <a:xfrm>
          <a:off x="1079500" y="6249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36</xdr:row>
      <xdr:rowOff>127635</xdr:rowOff>
    </xdr:from>
    <xdr:to>
      <xdr:col>10</xdr:col>
      <xdr:colOff>114300</xdr:colOff>
      <xdr:row>36</xdr:row>
      <xdr:rowOff>154305</xdr:rowOff>
    </xdr:to>
    <xdr:cxnSp macro="">
      <xdr:nvCxnSpPr>
        <xdr:cNvPr id="82" name="直線コネクタ 81">
          <a:extLst>
            <a:ext uri="{FF2B5EF4-FFF2-40B4-BE49-F238E27FC236}">
              <a16:creationId xmlns:a16="http://schemas.microsoft.com/office/drawing/2014/main" id="{3819631B-A8BE-46A7-8731-0579D17FDD34}"/>
            </a:ext>
          </a:extLst>
        </xdr:cNvPr>
        <xdr:cNvCxnSpPr/>
      </xdr:nvCxnSpPr>
      <xdr:spPr>
        <a:xfrm>
          <a:off x="1130300" y="6299835"/>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112412</xdr:rowOff>
    </xdr:from>
    <xdr:ext cx="405111" cy="259045"/>
    <xdr:sp macro="" textlink="">
      <xdr:nvSpPr>
        <xdr:cNvPr id="83" name="n_1aveValue【道路】&#10;有形固定資産減価償却率">
          <a:extLst>
            <a:ext uri="{FF2B5EF4-FFF2-40B4-BE49-F238E27FC236}">
              <a16:creationId xmlns:a16="http://schemas.microsoft.com/office/drawing/2014/main" id="{6706CD84-7403-4174-9A9E-A639767F142A}"/>
            </a:ext>
          </a:extLst>
        </xdr:cNvPr>
        <xdr:cNvSpPr txBox="1"/>
      </xdr:nvSpPr>
      <xdr:spPr>
        <a:xfrm>
          <a:off x="3582044" y="66275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83837</xdr:rowOff>
    </xdr:from>
    <xdr:ext cx="405111" cy="259045"/>
    <xdr:sp macro="" textlink="">
      <xdr:nvSpPr>
        <xdr:cNvPr id="84" name="n_2aveValue【道路】&#10;有形固定資産減価償却率">
          <a:extLst>
            <a:ext uri="{FF2B5EF4-FFF2-40B4-BE49-F238E27FC236}">
              <a16:creationId xmlns:a16="http://schemas.microsoft.com/office/drawing/2014/main" id="{C6010954-D04A-471E-850F-B54E512E804F}"/>
            </a:ext>
          </a:extLst>
        </xdr:cNvPr>
        <xdr:cNvSpPr txBox="1"/>
      </xdr:nvSpPr>
      <xdr:spPr>
        <a:xfrm>
          <a:off x="2705744" y="65989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43832</xdr:rowOff>
    </xdr:from>
    <xdr:ext cx="405111" cy="259045"/>
    <xdr:sp macro="" textlink="">
      <xdr:nvSpPr>
        <xdr:cNvPr id="85" name="n_3aveValue【道路】&#10;有形固定資産減価償却率">
          <a:extLst>
            <a:ext uri="{FF2B5EF4-FFF2-40B4-BE49-F238E27FC236}">
              <a16:creationId xmlns:a16="http://schemas.microsoft.com/office/drawing/2014/main" id="{C586F19F-6B8C-4A32-9E68-02BBD2A3200F}"/>
            </a:ext>
          </a:extLst>
        </xdr:cNvPr>
        <xdr:cNvSpPr txBox="1"/>
      </xdr:nvSpPr>
      <xdr:spPr>
        <a:xfrm>
          <a:off x="1816744" y="6558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32402</xdr:rowOff>
    </xdr:from>
    <xdr:ext cx="405111" cy="259045"/>
    <xdr:sp macro="" textlink="">
      <xdr:nvSpPr>
        <xdr:cNvPr id="86" name="n_4aveValue【道路】&#10;有形固定資産減価償却率">
          <a:extLst>
            <a:ext uri="{FF2B5EF4-FFF2-40B4-BE49-F238E27FC236}">
              <a16:creationId xmlns:a16="http://schemas.microsoft.com/office/drawing/2014/main" id="{788A06D5-4E35-4268-8FBB-B360592D0858}"/>
            </a:ext>
          </a:extLst>
        </xdr:cNvPr>
        <xdr:cNvSpPr txBox="1"/>
      </xdr:nvSpPr>
      <xdr:spPr>
        <a:xfrm>
          <a:off x="927744" y="65475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35</xdr:row>
      <xdr:rowOff>107332</xdr:rowOff>
    </xdr:from>
    <xdr:ext cx="405111" cy="259045"/>
    <xdr:sp macro="" textlink="">
      <xdr:nvSpPr>
        <xdr:cNvPr id="87" name="n_1mainValue【道路】&#10;有形固定資産減価償却率">
          <a:extLst>
            <a:ext uri="{FF2B5EF4-FFF2-40B4-BE49-F238E27FC236}">
              <a16:creationId xmlns:a16="http://schemas.microsoft.com/office/drawing/2014/main" id="{525FBECD-B9FB-46C1-904F-DADC6B4CA1CD}"/>
            </a:ext>
          </a:extLst>
        </xdr:cNvPr>
        <xdr:cNvSpPr txBox="1"/>
      </xdr:nvSpPr>
      <xdr:spPr>
        <a:xfrm>
          <a:off x="3582044" y="6108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76852</xdr:rowOff>
    </xdr:from>
    <xdr:ext cx="405111" cy="259045"/>
    <xdr:sp macro="" textlink="">
      <xdr:nvSpPr>
        <xdr:cNvPr id="88" name="n_2mainValue【道路】&#10;有形固定資産減価償却率">
          <a:extLst>
            <a:ext uri="{FF2B5EF4-FFF2-40B4-BE49-F238E27FC236}">
              <a16:creationId xmlns:a16="http://schemas.microsoft.com/office/drawing/2014/main" id="{FA460040-ADB5-47BE-B2F9-C680F1C37862}"/>
            </a:ext>
          </a:extLst>
        </xdr:cNvPr>
        <xdr:cNvSpPr txBox="1"/>
      </xdr:nvSpPr>
      <xdr:spPr>
        <a:xfrm>
          <a:off x="2705744" y="60776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50182</xdr:rowOff>
    </xdr:from>
    <xdr:ext cx="405111" cy="259045"/>
    <xdr:sp macro="" textlink="">
      <xdr:nvSpPr>
        <xdr:cNvPr id="89" name="n_3mainValue【道路】&#10;有形固定資産減価償却率">
          <a:extLst>
            <a:ext uri="{FF2B5EF4-FFF2-40B4-BE49-F238E27FC236}">
              <a16:creationId xmlns:a16="http://schemas.microsoft.com/office/drawing/2014/main" id="{7454D254-0A3F-485A-BD3E-5DA8E563AD83}"/>
            </a:ext>
          </a:extLst>
        </xdr:cNvPr>
        <xdr:cNvSpPr txBox="1"/>
      </xdr:nvSpPr>
      <xdr:spPr>
        <a:xfrm>
          <a:off x="1816744" y="6050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23512</xdr:rowOff>
    </xdr:from>
    <xdr:ext cx="405111" cy="259045"/>
    <xdr:sp macro="" textlink="">
      <xdr:nvSpPr>
        <xdr:cNvPr id="90" name="n_4mainValue【道路】&#10;有形固定資産減価償却率">
          <a:extLst>
            <a:ext uri="{FF2B5EF4-FFF2-40B4-BE49-F238E27FC236}">
              <a16:creationId xmlns:a16="http://schemas.microsoft.com/office/drawing/2014/main" id="{C3A36F86-0DDE-4AED-A2FC-645D54B6132B}"/>
            </a:ext>
          </a:extLst>
        </xdr:cNvPr>
        <xdr:cNvSpPr txBox="1"/>
      </xdr:nvSpPr>
      <xdr:spPr>
        <a:xfrm>
          <a:off x="927744" y="60242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57982AB9-EDD2-480C-9FCD-BB5D2537881E}"/>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1DCCB600-A6BA-47E1-AAC9-3C155444F41F}"/>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DD04CAFC-48EB-4723-A7AB-049AB456E9B6}"/>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1537DA9B-C857-4D95-8A0E-016A1B695FF8}"/>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0724EBAF-FA5E-4D6D-8221-6DA357E88D2A}"/>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E3133224-D5B1-400B-9A03-2BA7883005E4}"/>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92358BE3-040A-4A80-BF71-2A6955AD2C1E}"/>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B9962611-C947-4A42-98E1-11D9ED0F9FD4}"/>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a:extLst>
            <a:ext uri="{FF2B5EF4-FFF2-40B4-BE49-F238E27FC236}">
              <a16:creationId xmlns:a16="http://schemas.microsoft.com/office/drawing/2014/main" id="{F70F5BA9-AFF1-4BBD-B7BA-E351FB232530}"/>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E77B1093-E441-4D36-876F-0622C298CC00}"/>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1" name="直線コネクタ 100">
          <a:extLst>
            <a:ext uri="{FF2B5EF4-FFF2-40B4-BE49-F238E27FC236}">
              <a16:creationId xmlns:a16="http://schemas.microsoft.com/office/drawing/2014/main" id="{84B06453-8BA8-40F1-AF9D-B708B1BE7EEF}"/>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2" name="テキスト ボックス 101">
          <a:extLst>
            <a:ext uri="{FF2B5EF4-FFF2-40B4-BE49-F238E27FC236}">
              <a16:creationId xmlns:a16="http://schemas.microsoft.com/office/drawing/2014/main" id="{D8673844-6A69-46C0-B6EC-3E00D1F43A5C}"/>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3" name="直線コネクタ 102">
          <a:extLst>
            <a:ext uri="{FF2B5EF4-FFF2-40B4-BE49-F238E27FC236}">
              <a16:creationId xmlns:a16="http://schemas.microsoft.com/office/drawing/2014/main" id="{F17B54A9-520C-463B-AB1A-3AE7F7026724}"/>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39</xdr:row>
      <xdr:rowOff>29227</xdr:rowOff>
    </xdr:from>
    <xdr:ext cx="685572" cy="259045"/>
    <xdr:sp macro="" textlink="">
      <xdr:nvSpPr>
        <xdr:cNvPr id="104" name="テキスト ボックス 103">
          <a:extLst>
            <a:ext uri="{FF2B5EF4-FFF2-40B4-BE49-F238E27FC236}">
              <a16:creationId xmlns:a16="http://schemas.microsoft.com/office/drawing/2014/main" id="{F7527444-F010-4F24-A0C7-280E2433D429}"/>
            </a:ext>
          </a:extLst>
        </xdr:cNvPr>
        <xdr:cNvSpPr txBox="1"/>
      </xdr:nvSpPr>
      <xdr:spPr>
        <a:xfrm>
          <a:off x="5918428" y="671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5" name="直線コネクタ 104">
          <a:extLst>
            <a:ext uri="{FF2B5EF4-FFF2-40B4-BE49-F238E27FC236}">
              <a16:creationId xmlns:a16="http://schemas.microsoft.com/office/drawing/2014/main" id="{86ED1293-DAE8-4777-A05F-C46BD9506CDC}"/>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36</xdr:row>
      <xdr:rowOff>162577</xdr:rowOff>
    </xdr:from>
    <xdr:ext cx="685572" cy="259045"/>
    <xdr:sp macro="" textlink="">
      <xdr:nvSpPr>
        <xdr:cNvPr id="106" name="テキスト ボックス 105">
          <a:extLst>
            <a:ext uri="{FF2B5EF4-FFF2-40B4-BE49-F238E27FC236}">
              <a16:creationId xmlns:a16="http://schemas.microsoft.com/office/drawing/2014/main" id="{EA3E2B8B-9D86-4990-AF1B-2419B8B5C739}"/>
            </a:ext>
          </a:extLst>
        </xdr:cNvPr>
        <xdr:cNvSpPr txBox="1"/>
      </xdr:nvSpPr>
      <xdr:spPr>
        <a:xfrm>
          <a:off x="5918428" y="633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7" name="直線コネクタ 106">
          <a:extLst>
            <a:ext uri="{FF2B5EF4-FFF2-40B4-BE49-F238E27FC236}">
              <a16:creationId xmlns:a16="http://schemas.microsoft.com/office/drawing/2014/main" id="{2523FBB8-0090-45F8-B0BE-52364B68BA60}"/>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34</xdr:row>
      <xdr:rowOff>124477</xdr:rowOff>
    </xdr:from>
    <xdr:ext cx="685572" cy="259045"/>
    <xdr:sp macro="" textlink="">
      <xdr:nvSpPr>
        <xdr:cNvPr id="108" name="テキスト ボックス 107">
          <a:extLst>
            <a:ext uri="{FF2B5EF4-FFF2-40B4-BE49-F238E27FC236}">
              <a16:creationId xmlns:a16="http://schemas.microsoft.com/office/drawing/2014/main" id="{D637B195-9460-4CEE-B3A4-AD12BD64F3D3}"/>
            </a:ext>
          </a:extLst>
        </xdr:cNvPr>
        <xdr:cNvSpPr txBox="1"/>
      </xdr:nvSpPr>
      <xdr:spPr>
        <a:xfrm>
          <a:off x="5918428" y="595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9" name="直線コネクタ 108">
          <a:extLst>
            <a:ext uri="{FF2B5EF4-FFF2-40B4-BE49-F238E27FC236}">
              <a16:creationId xmlns:a16="http://schemas.microsoft.com/office/drawing/2014/main" id="{F545342B-F659-4B8C-9161-0251471B00CD}"/>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32</xdr:row>
      <xdr:rowOff>86377</xdr:rowOff>
    </xdr:from>
    <xdr:ext cx="685572" cy="259045"/>
    <xdr:sp macro="" textlink="">
      <xdr:nvSpPr>
        <xdr:cNvPr id="110" name="テキスト ボックス 109">
          <a:extLst>
            <a:ext uri="{FF2B5EF4-FFF2-40B4-BE49-F238E27FC236}">
              <a16:creationId xmlns:a16="http://schemas.microsoft.com/office/drawing/2014/main" id="{CE0D4D8C-AD33-4CA1-AE4D-58264B9EAD5D}"/>
            </a:ext>
          </a:extLst>
        </xdr:cNvPr>
        <xdr:cNvSpPr txBox="1"/>
      </xdr:nvSpPr>
      <xdr:spPr>
        <a:xfrm>
          <a:off x="5918428" y="557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1" name="直線コネクタ 110">
          <a:extLst>
            <a:ext uri="{FF2B5EF4-FFF2-40B4-BE49-F238E27FC236}">
              <a16:creationId xmlns:a16="http://schemas.microsoft.com/office/drawing/2014/main" id="{2161E32E-106D-40B3-B7ED-3751947DEFC6}"/>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139308</xdr:colOff>
      <xdr:row>30</xdr:row>
      <xdr:rowOff>48277</xdr:rowOff>
    </xdr:from>
    <xdr:ext cx="749692" cy="259045"/>
    <xdr:sp macro="" textlink="">
      <xdr:nvSpPr>
        <xdr:cNvPr id="112" name="テキスト ボックス 111">
          <a:extLst>
            <a:ext uri="{FF2B5EF4-FFF2-40B4-BE49-F238E27FC236}">
              <a16:creationId xmlns:a16="http://schemas.microsoft.com/office/drawing/2014/main" id="{B046D052-C32C-4F03-B699-2BDCF4F3F39F}"/>
            </a:ext>
          </a:extLst>
        </xdr:cNvPr>
        <xdr:cNvSpPr txBox="1"/>
      </xdr:nvSpPr>
      <xdr:spPr>
        <a:xfrm>
          <a:off x="5854308" y="5191777"/>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3" name="【道路】&#10;一人当たり延長グラフ枠">
          <a:extLst>
            <a:ext uri="{FF2B5EF4-FFF2-40B4-BE49-F238E27FC236}">
              <a16:creationId xmlns:a16="http://schemas.microsoft.com/office/drawing/2014/main" id="{AE3FD8FA-4F20-46B1-8086-7C50C80643B2}"/>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24051</xdr:rowOff>
    </xdr:from>
    <xdr:to>
      <xdr:col>54</xdr:col>
      <xdr:colOff>189865</xdr:colOff>
      <xdr:row>42</xdr:row>
      <xdr:rowOff>38031</xdr:rowOff>
    </xdr:to>
    <xdr:cxnSp macro="">
      <xdr:nvCxnSpPr>
        <xdr:cNvPr id="114" name="直線コネクタ 113">
          <a:extLst>
            <a:ext uri="{FF2B5EF4-FFF2-40B4-BE49-F238E27FC236}">
              <a16:creationId xmlns:a16="http://schemas.microsoft.com/office/drawing/2014/main" id="{754715E2-5ED9-4504-BE16-70215BD8EE1D}"/>
            </a:ext>
          </a:extLst>
        </xdr:cNvPr>
        <xdr:cNvCxnSpPr/>
      </xdr:nvCxnSpPr>
      <xdr:spPr>
        <a:xfrm flipV="1">
          <a:off x="10476865" y="5681901"/>
          <a:ext cx="0" cy="15570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64128</xdr:rowOff>
    </xdr:from>
    <xdr:ext cx="469744" cy="259045"/>
    <xdr:sp macro="" textlink="">
      <xdr:nvSpPr>
        <xdr:cNvPr id="115" name="【道路】&#10;一人当たり延長最小値テキスト">
          <a:extLst>
            <a:ext uri="{FF2B5EF4-FFF2-40B4-BE49-F238E27FC236}">
              <a16:creationId xmlns:a16="http://schemas.microsoft.com/office/drawing/2014/main" id="{6FB23142-3D13-47EA-9CEB-CE64CE04BF29}"/>
            </a:ext>
          </a:extLst>
        </xdr:cNvPr>
        <xdr:cNvSpPr txBox="1"/>
      </xdr:nvSpPr>
      <xdr:spPr>
        <a:xfrm>
          <a:off x="10515600" y="72650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38031</xdr:rowOff>
    </xdr:from>
    <xdr:to>
      <xdr:col>55</xdr:col>
      <xdr:colOff>88900</xdr:colOff>
      <xdr:row>42</xdr:row>
      <xdr:rowOff>38031</xdr:rowOff>
    </xdr:to>
    <xdr:cxnSp macro="">
      <xdr:nvCxnSpPr>
        <xdr:cNvPr id="116" name="直線コネクタ 115">
          <a:extLst>
            <a:ext uri="{FF2B5EF4-FFF2-40B4-BE49-F238E27FC236}">
              <a16:creationId xmlns:a16="http://schemas.microsoft.com/office/drawing/2014/main" id="{C7971567-CC56-45D5-82E0-2406CBA6FBD0}"/>
            </a:ext>
          </a:extLst>
        </xdr:cNvPr>
        <xdr:cNvCxnSpPr/>
      </xdr:nvCxnSpPr>
      <xdr:spPr>
        <a:xfrm>
          <a:off x="10388600" y="72389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142178</xdr:rowOff>
    </xdr:from>
    <xdr:ext cx="690189" cy="259045"/>
    <xdr:sp macro="" textlink="">
      <xdr:nvSpPr>
        <xdr:cNvPr id="117" name="【道路】&#10;一人当たり延長最大値テキスト">
          <a:extLst>
            <a:ext uri="{FF2B5EF4-FFF2-40B4-BE49-F238E27FC236}">
              <a16:creationId xmlns:a16="http://schemas.microsoft.com/office/drawing/2014/main" id="{C3C22394-FEA6-4492-8929-9683D8AA3FDF}"/>
            </a:ext>
          </a:extLst>
        </xdr:cNvPr>
        <xdr:cNvSpPr txBox="1"/>
      </xdr:nvSpPr>
      <xdr:spPr>
        <a:xfrm>
          <a:off x="10515600" y="545712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8,173.746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24051</xdr:rowOff>
    </xdr:from>
    <xdr:to>
      <xdr:col>55</xdr:col>
      <xdr:colOff>88900</xdr:colOff>
      <xdr:row>33</xdr:row>
      <xdr:rowOff>24051</xdr:rowOff>
    </xdr:to>
    <xdr:cxnSp macro="">
      <xdr:nvCxnSpPr>
        <xdr:cNvPr id="118" name="直線コネクタ 117">
          <a:extLst>
            <a:ext uri="{FF2B5EF4-FFF2-40B4-BE49-F238E27FC236}">
              <a16:creationId xmlns:a16="http://schemas.microsoft.com/office/drawing/2014/main" id="{9A51721C-E52A-46F0-BBBD-312EB4F571B5}"/>
            </a:ext>
          </a:extLst>
        </xdr:cNvPr>
        <xdr:cNvCxnSpPr/>
      </xdr:nvCxnSpPr>
      <xdr:spPr>
        <a:xfrm>
          <a:off x="10388600" y="56819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153028</xdr:rowOff>
    </xdr:from>
    <xdr:ext cx="599010" cy="259045"/>
    <xdr:sp macro="" textlink="">
      <xdr:nvSpPr>
        <xdr:cNvPr id="119" name="【道路】&#10;一人当たり延長平均値テキスト">
          <a:extLst>
            <a:ext uri="{FF2B5EF4-FFF2-40B4-BE49-F238E27FC236}">
              <a16:creationId xmlns:a16="http://schemas.microsoft.com/office/drawing/2014/main" id="{CC5B7F54-8440-4436-BFA9-4BDCD400FDF9}"/>
            </a:ext>
          </a:extLst>
        </xdr:cNvPr>
        <xdr:cNvSpPr txBox="1"/>
      </xdr:nvSpPr>
      <xdr:spPr>
        <a:xfrm>
          <a:off x="10515600" y="701102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130151</xdr:rowOff>
    </xdr:from>
    <xdr:to>
      <xdr:col>55</xdr:col>
      <xdr:colOff>50800</xdr:colOff>
      <xdr:row>42</xdr:row>
      <xdr:rowOff>60301</xdr:rowOff>
    </xdr:to>
    <xdr:sp macro="" textlink="">
      <xdr:nvSpPr>
        <xdr:cNvPr id="120" name="フローチャート: 判断 119">
          <a:extLst>
            <a:ext uri="{FF2B5EF4-FFF2-40B4-BE49-F238E27FC236}">
              <a16:creationId xmlns:a16="http://schemas.microsoft.com/office/drawing/2014/main" id="{1D6601C1-7AEC-4CB2-ABD7-06870525F83D}"/>
            </a:ext>
          </a:extLst>
        </xdr:cNvPr>
        <xdr:cNvSpPr/>
      </xdr:nvSpPr>
      <xdr:spPr>
        <a:xfrm>
          <a:off x="10426700" y="7159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41</xdr:row>
      <xdr:rowOff>128028</xdr:rowOff>
    </xdr:from>
    <xdr:to>
      <xdr:col>50</xdr:col>
      <xdr:colOff>165100</xdr:colOff>
      <xdr:row>42</xdr:row>
      <xdr:rowOff>58178</xdr:rowOff>
    </xdr:to>
    <xdr:sp macro="" textlink="">
      <xdr:nvSpPr>
        <xdr:cNvPr id="121" name="フローチャート: 判断 120">
          <a:extLst>
            <a:ext uri="{FF2B5EF4-FFF2-40B4-BE49-F238E27FC236}">
              <a16:creationId xmlns:a16="http://schemas.microsoft.com/office/drawing/2014/main" id="{DDBB1A99-918E-4AA9-8249-26D1FB242C8E}"/>
            </a:ext>
          </a:extLst>
        </xdr:cNvPr>
        <xdr:cNvSpPr/>
      </xdr:nvSpPr>
      <xdr:spPr>
        <a:xfrm>
          <a:off x="9588500" y="71574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41</xdr:row>
      <xdr:rowOff>128947</xdr:rowOff>
    </xdr:from>
    <xdr:to>
      <xdr:col>46</xdr:col>
      <xdr:colOff>38100</xdr:colOff>
      <xdr:row>42</xdr:row>
      <xdr:rowOff>59097</xdr:rowOff>
    </xdr:to>
    <xdr:sp macro="" textlink="">
      <xdr:nvSpPr>
        <xdr:cNvPr id="122" name="フローチャート: 判断 121">
          <a:extLst>
            <a:ext uri="{FF2B5EF4-FFF2-40B4-BE49-F238E27FC236}">
              <a16:creationId xmlns:a16="http://schemas.microsoft.com/office/drawing/2014/main" id="{9A0B0849-BBA1-44BE-BF8C-D4020E6A48B8}"/>
            </a:ext>
          </a:extLst>
        </xdr:cNvPr>
        <xdr:cNvSpPr/>
      </xdr:nvSpPr>
      <xdr:spPr>
        <a:xfrm>
          <a:off x="8699500" y="71583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41</xdr:row>
      <xdr:rowOff>129393</xdr:rowOff>
    </xdr:from>
    <xdr:to>
      <xdr:col>41</xdr:col>
      <xdr:colOff>101600</xdr:colOff>
      <xdr:row>42</xdr:row>
      <xdr:rowOff>59543</xdr:rowOff>
    </xdr:to>
    <xdr:sp macro="" textlink="">
      <xdr:nvSpPr>
        <xdr:cNvPr id="123" name="フローチャート: 判断 122">
          <a:extLst>
            <a:ext uri="{FF2B5EF4-FFF2-40B4-BE49-F238E27FC236}">
              <a16:creationId xmlns:a16="http://schemas.microsoft.com/office/drawing/2014/main" id="{8450CD64-2CD4-4630-8825-60D000D9CF8A}"/>
            </a:ext>
          </a:extLst>
        </xdr:cNvPr>
        <xdr:cNvSpPr/>
      </xdr:nvSpPr>
      <xdr:spPr>
        <a:xfrm>
          <a:off x="7810500" y="7158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41</xdr:row>
      <xdr:rowOff>152705</xdr:rowOff>
    </xdr:from>
    <xdr:to>
      <xdr:col>36</xdr:col>
      <xdr:colOff>165100</xdr:colOff>
      <xdr:row>42</xdr:row>
      <xdr:rowOff>82855</xdr:rowOff>
    </xdr:to>
    <xdr:sp macro="" textlink="">
      <xdr:nvSpPr>
        <xdr:cNvPr id="124" name="フローチャート: 判断 123">
          <a:extLst>
            <a:ext uri="{FF2B5EF4-FFF2-40B4-BE49-F238E27FC236}">
              <a16:creationId xmlns:a16="http://schemas.microsoft.com/office/drawing/2014/main" id="{70B58396-8579-4407-A83E-1439527E933A}"/>
            </a:ext>
          </a:extLst>
        </xdr:cNvPr>
        <xdr:cNvSpPr/>
      </xdr:nvSpPr>
      <xdr:spPr>
        <a:xfrm>
          <a:off x="6921500" y="7182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0A9B2B8D-A565-43BD-9EB1-A050D91E39C3}"/>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DC689F07-BD0C-4A20-BF01-968249C03C86}"/>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73E5D67F-64D0-4802-A1F6-171412C7B8CE}"/>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DCFB441D-3B77-4647-861D-D99C9EF13D62}"/>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00353DF4-9941-4548-B99C-AFFE72B3AEA0}"/>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152333</xdr:rowOff>
    </xdr:from>
    <xdr:to>
      <xdr:col>55</xdr:col>
      <xdr:colOff>50800</xdr:colOff>
      <xdr:row>42</xdr:row>
      <xdr:rowOff>82483</xdr:rowOff>
    </xdr:to>
    <xdr:sp macro="" textlink="">
      <xdr:nvSpPr>
        <xdr:cNvPr id="130" name="楕円 129">
          <a:extLst>
            <a:ext uri="{FF2B5EF4-FFF2-40B4-BE49-F238E27FC236}">
              <a16:creationId xmlns:a16="http://schemas.microsoft.com/office/drawing/2014/main" id="{3F21FAFC-EB31-4545-A9B5-E2362DDC161B}"/>
            </a:ext>
          </a:extLst>
        </xdr:cNvPr>
        <xdr:cNvSpPr/>
      </xdr:nvSpPr>
      <xdr:spPr>
        <a:xfrm>
          <a:off x="10426700" y="7181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41</xdr:row>
      <xdr:rowOff>108578</xdr:rowOff>
    </xdr:from>
    <xdr:ext cx="534377" cy="259045"/>
    <xdr:sp macro="" textlink="">
      <xdr:nvSpPr>
        <xdr:cNvPr id="131" name="【道路】&#10;一人当たり延長該当値テキスト">
          <a:extLst>
            <a:ext uri="{FF2B5EF4-FFF2-40B4-BE49-F238E27FC236}">
              <a16:creationId xmlns:a16="http://schemas.microsoft.com/office/drawing/2014/main" id="{A33B747A-7B09-44D5-AED6-A4BA06C4E34E}"/>
            </a:ext>
          </a:extLst>
        </xdr:cNvPr>
        <xdr:cNvSpPr txBox="1"/>
      </xdr:nvSpPr>
      <xdr:spPr>
        <a:xfrm>
          <a:off x="10515600" y="71380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152429</xdr:rowOff>
    </xdr:from>
    <xdr:to>
      <xdr:col>50</xdr:col>
      <xdr:colOff>165100</xdr:colOff>
      <xdr:row>42</xdr:row>
      <xdr:rowOff>82579</xdr:rowOff>
    </xdr:to>
    <xdr:sp macro="" textlink="">
      <xdr:nvSpPr>
        <xdr:cNvPr id="132" name="楕円 131">
          <a:extLst>
            <a:ext uri="{FF2B5EF4-FFF2-40B4-BE49-F238E27FC236}">
              <a16:creationId xmlns:a16="http://schemas.microsoft.com/office/drawing/2014/main" id="{FCFA8B28-60BB-4064-BABA-04A6981C37AB}"/>
            </a:ext>
          </a:extLst>
        </xdr:cNvPr>
        <xdr:cNvSpPr/>
      </xdr:nvSpPr>
      <xdr:spPr>
        <a:xfrm>
          <a:off x="9588500" y="7181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42</xdr:row>
      <xdr:rowOff>31683</xdr:rowOff>
    </xdr:from>
    <xdr:to>
      <xdr:col>55</xdr:col>
      <xdr:colOff>0</xdr:colOff>
      <xdr:row>42</xdr:row>
      <xdr:rowOff>31779</xdr:rowOff>
    </xdr:to>
    <xdr:cxnSp macro="">
      <xdr:nvCxnSpPr>
        <xdr:cNvPr id="133" name="直線コネクタ 132">
          <a:extLst>
            <a:ext uri="{FF2B5EF4-FFF2-40B4-BE49-F238E27FC236}">
              <a16:creationId xmlns:a16="http://schemas.microsoft.com/office/drawing/2014/main" id="{B1032F6F-AB31-4900-9058-943351994D67}"/>
            </a:ext>
          </a:extLst>
        </xdr:cNvPr>
        <xdr:cNvCxnSpPr/>
      </xdr:nvCxnSpPr>
      <xdr:spPr>
        <a:xfrm flipV="1">
          <a:off x="9639300" y="7232583"/>
          <a:ext cx="838200" cy="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152540</xdr:rowOff>
    </xdr:from>
    <xdr:to>
      <xdr:col>46</xdr:col>
      <xdr:colOff>38100</xdr:colOff>
      <xdr:row>42</xdr:row>
      <xdr:rowOff>82690</xdr:rowOff>
    </xdr:to>
    <xdr:sp macro="" textlink="">
      <xdr:nvSpPr>
        <xdr:cNvPr id="134" name="楕円 133">
          <a:extLst>
            <a:ext uri="{FF2B5EF4-FFF2-40B4-BE49-F238E27FC236}">
              <a16:creationId xmlns:a16="http://schemas.microsoft.com/office/drawing/2014/main" id="{D7E37E00-4D9A-4E7C-942C-EC11073DBC7E}"/>
            </a:ext>
          </a:extLst>
        </xdr:cNvPr>
        <xdr:cNvSpPr/>
      </xdr:nvSpPr>
      <xdr:spPr>
        <a:xfrm>
          <a:off x="8699500" y="7181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42</xdr:row>
      <xdr:rowOff>31779</xdr:rowOff>
    </xdr:from>
    <xdr:to>
      <xdr:col>50</xdr:col>
      <xdr:colOff>114300</xdr:colOff>
      <xdr:row>42</xdr:row>
      <xdr:rowOff>31890</xdr:rowOff>
    </xdr:to>
    <xdr:cxnSp macro="">
      <xdr:nvCxnSpPr>
        <xdr:cNvPr id="135" name="直線コネクタ 134">
          <a:extLst>
            <a:ext uri="{FF2B5EF4-FFF2-40B4-BE49-F238E27FC236}">
              <a16:creationId xmlns:a16="http://schemas.microsoft.com/office/drawing/2014/main" id="{FCFE8F6B-A7FC-448D-939F-0E824C6B0E2D}"/>
            </a:ext>
          </a:extLst>
        </xdr:cNvPr>
        <xdr:cNvCxnSpPr/>
      </xdr:nvCxnSpPr>
      <xdr:spPr>
        <a:xfrm flipV="1">
          <a:off x="8750300" y="7232679"/>
          <a:ext cx="889000" cy="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152661</xdr:rowOff>
    </xdr:from>
    <xdr:to>
      <xdr:col>41</xdr:col>
      <xdr:colOff>101600</xdr:colOff>
      <xdr:row>42</xdr:row>
      <xdr:rowOff>82811</xdr:rowOff>
    </xdr:to>
    <xdr:sp macro="" textlink="">
      <xdr:nvSpPr>
        <xdr:cNvPr id="136" name="楕円 135">
          <a:extLst>
            <a:ext uri="{FF2B5EF4-FFF2-40B4-BE49-F238E27FC236}">
              <a16:creationId xmlns:a16="http://schemas.microsoft.com/office/drawing/2014/main" id="{43BE68DA-E1BE-4FA2-B92E-62B922430B6C}"/>
            </a:ext>
          </a:extLst>
        </xdr:cNvPr>
        <xdr:cNvSpPr/>
      </xdr:nvSpPr>
      <xdr:spPr>
        <a:xfrm>
          <a:off x="7810500" y="7182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42</xdr:row>
      <xdr:rowOff>31890</xdr:rowOff>
    </xdr:from>
    <xdr:to>
      <xdr:col>45</xdr:col>
      <xdr:colOff>177800</xdr:colOff>
      <xdr:row>42</xdr:row>
      <xdr:rowOff>32011</xdr:rowOff>
    </xdr:to>
    <xdr:cxnSp macro="">
      <xdr:nvCxnSpPr>
        <xdr:cNvPr id="137" name="直線コネクタ 136">
          <a:extLst>
            <a:ext uri="{FF2B5EF4-FFF2-40B4-BE49-F238E27FC236}">
              <a16:creationId xmlns:a16="http://schemas.microsoft.com/office/drawing/2014/main" id="{B08A29F9-5C45-4332-BF89-2CC98BE1ACF1}"/>
            </a:ext>
          </a:extLst>
        </xdr:cNvPr>
        <xdr:cNvCxnSpPr/>
      </xdr:nvCxnSpPr>
      <xdr:spPr>
        <a:xfrm flipV="1">
          <a:off x="7861300" y="7232790"/>
          <a:ext cx="889000" cy="1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41</xdr:row>
      <xdr:rowOff>152794</xdr:rowOff>
    </xdr:from>
    <xdr:to>
      <xdr:col>36</xdr:col>
      <xdr:colOff>165100</xdr:colOff>
      <xdr:row>42</xdr:row>
      <xdr:rowOff>82944</xdr:rowOff>
    </xdr:to>
    <xdr:sp macro="" textlink="">
      <xdr:nvSpPr>
        <xdr:cNvPr id="138" name="楕円 137">
          <a:extLst>
            <a:ext uri="{FF2B5EF4-FFF2-40B4-BE49-F238E27FC236}">
              <a16:creationId xmlns:a16="http://schemas.microsoft.com/office/drawing/2014/main" id="{1D71377C-F07B-4B17-ADA6-BDBCA6BB0B76}"/>
            </a:ext>
          </a:extLst>
        </xdr:cNvPr>
        <xdr:cNvSpPr/>
      </xdr:nvSpPr>
      <xdr:spPr>
        <a:xfrm>
          <a:off x="6921500" y="7182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42</xdr:row>
      <xdr:rowOff>32011</xdr:rowOff>
    </xdr:from>
    <xdr:to>
      <xdr:col>41</xdr:col>
      <xdr:colOff>50800</xdr:colOff>
      <xdr:row>42</xdr:row>
      <xdr:rowOff>32144</xdr:rowOff>
    </xdr:to>
    <xdr:cxnSp macro="">
      <xdr:nvCxnSpPr>
        <xdr:cNvPr id="139" name="直線コネクタ 138">
          <a:extLst>
            <a:ext uri="{FF2B5EF4-FFF2-40B4-BE49-F238E27FC236}">
              <a16:creationId xmlns:a16="http://schemas.microsoft.com/office/drawing/2014/main" id="{89D2FB57-15E2-4047-BB99-588D50235F5B}"/>
            </a:ext>
          </a:extLst>
        </xdr:cNvPr>
        <xdr:cNvCxnSpPr/>
      </xdr:nvCxnSpPr>
      <xdr:spPr>
        <a:xfrm flipV="1">
          <a:off x="6972300" y="7232911"/>
          <a:ext cx="889000" cy="1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183094</xdr:colOff>
      <xdr:row>40</xdr:row>
      <xdr:rowOff>74705</xdr:rowOff>
    </xdr:from>
    <xdr:ext cx="599010" cy="259045"/>
    <xdr:sp macro="" textlink="">
      <xdr:nvSpPr>
        <xdr:cNvPr id="140" name="n_1aveValue【道路】&#10;一人当たり延長">
          <a:extLst>
            <a:ext uri="{FF2B5EF4-FFF2-40B4-BE49-F238E27FC236}">
              <a16:creationId xmlns:a16="http://schemas.microsoft.com/office/drawing/2014/main" id="{2D56E506-CBCA-4C8F-8F01-F6446D26613D}"/>
            </a:ext>
          </a:extLst>
        </xdr:cNvPr>
        <xdr:cNvSpPr txBox="1"/>
      </xdr:nvSpPr>
      <xdr:spPr>
        <a:xfrm>
          <a:off x="9327094" y="69327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68794</xdr:colOff>
      <xdr:row>40</xdr:row>
      <xdr:rowOff>75624</xdr:rowOff>
    </xdr:from>
    <xdr:ext cx="599010" cy="259045"/>
    <xdr:sp macro="" textlink="">
      <xdr:nvSpPr>
        <xdr:cNvPr id="141" name="n_2aveValue【道路】&#10;一人当たり延長">
          <a:extLst>
            <a:ext uri="{FF2B5EF4-FFF2-40B4-BE49-F238E27FC236}">
              <a16:creationId xmlns:a16="http://schemas.microsoft.com/office/drawing/2014/main" id="{4491E8F9-BE16-4381-B4A4-811672C99FF8}"/>
            </a:ext>
          </a:extLst>
        </xdr:cNvPr>
        <xdr:cNvSpPr txBox="1"/>
      </xdr:nvSpPr>
      <xdr:spPr>
        <a:xfrm>
          <a:off x="8450794" y="69336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156.445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132294</xdr:colOff>
      <xdr:row>40</xdr:row>
      <xdr:rowOff>76070</xdr:rowOff>
    </xdr:from>
    <xdr:ext cx="599010" cy="259045"/>
    <xdr:sp macro="" textlink="">
      <xdr:nvSpPr>
        <xdr:cNvPr id="142" name="n_3aveValue【道路】&#10;一人当たり延長">
          <a:extLst>
            <a:ext uri="{FF2B5EF4-FFF2-40B4-BE49-F238E27FC236}">
              <a16:creationId xmlns:a16="http://schemas.microsoft.com/office/drawing/2014/main" id="{F196D15C-05BA-405F-AB60-2B1E1E4302AE}"/>
            </a:ext>
          </a:extLst>
        </xdr:cNvPr>
        <xdr:cNvSpPr txBox="1"/>
      </xdr:nvSpPr>
      <xdr:spPr>
        <a:xfrm>
          <a:off x="7561794" y="69340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40</xdr:row>
      <xdr:rowOff>99382</xdr:rowOff>
    </xdr:from>
    <xdr:ext cx="534377" cy="259045"/>
    <xdr:sp macro="" textlink="">
      <xdr:nvSpPr>
        <xdr:cNvPr id="143" name="n_4aveValue【道路】&#10;一人当たり延長">
          <a:extLst>
            <a:ext uri="{FF2B5EF4-FFF2-40B4-BE49-F238E27FC236}">
              <a16:creationId xmlns:a16="http://schemas.microsoft.com/office/drawing/2014/main" id="{0B3B23A6-4268-4649-B01C-1BFDB657511E}"/>
            </a:ext>
          </a:extLst>
        </xdr:cNvPr>
        <xdr:cNvSpPr txBox="1"/>
      </xdr:nvSpPr>
      <xdr:spPr>
        <a:xfrm>
          <a:off x="6705111" y="6957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42</xdr:row>
      <xdr:rowOff>73706</xdr:rowOff>
    </xdr:from>
    <xdr:ext cx="534377" cy="259045"/>
    <xdr:sp macro="" textlink="">
      <xdr:nvSpPr>
        <xdr:cNvPr id="144" name="n_1mainValue【道路】&#10;一人当たり延長">
          <a:extLst>
            <a:ext uri="{FF2B5EF4-FFF2-40B4-BE49-F238E27FC236}">
              <a16:creationId xmlns:a16="http://schemas.microsoft.com/office/drawing/2014/main" id="{EBE9AB18-AABA-490F-95F1-0F9241719872}"/>
            </a:ext>
          </a:extLst>
        </xdr:cNvPr>
        <xdr:cNvSpPr txBox="1"/>
      </xdr:nvSpPr>
      <xdr:spPr>
        <a:xfrm>
          <a:off x="9359411" y="7274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42</xdr:row>
      <xdr:rowOff>73817</xdr:rowOff>
    </xdr:from>
    <xdr:ext cx="534377" cy="259045"/>
    <xdr:sp macro="" textlink="">
      <xdr:nvSpPr>
        <xdr:cNvPr id="145" name="n_2mainValue【道路】&#10;一人当たり延長">
          <a:extLst>
            <a:ext uri="{FF2B5EF4-FFF2-40B4-BE49-F238E27FC236}">
              <a16:creationId xmlns:a16="http://schemas.microsoft.com/office/drawing/2014/main" id="{BD79149C-5DAC-4660-BA33-AFB031C0807F}"/>
            </a:ext>
          </a:extLst>
        </xdr:cNvPr>
        <xdr:cNvSpPr txBox="1"/>
      </xdr:nvSpPr>
      <xdr:spPr>
        <a:xfrm>
          <a:off x="8483111" y="7274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42</xdr:row>
      <xdr:rowOff>73938</xdr:rowOff>
    </xdr:from>
    <xdr:ext cx="534377" cy="259045"/>
    <xdr:sp macro="" textlink="">
      <xdr:nvSpPr>
        <xdr:cNvPr id="146" name="n_3mainValue【道路】&#10;一人当たり延長">
          <a:extLst>
            <a:ext uri="{FF2B5EF4-FFF2-40B4-BE49-F238E27FC236}">
              <a16:creationId xmlns:a16="http://schemas.microsoft.com/office/drawing/2014/main" id="{366223F5-47D2-4871-9E64-06E54405C757}"/>
            </a:ext>
          </a:extLst>
        </xdr:cNvPr>
        <xdr:cNvSpPr txBox="1"/>
      </xdr:nvSpPr>
      <xdr:spPr>
        <a:xfrm>
          <a:off x="7594111" y="7274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42</xdr:row>
      <xdr:rowOff>74071</xdr:rowOff>
    </xdr:from>
    <xdr:ext cx="534377" cy="259045"/>
    <xdr:sp macro="" textlink="">
      <xdr:nvSpPr>
        <xdr:cNvPr id="147" name="n_4mainValue【道路】&#10;一人当たり延長">
          <a:extLst>
            <a:ext uri="{FF2B5EF4-FFF2-40B4-BE49-F238E27FC236}">
              <a16:creationId xmlns:a16="http://schemas.microsoft.com/office/drawing/2014/main" id="{06693E08-C6DD-4593-A837-202DECF37B89}"/>
            </a:ext>
          </a:extLst>
        </xdr:cNvPr>
        <xdr:cNvSpPr txBox="1"/>
      </xdr:nvSpPr>
      <xdr:spPr>
        <a:xfrm>
          <a:off x="6705111" y="7274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8" name="正方形/長方形 147">
          <a:extLst>
            <a:ext uri="{FF2B5EF4-FFF2-40B4-BE49-F238E27FC236}">
              <a16:creationId xmlns:a16="http://schemas.microsoft.com/office/drawing/2014/main" id="{3508ACF3-A4B1-4C01-BB6C-249C2A3DE742}"/>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9" name="正方形/長方形 148">
          <a:extLst>
            <a:ext uri="{FF2B5EF4-FFF2-40B4-BE49-F238E27FC236}">
              <a16:creationId xmlns:a16="http://schemas.microsoft.com/office/drawing/2014/main" id="{B477D200-EEA6-4C2B-8369-7A40A65EB2E2}"/>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0" name="正方形/長方形 149">
          <a:extLst>
            <a:ext uri="{FF2B5EF4-FFF2-40B4-BE49-F238E27FC236}">
              <a16:creationId xmlns:a16="http://schemas.microsoft.com/office/drawing/2014/main" id="{D5180650-FC5D-47A6-9BAB-DA9CDD4FF5DA}"/>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1" name="正方形/長方形 150">
          <a:extLst>
            <a:ext uri="{FF2B5EF4-FFF2-40B4-BE49-F238E27FC236}">
              <a16:creationId xmlns:a16="http://schemas.microsoft.com/office/drawing/2014/main" id="{92754953-17AC-420B-A8D4-614D28D60D14}"/>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2" name="正方形/長方形 151">
          <a:extLst>
            <a:ext uri="{FF2B5EF4-FFF2-40B4-BE49-F238E27FC236}">
              <a16:creationId xmlns:a16="http://schemas.microsoft.com/office/drawing/2014/main" id="{DA45E8BB-51C0-4050-A776-B891E29EF0C3}"/>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3" name="正方形/長方形 152">
          <a:extLst>
            <a:ext uri="{FF2B5EF4-FFF2-40B4-BE49-F238E27FC236}">
              <a16:creationId xmlns:a16="http://schemas.microsoft.com/office/drawing/2014/main" id="{77936B59-E614-4DA0-A7BE-A340B6F7DDE2}"/>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4" name="正方形/長方形 153">
          <a:extLst>
            <a:ext uri="{FF2B5EF4-FFF2-40B4-BE49-F238E27FC236}">
              <a16:creationId xmlns:a16="http://schemas.microsoft.com/office/drawing/2014/main" id="{2CC2D177-3F5A-4988-AD26-37D49D1C3DA6}"/>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5" name="正方形/長方形 154">
          <a:extLst>
            <a:ext uri="{FF2B5EF4-FFF2-40B4-BE49-F238E27FC236}">
              <a16:creationId xmlns:a16="http://schemas.microsoft.com/office/drawing/2014/main" id="{4EC64121-BF3E-4F45-8E91-2737A64EA4E4}"/>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6" name="テキスト ボックス 155">
          <a:extLst>
            <a:ext uri="{FF2B5EF4-FFF2-40B4-BE49-F238E27FC236}">
              <a16:creationId xmlns:a16="http://schemas.microsoft.com/office/drawing/2014/main" id="{73A86B6C-8121-4600-9C29-E2B48BF1B02D}"/>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7" name="直線コネクタ 156">
          <a:extLst>
            <a:ext uri="{FF2B5EF4-FFF2-40B4-BE49-F238E27FC236}">
              <a16:creationId xmlns:a16="http://schemas.microsoft.com/office/drawing/2014/main" id="{D98876B5-D81A-489A-B4FD-6247C9BE8844}"/>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8" name="テキスト ボックス 157">
          <a:extLst>
            <a:ext uri="{FF2B5EF4-FFF2-40B4-BE49-F238E27FC236}">
              <a16:creationId xmlns:a16="http://schemas.microsoft.com/office/drawing/2014/main" id="{CF2493E1-500A-4335-BCD3-EF9FBC4D28D7}"/>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9" name="直線コネクタ 158">
          <a:extLst>
            <a:ext uri="{FF2B5EF4-FFF2-40B4-BE49-F238E27FC236}">
              <a16:creationId xmlns:a16="http://schemas.microsoft.com/office/drawing/2014/main" id="{1D67F04B-A793-42A9-A8F7-FA83E455794A}"/>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0" name="テキスト ボックス 159">
          <a:extLst>
            <a:ext uri="{FF2B5EF4-FFF2-40B4-BE49-F238E27FC236}">
              <a16:creationId xmlns:a16="http://schemas.microsoft.com/office/drawing/2014/main" id="{09320005-3B2C-4F59-865E-23575FD442C9}"/>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1" name="直線コネクタ 160">
          <a:extLst>
            <a:ext uri="{FF2B5EF4-FFF2-40B4-BE49-F238E27FC236}">
              <a16:creationId xmlns:a16="http://schemas.microsoft.com/office/drawing/2014/main" id="{A0FD776C-A4E6-44B7-842E-EC450D2DEEDE}"/>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2" name="テキスト ボックス 161">
          <a:extLst>
            <a:ext uri="{FF2B5EF4-FFF2-40B4-BE49-F238E27FC236}">
              <a16:creationId xmlns:a16="http://schemas.microsoft.com/office/drawing/2014/main" id="{12270FE0-6462-4CF5-860B-5D7EC3421256}"/>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3" name="直線コネクタ 162">
          <a:extLst>
            <a:ext uri="{FF2B5EF4-FFF2-40B4-BE49-F238E27FC236}">
              <a16:creationId xmlns:a16="http://schemas.microsoft.com/office/drawing/2014/main" id="{223409D0-0070-43FC-B377-6608A49F8B4B}"/>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4" name="テキスト ボックス 163">
          <a:extLst>
            <a:ext uri="{FF2B5EF4-FFF2-40B4-BE49-F238E27FC236}">
              <a16:creationId xmlns:a16="http://schemas.microsoft.com/office/drawing/2014/main" id="{8CA1217A-C318-4499-90CF-808B4223A666}"/>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5" name="直線コネクタ 164">
          <a:extLst>
            <a:ext uri="{FF2B5EF4-FFF2-40B4-BE49-F238E27FC236}">
              <a16:creationId xmlns:a16="http://schemas.microsoft.com/office/drawing/2014/main" id="{7117101F-AD3E-4E4A-81DF-12EFF7FB1188}"/>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6" name="テキスト ボックス 165">
          <a:extLst>
            <a:ext uri="{FF2B5EF4-FFF2-40B4-BE49-F238E27FC236}">
              <a16:creationId xmlns:a16="http://schemas.microsoft.com/office/drawing/2014/main" id="{5D152328-E154-4D62-B218-CF643D0B1321}"/>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7" name="直線コネクタ 166">
          <a:extLst>
            <a:ext uri="{FF2B5EF4-FFF2-40B4-BE49-F238E27FC236}">
              <a16:creationId xmlns:a16="http://schemas.microsoft.com/office/drawing/2014/main" id="{8432A57F-32DE-4C25-B416-E447BD65FED2}"/>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8" name="テキスト ボックス 167">
          <a:extLst>
            <a:ext uri="{FF2B5EF4-FFF2-40B4-BE49-F238E27FC236}">
              <a16:creationId xmlns:a16="http://schemas.microsoft.com/office/drawing/2014/main" id="{4737EEAD-D041-4908-8C99-440EF88F5712}"/>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9" name="直線コネクタ 168">
          <a:extLst>
            <a:ext uri="{FF2B5EF4-FFF2-40B4-BE49-F238E27FC236}">
              <a16:creationId xmlns:a16="http://schemas.microsoft.com/office/drawing/2014/main" id="{432AABBD-D8BC-4E82-B512-9E63C5A252DB}"/>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0" name="テキスト ボックス 169">
          <a:extLst>
            <a:ext uri="{FF2B5EF4-FFF2-40B4-BE49-F238E27FC236}">
              <a16:creationId xmlns:a16="http://schemas.microsoft.com/office/drawing/2014/main" id="{B509B3E7-549B-4051-9F14-0FAA1ED0731E}"/>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1" name="直線コネクタ 170">
          <a:extLst>
            <a:ext uri="{FF2B5EF4-FFF2-40B4-BE49-F238E27FC236}">
              <a16:creationId xmlns:a16="http://schemas.microsoft.com/office/drawing/2014/main" id="{F3FC15B0-BFCC-4402-9D3B-F159F3289B76}"/>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2" name="【橋りょう・トンネル】&#10;有形固定資産減価償却率グラフ枠">
          <a:extLst>
            <a:ext uri="{FF2B5EF4-FFF2-40B4-BE49-F238E27FC236}">
              <a16:creationId xmlns:a16="http://schemas.microsoft.com/office/drawing/2014/main" id="{DE6F5E2A-A348-4307-9059-3FFA8313D172}"/>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153488</xdr:rowOff>
    </xdr:from>
    <xdr:to>
      <xdr:col>24</xdr:col>
      <xdr:colOff>62865</xdr:colOff>
      <xdr:row>64</xdr:row>
      <xdr:rowOff>71846</xdr:rowOff>
    </xdr:to>
    <xdr:cxnSp macro="">
      <xdr:nvCxnSpPr>
        <xdr:cNvPr id="173" name="直線コネクタ 172">
          <a:extLst>
            <a:ext uri="{FF2B5EF4-FFF2-40B4-BE49-F238E27FC236}">
              <a16:creationId xmlns:a16="http://schemas.microsoft.com/office/drawing/2014/main" id="{89B5C049-C1BA-4325-B01F-05D997517262}"/>
            </a:ext>
          </a:extLst>
        </xdr:cNvPr>
        <xdr:cNvCxnSpPr/>
      </xdr:nvCxnSpPr>
      <xdr:spPr>
        <a:xfrm flipV="1">
          <a:off x="4634865" y="9583238"/>
          <a:ext cx="0" cy="14614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75673</xdr:rowOff>
    </xdr:from>
    <xdr:ext cx="405111" cy="259045"/>
    <xdr:sp macro="" textlink="">
      <xdr:nvSpPr>
        <xdr:cNvPr id="174" name="【橋りょう・トンネル】&#10;有形固定資産減価償却率最小値テキスト">
          <a:extLst>
            <a:ext uri="{FF2B5EF4-FFF2-40B4-BE49-F238E27FC236}">
              <a16:creationId xmlns:a16="http://schemas.microsoft.com/office/drawing/2014/main" id="{6C823197-C46D-4706-8181-2E305B39CFC1}"/>
            </a:ext>
          </a:extLst>
        </xdr:cNvPr>
        <xdr:cNvSpPr txBox="1"/>
      </xdr:nvSpPr>
      <xdr:spPr>
        <a:xfrm>
          <a:off x="4673600" y="110484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71846</xdr:rowOff>
    </xdr:from>
    <xdr:to>
      <xdr:col>24</xdr:col>
      <xdr:colOff>152400</xdr:colOff>
      <xdr:row>64</xdr:row>
      <xdr:rowOff>71846</xdr:rowOff>
    </xdr:to>
    <xdr:cxnSp macro="">
      <xdr:nvCxnSpPr>
        <xdr:cNvPr id="175" name="直線コネクタ 174">
          <a:extLst>
            <a:ext uri="{FF2B5EF4-FFF2-40B4-BE49-F238E27FC236}">
              <a16:creationId xmlns:a16="http://schemas.microsoft.com/office/drawing/2014/main" id="{4AD9204D-DE1E-4966-98FC-D901C6D2D82B}"/>
            </a:ext>
          </a:extLst>
        </xdr:cNvPr>
        <xdr:cNvCxnSpPr/>
      </xdr:nvCxnSpPr>
      <xdr:spPr>
        <a:xfrm>
          <a:off x="4546600" y="110446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100165</xdr:rowOff>
    </xdr:from>
    <xdr:ext cx="340478" cy="259045"/>
    <xdr:sp macro="" textlink="">
      <xdr:nvSpPr>
        <xdr:cNvPr id="176" name="【橋りょう・トンネル】&#10;有形固定資産減価償却率最大値テキスト">
          <a:extLst>
            <a:ext uri="{FF2B5EF4-FFF2-40B4-BE49-F238E27FC236}">
              <a16:creationId xmlns:a16="http://schemas.microsoft.com/office/drawing/2014/main" id="{551ABD7D-9E8B-4F75-87FF-E46BDCBEC520}"/>
            </a:ext>
          </a:extLst>
        </xdr:cNvPr>
        <xdr:cNvSpPr txBox="1"/>
      </xdr:nvSpPr>
      <xdr:spPr>
        <a:xfrm>
          <a:off x="4673600" y="935846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153488</xdr:rowOff>
    </xdr:from>
    <xdr:to>
      <xdr:col>24</xdr:col>
      <xdr:colOff>152400</xdr:colOff>
      <xdr:row>55</xdr:row>
      <xdr:rowOff>153488</xdr:rowOff>
    </xdr:to>
    <xdr:cxnSp macro="">
      <xdr:nvCxnSpPr>
        <xdr:cNvPr id="177" name="直線コネクタ 176">
          <a:extLst>
            <a:ext uri="{FF2B5EF4-FFF2-40B4-BE49-F238E27FC236}">
              <a16:creationId xmlns:a16="http://schemas.microsoft.com/office/drawing/2014/main" id="{B8939BD2-9395-4D18-AA92-BCF47E1DF5BB}"/>
            </a:ext>
          </a:extLst>
        </xdr:cNvPr>
        <xdr:cNvCxnSpPr/>
      </xdr:nvCxnSpPr>
      <xdr:spPr>
        <a:xfrm>
          <a:off x="4546600" y="95832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103976</xdr:rowOff>
    </xdr:from>
    <xdr:ext cx="405111" cy="259045"/>
    <xdr:sp macro="" textlink="">
      <xdr:nvSpPr>
        <xdr:cNvPr id="178" name="【橋りょう・トンネル】&#10;有形固定資産減価償却率平均値テキスト">
          <a:extLst>
            <a:ext uri="{FF2B5EF4-FFF2-40B4-BE49-F238E27FC236}">
              <a16:creationId xmlns:a16="http://schemas.microsoft.com/office/drawing/2014/main" id="{837E0D80-7FE9-4CB0-86A6-CFC4F8A13F69}"/>
            </a:ext>
          </a:extLst>
        </xdr:cNvPr>
        <xdr:cNvSpPr txBox="1"/>
      </xdr:nvSpPr>
      <xdr:spPr>
        <a:xfrm>
          <a:off x="4673600" y="1039097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125549</xdr:rowOff>
    </xdr:from>
    <xdr:to>
      <xdr:col>24</xdr:col>
      <xdr:colOff>114300</xdr:colOff>
      <xdr:row>61</xdr:row>
      <xdr:rowOff>55699</xdr:rowOff>
    </xdr:to>
    <xdr:sp macro="" textlink="">
      <xdr:nvSpPr>
        <xdr:cNvPr id="179" name="フローチャート: 判断 178">
          <a:extLst>
            <a:ext uri="{FF2B5EF4-FFF2-40B4-BE49-F238E27FC236}">
              <a16:creationId xmlns:a16="http://schemas.microsoft.com/office/drawing/2014/main" id="{B4A98D1C-1649-4001-BFBF-D2801DB4EBC0}"/>
            </a:ext>
          </a:extLst>
        </xdr:cNvPr>
        <xdr:cNvSpPr/>
      </xdr:nvSpPr>
      <xdr:spPr>
        <a:xfrm>
          <a:off x="4584700" y="10412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133713</xdr:rowOff>
    </xdr:from>
    <xdr:to>
      <xdr:col>20</xdr:col>
      <xdr:colOff>38100</xdr:colOff>
      <xdr:row>61</xdr:row>
      <xdr:rowOff>63863</xdr:rowOff>
    </xdr:to>
    <xdr:sp macro="" textlink="">
      <xdr:nvSpPr>
        <xdr:cNvPr id="180" name="フローチャート: 判断 179">
          <a:extLst>
            <a:ext uri="{FF2B5EF4-FFF2-40B4-BE49-F238E27FC236}">
              <a16:creationId xmlns:a16="http://schemas.microsoft.com/office/drawing/2014/main" id="{101117B4-4F09-43C5-8D14-9C9225EAF94F}"/>
            </a:ext>
          </a:extLst>
        </xdr:cNvPr>
        <xdr:cNvSpPr/>
      </xdr:nvSpPr>
      <xdr:spPr>
        <a:xfrm>
          <a:off x="3746500" y="10420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127181</xdr:rowOff>
    </xdr:from>
    <xdr:to>
      <xdr:col>15</xdr:col>
      <xdr:colOff>101600</xdr:colOff>
      <xdr:row>61</xdr:row>
      <xdr:rowOff>57331</xdr:rowOff>
    </xdr:to>
    <xdr:sp macro="" textlink="">
      <xdr:nvSpPr>
        <xdr:cNvPr id="181" name="フローチャート: 判断 180">
          <a:extLst>
            <a:ext uri="{FF2B5EF4-FFF2-40B4-BE49-F238E27FC236}">
              <a16:creationId xmlns:a16="http://schemas.microsoft.com/office/drawing/2014/main" id="{CAD3E8B3-0379-494E-998E-5895995AA73F}"/>
            </a:ext>
          </a:extLst>
        </xdr:cNvPr>
        <xdr:cNvSpPr/>
      </xdr:nvSpPr>
      <xdr:spPr>
        <a:xfrm>
          <a:off x="2857500" y="10414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83094</xdr:rowOff>
    </xdr:from>
    <xdr:to>
      <xdr:col>10</xdr:col>
      <xdr:colOff>165100</xdr:colOff>
      <xdr:row>61</xdr:row>
      <xdr:rowOff>13244</xdr:rowOff>
    </xdr:to>
    <xdr:sp macro="" textlink="">
      <xdr:nvSpPr>
        <xdr:cNvPr id="182" name="フローチャート: 判断 181">
          <a:extLst>
            <a:ext uri="{FF2B5EF4-FFF2-40B4-BE49-F238E27FC236}">
              <a16:creationId xmlns:a16="http://schemas.microsoft.com/office/drawing/2014/main" id="{7E121BF6-12E8-486C-944E-E34DD9DC44EF}"/>
            </a:ext>
          </a:extLst>
        </xdr:cNvPr>
        <xdr:cNvSpPr/>
      </xdr:nvSpPr>
      <xdr:spPr>
        <a:xfrm>
          <a:off x="1968500" y="10370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79828</xdr:rowOff>
    </xdr:from>
    <xdr:to>
      <xdr:col>6</xdr:col>
      <xdr:colOff>38100</xdr:colOff>
      <xdr:row>61</xdr:row>
      <xdr:rowOff>9978</xdr:rowOff>
    </xdr:to>
    <xdr:sp macro="" textlink="">
      <xdr:nvSpPr>
        <xdr:cNvPr id="183" name="フローチャート: 判断 182">
          <a:extLst>
            <a:ext uri="{FF2B5EF4-FFF2-40B4-BE49-F238E27FC236}">
              <a16:creationId xmlns:a16="http://schemas.microsoft.com/office/drawing/2014/main" id="{47287F9F-C546-4686-AC53-9E6CFE2F643A}"/>
            </a:ext>
          </a:extLst>
        </xdr:cNvPr>
        <xdr:cNvSpPr/>
      </xdr:nvSpPr>
      <xdr:spPr>
        <a:xfrm>
          <a:off x="1079500" y="10366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E6A68A4D-5B53-40E9-A307-6ECCC61AF400}"/>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3C0715C4-4B42-4228-B55B-EBACE1E0C7D9}"/>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E29F2886-A7BC-4D9E-8904-5771F3CEA3EB}"/>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80DD1B8C-C13B-43A7-9190-65E1E9E73AA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42004F15-49B7-4673-95BB-5AC387E419AB}"/>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21046</xdr:rowOff>
    </xdr:from>
    <xdr:to>
      <xdr:col>24</xdr:col>
      <xdr:colOff>114300</xdr:colOff>
      <xdr:row>59</xdr:row>
      <xdr:rowOff>122646</xdr:rowOff>
    </xdr:to>
    <xdr:sp macro="" textlink="">
      <xdr:nvSpPr>
        <xdr:cNvPr id="189" name="楕円 188">
          <a:extLst>
            <a:ext uri="{FF2B5EF4-FFF2-40B4-BE49-F238E27FC236}">
              <a16:creationId xmlns:a16="http://schemas.microsoft.com/office/drawing/2014/main" id="{A783D597-7B18-46BF-83C7-EA57652988DD}"/>
            </a:ext>
          </a:extLst>
        </xdr:cNvPr>
        <xdr:cNvSpPr/>
      </xdr:nvSpPr>
      <xdr:spPr>
        <a:xfrm>
          <a:off x="4584700" y="10136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58</xdr:row>
      <xdr:rowOff>43923</xdr:rowOff>
    </xdr:from>
    <xdr:ext cx="405111" cy="259045"/>
    <xdr:sp macro="" textlink="">
      <xdr:nvSpPr>
        <xdr:cNvPr id="190" name="【橋りょう・トンネル】&#10;有形固定資産減価償却率該当値テキスト">
          <a:extLst>
            <a:ext uri="{FF2B5EF4-FFF2-40B4-BE49-F238E27FC236}">
              <a16:creationId xmlns:a16="http://schemas.microsoft.com/office/drawing/2014/main" id="{F5A392FD-9418-4245-AF5D-E72620FF6D35}"/>
            </a:ext>
          </a:extLst>
        </xdr:cNvPr>
        <xdr:cNvSpPr txBox="1"/>
      </xdr:nvSpPr>
      <xdr:spPr>
        <a:xfrm>
          <a:off x="4673600" y="99880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169635</xdr:rowOff>
    </xdr:from>
    <xdr:to>
      <xdr:col>20</xdr:col>
      <xdr:colOff>38100</xdr:colOff>
      <xdr:row>59</xdr:row>
      <xdr:rowOff>99785</xdr:rowOff>
    </xdr:to>
    <xdr:sp macro="" textlink="">
      <xdr:nvSpPr>
        <xdr:cNvPr id="191" name="楕円 190">
          <a:extLst>
            <a:ext uri="{FF2B5EF4-FFF2-40B4-BE49-F238E27FC236}">
              <a16:creationId xmlns:a16="http://schemas.microsoft.com/office/drawing/2014/main" id="{695C8215-8258-4BB6-8640-C141F816F1A2}"/>
            </a:ext>
          </a:extLst>
        </xdr:cNvPr>
        <xdr:cNvSpPr/>
      </xdr:nvSpPr>
      <xdr:spPr>
        <a:xfrm>
          <a:off x="3746500" y="10113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48985</xdr:rowOff>
    </xdr:from>
    <xdr:to>
      <xdr:col>24</xdr:col>
      <xdr:colOff>63500</xdr:colOff>
      <xdr:row>59</xdr:row>
      <xdr:rowOff>71846</xdr:rowOff>
    </xdr:to>
    <xdr:cxnSp macro="">
      <xdr:nvCxnSpPr>
        <xdr:cNvPr id="192" name="直線コネクタ 191">
          <a:extLst>
            <a:ext uri="{FF2B5EF4-FFF2-40B4-BE49-F238E27FC236}">
              <a16:creationId xmlns:a16="http://schemas.microsoft.com/office/drawing/2014/main" id="{E5095503-AD70-4B20-84D0-7A528F1C9313}"/>
            </a:ext>
          </a:extLst>
        </xdr:cNvPr>
        <xdr:cNvCxnSpPr/>
      </xdr:nvCxnSpPr>
      <xdr:spPr>
        <a:xfrm>
          <a:off x="3797300" y="10164535"/>
          <a:ext cx="8382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145143</xdr:rowOff>
    </xdr:from>
    <xdr:to>
      <xdr:col>15</xdr:col>
      <xdr:colOff>101600</xdr:colOff>
      <xdr:row>59</xdr:row>
      <xdr:rowOff>75293</xdr:rowOff>
    </xdr:to>
    <xdr:sp macro="" textlink="">
      <xdr:nvSpPr>
        <xdr:cNvPr id="193" name="楕円 192">
          <a:extLst>
            <a:ext uri="{FF2B5EF4-FFF2-40B4-BE49-F238E27FC236}">
              <a16:creationId xmlns:a16="http://schemas.microsoft.com/office/drawing/2014/main" id="{D67DF71F-95A9-4DD7-A904-AF237FFDBED5}"/>
            </a:ext>
          </a:extLst>
        </xdr:cNvPr>
        <xdr:cNvSpPr/>
      </xdr:nvSpPr>
      <xdr:spPr>
        <a:xfrm>
          <a:off x="2857500" y="10089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24493</xdr:rowOff>
    </xdr:from>
    <xdr:to>
      <xdr:col>19</xdr:col>
      <xdr:colOff>177800</xdr:colOff>
      <xdr:row>59</xdr:row>
      <xdr:rowOff>48985</xdr:rowOff>
    </xdr:to>
    <xdr:cxnSp macro="">
      <xdr:nvCxnSpPr>
        <xdr:cNvPr id="194" name="直線コネクタ 193">
          <a:extLst>
            <a:ext uri="{FF2B5EF4-FFF2-40B4-BE49-F238E27FC236}">
              <a16:creationId xmlns:a16="http://schemas.microsoft.com/office/drawing/2014/main" id="{4336B169-8D0B-49B5-9B17-F133AEB0A563}"/>
            </a:ext>
          </a:extLst>
        </xdr:cNvPr>
        <xdr:cNvCxnSpPr/>
      </xdr:nvCxnSpPr>
      <xdr:spPr>
        <a:xfrm>
          <a:off x="2908300" y="10140043"/>
          <a:ext cx="889000" cy="24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122283</xdr:rowOff>
    </xdr:from>
    <xdr:to>
      <xdr:col>10</xdr:col>
      <xdr:colOff>165100</xdr:colOff>
      <xdr:row>59</xdr:row>
      <xdr:rowOff>52433</xdr:rowOff>
    </xdr:to>
    <xdr:sp macro="" textlink="">
      <xdr:nvSpPr>
        <xdr:cNvPr id="195" name="楕円 194">
          <a:extLst>
            <a:ext uri="{FF2B5EF4-FFF2-40B4-BE49-F238E27FC236}">
              <a16:creationId xmlns:a16="http://schemas.microsoft.com/office/drawing/2014/main" id="{5A6239C9-608D-47D0-851E-46BAE47E99B5}"/>
            </a:ext>
          </a:extLst>
        </xdr:cNvPr>
        <xdr:cNvSpPr/>
      </xdr:nvSpPr>
      <xdr:spPr>
        <a:xfrm>
          <a:off x="1968500" y="10066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59</xdr:row>
      <xdr:rowOff>1633</xdr:rowOff>
    </xdr:from>
    <xdr:to>
      <xdr:col>15</xdr:col>
      <xdr:colOff>50800</xdr:colOff>
      <xdr:row>59</xdr:row>
      <xdr:rowOff>24493</xdr:rowOff>
    </xdr:to>
    <xdr:cxnSp macro="">
      <xdr:nvCxnSpPr>
        <xdr:cNvPr id="196" name="直線コネクタ 195">
          <a:extLst>
            <a:ext uri="{FF2B5EF4-FFF2-40B4-BE49-F238E27FC236}">
              <a16:creationId xmlns:a16="http://schemas.microsoft.com/office/drawing/2014/main" id="{F31AE9FC-412F-424B-9722-924F57D535F6}"/>
            </a:ext>
          </a:extLst>
        </xdr:cNvPr>
        <xdr:cNvCxnSpPr/>
      </xdr:nvCxnSpPr>
      <xdr:spPr>
        <a:xfrm>
          <a:off x="2019300" y="10117183"/>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58</xdr:row>
      <xdr:rowOff>97790</xdr:rowOff>
    </xdr:from>
    <xdr:to>
      <xdr:col>6</xdr:col>
      <xdr:colOff>38100</xdr:colOff>
      <xdr:row>59</xdr:row>
      <xdr:rowOff>27940</xdr:rowOff>
    </xdr:to>
    <xdr:sp macro="" textlink="">
      <xdr:nvSpPr>
        <xdr:cNvPr id="197" name="楕円 196">
          <a:extLst>
            <a:ext uri="{FF2B5EF4-FFF2-40B4-BE49-F238E27FC236}">
              <a16:creationId xmlns:a16="http://schemas.microsoft.com/office/drawing/2014/main" id="{2139EA7B-B7F9-493E-8F3F-25B60AFB2E9E}"/>
            </a:ext>
          </a:extLst>
        </xdr:cNvPr>
        <xdr:cNvSpPr/>
      </xdr:nvSpPr>
      <xdr:spPr>
        <a:xfrm>
          <a:off x="1079500" y="10041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58</xdr:row>
      <xdr:rowOff>148590</xdr:rowOff>
    </xdr:from>
    <xdr:to>
      <xdr:col>10</xdr:col>
      <xdr:colOff>114300</xdr:colOff>
      <xdr:row>59</xdr:row>
      <xdr:rowOff>1633</xdr:rowOff>
    </xdr:to>
    <xdr:cxnSp macro="">
      <xdr:nvCxnSpPr>
        <xdr:cNvPr id="198" name="直線コネクタ 197">
          <a:extLst>
            <a:ext uri="{FF2B5EF4-FFF2-40B4-BE49-F238E27FC236}">
              <a16:creationId xmlns:a16="http://schemas.microsoft.com/office/drawing/2014/main" id="{06F0B3AA-8A4B-4010-AC17-F767C6C7DF12}"/>
            </a:ext>
          </a:extLst>
        </xdr:cNvPr>
        <xdr:cNvCxnSpPr/>
      </xdr:nvCxnSpPr>
      <xdr:spPr>
        <a:xfrm>
          <a:off x="1130300" y="10092690"/>
          <a:ext cx="8890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54990</xdr:rowOff>
    </xdr:from>
    <xdr:ext cx="405111" cy="259045"/>
    <xdr:sp macro="" textlink="">
      <xdr:nvSpPr>
        <xdr:cNvPr id="199" name="n_1aveValue【橋りょう・トンネル】&#10;有形固定資産減価償却率">
          <a:extLst>
            <a:ext uri="{FF2B5EF4-FFF2-40B4-BE49-F238E27FC236}">
              <a16:creationId xmlns:a16="http://schemas.microsoft.com/office/drawing/2014/main" id="{83728076-15C3-4E39-BFE6-5FBAC19241B3}"/>
            </a:ext>
          </a:extLst>
        </xdr:cNvPr>
        <xdr:cNvSpPr txBox="1"/>
      </xdr:nvSpPr>
      <xdr:spPr>
        <a:xfrm>
          <a:off x="3582044" y="105134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48458</xdr:rowOff>
    </xdr:from>
    <xdr:ext cx="405111" cy="259045"/>
    <xdr:sp macro="" textlink="">
      <xdr:nvSpPr>
        <xdr:cNvPr id="200" name="n_2aveValue【橋りょう・トンネル】&#10;有形固定資産減価償却率">
          <a:extLst>
            <a:ext uri="{FF2B5EF4-FFF2-40B4-BE49-F238E27FC236}">
              <a16:creationId xmlns:a16="http://schemas.microsoft.com/office/drawing/2014/main" id="{D9AA0070-CBE6-47F7-AECE-1CBF032040DA}"/>
            </a:ext>
          </a:extLst>
        </xdr:cNvPr>
        <xdr:cNvSpPr txBox="1"/>
      </xdr:nvSpPr>
      <xdr:spPr>
        <a:xfrm>
          <a:off x="2705744" y="105069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4371</xdr:rowOff>
    </xdr:from>
    <xdr:ext cx="405111" cy="259045"/>
    <xdr:sp macro="" textlink="">
      <xdr:nvSpPr>
        <xdr:cNvPr id="201" name="n_3aveValue【橋りょう・トンネル】&#10;有形固定資産減価償却率">
          <a:extLst>
            <a:ext uri="{FF2B5EF4-FFF2-40B4-BE49-F238E27FC236}">
              <a16:creationId xmlns:a16="http://schemas.microsoft.com/office/drawing/2014/main" id="{B5C8483D-D08A-4527-961C-F3BCA0AB0CA6}"/>
            </a:ext>
          </a:extLst>
        </xdr:cNvPr>
        <xdr:cNvSpPr txBox="1"/>
      </xdr:nvSpPr>
      <xdr:spPr>
        <a:xfrm>
          <a:off x="1816744" y="104628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1105</xdr:rowOff>
    </xdr:from>
    <xdr:ext cx="405111" cy="259045"/>
    <xdr:sp macro="" textlink="">
      <xdr:nvSpPr>
        <xdr:cNvPr id="202" name="n_4aveValue【橋りょう・トンネル】&#10;有形固定資産減価償却率">
          <a:extLst>
            <a:ext uri="{FF2B5EF4-FFF2-40B4-BE49-F238E27FC236}">
              <a16:creationId xmlns:a16="http://schemas.microsoft.com/office/drawing/2014/main" id="{15CCC18A-D180-4BCA-B3C8-200FAE02136E}"/>
            </a:ext>
          </a:extLst>
        </xdr:cNvPr>
        <xdr:cNvSpPr txBox="1"/>
      </xdr:nvSpPr>
      <xdr:spPr>
        <a:xfrm>
          <a:off x="927744" y="104595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57</xdr:row>
      <xdr:rowOff>116312</xdr:rowOff>
    </xdr:from>
    <xdr:ext cx="405111" cy="259045"/>
    <xdr:sp macro="" textlink="">
      <xdr:nvSpPr>
        <xdr:cNvPr id="203" name="n_1mainValue【橋りょう・トンネル】&#10;有形固定資産減価償却率">
          <a:extLst>
            <a:ext uri="{FF2B5EF4-FFF2-40B4-BE49-F238E27FC236}">
              <a16:creationId xmlns:a16="http://schemas.microsoft.com/office/drawing/2014/main" id="{B01213CE-F8B1-4651-94C5-1E2CA347B7DC}"/>
            </a:ext>
          </a:extLst>
        </xdr:cNvPr>
        <xdr:cNvSpPr txBox="1"/>
      </xdr:nvSpPr>
      <xdr:spPr>
        <a:xfrm>
          <a:off x="3582044" y="98889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91820</xdr:rowOff>
    </xdr:from>
    <xdr:ext cx="405111" cy="259045"/>
    <xdr:sp macro="" textlink="">
      <xdr:nvSpPr>
        <xdr:cNvPr id="204" name="n_2mainValue【橋りょう・トンネル】&#10;有形固定資産減価償却率">
          <a:extLst>
            <a:ext uri="{FF2B5EF4-FFF2-40B4-BE49-F238E27FC236}">
              <a16:creationId xmlns:a16="http://schemas.microsoft.com/office/drawing/2014/main" id="{F104AE6F-6772-42D5-9D3A-F455D32F365A}"/>
            </a:ext>
          </a:extLst>
        </xdr:cNvPr>
        <xdr:cNvSpPr txBox="1"/>
      </xdr:nvSpPr>
      <xdr:spPr>
        <a:xfrm>
          <a:off x="2705744" y="98644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68960</xdr:rowOff>
    </xdr:from>
    <xdr:ext cx="405111" cy="259045"/>
    <xdr:sp macro="" textlink="">
      <xdr:nvSpPr>
        <xdr:cNvPr id="205" name="n_3mainValue【橋りょう・トンネル】&#10;有形固定資産減価償却率">
          <a:extLst>
            <a:ext uri="{FF2B5EF4-FFF2-40B4-BE49-F238E27FC236}">
              <a16:creationId xmlns:a16="http://schemas.microsoft.com/office/drawing/2014/main" id="{903BB29D-46C5-4CA1-8649-706ED5CBB134}"/>
            </a:ext>
          </a:extLst>
        </xdr:cNvPr>
        <xdr:cNvSpPr txBox="1"/>
      </xdr:nvSpPr>
      <xdr:spPr>
        <a:xfrm>
          <a:off x="1816744" y="98416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57</xdr:row>
      <xdr:rowOff>44467</xdr:rowOff>
    </xdr:from>
    <xdr:ext cx="405111" cy="259045"/>
    <xdr:sp macro="" textlink="">
      <xdr:nvSpPr>
        <xdr:cNvPr id="206" name="n_4mainValue【橋りょう・トンネル】&#10;有形固定資産減価償却率">
          <a:extLst>
            <a:ext uri="{FF2B5EF4-FFF2-40B4-BE49-F238E27FC236}">
              <a16:creationId xmlns:a16="http://schemas.microsoft.com/office/drawing/2014/main" id="{8F99CB60-5C34-43F6-8078-49A5CF50ACA8}"/>
            </a:ext>
          </a:extLst>
        </xdr:cNvPr>
        <xdr:cNvSpPr txBox="1"/>
      </xdr:nvSpPr>
      <xdr:spPr>
        <a:xfrm>
          <a:off x="927744" y="98171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7" name="正方形/長方形 206">
          <a:extLst>
            <a:ext uri="{FF2B5EF4-FFF2-40B4-BE49-F238E27FC236}">
              <a16:creationId xmlns:a16="http://schemas.microsoft.com/office/drawing/2014/main" id="{0CD6CEBF-E557-4631-BE3D-6540C43FFDD5}"/>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8" name="正方形/長方形 207">
          <a:extLst>
            <a:ext uri="{FF2B5EF4-FFF2-40B4-BE49-F238E27FC236}">
              <a16:creationId xmlns:a16="http://schemas.microsoft.com/office/drawing/2014/main" id="{676C9C5E-CB96-4738-85A7-BA91BB695242}"/>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9" name="正方形/長方形 208">
          <a:extLst>
            <a:ext uri="{FF2B5EF4-FFF2-40B4-BE49-F238E27FC236}">
              <a16:creationId xmlns:a16="http://schemas.microsoft.com/office/drawing/2014/main" id="{02615DB9-46D9-495E-8834-EF3AA518E033}"/>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0" name="正方形/長方形 209">
          <a:extLst>
            <a:ext uri="{FF2B5EF4-FFF2-40B4-BE49-F238E27FC236}">
              <a16:creationId xmlns:a16="http://schemas.microsoft.com/office/drawing/2014/main" id="{09B4CF40-14E8-4698-A6EF-65CD54BE6A84}"/>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1" name="正方形/長方形 210">
          <a:extLst>
            <a:ext uri="{FF2B5EF4-FFF2-40B4-BE49-F238E27FC236}">
              <a16:creationId xmlns:a16="http://schemas.microsoft.com/office/drawing/2014/main" id="{BB10AE54-0EC0-4C17-8E73-325BF1FF51E6}"/>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2" name="正方形/長方形 211">
          <a:extLst>
            <a:ext uri="{FF2B5EF4-FFF2-40B4-BE49-F238E27FC236}">
              <a16:creationId xmlns:a16="http://schemas.microsoft.com/office/drawing/2014/main" id="{B40C69DD-3F86-4EDB-9D99-9E1072A07ED8}"/>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3" name="正方形/長方形 212">
          <a:extLst>
            <a:ext uri="{FF2B5EF4-FFF2-40B4-BE49-F238E27FC236}">
              <a16:creationId xmlns:a16="http://schemas.microsoft.com/office/drawing/2014/main" id="{9F3F9671-8641-4545-B53B-956B6EE5439E}"/>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4" name="正方形/長方形 213">
          <a:extLst>
            <a:ext uri="{FF2B5EF4-FFF2-40B4-BE49-F238E27FC236}">
              <a16:creationId xmlns:a16="http://schemas.microsoft.com/office/drawing/2014/main" id="{4074456F-FDFB-4F20-97BE-77E63E6EB26E}"/>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5" name="テキスト ボックス 214">
          <a:extLst>
            <a:ext uri="{FF2B5EF4-FFF2-40B4-BE49-F238E27FC236}">
              <a16:creationId xmlns:a16="http://schemas.microsoft.com/office/drawing/2014/main" id="{E1F9CB8C-A2E0-4BA9-90FF-35BA90C49D02}"/>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6" name="直線コネクタ 215">
          <a:extLst>
            <a:ext uri="{FF2B5EF4-FFF2-40B4-BE49-F238E27FC236}">
              <a16:creationId xmlns:a16="http://schemas.microsoft.com/office/drawing/2014/main" id="{557B3534-B2AA-4ECF-B8C7-2348EE74FB15}"/>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217" name="直線コネクタ 216">
          <a:extLst>
            <a:ext uri="{FF2B5EF4-FFF2-40B4-BE49-F238E27FC236}">
              <a16:creationId xmlns:a16="http://schemas.microsoft.com/office/drawing/2014/main" id="{4EBA09F5-6488-4FB0-A61A-C4717537C8BB}"/>
            </a:ext>
          </a:extLst>
        </xdr:cNvPr>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29227</xdr:rowOff>
    </xdr:from>
    <xdr:ext cx="248786" cy="259045"/>
    <xdr:sp macro="" textlink="">
      <xdr:nvSpPr>
        <xdr:cNvPr id="218" name="テキスト ボックス 217">
          <a:extLst>
            <a:ext uri="{FF2B5EF4-FFF2-40B4-BE49-F238E27FC236}">
              <a16:creationId xmlns:a16="http://schemas.microsoft.com/office/drawing/2014/main" id="{BADBE3A4-F01A-48F3-8960-8F282E4F9A0A}"/>
            </a:ext>
          </a:extLst>
        </xdr:cNvPr>
        <xdr:cNvSpPr txBox="1"/>
      </xdr:nvSpPr>
      <xdr:spPr>
        <a:xfrm>
          <a:off x="6355214" y="1083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219" name="直線コネクタ 218">
          <a:extLst>
            <a:ext uri="{FF2B5EF4-FFF2-40B4-BE49-F238E27FC236}">
              <a16:creationId xmlns:a16="http://schemas.microsoft.com/office/drawing/2014/main" id="{78118648-0D73-493A-827B-FE9CC12B266D}"/>
            </a:ext>
          </a:extLst>
        </xdr:cNvPr>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60</xdr:row>
      <xdr:rowOff>86377</xdr:rowOff>
    </xdr:from>
    <xdr:ext cx="685572" cy="259045"/>
    <xdr:sp macro="" textlink="">
      <xdr:nvSpPr>
        <xdr:cNvPr id="220" name="テキスト ボックス 219">
          <a:extLst>
            <a:ext uri="{FF2B5EF4-FFF2-40B4-BE49-F238E27FC236}">
              <a16:creationId xmlns:a16="http://schemas.microsoft.com/office/drawing/2014/main" id="{6B305704-7415-4FAD-9370-0503D3E045E6}"/>
            </a:ext>
          </a:extLst>
        </xdr:cNvPr>
        <xdr:cNvSpPr txBox="1"/>
      </xdr:nvSpPr>
      <xdr:spPr>
        <a:xfrm>
          <a:off x="5918428" y="10373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221" name="直線コネクタ 220">
          <a:extLst>
            <a:ext uri="{FF2B5EF4-FFF2-40B4-BE49-F238E27FC236}">
              <a16:creationId xmlns:a16="http://schemas.microsoft.com/office/drawing/2014/main" id="{F4538D2D-6AFE-4F9B-9B29-C37E1DF3A5D5}"/>
            </a:ext>
          </a:extLst>
        </xdr:cNvPr>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57</xdr:row>
      <xdr:rowOff>143527</xdr:rowOff>
    </xdr:from>
    <xdr:ext cx="685572" cy="259045"/>
    <xdr:sp macro="" textlink="">
      <xdr:nvSpPr>
        <xdr:cNvPr id="222" name="テキスト ボックス 221">
          <a:extLst>
            <a:ext uri="{FF2B5EF4-FFF2-40B4-BE49-F238E27FC236}">
              <a16:creationId xmlns:a16="http://schemas.microsoft.com/office/drawing/2014/main" id="{B3CEA2C3-0A43-4250-B9B6-695153B47E48}"/>
            </a:ext>
          </a:extLst>
        </xdr:cNvPr>
        <xdr:cNvSpPr txBox="1"/>
      </xdr:nvSpPr>
      <xdr:spPr>
        <a:xfrm>
          <a:off x="5918428" y="991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223" name="直線コネクタ 222">
          <a:extLst>
            <a:ext uri="{FF2B5EF4-FFF2-40B4-BE49-F238E27FC236}">
              <a16:creationId xmlns:a16="http://schemas.microsoft.com/office/drawing/2014/main" id="{1EFC1E30-C9AB-404E-ABE5-360837A3BFA2}"/>
            </a:ext>
          </a:extLst>
        </xdr:cNvPr>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55</xdr:row>
      <xdr:rowOff>29227</xdr:rowOff>
    </xdr:from>
    <xdr:ext cx="685572" cy="259045"/>
    <xdr:sp macro="" textlink="">
      <xdr:nvSpPr>
        <xdr:cNvPr id="224" name="テキスト ボックス 223">
          <a:extLst>
            <a:ext uri="{FF2B5EF4-FFF2-40B4-BE49-F238E27FC236}">
              <a16:creationId xmlns:a16="http://schemas.microsoft.com/office/drawing/2014/main" id="{8C30A322-C59F-42BD-B6B8-173551045ECD}"/>
            </a:ext>
          </a:extLst>
        </xdr:cNvPr>
        <xdr:cNvSpPr txBox="1"/>
      </xdr:nvSpPr>
      <xdr:spPr>
        <a:xfrm>
          <a:off x="5918428" y="945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5" name="直線コネクタ 224">
          <a:extLst>
            <a:ext uri="{FF2B5EF4-FFF2-40B4-BE49-F238E27FC236}">
              <a16:creationId xmlns:a16="http://schemas.microsoft.com/office/drawing/2014/main" id="{B222766F-BF6B-4FBF-99D3-FD7693144D0F}"/>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6" name="テキスト ボックス 225">
          <a:extLst>
            <a:ext uri="{FF2B5EF4-FFF2-40B4-BE49-F238E27FC236}">
              <a16:creationId xmlns:a16="http://schemas.microsoft.com/office/drawing/2014/main" id="{0DF9D4FE-E961-42E3-9C53-60FFE9DF2420}"/>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7" name="【橋りょう・トンネル】&#10;一人当たり有形固定資産（償却資産）額グラフ枠">
          <a:extLst>
            <a:ext uri="{FF2B5EF4-FFF2-40B4-BE49-F238E27FC236}">
              <a16:creationId xmlns:a16="http://schemas.microsoft.com/office/drawing/2014/main" id="{CD4E7706-B9C3-429F-B56F-B1D89BDA9E1C}"/>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52223</xdr:rowOff>
    </xdr:from>
    <xdr:to>
      <xdr:col>54</xdr:col>
      <xdr:colOff>189865</xdr:colOff>
      <xdr:row>63</xdr:row>
      <xdr:rowOff>170174</xdr:rowOff>
    </xdr:to>
    <xdr:cxnSp macro="">
      <xdr:nvCxnSpPr>
        <xdr:cNvPr id="228" name="直線コネクタ 227">
          <a:extLst>
            <a:ext uri="{FF2B5EF4-FFF2-40B4-BE49-F238E27FC236}">
              <a16:creationId xmlns:a16="http://schemas.microsoft.com/office/drawing/2014/main" id="{76DF9F01-5E37-4900-A5B5-0021A3A0D23C}"/>
            </a:ext>
          </a:extLst>
        </xdr:cNvPr>
        <xdr:cNvCxnSpPr/>
      </xdr:nvCxnSpPr>
      <xdr:spPr>
        <a:xfrm flipV="1">
          <a:off x="10476865" y="9481973"/>
          <a:ext cx="0" cy="14895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2551</xdr:rowOff>
    </xdr:from>
    <xdr:ext cx="469744" cy="259045"/>
    <xdr:sp macro="" textlink="">
      <xdr:nvSpPr>
        <xdr:cNvPr id="229" name="【橋りょう・トンネル】&#10;一人当たり有形固定資産（償却資産）額最小値テキスト">
          <a:extLst>
            <a:ext uri="{FF2B5EF4-FFF2-40B4-BE49-F238E27FC236}">
              <a16:creationId xmlns:a16="http://schemas.microsoft.com/office/drawing/2014/main" id="{C1EF8400-DD4F-40AA-841D-4D3FBA81BC7C}"/>
            </a:ext>
          </a:extLst>
        </xdr:cNvPr>
        <xdr:cNvSpPr txBox="1"/>
      </xdr:nvSpPr>
      <xdr:spPr>
        <a:xfrm>
          <a:off x="10515600" y="109753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170174</xdr:rowOff>
    </xdr:from>
    <xdr:to>
      <xdr:col>55</xdr:col>
      <xdr:colOff>88900</xdr:colOff>
      <xdr:row>63</xdr:row>
      <xdr:rowOff>170174</xdr:rowOff>
    </xdr:to>
    <xdr:cxnSp macro="">
      <xdr:nvCxnSpPr>
        <xdr:cNvPr id="230" name="直線コネクタ 229">
          <a:extLst>
            <a:ext uri="{FF2B5EF4-FFF2-40B4-BE49-F238E27FC236}">
              <a16:creationId xmlns:a16="http://schemas.microsoft.com/office/drawing/2014/main" id="{4B5EC26E-E246-469A-8488-2FF2EBC0516D}"/>
            </a:ext>
          </a:extLst>
        </xdr:cNvPr>
        <xdr:cNvCxnSpPr/>
      </xdr:nvCxnSpPr>
      <xdr:spPr>
        <a:xfrm>
          <a:off x="10388600" y="109715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53</xdr:row>
      <xdr:rowOff>170350</xdr:rowOff>
    </xdr:from>
    <xdr:ext cx="690189" cy="259045"/>
    <xdr:sp macro="" textlink="">
      <xdr:nvSpPr>
        <xdr:cNvPr id="231" name="【橋りょう・トンネル】&#10;一人当たり有形固定資産（償却資産）額最大値テキスト">
          <a:extLst>
            <a:ext uri="{FF2B5EF4-FFF2-40B4-BE49-F238E27FC236}">
              <a16:creationId xmlns:a16="http://schemas.microsoft.com/office/drawing/2014/main" id="{CE9B0778-4832-4EC3-A865-74DFE13A7688}"/>
            </a:ext>
          </a:extLst>
        </xdr:cNvPr>
        <xdr:cNvSpPr txBox="1"/>
      </xdr:nvSpPr>
      <xdr:spPr>
        <a:xfrm>
          <a:off x="10515600" y="925720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3,260,776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52223</xdr:rowOff>
    </xdr:from>
    <xdr:to>
      <xdr:col>55</xdr:col>
      <xdr:colOff>88900</xdr:colOff>
      <xdr:row>55</xdr:row>
      <xdr:rowOff>52223</xdr:rowOff>
    </xdr:to>
    <xdr:cxnSp macro="">
      <xdr:nvCxnSpPr>
        <xdr:cNvPr id="232" name="直線コネクタ 231">
          <a:extLst>
            <a:ext uri="{FF2B5EF4-FFF2-40B4-BE49-F238E27FC236}">
              <a16:creationId xmlns:a16="http://schemas.microsoft.com/office/drawing/2014/main" id="{243D62EC-0B0D-4206-923E-5771A277B88F}"/>
            </a:ext>
          </a:extLst>
        </xdr:cNvPr>
        <xdr:cNvCxnSpPr/>
      </xdr:nvCxnSpPr>
      <xdr:spPr>
        <a:xfrm>
          <a:off x="10388600" y="94819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166571</xdr:rowOff>
    </xdr:from>
    <xdr:ext cx="599010" cy="259045"/>
    <xdr:sp macro="" textlink="">
      <xdr:nvSpPr>
        <xdr:cNvPr id="233" name="【橋りょう・トンネル】&#10;一人当たり有形固定資産（償却資産）額平均値テキスト">
          <a:extLst>
            <a:ext uri="{FF2B5EF4-FFF2-40B4-BE49-F238E27FC236}">
              <a16:creationId xmlns:a16="http://schemas.microsoft.com/office/drawing/2014/main" id="{34DF86B6-123B-47AC-8B16-B17868AF7E1E}"/>
            </a:ext>
          </a:extLst>
        </xdr:cNvPr>
        <xdr:cNvSpPr txBox="1"/>
      </xdr:nvSpPr>
      <xdr:spPr>
        <a:xfrm>
          <a:off x="10515600" y="1062502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602,374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16694</xdr:rowOff>
    </xdr:from>
    <xdr:to>
      <xdr:col>55</xdr:col>
      <xdr:colOff>50800</xdr:colOff>
      <xdr:row>62</xdr:row>
      <xdr:rowOff>118294</xdr:rowOff>
    </xdr:to>
    <xdr:sp macro="" textlink="">
      <xdr:nvSpPr>
        <xdr:cNvPr id="234" name="フローチャート: 判断 233">
          <a:extLst>
            <a:ext uri="{FF2B5EF4-FFF2-40B4-BE49-F238E27FC236}">
              <a16:creationId xmlns:a16="http://schemas.microsoft.com/office/drawing/2014/main" id="{0F7751CD-E1A9-4A79-8A6B-91533A68959F}"/>
            </a:ext>
          </a:extLst>
        </xdr:cNvPr>
        <xdr:cNvSpPr/>
      </xdr:nvSpPr>
      <xdr:spPr>
        <a:xfrm>
          <a:off x="10426700" y="10646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45998</xdr:rowOff>
    </xdr:from>
    <xdr:to>
      <xdr:col>50</xdr:col>
      <xdr:colOff>165100</xdr:colOff>
      <xdr:row>62</xdr:row>
      <xdr:rowOff>147598</xdr:rowOff>
    </xdr:to>
    <xdr:sp macro="" textlink="">
      <xdr:nvSpPr>
        <xdr:cNvPr id="235" name="フローチャート: 判断 234">
          <a:extLst>
            <a:ext uri="{FF2B5EF4-FFF2-40B4-BE49-F238E27FC236}">
              <a16:creationId xmlns:a16="http://schemas.microsoft.com/office/drawing/2014/main" id="{D721DFBD-8330-40FD-BEFC-1626ED31C636}"/>
            </a:ext>
          </a:extLst>
        </xdr:cNvPr>
        <xdr:cNvSpPr/>
      </xdr:nvSpPr>
      <xdr:spPr>
        <a:xfrm>
          <a:off x="9588500" y="10675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78325</xdr:rowOff>
    </xdr:from>
    <xdr:to>
      <xdr:col>46</xdr:col>
      <xdr:colOff>38100</xdr:colOff>
      <xdr:row>63</xdr:row>
      <xdr:rowOff>8475</xdr:rowOff>
    </xdr:to>
    <xdr:sp macro="" textlink="">
      <xdr:nvSpPr>
        <xdr:cNvPr id="236" name="フローチャート: 判断 235">
          <a:extLst>
            <a:ext uri="{FF2B5EF4-FFF2-40B4-BE49-F238E27FC236}">
              <a16:creationId xmlns:a16="http://schemas.microsoft.com/office/drawing/2014/main" id="{E6E42021-319E-4A12-87A4-420A08E667E2}"/>
            </a:ext>
          </a:extLst>
        </xdr:cNvPr>
        <xdr:cNvSpPr/>
      </xdr:nvSpPr>
      <xdr:spPr>
        <a:xfrm>
          <a:off x="8699500" y="10708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43507</xdr:rowOff>
    </xdr:from>
    <xdr:to>
      <xdr:col>41</xdr:col>
      <xdr:colOff>101600</xdr:colOff>
      <xdr:row>62</xdr:row>
      <xdr:rowOff>145107</xdr:rowOff>
    </xdr:to>
    <xdr:sp macro="" textlink="">
      <xdr:nvSpPr>
        <xdr:cNvPr id="237" name="フローチャート: 判断 236">
          <a:extLst>
            <a:ext uri="{FF2B5EF4-FFF2-40B4-BE49-F238E27FC236}">
              <a16:creationId xmlns:a16="http://schemas.microsoft.com/office/drawing/2014/main" id="{7BFE2FA8-E38C-4AF4-9A00-FC5635BF4FD4}"/>
            </a:ext>
          </a:extLst>
        </xdr:cNvPr>
        <xdr:cNvSpPr/>
      </xdr:nvSpPr>
      <xdr:spPr>
        <a:xfrm>
          <a:off x="7810500" y="10673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28473</xdr:rowOff>
    </xdr:from>
    <xdr:to>
      <xdr:col>36</xdr:col>
      <xdr:colOff>165100</xdr:colOff>
      <xdr:row>62</xdr:row>
      <xdr:rowOff>130073</xdr:rowOff>
    </xdr:to>
    <xdr:sp macro="" textlink="">
      <xdr:nvSpPr>
        <xdr:cNvPr id="238" name="フローチャート: 判断 237">
          <a:extLst>
            <a:ext uri="{FF2B5EF4-FFF2-40B4-BE49-F238E27FC236}">
              <a16:creationId xmlns:a16="http://schemas.microsoft.com/office/drawing/2014/main" id="{6F54FF35-D473-4212-AA0E-99D52311F4EF}"/>
            </a:ext>
          </a:extLst>
        </xdr:cNvPr>
        <xdr:cNvSpPr/>
      </xdr:nvSpPr>
      <xdr:spPr>
        <a:xfrm>
          <a:off x="6921500" y="10658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CB3AB8F5-6950-4D95-9BD9-6D45FD8D2426}"/>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809158EE-8296-4A16-BBCF-3F6345FFBA6C}"/>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BB1D696F-D9D5-4284-96D1-C6E69FAA8BC2}"/>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E3CE5602-A983-45B4-890B-C61A250B6C04}"/>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B4E56969-04D1-496B-9698-CA9E092D4352}"/>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12102</xdr:rowOff>
    </xdr:from>
    <xdr:to>
      <xdr:col>55</xdr:col>
      <xdr:colOff>50800</xdr:colOff>
      <xdr:row>61</xdr:row>
      <xdr:rowOff>113702</xdr:rowOff>
    </xdr:to>
    <xdr:sp macro="" textlink="">
      <xdr:nvSpPr>
        <xdr:cNvPr id="244" name="楕円 243">
          <a:extLst>
            <a:ext uri="{FF2B5EF4-FFF2-40B4-BE49-F238E27FC236}">
              <a16:creationId xmlns:a16="http://schemas.microsoft.com/office/drawing/2014/main" id="{6B428EA0-5EFC-4196-A12A-4EF3DB706593}"/>
            </a:ext>
          </a:extLst>
        </xdr:cNvPr>
        <xdr:cNvSpPr/>
      </xdr:nvSpPr>
      <xdr:spPr>
        <a:xfrm>
          <a:off x="10426700" y="10470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60</xdr:row>
      <xdr:rowOff>34979</xdr:rowOff>
    </xdr:from>
    <xdr:ext cx="599010" cy="259045"/>
    <xdr:sp macro="" textlink="">
      <xdr:nvSpPr>
        <xdr:cNvPr id="245" name="【橋りょう・トンネル】&#10;一人当たり有形固定資産（償却資産）額該当値テキスト">
          <a:extLst>
            <a:ext uri="{FF2B5EF4-FFF2-40B4-BE49-F238E27FC236}">
              <a16:creationId xmlns:a16="http://schemas.microsoft.com/office/drawing/2014/main" id="{496F6DF9-8C81-44FA-9102-FD6161B5C8B5}"/>
            </a:ext>
          </a:extLst>
        </xdr:cNvPr>
        <xdr:cNvSpPr txBox="1"/>
      </xdr:nvSpPr>
      <xdr:spPr>
        <a:xfrm>
          <a:off x="10515600" y="103219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987,419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19317</xdr:rowOff>
    </xdr:from>
    <xdr:to>
      <xdr:col>50</xdr:col>
      <xdr:colOff>165100</xdr:colOff>
      <xdr:row>61</xdr:row>
      <xdr:rowOff>120917</xdr:rowOff>
    </xdr:to>
    <xdr:sp macro="" textlink="">
      <xdr:nvSpPr>
        <xdr:cNvPr id="246" name="楕円 245">
          <a:extLst>
            <a:ext uri="{FF2B5EF4-FFF2-40B4-BE49-F238E27FC236}">
              <a16:creationId xmlns:a16="http://schemas.microsoft.com/office/drawing/2014/main" id="{43F715E8-A746-49A8-8A88-C4E1B1DB91F4}"/>
            </a:ext>
          </a:extLst>
        </xdr:cNvPr>
        <xdr:cNvSpPr/>
      </xdr:nvSpPr>
      <xdr:spPr>
        <a:xfrm>
          <a:off x="9588500" y="10477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61</xdr:row>
      <xdr:rowOff>62902</xdr:rowOff>
    </xdr:from>
    <xdr:to>
      <xdr:col>55</xdr:col>
      <xdr:colOff>0</xdr:colOff>
      <xdr:row>61</xdr:row>
      <xdr:rowOff>70117</xdr:rowOff>
    </xdr:to>
    <xdr:cxnSp macro="">
      <xdr:nvCxnSpPr>
        <xdr:cNvPr id="247" name="直線コネクタ 246">
          <a:extLst>
            <a:ext uri="{FF2B5EF4-FFF2-40B4-BE49-F238E27FC236}">
              <a16:creationId xmlns:a16="http://schemas.microsoft.com/office/drawing/2014/main" id="{8397D2B6-E756-4EF9-A273-72CFA4A9F161}"/>
            </a:ext>
          </a:extLst>
        </xdr:cNvPr>
        <xdr:cNvCxnSpPr/>
      </xdr:nvCxnSpPr>
      <xdr:spPr>
        <a:xfrm flipV="1">
          <a:off x="9639300" y="10521352"/>
          <a:ext cx="838200" cy="72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61</xdr:row>
      <xdr:rowOff>26719</xdr:rowOff>
    </xdr:from>
    <xdr:to>
      <xdr:col>46</xdr:col>
      <xdr:colOff>38100</xdr:colOff>
      <xdr:row>61</xdr:row>
      <xdr:rowOff>128319</xdr:rowOff>
    </xdr:to>
    <xdr:sp macro="" textlink="">
      <xdr:nvSpPr>
        <xdr:cNvPr id="248" name="楕円 247">
          <a:extLst>
            <a:ext uri="{FF2B5EF4-FFF2-40B4-BE49-F238E27FC236}">
              <a16:creationId xmlns:a16="http://schemas.microsoft.com/office/drawing/2014/main" id="{6EAF797D-BB7F-4C74-922F-077E72D08D29}"/>
            </a:ext>
          </a:extLst>
        </xdr:cNvPr>
        <xdr:cNvSpPr/>
      </xdr:nvSpPr>
      <xdr:spPr>
        <a:xfrm>
          <a:off x="8699500" y="10485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61</xdr:row>
      <xdr:rowOff>70117</xdr:rowOff>
    </xdr:from>
    <xdr:to>
      <xdr:col>50</xdr:col>
      <xdr:colOff>114300</xdr:colOff>
      <xdr:row>61</xdr:row>
      <xdr:rowOff>77519</xdr:rowOff>
    </xdr:to>
    <xdr:cxnSp macro="">
      <xdr:nvCxnSpPr>
        <xdr:cNvPr id="249" name="直線コネクタ 248">
          <a:extLst>
            <a:ext uri="{FF2B5EF4-FFF2-40B4-BE49-F238E27FC236}">
              <a16:creationId xmlns:a16="http://schemas.microsoft.com/office/drawing/2014/main" id="{8DD7A072-CCDE-4A81-95BA-826A4CE5FA56}"/>
            </a:ext>
          </a:extLst>
        </xdr:cNvPr>
        <xdr:cNvCxnSpPr/>
      </xdr:nvCxnSpPr>
      <xdr:spPr>
        <a:xfrm flipV="1">
          <a:off x="8750300" y="10528567"/>
          <a:ext cx="889000" cy="74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61</xdr:row>
      <xdr:rowOff>36550</xdr:rowOff>
    </xdr:from>
    <xdr:to>
      <xdr:col>41</xdr:col>
      <xdr:colOff>101600</xdr:colOff>
      <xdr:row>61</xdr:row>
      <xdr:rowOff>138150</xdr:rowOff>
    </xdr:to>
    <xdr:sp macro="" textlink="">
      <xdr:nvSpPr>
        <xdr:cNvPr id="250" name="楕円 249">
          <a:extLst>
            <a:ext uri="{FF2B5EF4-FFF2-40B4-BE49-F238E27FC236}">
              <a16:creationId xmlns:a16="http://schemas.microsoft.com/office/drawing/2014/main" id="{A0CA32DF-98E6-49E9-9E18-BA6F4D89EB80}"/>
            </a:ext>
          </a:extLst>
        </xdr:cNvPr>
        <xdr:cNvSpPr/>
      </xdr:nvSpPr>
      <xdr:spPr>
        <a:xfrm>
          <a:off x="7810500" y="1049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61</xdr:row>
      <xdr:rowOff>77519</xdr:rowOff>
    </xdr:from>
    <xdr:to>
      <xdr:col>45</xdr:col>
      <xdr:colOff>177800</xdr:colOff>
      <xdr:row>61</xdr:row>
      <xdr:rowOff>87350</xdr:rowOff>
    </xdr:to>
    <xdr:cxnSp macro="">
      <xdr:nvCxnSpPr>
        <xdr:cNvPr id="251" name="直線コネクタ 250">
          <a:extLst>
            <a:ext uri="{FF2B5EF4-FFF2-40B4-BE49-F238E27FC236}">
              <a16:creationId xmlns:a16="http://schemas.microsoft.com/office/drawing/2014/main" id="{CB5A06B0-6127-4E1D-85FA-382189ACF1A2}"/>
            </a:ext>
          </a:extLst>
        </xdr:cNvPr>
        <xdr:cNvCxnSpPr/>
      </xdr:nvCxnSpPr>
      <xdr:spPr>
        <a:xfrm flipV="1">
          <a:off x="7861300" y="10535969"/>
          <a:ext cx="889000" cy="98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61</xdr:row>
      <xdr:rowOff>42320</xdr:rowOff>
    </xdr:from>
    <xdr:to>
      <xdr:col>36</xdr:col>
      <xdr:colOff>165100</xdr:colOff>
      <xdr:row>61</xdr:row>
      <xdr:rowOff>143920</xdr:rowOff>
    </xdr:to>
    <xdr:sp macro="" textlink="">
      <xdr:nvSpPr>
        <xdr:cNvPr id="252" name="楕円 251">
          <a:extLst>
            <a:ext uri="{FF2B5EF4-FFF2-40B4-BE49-F238E27FC236}">
              <a16:creationId xmlns:a16="http://schemas.microsoft.com/office/drawing/2014/main" id="{F1DFD0CB-8F57-44C2-9B81-2A55B357AE96}"/>
            </a:ext>
          </a:extLst>
        </xdr:cNvPr>
        <xdr:cNvSpPr/>
      </xdr:nvSpPr>
      <xdr:spPr>
        <a:xfrm>
          <a:off x="6921500" y="10500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61</xdr:row>
      <xdr:rowOff>87350</xdr:rowOff>
    </xdr:from>
    <xdr:to>
      <xdr:col>41</xdr:col>
      <xdr:colOff>50800</xdr:colOff>
      <xdr:row>61</xdr:row>
      <xdr:rowOff>93120</xdr:rowOff>
    </xdr:to>
    <xdr:cxnSp macro="">
      <xdr:nvCxnSpPr>
        <xdr:cNvPr id="253" name="直線コネクタ 252">
          <a:extLst>
            <a:ext uri="{FF2B5EF4-FFF2-40B4-BE49-F238E27FC236}">
              <a16:creationId xmlns:a16="http://schemas.microsoft.com/office/drawing/2014/main" id="{50DB9770-8429-41ED-AFFF-27AC874450E1}"/>
            </a:ext>
          </a:extLst>
        </xdr:cNvPr>
        <xdr:cNvCxnSpPr/>
      </xdr:nvCxnSpPr>
      <xdr:spPr>
        <a:xfrm flipV="1">
          <a:off x="6972300" y="10545800"/>
          <a:ext cx="889000" cy="5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62</xdr:row>
      <xdr:rowOff>138725</xdr:rowOff>
    </xdr:from>
    <xdr:ext cx="599010" cy="259045"/>
    <xdr:sp macro="" textlink="">
      <xdr:nvSpPr>
        <xdr:cNvPr id="254" name="n_1aveValue【橋りょう・トンネル】&#10;一人当たり有形固定資産（償却資産）額">
          <a:extLst>
            <a:ext uri="{FF2B5EF4-FFF2-40B4-BE49-F238E27FC236}">
              <a16:creationId xmlns:a16="http://schemas.microsoft.com/office/drawing/2014/main" id="{979057DF-4315-41E2-9B45-3EF2E16BF150}"/>
            </a:ext>
          </a:extLst>
        </xdr:cNvPr>
        <xdr:cNvSpPr txBox="1"/>
      </xdr:nvSpPr>
      <xdr:spPr>
        <a:xfrm>
          <a:off x="9327095" y="107686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538,281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62</xdr:row>
      <xdr:rowOff>171052</xdr:rowOff>
    </xdr:from>
    <xdr:ext cx="599010" cy="259045"/>
    <xdr:sp macro="" textlink="">
      <xdr:nvSpPr>
        <xdr:cNvPr id="255" name="n_2aveValue【橋りょう・トンネル】&#10;一人当たり有形固定資産（償却資産）額">
          <a:extLst>
            <a:ext uri="{FF2B5EF4-FFF2-40B4-BE49-F238E27FC236}">
              <a16:creationId xmlns:a16="http://schemas.microsoft.com/office/drawing/2014/main" id="{66DBD31E-EE21-4CE7-9A0E-CD02CBA715C5}"/>
            </a:ext>
          </a:extLst>
        </xdr:cNvPr>
        <xdr:cNvSpPr txBox="1"/>
      </xdr:nvSpPr>
      <xdr:spPr>
        <a:xfrm>
          <a:off x="8450795" y="108009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62</xdr:row>
      <xdr:rowOff>136234</xdr:rowOff>
    </xdr:from>
    <xdr:ext cx="599010" cy="259045"/>
    <xdr:sp macro="" textlink="">
      <xdr:nvSpPr>
        <xdr:cNvPr id="256" name="n_3aveValue【橋りょう・トンネル】&#10;一人当たり有形固定資産（償却資産）額">
          <a:extLst>
            <a:ext uri="{FF2B5EF4-FFF2-40B4-BE49-F238E27FC236}">
              <a16:creationId xmlns:a16="http://schemas.microsoft.com/office/drawing/2014/main" id="{DCE3CBA0-8123-49AD-82AE-E0657BCCC41D}"/>
            </a:ext>
          </a:extLst>
        </xdr:cNvPr>
        <xdr:cNvSpPr txBox="1"/>
      </xdr:nvSpPr>
      <xdr:spPr>
        <a:xfrm>
          <a:off x="7561795" y="107661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62</xdr:row>
      <xdr:rowOff>121200</xdr:rowOff>
    </xdr:from>
    <xdr:ext cx="599010" cy="259045"/>
    <xdr:sp macro="" textlink="">
      <xdr:nvSpPr>
        <xdr:cNvPr id="257" name="n_4aveValue【橋りょう・トンネル】&#10;一人当たり有形固定資産（償却資産）額">
          <a:extLst>
            <a:ext uri="{FF2B5EF4-FFF2-40B4-BE49-F238E27FC236}">
              <a16:creationId xmlns:a16="http://schemas.microsoft.com/office/drawing/2014/main" id="{A5125149-894B-4B50-AA03-4D1B1E4BE4F6}"/>
            </a:ext>
          </a:extLst>
        </xdr:cNvPr>
        <xdr:cNvSpPr txBox="1"/>
      </xdr:nvSpPr>
      <xdr:spPr>
        <a:xfrm>
          <a:off x="6672795" y="107511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59</xdr:row>
      <xdr:rowOff>137444</xdr:rowOff>
    </xdr:from>
    <xdr:ext cx="599010" cy="259045"/>
    <xdr:sp macro="" textlink="">
      <xdr:nvSpPr>
        <xdr:cNvPr id="258" name="n_1mainValue【橋りょう・トンネル】&#10;一人当たり有形固定資産（償却資産）額">
          <a:extLst>
            <a:ext uri="{FF2B5EF4-FFF2-40B4-BE49-F238E27FC236}">
              <a16:creationId xmlns:a16="http://schemas.microsoft.com/office/drawing/2014/main" id="{DD626488-E189-49FD-AB36-5DBC51286757}"/>
            </a:ext>
          </a:extLst>
        </xdr:cNvPr>
        <xdr:cNvSpPr txBox="1"/>
      </xdr:nvSpPr>
      <xdr:spPr>
        <a:xfrm>
          <a:off x="9327095" y="102529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971,638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59</xdr:row>
      <xdr:rowOff>144846</xdr:rowOff>
    </xdr:from>
    <xdr:ext cx="599010" cy="259045"/>
    <xdr:sp macro="" textlink="">
      <xdr:nvSpPr>
        <xdr:cNvPr id="259" name="n_2mainValue【橋りょう・トンネル】&#10;一人当たり有形固定資産（償却資産）額">
          <a:extLst>
            <a:ext uri="{FF2B5EF4-FFF2-40B4-BE49-F238E27FC236}">
              <a16:creationId xmlns:a16="http://schemas.microsoft.com/office/drawing/2014/main" id="{C9C66F7F-FB74-4E1A-8F5A-D588109226F5}"/>
            </a:ext>
          </a:extLst>
        </xdr:cNvPr>
        <xdr:cNvSpPr txBox="1"/>
      </xdr:nvSpPr>
      <xdr:spPr>
        <a:xfrm>
          <a:off x="8450795" y="102603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955,450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59</xdr:row>
      <xdr:rowOff>154677</xdr:rowOff>
    </xdr:from>
    <xdr:ext cx="599010" cy="259045"/>
    <xdr:sp macro="" textlink="">
      <xdr:nvSpPr>
        <xdr:cNvPr id="260" name="n_3mainValue【橋りょう・トンネル】&#10;一人当たり有形固定資産（償却資産）額">
          <a:extLst>
            <a:ext uri="{FF2B5EF4-FFF2-40B4-BE49-F238E27FC236}">
              <a16:creationId xmlns:a16="http://schemas.microsoft.com/office/drawing/2014/main" id="{E61467FA-9B5E-4BE8-A621-6ABAEBC65EC3}"/>
            </a:ext>
          </a:extLst>
        </xdr:cNvPr>
        <xdr:cNvSpPr txBox="1"/>
      </xdr:nvSpPr>
      <xdr:spPr>
        <a:xfrm>
          <a:off x="7561795" y="102702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933,947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59</xdr:row>
      <xdr:rowOff>160447</xdr:rowOff>
    </xdr:from>
    <xdr:ext cx="599010" cy="259045"/>
    <xdr:sp macro="" textlink="">
      <xdr:nvSpPr>
        <xdr:cNvPr id="261" name="n_4mainValue【橋りょう・トンネル】&#10;一人当たり有形固定資産（償却資産）額">
          <a:extLst>
            <a:ext uri="{FF2B5EF4-FFF2-40B4-BE49-F238E27FC236}">
              <a16:creationId xmlns:a16="http://schemas.microsoft.com/office/drawing/2014/main" id="{4B141ED4-40CA-475B-9F5F-9B0A7EC3F9BB}"/>
            </a:ext>
          </a:extLst>
        </xdr:cNvPr>
        <xdr:cNvSpPr txBox="1"/>
      </xdr:nvSpPr>
      <xdr:spPr>
        <a:xfrm>
          <a:off x="6672795" y="102759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921,326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2" name="正方形/長方形 261">
          <a:extLst>
            <a:ext uri="{FF2B5EF4-FFF2-40B4-BE49-F238E27FC236}">
              <a16:creationId xmlns:a16="http://schemas.microsoft.com/office/drawing/2014/main" id="{631A177A-9C54-43E3-9BE7-F153C02B5E67}"/>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3" name="正方形/長方形 262">
          <a:extLst>
            <a:ext uri="{FF2B5EF4-FFF2-40B4-BE49-F238E27FC236}">
              <a16:creationId xmlns:a16="http://schemas.microsoft.com/office/drawing/2014/main" id="{6BC305FA-D34B-4B9A-8CA3-8E2EBA3EA365}"/>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4" name="正方形/長方形 263">
          <a:extLst>
            <a:ext uri="{FF2B5EF4-FFF2-40B4-BE49-F238E27FC236}">
              <a16:creationId xmlns:a16="http://schemas.microsoft.com/office/drawing/2014/main" id="{39961A7A-5C7D-407E-9516-6F3CCFABF3A8}"/>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5" name="正方形/長方形 264">
          <a:extLst>
            <a:ext uri="{FF2B5EF4-FFF2-40B4-BE49-F238E27FC236}">
              <a16:creationId xmlns:a16="http://schemas.microsoft.com/office/drawing/2014/main" id="{28539554-2FB2-443D-BB00-6DCB766D01F5}"/>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6" name="正方形/長方形 265">
          <a:extLst>
            <a:ext uri="{FF2B5EF4-FFF2-40B4-BE49-F238E27FC236}">
              <a16:creationId xmlns:a16="http://schemas.microsoft.com/office/drawing/2014/main" id="{3D719876-B803-42CE-B539-B599CE1337DB}"/>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7" name="正方形/長方形 266">
          <a:extLst>
            <a:ext uri="{FF2B5EF4-FFF2-40B4-BE49-F238E27FC236}">
              <a16:creationId xmlns:a16="http://schemas.microsoft.com/office/drawing/2014/main" id="{AFB167A0-5AA5-4D97-9D33-4B04059FA9B5}"/>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8" name="正方形/長方形 267">
          <a:extLst>
            <a:ext uri="{FF2B5EF4-FFF2-40B4-BE49-F238E27FC236}">
              <a16:creationId xmlns:a16="http://schemas.microsoft.com/office/drawing/2014/main" id="{4BBAD18E-0772-427F-97E0-38C5380F1E0A}"/>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9" name="正方形/長方形 268">
          <a:extLst>
            <a:ext uri="{FF2B5EF4-FFF2-40B4-BE49-F238E27FC236}">
              <a16:creationId xmlns:a16="http://schemas.microsoft.com/office/drawing/2014/main" id="{6F68A74B-201F-4E6F-85F6-7517A1CE496E}"/>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0" name="テキスト ボックス 269">
          <a:extLst>
            <a:ext uri="{FF2B5EF4-FFF2-40B4-BE49-F238E27FC236}">
              <a16:creationId xmlns:a16="http://schemas.microsoft.com/office/drawing/2014/main" id="{3D9224E8-37D0-4EC7-ABE5-6AAEA1B460C5}"/>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1" name="直線コネクタ 270">
          <a:extLst>
            <a:ext uri="{FF2B5EF4-FFF2-40B4-BE49-F238E27FC236}">
              <a16:creationId xmlns:a16="http://schemas.microsoft.com/office/drawing/2014/main" id="{E8EB357F-D444-4953-98E6-0D177A625C46}"/>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2" name="テキスト ボックス 271">
          <a:extLst>
            <a:ext uri="{FF2B5EF4-FFF2-40B4-BE49-F238E27FC236}">
              <a16:creationId xmlns:a16="http://schemas.microsoft.com/office/drawing/2014/main" id="{B0A6C083-32B9-4773-94F0-1B74879C785F}"/>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3" name="直線コネクタ 272">
          <a:extLst>
            <a:ext uri="{FF2B5EF4-FFF2-40B4-BE49-F238E27FC236}">
              <a16:creationId xmlns:a16="http://schemas.microsoft.com/office/drawing/2014/main" id="{46CF101C-94C8-4A51-B6C7-965F4EE5EA11}"/>
            </a:ext>
          </a:extLst>
        </xdr:cNvPr>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74" name="テキスト ボックス 273">
          <a:extLst>
            <a:ext uri="{FF2B5EF4-FFF2-40B4-BE49-F238E27FC236}">
              <a16:creationId xmlns:a16="http://schemas.microsoft.com/office/drawing/2014/main" id="{B9C64817-3DC1-495C-8BF0-83D2EB419380}"/>
            </a:ext>
          </a:extLst>
        </xdr:cNvPr>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5" name="直線コネクタ 274">
          <a:extLst>
            <a:ext uri="{FF2B5EF4-FFF2-40B4-BE49-F238E27FC236}">
              <a16:creationId xmlns:a16="http://schemas.microsoft.com/office/drawing/2014/main" id="{66249B16-B998-47CB-BCCB-62265631E2F8}"/>
            </a:ext>
          </a:extLst>
        </xdr:cNvPr>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76" name="テキスト ボックス 275">
          <a:extLst>
            <a:ext uri="{FF2B5EF4-FFF2-40B4-BE49-F238E27FC236}">
              <a16:creationId xmlns:a16="http://schemas.microsoft.com/office/drawing/2014/main" id="{E7C5B4AC-6BDB-47FD-8981-A00049E0B3F8}"/>
            </a:ext>
          </a:extLst>
        </xdr:cNvPr>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77" name="直線コネクタ 276">
          <a:extLst>
            <a:ext uri="{FF2B5EF4-FFF2-40B4-BE49-F238E27FC236}">
              <a16:creationId xmlns:a16="http://schemas.microsoft.com/office/drawing/2014/main" id="{AFE99EE9-3270-4801-BB5B-C1537AFC6DF4}"/>
            </a:ext>
          </a:extLst>
        </xdr:cNvPr>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78" name="テキスト ボックス 277">
          <a:extLst>
            <a:ext uri="{FF2B5EF4-FFF2-40B4-BE49-F238E27FC236}">
              <a16:creationId xmlns:a16="http://schemas.microsoft.com/office/drawing/2014/main" id="{12C64F26-A67F-4DA3-8954-BFBF35DC9BC2}"/>
            </a:ext>
          </a:extLst>
        </xdr:cNvPr>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79" name="直線コネクタ 278">
          <a:extLst>
            <a:ext uri="{FF2B5EF4-FFF2-40B4-BE49-F238E27FC236}">
              <a16:creationId xmlns:a16="http://schemas.microsoft.com/office/drawing/2014/main" id="{4ABE8A1C-571F-4D2F-AEB7-6CB5ED1D9183}"/>
            </a:ext>
          </a:extLst>
        </xdr:cNvPr>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80" name="テキスト ボックス 279">
          <a:extLst>
            <a:ext uri="{FF2B5EF4-FFF2-40B4-BE49-F238E27FC236}">
              <a16:creationId xmlns:a16="http://schemas.microsoft.com/office/drawing/2014/main" id="{012036F5-4B49-4D5A-AA1F-80EEA54224BE}"/>
            </a:ext>
          </a:extLst>
        </xdr:cNvPr>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81" name="直線コネクタ 280">
          <a:extLst>
            <a:ext uri="{FF2B5EF4-FFF2-40B4-BE49-F238E27FC236}">
              <a16:creationId xmlns:a16="http://schemas.microsoft.com/office/drawing/2014/main" id="{AF66DC0B-3149-4D77-9012-E7ACCFDCBD87}"/>
            </a:ext>
          </a:extLst>
        </xdr:cNvPr>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82" name="テキスト ボックス 281">
          <a:extLst>
            <a:ext uri="{FF2B5EF4-FFF2-40B4-BE49-F238E27FC236}">
              <a16:creationId xmlns:a16="http://schemas.microsoft.com/office/drawing/2014/main" id="{31B01795-B0C0-464B-B934-4A16A9AEE1D9}"/>
            </a:ext>
          </a:extLst>
        </xdr:cNvPr>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3" name="直線コネクタ 282">
          <a:extLst>
            <a:ext uri="{FF2B5EF4-FFF2-40B4-BE49-F238E27FC236}">
              <a16:creationId xmlns:a16="http://schemas.microsoft.com/office/drawing/2014/main" id="{08BB5EC0-F4E3-484A-9C03-46A4C8C1463F}"/>
            </a:ext>
          </a:extLst>
        </xdr:cNvPr>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84" name="テキスト ボックス 283">
          <a:extLst>
            <a:ext uri="{FF2B5EF4-FFF2-40B4-BE49-F238E27FC236}">
              <a16:creationId xmlns:a16="http://schemas.microsoft.com/office/drawing/2014/main" id="{7255DDBA-381F-4679-A7A6-9BB8A951D6D3}"/>
            </a:ext>
          </a:extLst>
        </xdr:cNvPr>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5" name="直線コネクタ 284">
          <a:extLst>
            <a:ext uri="{FF2B5EF4-FFF2-40B4-BE49-F238E27FC236}">
              <a16:creationId xmlns:a16="http://schemas.microsoft.com/office/drawing/2014/main" id="{C127DEDA-F7E4-49FB-A0DC-61E4C35950AE}"/>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86" name="【公営住宅】&#10;有形固定資産減価償却率グラフ枠">
          <a:extLst>
            <a:ext uri="{FF2B5EF4-FFF2-40B4-BE49-F238E27FC236}">
              <a16:creationId xmlns:a16="http://schemas.microsoft.com/office/drawing/2014/main" id="{1ABE0512-1F8E-4DF0-A1C6-C5AED4EA3BCE}"/>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70757</xdr:rowOff>
    </xdr:from>
    <xdr:to>
      <xdr:col>24</xdr:col>
      <xdr:colOff>62865</xdr:colOff>
      <xdr:row>86</xdr:row>
      <xdr:rowOff>168729</xdr:rowOff>
    </xdr:to>
    <xdr:cxnSp macro="">
      <xdr:nvCxnSpPr>
        <xdr:cNvPr id="287" name="直線コネクタ 286">
          <a:extLst>
            <a:ext uri="{FF2B5EF4-FFF2-40B4-BE49-F238E27FC236}">
              <a16:creationId xmlns:a16="http://schemas.microsoft.com/office/drawing/2014/main" id="{FF70EF3A-1B79-4EE8-B36B-86B47B1D8293}"/>
            </a:ext>
          </a:extLst>
        </xdr:cNvPr>
        <xdr:cNvCxnSpPr/>
      </xdr:nvCxnSpPr>
      <xdr:spPr>
        <a:xfrm flipV="1">
          <a:off x="4634865" y="13443857"/>
          <a:ext cx="0" cy="14695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1106</xdr:rowOff>
    </xdr:from>
    <xdr:ext cx="469744" cy="259045"/>
    <xdr:sp macro="" textlink="">
      <xdr:nvSpPr>
        <xdr:cNvPr id="288" name="【公営住宅】&#10;有形固定資産減価償却率最小値テキスト">
          <a:extLst>
            <a:ext uri="{FF2B5EF4-FFF2-40B4-BE49-F238E27FC236}">
              <a16:creationId xmlns:a16="http://schemas.microsoft.com/office/drawing/2014/main" id="{EC7958E3-34A3-4473-AEAB-5A76DD3A7848}"/>
            </a:ext>
          </a:extLst>
        </xdr:cNvPr>
        <xdr:cNvSpPr txBox="1"/>
      </xdr:nvSpPr>
      <xdr:spPr>
        <a:xfrm>
          <a:off x="4673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168729</xdr:rowOff>
    </xdr:from>
    <xdr:to>
      <xdr:col>24</xdr:col>
      <xdr:colOff>152400</xdr:colOff>
      <xdr:row>86</xdr:row>
      <xdr:rowOff>168729</xdr:rowOff>
    </xdr:to>
    <xdr:cxnSp macro="">
      <xdr:nvCxnSpPr>
        <xdr:cNvPr id="289" name="直線コネクタ 288">
          <a:extLst>
            <a:ext uri="{FF2B5EF4-FFF2-40B4-BE49-F238E27FC236}">
              <a16:creationId xmlns:a16="http://schemas.microsoft.com/office/drawing/2014/main" id="{9F3A9411-AFB8-4BDE-9005-4BC44E41F6D7}"/>
            </a:ext>
          </a:extLst>
        </xdr:cNvPr>
        <xdr:cNvCxnSpPr/>
      </xdr:nvCxnSpPr>
      <xdr:spPr>
        <a:xfrm>
          <a:off x="4546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17434</xdr:rowOff>
    </xdr:from>
    <xdr:ext cx="405111" cy="259045"/>
    <xdr:sp macro="" textlink="">
      <xdr:nvSpPr>
        <xdr:cNvPr id="290" name="【公営住宅】&#10;有形固定資産減価償却率最大値テキスト">
          <a:extLst>
            <a:ext uri="{FF2B5EF4-FFF2-40B4-BE49-F238E27FC236}">
              <a16:creationId xmlns:a16="http://schemas.microsoft.com/office/drawing/2014/main" id="{062E0743-EE59-4260-8FE5-AB89728D9131}"/>
            </a:ext>
          </a:extLst>
        </xdr:cNvPr>
        <xdr:cNvSpPr txBox="1"/>
      </xdr:nvSpPr>
      <xdr:spPr>
        <a:xfrm>
          <a:off x="4673600" y="132190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70757</xdr:rowOff>
    </xdr:from>
    <xdr:to>
      <xdr:col>24</xdr:col>
      <xdr:colOff>152400</xdr:colOff>
      <xdr:row>78</xdr:row>
      <xdr:rowOff>70757</xdr:rowOff>
    </xdr:to>
    <xdr:cxnSp macro="">
      <xdr:nvCxnSpPr>
        <xdr:cNvPr id="291" name="直線コネクタ 290">
          <a:extLst>
            <a:ext uri="{FF2B5EF4-FFF2-40B4-BE49-F238E27FC236}">
              <a16:creationId xmlns:a16="http://schemas.microsoft.com/office/drawing/2014/main" id="{EB505903-9194-42F3-BAC3-8E18EC724D05}"/>
            </a:ext>
          </a:extLst>
        </xdr:cNvPr>
        <xdr:cNvCxnSpPr/>
      </xdr:nvCxnSpPr>
      <xdr:spPr>
        <a:xfrm>
          <a:off x="4546600" y="134438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90188</xdr:rowOff>
    </xdr:from>
    <xdr:ext cx="405111" cy="259045"/>
    <xdr:sp macro="" textlink="">
      <xdr:nvSpPr>
        <xdr:cNvPr id="292" name="【公営住宅】&#10;有形固定資産減価償却率平均値テキスト">
          <a:extLst>
            <a:ext uri="{FF2B5EF4-FFF2-40B4-BE49-F238E27FC236}">
              <a16:creationId xmlns:a16="http://schemas.microsoft.com/office/drawing/2014/main" id="{F439BBEB-B3FE-4C7D-B4D5-59724E2F7004}"/>
            </a:ext>
          </a:extLst>
        </xdr:cNvPr>
        <xdr:cNvSpPr txBox="1"/>
      </xdr:nvSpPr>
      <xdr:spPr>
        <a:xfrm>
          <a:off x="4673600" y="1414908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67311</xdr:rowOff>
    </xdr:from>
    <xdr:to>
      <xdr:col>24</xdr:col>
      <xdr:colOff>114300</xdr:colOff>
      <xdr:row>83</xdr:row>
      <xdr:rowOff>168911</xdr:rowOff>
    </xdr:to>
    <xdr:sp macro="" textlink="">
      <xdr:nvSpPr>
        <xdr:cNvPr id="293" name="フローチャート: 判断 292">
          <a:extLst>
            <a:ext uri="{FF2B5EF4-FFF2-40B4-BE49-F238E27FC236}">
              <a16:creationId xmlns:a16="http://schemas.microsoft.com/office/drawing/2014/main" id="{3D2FCD4E-DCA4-49E0-9E9D-A59FADCD8705}"/>
            </a:ext>
          </a:extLst>
        </xdr:cNvPr>
        <xdr:cNvSpPr/>
      </xdr:nvSpPr>
      <xdr:spPr>
        <a:xfrm>
          <a:off x="4584700" y="14297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83</xdr:row>
      <xdr:rowOff>34652</xdr:rowOff>
    </xdr:from>
    <xdr:to>
      <xdr:col>20</xdr:col>
      <xdr:colOff>38100</xdr:colOff>
      <xdr:row>83</xdr:row>
      <xdr:rowOff>136252</xdr:rowOff>
    </xdr:to>
    <xdr:sp macro="" textlink="">
      <xdr:nvSpPr>
        <xdr:cNvPr id="294" name="フローチャート: 判断 293">
          <a:extLst>
            <a:ext uri="{FF2B5EF4-FFF2-40B4-BE49-F238E27FC236}">
              <a16:creationId xmlns:a16="http://schemas.microsoft.com/office/drawing/2014/main" id="{BF0A5B14-6E09-4371-8CC5-E4C9E479EFCA}"/>
            </a:ext>
          </a:extLst>
        </xdr:cNvPr>
        <xdr:cNvSpPr/>
      </xdr:nvSpPr>
      <xdr:spPr>
        <a:xfrm>
          <a:off x="3746500" y="142650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83</xdr:row>
      <xdr:rowOff>24856</xdr:rowOff>
    </xdr:from>
    <xdr:to>
      <xdr:col>15</xdr:col>
      <xdr:colOff>101600</xdr:colOff>
      <xdr:row>83</xdr:row>
      <xdr:rowOff>126456</xdr:rowOff>
    </xdr:to>
    <xdr:sp macro="" textlink="">
      <xdr:nvSpPr>
        <xdr:cNvPr id="295" name="フローチャート: 判断 294">
          <a:extLst>
            <a:ext uri="{FF2B5EF4-FFF2-40B4-BE49-F238E27FC236}">
              <a16:creationId xmlns:a16="http://schemas.microsoft.com/office/drawing/2014/main" id="{5C886354-642C-4196-96E2-3EE98DAB2312}"/>
            </a:ext>
          </a:extLst>
        </xdr:cNvPr>
        <xdr:cNvSpPr/>
      </xdr:nvSpPr>
      <xdr:spPr>
        <a:xfrm>
          <a:off x="2857500" y="14255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83</xdr:row>
      <xdr:rowOff>37919</xdr:rowOff>
    </xdr:from>
    <xdr:to>
      <xdr:col>10</xdr:col>
      <xdr:colOff>165100</xdr:colOff>
      <xdr:row>83</xdr:row>
      <xdr:rowOff>139519</xdr:rowOff>
    </xdr:to>
    <xdr:sp macro="" textlink="">
      <xdr:nvSpPr>
        <xdr:cNvPr id="296" name="フローチャート: 判断 295">
          <a:extLst>
            <a:ext uri="{FF2B5EF4-FFF2-40B4-BE49-F238E27FC236}">
              <a16:creationId xmlns:a16="http://schemas.microsoft.com/office/drawing/2014/main" id="{460EEBD7-1AF0-481F-963E-0369DC1363F6}"/>
            </a:ext>
          </a:extLst>
        </xdr:cNvPr>
        <xdr:cNvSpPr/>
      </xdr:nvSpPr>
      <xdr:spPr>
        <a:xfrm>
          <a:off x="1968500" y="14268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85</xdr:row>
      <xdr:rowOff>44450</xdr:rowOff>
    </xdr:from>
    <xdr:to>
      <xdr:col>6</xdr:col>
      <xdr:colOff>38100</xdr:colOff>
      <xdr:row>85</xdr:row>
      <xdr:rowOff>146050</xdr:rowOff>
    </xdr:to>
    <xdr:sp macro="" textlink="">
      <xdr:nvSpPr>
        <xdr:cNvPr id="297" name="フローチャート: 判断 296">
          <a:extLst>
            <a:ext uri="{FF2B5EF4-FFF2-40B4-BE49-F238E27FC236}">
              <a16:creationId xmlns:a16="http://schemas.microsoft.com/office/drawing/2014/main" id="{4D1339BB-B051-4AFF-AF87-9904A83D682D}"/>
            </a:ext>
          </a:extLst>
        </xdr:cNvPr>
        <xdr:cNvSpPr/>
      </xdr:nvSpPr>
      <xdr:spPr>
        <a:xfrm>
          <a:off x="1079500" y="14617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1F74D737-C3C0-44DD-8023-36682121156F}"/>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AE5C191E-2B64-453B-AA21-10FA2BB5EC06}"/>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F974A435-10C7-458B-B619-A7F0D7ED8F02}"/>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49F23061-E9CF-416B-9324-6C56B79956BA}"/>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66EDDC44-363A-4BFC-9F56-D2AC3B8E8BD6}"/>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88537</xdr:rowOff>
    </xdr:from>
    <xdr:to>
      <xdr:col>24</xdr:col>
      <xdr:colOff>114300</xdr:colOff>
      <xdr:row>84</xdr:row>
      <xdr:rowOff>18687</xdr:rowOff>
    </xdr:to>
    <xdr:sp macro="" textlink="">
      <xdr:nvSpPr>
        <xdr:cNvPr id="303" name="楕円 302">
          <a:extLst>
            <a:ext uri="{FF2B5EF4-FFF2-40B4-BE49-F238E27FC236}">
              <a16:creationId xmlns:a16="http://schemas.microsoft.com/office/drawing/2014/main" id="{EAC914CB-9CBF-473C-9FE6-E7C0CBB3FC8B}"/>
            </a:ext>
          </a:extLst>
        </xdr:cNvPr>
        <xdr:cNvSpPr/>
      </xdr:nvSpPr>
      <xdr:spPr>
        <a:xfrm>
          <a:off x="4584700" y="14318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83</xdr:row>
      <xdr:rowOff>66964</xdr:rowOff>
    </xdr:from>
    <xdr:ext cx="405111" cy="259045"/>
    <xdr:sp macro="" textlink="">
      <xdr:nvSpPr>
        <xdr:cNvPr id="304" name="【公営住宅】&#10;有形固定資産減価償却率該当値テキスト">
          <a:extLst>
            <a:ext uri="{FF2B5EF4-FFF2-40B4-BE49-F238E27FC236}">
              <a16:creationId xmlns:a16="http://schemas.microsoft.com/office/drawing/2014/main" id="{EDC6B64F-D9CF-498A-9AE3-81FAC67D2B46}"/>
            </a:ext>
          </a:extLst>
        </xdr:cNvPr>
        <xdr:cNvSpPr txBox="1"/>
      </xdr:nvSpPr>
      <xdr:spPr>
        <a:xfrm>
          <a:off x="4673600" y="142973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83</xdr:row>
      <xdr:rowOff>60779</xdr:rowOff>
    </xdr:from>
    <xdr:to>
      <xdr:col>20</xdr:col>
      <xdr:colOff>38100</xdr:colOff>
      <xdr:row>83</xdr:row>
      <xdr:rowOff>162379</xdr:rowOff>
    </xdr:to>
    <xdr:sp macro="" textlink="">
      <xdr:nvSpPr>
        <xdr:cNvPr id="305" name="楕円 304">
          <a:extLst>
            <a:ext uri="{FF2B5EF4-FFF2-40B4-BE49-F238E27FC236}">
              <a16:creationId xmlns:a16="http://schemas.microsoft.com/office/drawing/2014/main" id="{E26E14D8-82AA-4C52-BDEB-7F84B136FC64}"/>
            </a:ext>
          </a:extLst>
        </xdr:cNvPr>
        <xdr:cNvSpPr/>
      </xdr:nvSpPr>
      <xdr:spPr>
        <a:xfrm>
          <a:off x="3746500" y="14291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83</xdr:row>
      <xdr:rowOff>111579</xdr:rowOff>
    </xdr:from>
    <xdr:to>
      <xdr:col>24</xdr:col>
      <xdr:colOff>63500</xdr:colOff>
      <xdr:row>83</xdr:row>
      <xdr:rowOff>139337</xdr:rowOff>
    </xdr:to>
    <xdr:cxnSp macro="">
      <xdr:nvCxnSpPr>
        <xdr:cNvPr id="306" name="直線コネクタ 305">
          <a:extLst>
            <a:ext uri="{FF2B5EF4-FFF2-40B4-BE49-F238E27FC236}">
              <a16:creationId xmlns:a16="http://schemas.microsoft.com/office/drawing/2014/main" id="{2D2EDFD7-5185-4EB2-AC41-8523C53CDEA6}"/>
            </a:ext>
          </a:extLst>
        </xdr:cNvPr>
        <xdr:cNvCxnSpPr/>
      </xdr:nvCxnSpPr>
      <xdr:spPr>
        <a:xfrm>
          <a:off x="3797300" y="14341929"/>
          <a:ext cx="8382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83</xdr:row>
      <xdr:rowOff>33020</xdr:rowOff>
    </xdr:from>
    <xdr:to>
      <xdr:col>15</xdr:col>
      <xdr:colOff>101600</xdr:colOff>
      <xdr:row>83</xdr:row>
      <xdr:rowOff>134620</xdr:rowOff>
    </xdr:to>
    <xdr:sp macro="" textlink="">
      <xdr:nvSpPr>
        <xdr:cNvPr id="307" name="楕円 306">
          <a:extLst>
            <a:ext uri="{FF2B5EF4-FFF2-40B4-BE49-F238E27FC236}">
              <a16:creationId xmlns:a16="http://schemas.microsoft.com/office/drawing/2014/main" id="{AE172ECB-A2C7-449A-9412-54EA88EB12B9}"/>
            </a:ext>
          </a:extLst>
        </xdr:cNvPr>
        <xdr:cNvSpPr/>
      </xdr:nvSpPr>
      <xdr:spPr>
        <a:xfrm>
          <a:off x="2857500" y="14263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83</xdr:row>
      <xdr:rowOff>83820</xdr:rowOff>
    </xdr:from>
    <xdr:to>
      <xdr:col>19</xdr:col>
      <xdr:colOff>177800</xdr:colOff>
      <xdr:row>83</xdr:row>
      <xdr:rowOff>111579</xdr:rowOff>
    </xdr:to>
    <xdr:cxnSp macro="">
      <xdr:nvCxnSpPr>
        <xdr:cNvPr id="308" name="直線コネクタ 307">
          <a:extLst>
            <a:ext uri="{FF2B5EF4-FFF2-40B4-BE49-F238E27FC236}">
              <a16:creationId xmlns:a16="http://schemas.microsoft.com/office/drawing/2014/main" id="{A28E42AF-AF4D-46FD-9EA4-132AA0D31852}"/>
            </a:ext>
          </a:extLst>
        </xdr:cNvPr>
        <xdr:cNvCxnSpPr/>
      </xdr:nvCxnSpPr>
      <xdr:spPr>
        <a:xfrm>
          <a:off x="2908300" y="14314170"/>
          <a:ext cx="8890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83</xdr:row>
      <xdr:rowOff>5262</xdr:rowOff>
    </xdr:from>
    <xdr:to>
      <xdr:col>10</xdr:col>
      <xdr:colOff>165100</xdr:colOff>
      <xdr:row>83</xdr:row>
      <xdr:rowOff>106862</xdr:rowOff>
    </xdr:to>
    <xdr:sp macro="" textlink="">
      <xdr:nvSpPr>
        <xdr:cNvPr id="309" name="楕円 308">
          <a:extLst>
            <a:ext uri="{FF2B5EF4-FFF2-40B4-BE49-F238E27FC236}">
              <a16:creationId xmlns:a16="http://schemas.microsoft.com/office/drawing/2014/main" id="{A98E0F68-FC92-4EC8-9E7B-B0B68FA34057}"/>
            </a:ext>
          </a:extLst>
        </xdr:cNvPr>
        <xdr:cNvSpPr/>
      </xdr:nvSpPr>
      <xdr:spPr>
        <a:xfrm>
          <a:off x="1968500" y="14235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83</xdr:row>
      <xdr:rowOff>56062</xdr:rowOff>
    </xdr:from>
    <xdr:to>
      <xdr:col>15</xdr:col>
      <xdr:colOff>50800</xdr:colOff>
      <xdr:row>83</xdr:row>
      <xdr:rowOff>83820</xdr:rowOff>
    </xdr:to>
    <xdr:cxnSp macro="">
      <xdr:nvCxnSpPr>
        <xdr:cNvPr id="310" name="直線コネクタ 309">
          <a:extLst>
            <a:ext uri="{FF2B5EF4-FFF2-40B4-BE49-F238E27FC236}">
              <a16:creationId xmlns:a16="http://schemas.microsoft.com/office/drawing/2014/main" id="{79EC8E75-A73E-48F1-85CF-63E577F956D6}"/>
            </a:ext>
          </a:extLst>
        </xdr:cNvPr>
        <xdr:cNvCxnSpPr/>
      </xdr:nvCxnSpPr>
      <xdr:spPr>
        <a:xfrm>
          <a:off x="2019300" y="14286412"/>
          <a:ext cx="8890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82</xdr:row>
      <xdr:rowOff>150586</xdr:rowOff>
    </xdr:from>
    <xdr:to>
      <xdr:col>6</xdr:col>
      <xdr:colOff>38100</xdr:colOff>
      <xdr:row>83</xdr:row>
      <xdr:rowOff>80736</xdr:rowOff>
    </xdr:to>
    <xdr:sp macro="" textlink="">
      <xdr:nvSpPr>
        <xdr:cNvPr id="311" name="楕円 310">
          <a:extLst>
            <a:ext uri="{FF2B5EF4-FFF2-40B4-BE49-F238E27FC236}">
              <a16:creationId xmlns:a16="http://schemas.microsoft.com/office/drawing/2014/main" id="{EA15265B-C242-45D7-A8CE-0EE581B406C7}"/>
            </a:ext>
          </a:extLst>
        </xdr:cNvPr>
        <xdr:cNvSpPr/>
      </xdr:nvSpPr>
      <xdr:spPr>
        <a:xfrm>
          <a:off x="1079500" y="14209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83</xdr:row>
      <xdr:rowOff>29936</xdr:rowOff>
    </xdr:from>
    <xdr:to>
      <xdr:col>10</xdr:col>
      <xdr:colOff>114300</xdr:colOff>
      <xdr:row>83</xdr:row>
      <xdr:rowOff>56062</xdr:rowOff>
    </xdr:to>
    <xdr:cxnSp macro="">
      <xdr:nvCxnSpPr>
        <xdr:cNvPr id="312" name="直線コネクタ 311">
          <a:extLst>
            <a:ext uri="{FF2B5EF4-FFF2-40B4-BE49-F238E27FC236}">
              <a16:creationId xmlns:a16="http://schemas.microsoft.com/office/drawing/2014/main" id="{BB02DE52-3892-4CA6-8971-83F493FB3BCA}"/>
            </a:ext>
          </a:extLst>
        </xdr:cNvPr>
        <xdr:cNvCxnSpPr/>
      </xdr:nvCxnSpPr>
      <xdr:spPr>
        <a:xfrm>
          <a:off x="1130300" y="14260286"/>
          <a:ext cx="8890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152779</xdr:rowOff>
    </xdr:from>
    <xdr:ext cx="405111" cy="259045"/>
    <xdr:sp macro="" textlink="">
      <xdr:nvSpPr>
        <xdr:cNvPr id="313" name="n_1aveValue【公営住宅】&#10;有形固定資産減価償却率">
          <a:extLst>
            <a:ext uri="{FF2B5EF4-FFF2-40B4-BE49-F238E27FC236}">
              <a16:creationId xmlns:a16="http://schemas.microsoft.com/office/drawing/2014/main" id="{E06E429D-EC60-46F5-B360-D1D958D28E38}"/>
            </a:ext>
          </a:extLst>
        </xdr:cNvPr>
        <xdr:cNvSpPr txBox="1"/>
      </xdr:nvSpPr>
      <xdr:spPr>
        <a:xfrm>
          <a:off x="3582044" y="140402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142983</xdr:rowOff>
    </xdr:from>
    <xdr:ext cx="405111" cy="259045"/>
    <xdr:sp macro="" textlink="">
      <xdr:nvSpPr>
        <xdr:cNvPr id="314" name="n_2aveValue【公営住宅】&#10;有形固定資産減価償却率">
          <a:extLst>
            <a:ext uri="{FF2B5EF4-FFF2-40B4-BE49-F238E27FC236}">
              <a16:creationId xmlns:a16="http://schemas.microsoft.com/office/drawing/2014/main" id="{55A97823-1175-4428-911A-34A67DFB5A9A}"/>
            </a:ext>
          </a:extLst>
        </xdr:cNvPr>
        <xdr:cNvSpPr txBox="1"/>
      </xdr:nvSpPr>
      <xdr:spPr>
        <a:xfrm>
          <a:off x="2705744" y="140304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130646</xdr:rowOff>
    </xdr:from>
    <xdr:ext cx="405111" cy="259045"/>
    <xdr:sp macro="" textlink="">
      <xdr:nvSpPr>
        <xdr:cNvPr id="315" name="n_3aveValue【公営住宅】&#10;有形固定資産減価償却率">
          <a:extLst>
            <a:ext uri="{FF2B5EF4-FFF2-40B4-BE49-F238E27FC236}">
              <a16:creationId xmlns:a16="http://schemas.microsoft.com/office/drawing/2014/main" id="{1239D976-5AC9-47FE-889D-EC01EE62EF1C}"/>
            </a:ext>
          </a:extLst>
        </xdr:cNvPr>
        <xdr:cNvSpPr txBox="1"/>
      </xdr:nvSpPr>
      <xdr:spPr>
        <a:xfrm>
          <a:off x="1816744" y="143609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85</xdr:row>
      <xdr:rowOff>137177</xdr:rowOff>
    </xdr:from>
    <xdr:ext cx="405111" cy="259045"/>
    <xdr:sp macro="" textlink="">
      <xdr:nvSpPr>
        <xdr:cNvPr id="316" name="n_4aveValue【公営住宅】&#10;有形固定資産減価償却率">
          <a:extLst>
            <a:ext uri="{FF2B5EF4-FFF2-40B4-BE49-F238E27FC236}">
              <a16:creationId xmlns:a16="http://schemas.microsoft.com/office/drawing/2014/main" id="{D0E54B78-7CD4-4559-AC8D-8DFE6EAB5CE0}"/>
            </a:ext>
          </a:extLst>
        </xdr:cNvPr>
        <xdr:cNvSpPr txBox="1"/>
      </xdr:nvSpPr>
      <xdr:spPr>
        <a:xfrm>
          <a:off x="927744" y="14710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83</xdr:row>
      <xdr:rowOff>153506</xdr:rowOff>
    </xdr:from>
    <xdr:ext cx="405111" cy="259045"/>
    <xdr:sp macro="" textlink="">
      <xdr:nvSpPr>
        <xdr:cNvPr id="317" name="n_1mainValue【公営住宅】&#10;有形固定資産減価償却率">
          <a:extLst>
            <a:ext uri="{FF2B5EF4-FFF2-40B4-BE49-F238E27FC236}">
              <a16:creationId xmlns:a16="http://schemas.microsoft.com/office/drawing/2014/main" id="{5B08D80A-859B-4E41-9D31-F0C6031C7EFD}"/>
            </a:ext>
          </a:extLst>
        </xdr:cNvPr>
        <xdr:cNvSpPr txBox="1"/>
      </xdr:nvSpPr>
      <xdr:spPr>
        <a:xfrm>
          <a:off x="3582044" y="143838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125747</xdr:rowOff>
    </xdr:from>
    <xdr:ext cx="405111" cy="259045"/>
    <xdr:sp macro="" textlink="">
      <xdr:nvSpPr>
        <xdr:cNvPr id="318" name="n_2mainValue【公営住宅】&#10;有形固定資産減価償却率">
          <a:extLst>
            <a:ext uri="{FF2B5EF4-FFF2-40B4-BE49-F238E27FC236}">
              <a16:creationId xmlns:a16="http://schemas.microsoft.com/office/drawing/2014/main" id="{563C1535-7B23-4F6A-A1B4-7C038F72FC02}"/>
            </a:ext>
          </a:extLst>
        </xdr:cNvPr>
        <xdr:cNvSpPr txBox="1"/>
      </xdr:nvSpPr>
      <xdr:spPr>
        <a:xfrm>
          <a:off x="2705744" y="14356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123389</xdr:rowOff>
    </xdr:from>
    <xdr:ext cx="405111" cy="259045"/>
    <xdr:sp macro="" textlink="">
      <xdr:nvSpPr>
        <xdr:cNvPr id="319" name="n_3mainValue【公営住宅】&#10;有形固定資産減価償却率">
          <a:extLst>
            <a:ext uri="{FF2B5EF4-FFF2-40B4-BE49-F238E27FC236}">
              <a16:creationId xmlns:a16="http://schemas.microsoft.com/office/drawing/2014/main" id="{A35A2477-DCD0-4F33-9DE8-03E78FC67F61}"/>
            </a:ext>
          </a:extLst>
        </xdr:cNvPr>
        <xdr:cNvSpPr txBox="1"/>
      </xdr:nvSpPr>
      <xdr:spPr>
        <a:xfrm>
          <a:off x="1816744" y="140108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97263</xdr:rowOff>
    </xdr:from>
    <xdr:ext cx="405111" cy="259045"/>
    <xdr:sp macro="" textlink="">
      <xdr:nvSpPr>
        <xdr:cNvPr id="320" name="n_4mainValue【公営住宅】&#10;有形固定資産減価償却率">
          <a:extLst>
            <a:ext uri="{FF2B5EF4-FFF2-40B4-BE49-F238E27FC236}">
              <a16:creationId xmlns:a16="http://schemas.microsoft.com/office/drawing/2014/main" id="{D71EFC2C-A5CD-495E-8ACB-CA2E17C84E45}"/>
            </a:ext>
          </a:extLst>
        </xdr:cNvPr>
        <xdr:cNvSpPr txBox="1"/>
      </xdr:nvSpPr>
      <xdr:spPr>
        <a:xfrm>
          <a:off x="927744" y="139847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1" name="正方形/長方形 320">
          <a:extLst>
            <a:ext uri="{FF2B5EF4-FFF2-40B4-BE49-F238E27FC236}">
              <a16:creationId xmlns:a16="http://schemas.microsoft.com/office/drawing/2014/main" id="{FB2DF106-F1CD-46CE-8EB3-E9D967E81464}"/>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2" name="正方形/長方形 321">
          <a:extLst>
            <a:ext uri="{FF2B5EF4-FFF2-40B4-BE49-F238E27FC236}">
              <a16:creationId xmlns:a16="http://schemas.microsoft.com/office/drawing/2014/main" id="{ED0562EC-2953-4128-BF4B-F195E718DF0A}"/>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3" name="正方形/長方形 322">
          <a:extLst>
            <a:ext uri="{FF2B5EF4-FFF2-40B4-BE49-F238E27FC236}">
              <a16:creationId xmlns:a16="http://schemas.microsoft.com/office/drawing/2014/main" id="{5B44C435-DAE9-45B9-9385-FCA96EE48DE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4" name="正方形/長方形 323">
          <a:extLst>
            <a:ext uri="{FF2B5EF4-FFF2-40B4-BE49-F238E27FC236}">
              <a16:creationId xmlns:a16="http://schemas.microsoft.com/office/drawing/2014/main" id="{46AE7475-4E96-4C7F-AD60-A39EA1E4A04C}"/>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5" name="正方形/長方形 324">
          <a:extLst>
            <a:ext uri="{FF2B5EF4-FFF2-40B4-BE49-F238E27FC236}">
              <a16:creationId xmlns:a16="http://schemas.microsoft.com/office/drawing/2014/main" id="{E0692D6B-5024-4D3A-B6F8-0E7BAE1B4A56}"/>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6" name="正方形/長方形 325">
          <a:extLst>
            <a:ext uri="{FF2B5EF4-FFF2-40B4-BE49-F238E27FC236}">
              <a16:creationId xmlns:a16="http://schemas.microsoft.com/office/drawing/2014/main" id="{B8075696-4B4B-44F5-A254-9B7112F618D3}"/>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7" name="正方形/長方形 326">
          <a:extLst>
            <a:ext uri="{FF2B5EF4-FFF2-40B4-BE49-F238E27FC236}">
              <a16:creationId xmlns:a16="http://schemas.microsoft.com/office/drawing/2014/main" id="{53151C15-4790-4039-BA15-F7D82CEACE17}"/>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8" name="正方形/長方形 327">
          <a:extLst>
            <a:ext uri="{FF2B5EF4-FFF2-40B4-BE49-F238E27FC236}">
              <a16:creationId xmlns:a16="http://schemas.microsoft.com/office/drawing/2014/main" id="{B5571AAC-34DE-427B-B592-2786F797E588}"/>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9" name="テキスト ボックス 328">
          <a:extLst>
            <a:ext uri="{FF2B5EF4-FFF2-40B4-BE49-F238E27FC236}">
              <a16:creationId xmlns:a16="http://schemas.microsoft.com/office/drawing/2014/main" id="{5836069E-65AD-4D01-8486-3E24362576B3}"/>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0" name="直線コネクタ 329">
          <a:extLst>
            <a:ext uri="{FF2B5EF4-FFF2-40B4-BE49-F238E27FC236}">
              <a16:creationId xmlns:a16="http://schemas.microsoft.com/office/drawing/2014/main" id="{0D1F30DD-217F-43D2-AAE7-639D0C788AD3}"/>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31" name="直線コネクタ 330">
          <a:extLst>
            <a:ext uri="{FF2B5EF4-FFF2-40B4-BE49-F238E27FC236}">
              <a16:creationId xmlns:a16="http://schemas.microsoft.com/office/drawing/2014/main" id="{38342D89-FD8B-4F68-B514-4CEBF45EE29C}"/>
            </a:ext>
          </a:extLst>
        </xdr:cNvPr>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32" name="テキスト ボックス 331">
          <a:extLst>
            <a:ext uri="{FF2B5EF4-FFF2-40B4-BE49-F238E27FC236}">
              <a16:creationId xmlns:a16="http://schemas.microsoft.com/office/drawing/2014/main" id="{D572748A-E36D-4FA3-8A6C-BE0C6A3B307A}"/>
            </a:ext>
          </a:extLst>
        </xdr:cNvPr>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33" name="直線コネクタ 332">
          <a:extLst>
            <a:ext uri="{FF2B5EF4-FFF2-40B4-BE49-F238E27FC236}">
              <a16:creationId xmlns:a16="http://schemas.microsoft.com/office/drawing/2014/main" id="{B398CA17-D051-4E9E-B0AD-BBA6F9F626F9}"/>
            </a:ext>
          </a:extLst>
        </xdr:cNvPr>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82</xdr:row>
      <xdr:rowOff>124477</xdr:rowOff>
    </xdr:from>
    <xdr:ext cx="531299" cy="259045"/>
    <xdr:sp macro="" textlink="">
      <xdr:nvSpPr>
        <xdr:cNvPr id="334" name="テキスト ボックス 333">
          <a:extLst>
            <a:ext uri="{FF2B5EF4-FFF2-40B4-BE49-F238E27FC236}">
              <a16:creationId xmlns:a16="http://schemas.microsoft.com/office/drawing/2014/main" id="{97142C17-D246-4173-B637-58725BBC2C7F}"/>
            </a:ext>
          </a:extLst>
        </xdr:cNvPr>
        <xdr:cNvSpPr txBox="1"/>
      </xdr:nvSpPr>
      <xdr:spPr>
        <a:xfrm>
          <a:off x="6072701" y="1418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35" name="直線コネクタ 334">
          <a:extLst>
            <a:ext uri="{FF2B5EF4-FFF2-40B4-BE49-F238E27FC236}">
              <a16:creationId xmlns:a16="http://schemas.microsoft.com/office/drawing/2014/main" id="{2CFFA1B7-186F-4228-AA7A-425444F8A75F}"/>
            </a:ext>
          </a:extLst>
        </xdr:cNvPr>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80</xdr:row>
      <xdr:rowOff>10177</xdr:rowOff>
    </xdr:from>
    <xdr:ext cx="531299" cy="259045"/>
    <xdr:sp macro="" textlink="">
      <xdr:nvSpPr>
        <xdr:cNvPr id="336" name="テキスト ボックス 335">
          <a:extLst>
            <a:ext uri="{FF2B5EF4-FFF2-40B4-BE49-F238E27FC236}">
              <a16:creationId xmlns:a16="http://schemas.microsoft.com/office/drawing/2014/main" id="{E0B8429D-471C-41F7-BFAB-33686C825F11}"/>
            </a:ext>
          </a:extLst>
        </xdr:cNvPr>
        <xdr:cNvSpPr txBox="1"/>
      </xdr:nvSpPr>
      <xdr:spPr>
        <a:xfrm>
          <a:off x="6072701" y="1372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37" name="直線コネクタ 336">
          <a:extLst>
            <a:ext uri="{FF2B5EF4-FFF2-40B4-BE49-F238E27FC236}">
              <a16:creationId xmlns:a16="http://schemas.microsoft.com/office/drawing/2014/main" id="{B603363B-A698-436F-A9CF-4F13EC2D02C1}"/>
            </a:ext>
          </a:extLst>
        </xdr:cNvPr>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77</xdr:row>
      <xdr:rowOff>67327</xdr:rowOff>
    </xdr:from>
    <xdr:ext cx="531299" cy="259045"/>
    <xdr:sp macro="" textlink="">
      <xdr:nvSpPr>
        <xdr:cNvPr id="338" name="テキスト ボックス 337">
          <a:extLst>
            <a:ext uri="{FF2B5EF4-FFF2-40B4-BE49-F238E27FC236}">
              <a16:creationId xmlns:a16="http://schemas.microsoft.com/office/drawing/2014/main" id="{93159DC3-5ED2-44C3-B792-453B52B23D02}"/>
            </a:ext>
          </a:extLst>
        </xdr:cNvPr>
        <xdr:cNvSpPr txBox="1"/>
      </xdr:nvSpPr>
      <xdr:spPr>
        <a:xfrm>
          <a:off x="6072701" y="1326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9" name="直線コネクタ 338">
          <a:extLst>
            <a:ext uri="{FF2B5EF4-FFF2-40B4-BE49-F238E27FC236}">
              <a16:creationId xmlns:a16="http://schemas.microsoft.com/office/drawing/2014/main" id="{C5FBB9D8-F9A6-429A-9295-E38353CC0535}"/>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40" name="テキスト ボックス 339">
          <a:extLst>
            <a:ext uri="{FF2B5EF4-FFF2-40B4-BE49-F238E27FC236}">
              <a16:creationId xmlns:a16="http://schemas.microsoft.com/office/drawing/2014/main" id="{025C8A41-C2F9-4119-B86C-22DDEBA2337A}"/>
            </a:ext>
          </a:extLst>
        </xdr:cNvPr>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1" name="【公営住宅】&#10;一人当たり面積グラフ枠">
          <a:extLst>
            <a:ext uri="{FF2B5EF4-FFF2-40B4-BE49-F238E27FC236}">
              <a16:creationId xmlns:a16="http://schemas.microsoft.com/office/drawing/2014/main" id="{C2F7CB59-3A15-4846-A7FB-1601AE474B56}"/>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115413</xdr:rowOff>
    </xdr:from>
    <xdr:to>
      <xdr:col>54</xdr:col>
      <xdr:colOff>189865</xdr:colOff>
      <xdr:row>86</xdr:row>
      <xdr:rowOff>36500</xdr:rowOff>
    </xdr:to>
    <xdr:cxnSp macro="">
      <xdr:nvCxnSpPr>
        <xdr:cNvPr id="342" name="直線コネクタ 341">
          <a:extLst>
            <a:ext uri="{FF2B5EF4-FFF2-40B4-BE49-F238E27FC236}">
              <a16:creationId xmlns:a16="http://schemas.microsoft.com/office/drawing/2014/main" id="{CAF8BB68-239B-42C2-9F5F-CF086F47C178}"/>
            </a:ext>
          </a:extLst>
        </xdr:cNvPr>
        <xdr:cNvCxnSpPr/>
      </xdr:nvCxnSpPr>
      <xdr:spPr>
        <a:xfrm flipV="1">
          <a:off x="10476865" y="13659963"/>
          <a:ext cx="0" cy="11212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40327</xdr:rowOff>
    </xdr:from>
    <xdr:ext cx="469744" cy="259045"/>
    <xdr:sp macro="" textlink="">
      <xdr:nvSpPr>
        <xdr:cNvPr id="343" name="【公営住宅】&#10;一人当たり面積最小値テキスト">
          <a:extLst>
            <a:ext uri="{FF2B5EF4-FFF2-40B4-BE49-F238E27FC236}">
              <a16:creationId xmlns:a16="http://schemas.microsoft.com/office/drawing/2014/main" id="{DD214033-BC34-4C38-A5A8-31C46472D313}"/>
            </a:ext>
          </a:extLst>
        </xdr:cNvPr>
        <xdr:cNvSpPr txBox="1"/>
      </xdr:nvSpPr>
      <xdr:spPr>
        <a:xfrm>
          <a:off x="10515600" y="14785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36500</xdr:rowOff>
    </xdr:from>
    <xdr:to>
      <xdr:col>55</xdr:col>
      <xdr:colOff>88900</xdr:colOff>
      <xdr:row>86</xdr:row>
      <xdr:rowOff>36500</xdr:rowOff>
    </xdr:to>
    <xdr:cxnSp macro="">
      <xdr:nvCxnSpPr>
        <xdr:cNvPr id="344" name="直線コネクタ 343">
          <a:extLst>
            <a:ext uri="{FF2B5EF4-FFF2-40B4-BE49-F238E27FC236}">
              <a16:creationId xmlns:a16="http://schemas.microsoft.com/office/drawing/2014/main" id="{7015D46A-E345-4E90-82C7-BB527710B2F9}"/>
            </a:ext>
          </a:extLst>
        </xdr:cNvPr>
        <xdr:cNvCxnSpPr/>
      </xdr:nvCxnSpPr>
      <xdr:spPr>
        <a:xfrm>
          <a:off x="10388600" y="1478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78</xdr:row>
      <xdr:rowOff>62090</xdr:rowOff>
    </xdr:from>
    <xdr:ext cx="534377" cy="259045"/>
    <xdr:sp macro="" textlink="">
      <xdr:nvSpPr>
        <xdr:cNvPr id="345" name="【公営住宅】&#10;一人当たり面積最大値テキスト">
          <a:extLst>
            <a:ext uri="{FF2B5EF4-FFF2-40B4-BE49-F238E27FC236}">
              <a16:creationId xmlns:a16="http://schemas.microsoft.com/office/drawing/2014/main" id="{88AE8E39-8070-4F2C-95B8-8A7D0CB0EFF8}"/>
            </a:ext>
          </a:extLst>
        </xdr:cNvPr>
        <xdr:cNvSpPr txBox="1"/>
      </xdr:nvSpPr>
      <xdr:spPr>
        <a:xfrm>
          <a:off x="10515600" y="134351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115413</xdr:rowOff>
    </xdr:from>
    <xdr:to>
      <xdr:col>55</xdr:col>
      <xdr:colOff>88900</xdr:colOff>
      <xdr:row>79</xdr:row>
      <xdr:rowOff>115413</xdr:rowOff>
    </xdr:to>
    <xdr:cxnSp macro="">
      <xdr:nvCxnSpPr>
        <xdr:cNvPr id="346" name="直線コネクタ 345">
          <a:extLst>
            <a:ext uri="{FF2B5EF4-FFF2-40B4-BE49-F238E27FC236}">
              <a16:creationId xmlns:a16="http://schemas.microsoft.com/office/drawing/2014/main" id="{970A1E29-ED22-487F-9EFA-299C1B6A0F10}"/>
            </a:ext>
          </a:extLst>
        </xdr:cNvPr>
        <xdr:cNvCxnSpPr/>
      </xdr:nvCxnSpPr>
      <xdr:spPr>
        <a:xfrm>
          <a:off x="10388600" y="136599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99789</xdr:rowOff>
    </xdr:from>
    <xdr:ext cx="469744" cy="259045"/>
    <xdr:sp macro="" textlink="">
      <xdr:nvSpPr>
        <xdr:cNvPr id="347" name="【公営住宅】&#10;一人当たり面積平均値テキスト">
          <a:extLst>
            <a:ext uri="{FF2B5EF4-FFF2-40B4-BE49-F238E27FC236}">
              <a16:creationId xmlns:a16="http://schemas.microsoft.com/office/drawing/2014/main" id="{8243EFA4-16F1-4C99-B9FF-A1AAD36B5888}"/>
            </a:ext>
          </a:extLst>
        </xdr:cNvPr>
        <xdr:cNvSpPr txBox="1"/>
      </xdr:nvSpPr>
      <xdr:spPr>
        <a:xfrm>
          <a:off x="10515600" y="1450158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76912</xdr:rowOff>
    </xdr:from>
    <xdr:to>
      <xdr:col>55</xdr:col>
      <xdr:colOff>50800</xdr:colOff>
      <xdr:row>86</xdr:row>
      <xdr:rowOff>7062</xdr:rowOff>
    </xdr:to>
    <xdr:sp macro="" textlink="">
      <xdr:nvSpPr>
        <xdr:cNvPr id="348" name="フローチャート: 判断 347">
          <a:extLst>
            <a:ext uri="{FF2B5EF4-FFF2-40B4-BE49-F238E27FC236}">
              <a16:creationId xmlns:a16="http://schemas.microsoft.com/office/drawing/2014/main" id="{1D5E157E-DD14-430F-AC88-6AA98299887F}"/>
            </a:ext>
          </a:extLst>
        </xdr:cNvPr>
        <xdr:cNvSpPr/>
      </xdr:nvSpPr>
      <xdr:spPr>
        <a:xfrm>
          <a:off x="10426700" y="14650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97256</xdr:rowOff>
    </xdr:from>
    <xdr:to>
      <xdr:col>50</xdr:col>
      <xdr:colOff>165100</xdr:colOff>
      <xdr:row>86</xdr:row>
      <xdr:rowOff>27406</xdr:rowOff>
    </xdr:to>
    <xdr:sp macro="" textlink="">
      <xdr:nvSpPr>
        <xdr:cNvPr id="349" name="フローチャート: 判断 348">
          <a:extLst>
            <a:ext uri="{FF2B5EF4-FFF2-40B4-BE49-F238E27FC236}">
              <a16:creationId xmlns:a16="http://schemas.microsoft.com/office/drawing/2014/main" id="{1445254D-B7F1-4519-9C42-DF939E3B32C7}"/>
            </a:ext>
          </a:extLst>
        </xdr:cNvPr>
        <xdr:cNvSpPr/>
      </xdr:nvSpPr>
      <xdr:spPr>
        <a:xfrm>
          <a:off x="9588500" y="14670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97943</xdr:rowOff>
    </xdr:from>
    <xdr:to>
      <xdr:col>46</xdr:col>
      <xdr:colOff>38100</xdr:colOff>
      <xdr:row>86</xdr:row>
      <xdr:rowOff>28093</xdr:rowOff>
    </xdr:to>
    <xdr:sp macro="" textlink="">
      <xdr:nvSpPr>
        <xdr:cNvPr id="350" name="フローチャート: 判断 349">
          <a:extLst>
            <a:ext uri="{FF2B5EF4-FFF2-40B4-BE49-F238E27FC236}">
              <a16:creationId xmlns:a16="http://schemas.microsoft.com/office/drawing/2014/main" id="{3837136A-D0FD-4AB7-BE4A-4FA85FC70899}"/>
            </a:ext>
          </a:extLst>
        </xdr:cNvPr>
        <xdr:cNvSpPr/>
      </xdr:nvSpPr>
      <xdr:spPr>
        <a:xfrm>
          <a:off x="8699500" y="14671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97805</xdr:rowOff>
    </xdr:from>
    <xdr:to>
      <xdr:col>41</xdr:col>
      <xdr:colOff>101600</xdr:colOff>
      <xdr:row>86</xdr:row>
      <xdr:rowOff>27955</xdr:rowOff>
    </xdr:to>
    <xdr:sp macro="" textlink="">
      <xdr:nvSpPr>
        <xdr:cNvPr id="351" name="フローチャート: 判断 350">
          <a:extLst>
            <a:ext uri="{FF2B5EF4-FFF2-40B4-BE49-F238E27FC236}">
              <a16:creationId xmlns:a16="http://schemas.microsoft.com/office/drawing/2014/main" id="{519210CB-D9A4-42F7-9AEC-FC785BADA9C5}"/>
            </a:ext>
          </a:extLst>
        </xdr:cNvPr>
        <xdr:cNvSpPr/>
      </xdr:nvSpPr>
      <xdr:spPr>
        <a:xfrm>
          <a:off x="7810500" y="14671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95656</xdr:rowOff>
    </xdr:from>
    <xdr:to>
      <xdr:col>36</xdr:col>
      <xdr:colOff>165100</xdr:colOff>
      <xdr:row>86</xdr:row>
      <xdr:rowOff>25806</xdr:rowOff>
    </xdr:to>
    <xdr:sp macro="" textlink="">
      <xdr:nvSpPr>
        <xdr:cNvPr id="352" name="フローチャート: 判断 351">
          <a:extLst>
            <a:ext uri="{FF2B5EF4-FFF2-40B4-BE49-F238E27FC236}">
              <a16:creationId xmlns:a16="http://schemas.microsoft.com/office/drawing/2014/main" id="{924CAC98-7BEB-48D5-88B6-B327E7FAA39F}"/>
            </a:ext>
          </a:extLst>
        </xdr:cNvPr>
        <xdr:cNvSpPr/>
      </xdr:nvSpPr>
      <xdr:spPr>
        <a:xfrm>
          <a:off x="6921500" y="14668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3" name="テキスト ボックス 352">
          <a:extLst>
            <a:ext uri="{FF2B5EF4-FFF2-40B4-BE49-F238E27FC236}">
              <a16:creationId xmlns:a16="http://schemas.microsoft.com/office/drawing/2014/main" id="{1D7C4F6C-B524-4F53-A463-3D0F7D863D2C}"/>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4" name="テキスト ボックス 353">
          <a:extLst>
            <a:ext uri="{FF2B5EF4-FFF2-40B4-BE49-F238E27FC236}">
              <a16:creationId xmlns:a16="http://schemas.microsoft.com/office/drawing/2014/main" id="{18A40AD8-B4BB-4E56-96E6-F5525A696769}"/>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7138C3B1-3306-40FE-86F6-521F2E58B8A0}"/>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1FE9A213-F75A-4D50-93E8-BB84A7AA9F19}"/>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B2BF6E47-113B-4CD0-9192-D701481226C1}"/>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100640</xdr:rowOff>
    </xdr:from>
    <xdr:to>
      <xdr:col>55</xdr:col>
      <xdr:colOff>50800</xdr:colOff>
      <xdr:row>86</xdr:row>
      <xdr:rowOff>30790</xdr:rowOff>
    </xdr:to>
    <xdr:sp macro="" textlink="">
      <xdr:nvSpPr>
        <xdr:cNvPr id="358" name="楕円 357">
          <a:extLst>
            <a:ext uri="{FF2B5EF4-FFF2-40B4-BE49-F238E27FC236}">
              <a16:creationId xmlns:a16="http://schemas.microsoft.com/office/drawing/2014/main" id="{6A6FDDB2-5E80-4395-8C42-6AE3C14BFA65}"/>
            </a:ext>
          </a:extLst>
        </xdr:cNvPr>
        <xdr:cNvSpPr/>
      </xdr:nvSpPr>
      <xdr:spPr>
        <a:xfrm>
          <a:off x="10426700" y="14673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55338</xdr:rowOff>
    </xdr:from>
    <xdr:ext cx="469744" cy="259045"/>
    <xdr:sp macro="" textlink="">
      <xdr:nvSpPr>
        <xdr:cNvPr id="359" name="【公営住宅】&#10;一人当たり面積該当値テキスト">
          <a:extLst>
            <a:ext uri="{FF2B5EF4-FFF2-40B4-BE49-F238E27FC236}">
              <a16:creationId xmlns:a16="http://schemas.microsoft.com/office/drawing/2014/main" id="{799EFCB8-5B8C-4B51-9E0B-777EEFC60652}"/>
            </a:ext>
          </a:extLst>
        </xdr:cNvPr>
        <xdr:cNvSpPr txBox="1"/>
      </xdr:nvSpPr>
      <xdr:spPr>
        <a:xfrm>
          <a:off x="10515600" y="14628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101509</xdr:rowOff>
    </xdr:from>
    <xdr:to>
      <xdr:col>50</xdr:col>
      <xdr:colOff>165100</xdr:colOff>
      <xdr:row>86</xdr:row>
      <xdr:rowOff>31659</xdr:rowOff>
    </xdr:to>
    <xdr:sp macro="" textlink="">
      <xdr:nvSpPr>
        <xdr:cNvPr id="360" name="楕円 359">
          <a:extLst>
            <a:ext uri="{FF2B5EF4-FFF2-40B4-BE49-F238E27FC236}">
              <a16:creationId xmlns:a16="http://schemas.microsoft.com/office/drawing/2014/main" id="{F462C444-9E54-479F-B173-8DD4FE5C3572}"/>
            </a:ext>
          </a:extLst>
        </xdr:cNvPr>
        <xdr:cNvSpPr/>
      </xdr:nvSpPr>
      <xdr:spPr>
        <a:xfrm>
          <a:off x="9588500" y="14674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151440</xdr:rowOff>
    </xdr:from>
    <xdr:to>
      <xdr:col>55</xdr:col>
      <xdr:colOff>0</xdr:colOff>
      <xdr:row>85</xdr:row>
      <xdr:rowOff>152309</xdr:rowOff>
    </xdr:to>
    <xdr:cxnSp macro="">
      <xdr:nvCxnSpPr>
        <xdr:cNvPr id="361" name="直線コネクタ 360">
          <a:extLst>
            <a:ext uri="{FF2B5EF4-FFF2-40B4-BE49-F238E27FC236}">
              <a16:creationId xmlns:a16="http://schemas.microsoft.com/office/drawing/2014/main" id="{28412A6E-E028-41A8-9717-72E2C5717692}"/>
            </a:ext>
          </a:extLst>
        </xdr:cNvPr>
        <xdr:cNvCxnSpPr/>
      </xdr:nvCxnSpPr>
      <xdr:spPr>
        <a:xfrm flipV="1">
          <a:off x="9639300" y="14724690"/>
          <a:ext cx="838200" cy="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102468</xdr:rowOff>
    </xdr:from>
    <xdr:to>
      <xdr:col>46</xdr:col>
      <xdr:colOff>38100</xdr:colOff>
      <xdr:row>86</xdr:row>
      <xdr:rowOff>32618</xdr:rowOff>
    </xdr:to>
    <xdr:sp macro="" textlink="">
      <xdr:nvSpPr>
        <xdr:cNvPr id="362" name="楕円 361">
          <a:extLst>
            <a:ext uri="{FF2B5EF4-FFF2-40B4-BE49-F238E27FC236}">
              <a16:creationId xmlns:a16="http://schemas.microsoft.com/office/drawing/2014/main" id="{C3B2B08A-07D7-47BE-9DDC-2F44FA92F53D}"/>
            </a:ext>
          </a:extLst>
        </xdr:cNvPr>
        <xdr:cNvSpPr/>
      </xdr:nvSpPr>
      <xdr:spPr>
        <a:xfrm>
          <a:off x="8699500" y="14675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152309</xdr:rowOff>
    </xdr:from>
    <xdr:to>
      <xdr:col>50</xdr:col>
      <xdr:colOff>114300</xdr:colOff>
      <xdr:row>85</xdr:row>
      <xdr:rowOff>153268</xdr:rowOff>
    </xdr:to>
    <xdr:cxnSp macro="">
      <xdr:nvCxnSpPr>
        <xdr:cNvPr id="363" name="直線コネクタ 362">
          <a:extLst>
            <a:ext uri="{FF2B5EF4-FFF2-40B4-BE49-F238E27FC236}">
              <a16:creationId xmlns:a16="http://schemas.microsoft.com/office/drawing/2014/main" id="{1DA1F4D9-E91E-4253-9E3C-D0072AB9DFDC}"/>
            </a:ext>
          </a:extLst>
        </xdr:cNvPr>
        <xdr:cNvCxnSpPr/>
      </xdr:nvCxnSpPr>
      <xdr:spPr>
        <a:xfrm flipV="1">
          <a:off x="8750300" y="14725559"/>
          <a:ext cx="889000" cy="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103566</xdr:rowOff>
    </xdr:from>
    <xdr:to>
      <xdr:col>41</xdr:col>
      <xdr:colOff>101600</xdr:colOff>
      <xdr:row>86</xdr:row>
      <xdr:rowOff>33716</xdr:rowOff>
    </xdr:to>
    <xdr:sp macro="" textlink="">
      <xdr:nvSpPr>
        <xdr:cNvPr id="364" name="楕円 363">
          <a:extLst>
            <a:ext uri="{FF2B5EF4-FFF2-40B4-BE49-F238E27FC236}">
              <a16:creationId xmlns:a16="http://schemas.microsoft.com/office/drawing/2014/main" id="{30841543-398B-4E66-A24A-FD797808B6D1}"/>
            </a:ext>
          </a:extLst>
        </xdr:cNvPr>
        <xdr:cNvSpPr/>
      </xdr:nvSpPr>
      <xdr:spPr>
        <a:xfrm>
          <a:off x="7810500" y="14676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153268</xdr:rowOff>
    </xdr:from>
    <xdr:to>
      <xdr:col>45</xdr:col>
      <xdr:colOff>177800</xdr:colOff>
      <xdr:row>85</xdr:row>
      <xdr:rowOff>154366</xdr:rowOff>
    </xdr:to>
    <xdr:cxnSp macro="">
      <xdr:nvCxnSpPr>
        <xdr:cNvPr id="365" name="直線コネクタ 364">
          <a:extLst>
            <a:ext uri="{FF2B5EF4-FFF2-40B4-BE49-F238E27FC236}">
              <a16:creationId xmlns:a16="http://schemas.microsoft.com/office/drawing/2014/main" id="{C8C7681A-148F-4C47-A1F2-405DF0B37FB0}"/>
            </a:ext>
          </a:extLst>
        </xdr:cNvPr>
        <xdr:cNvCxnSpPr/>
      </xdr:nvCxnSpPr>
      <xdr:spPr>
        <a:xfrm flipV="1">
          <a:off x="7861300" y="14726518"/>
          <a:ext cx="889000" cy="1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104251</xdr:rowOff>
    </xdr:from>
    <xdr:to>
      <xdr:col>36</xdr:col>
      <xdr:colOff>165100</xdr:colOff>
      <xdr:row>86</xdr:row>
      <xdr:rowOff>34401</xdr:rowOff>
    </xdr:to>
    <xdr:sp macro="" textlink="">
      <xdr:nvSpPr>
        <xdr:cNvPr id="366" name="楕円 365">
          <a:extLst>
            <a:ext uri="{FF2B5EF4-FFF2-40B4-BE49-F238E27FC236}">
              <a16:creationId xmlns:a16="http://schemas.microsoft.com/office/drawing/2014/main" id="{F8632D92-C154-4498-BF53-E4AE96B586E8}"/>
            </a:ext>
          </a:extLst>
        </xdr:cNvPr>
        <xdr:cNvSpPr/>
      </xdr:nvSpPr>
      <xdr:spPr>
        <a:xfrm>
          <a:off x="6921500" y="14677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154366</xdr:rowOff>
    </xdr:from>
    <xdr:to>
      <xdr:col>41</xdr:col>
      <xdr:colOff>50800</xdr:colOff>
      <xdr:row>85</xdr:row>
      <xdr:rowOff>155051</xdr:rowOff>
    </xdr:to>
    <xdr:cxnSp macro="">
      <xdr:nvCxnSpPr>
        <xdr:cNvPr id="367" name="直線コネクタ 366">
          <a:extLst>
            <a:ext uri="{FF2B5EF4-FFF2-40B4-BE49-F238E27FC236}">
              <a16:creationId xmlns:a16="http://schemas.microsoft.com/office/drawing/2014/main" id="{2213CF46-FD50-4509-9026-02478F5D42B0}"/>
            </a:ext>
          </a:extLst>
        </xdr:cNvPr>
        <xdr:cNvCxnSpPr/>
      </xdr:nvCxnSpPr>
      <xdr:spPr>
        <a:xfrm flipV="1">
          <a:off x="6972300" y="14727616"/>
          <a:ext cx="889000" cy="6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43933</xdr:rowOff>
    </xdr:from>
    <xdr:ext cx="469744" cy="259045"/>
    <xdr:sp macro="" textlink="">
      <xdr:nvSpPr>
        <xdr:cNvPr id="368" name="n_1aveValue【公営住宅】&#10;一人当たり面積">
          <a:extLst>
            <a:ext uri="{FF2B5EF4-FFF2-40B4-BE49-F238E27FC236}">
              <a16:creationId xmlns:a16="http://schemas.microsoft.com/office/drawing/2014/main" id="{3F22AC4B-4BF4-4E14-8C3E-A39E53E8BE6E}"/>
            </a:ext>
          </a:extLst>
        </xdr:cNvPr>
        <xdr:cNvSpPr txBox="1"/>
      </xdr:nvSpPr>
      <xdr:spPr>
        <a:xfrm>
          <a:off x="9391727" y="144457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44620</xdr:rowOff>
    </xdr:from>
    <xdr:ext cx="469744" cy="259045"/>
    <xdr:sp macro="" textlink="">
      <xdr:nvSpPr>
        <xdr:cNvPr id="369" name="n_2aveValue【公営住宅】&#10;一人当たり面積">
          <a:extLst>
            <a:ext uri="{FF2B5EF4-FFF2-40B4-BE49-F238E27FC236}">
              <a16:creationId xmlns:a16="http://schemas.microsoft.com/office/drawing/2014/main" id="{8B81C47F-1014-47F3-89F4-1A5FC3942D59}"/>
            </a:ext>
          </a:extLst>
        </xdr:cNvPr>
        <xdr:cNvSpPr txBox="1"/>
      </xdr:nvSpPr>
      <xdr:spPr>
        <a:xfrm>
          <a:off x="8515427" y="144464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44482</xdr:rowOff>
    </xdr:from>
    <xdr:ext cx="469744" cy="259045"/>
    <xdr:sp macro="" textlink="">
      <xdr:nvSpPr>
        <xdr:cNvPr id="370" name="n_3aveValue【公営住宅】&#10;一人当たり面積">
          <a:extLst>
            <a:ext uri="{FF2B5EF4-FFF2-40B4-BE49-F238E27FC236}">
              <a16:creationId xmlns:a16="http://schemas.microsoft.com/office/drawing/2014/main" id="{781E7E66-BADC-4386-8D54-4A70A45AC759}"/>
            </a:ext>
          </a:extLst>
        </xdr:cNvPr>
        <xdr:cNvSpPr txBox="1"/>
      </xdr:nvSpPr>
      <xdr:spPr>
        <a:xfrm>
          <a:off x="7626427" y="144462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42333</xdr:rowOff>
    </xdr:from>
    <xdr:ext cx="469744" cy="259045"/>
    <xdr:sp macro="" textlink="">
      <xdr:nvSpPr>
        <xdr:cNvPr id="371" name="n_4aveValue【公営住宅】&#10;一人当たり面積">
          <a:extLst>
            <a:ext uri="{FF2B5EF4-FFF2-40B4-BE49-F238E27FC236}">
              <a16:creationId xmlns:a16="http://schemas.microsoft.com/office/drawing/2014/main" id="{571BF476-275C-438B-BAC2-5B03258AEBAD}"/>
            </a:ext>
          </a:extLst>
        </xdr:cNvPr>
        <xdr:cNvSpPr txBox="1"/>
      </xdr:nvSpPr>
      <xdr:spPr>
        <a:xfrm>
          <a:off x="6737427" y="144441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22786</xdr:rowOff>
    </xdr:from>
    <xdr:ext cx="469744" cy="259045"/>
    <xdr:sp macro="" textlink="">
      <xdr:nvSpPr>
        <xdr:cNvPr id="372" name="n_1mainValue【公営住宅】&#10;一人当たり面積">
          <a:extLst>
            <a:ext uri="{FF2B5EF4-FFF2-40B4-BE49-F238E27FC236}">
              <a16:creationId xmlns:a16="http://schemas.microsoft.com/office/drawing/2014/main" id="{308C50FB-5CF6-4793-8E21-2E31793DD2D1}"/>
            </a:ext>
          </a:extLst>
        </xdr:cNvPr>
        <xdr:cNvSpPr txBox="1"/>
      </xdr:nvSpPr>
      <xdr:spPr>
        <a:xfrm>
          <a:off x="9391727" y="147674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23745</xdr:rowOff>
    </xdr:from>
    <xdr:ext cx="469744" cy="259045"/>
    <xdr:sp macro="" textlink="">
      <xdr:nvSpPr>
        <xdr:cNvPr id="373" name="n_2mainValue【公営住宅】&#10;一人当たり面積">
          <a:extLst>
            <a:ext uri="{FF2B5EF4-FFF2-40B4-BE49-F238E27FC236}">
              <a16:creationId xmlns:a16="http://schemas.microsoft.com/office/drawing/2014/main" id="{71BEC4C8-2713-4F28-A894-B36105181DF2}"/>
            </a:ext>
          </a:extLst>
        </xdr:cNvPr>
        <xdr:cNvSpPr txBox="1"/>
      </xdr:nvSpPr>
      <xdr:spPr>
        <a:xfrm>
          <a:off x="8515427" y="147684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24843</xdr:rowOff>
    </xdr:from>
    <xdr:ext cx="469744" cy="259045"/>
    <xdr:sp macro="" textlink="">
      <xdr:nvSpPr>
        <xdr:cNvPr id="374" name="n_3mainValue【公営住宅】&#10;一人当たり面積">
          <a:extLst>
            <a:ext uri="{FF2B5EF4-FFF2-40B4-BE49-F238E27FC236}">
              <a16:creationId xmlns:a16="http://schemas.microsoft.com/office/drawing/2014/main" id="{482ADD3F-E076-419F-9D4C-D5E0E2EE186E}"/>
            </a:ext>
          </a:extLst>
        </xdr:cNvPr>
        <xdr:cNvSpPr txBox="1"/>
      </xdr:nvSpPr>
      <xdr:spPr>
        <a:xfrm>
          <a:off x="7626427" y="147695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25528</xdr:rowOff>
    </xdr:from>
    <xdr:ext cx="469744" cy="259045"/>
    <xdr:sp macro="" textlink="">
      <xdr:nvSpPr>
        <xdr:cNvPr id="375" name="n_4mainValue【公営住宅】&#10;一人当たり面積">
          <a:extLst>
            <a:ext uri="{FF2B5EF4-FFF2-40B4-BE49-F238E27FC236}">
              <a16:creationId xmlns:a16="http://schemas.microsoft.com/office/drawing/2014/main" id="{F7F295CE-1EDC-4EBA-9237-3421DD707126}"/>
            </a:ext>
          </a:extLst>
        </xdr:cNvPr>
        <xdr:cNvSpPr txBox="1"/>
      </xdr:nvSpPr>
      <xdr:spPr>
        <a:xfrm>
          <a:off x="6737427" y="147702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6" name="正方形/長方形 375">
          <a:extLst>
            <a:ext uri="{FF2B5EF4-FFF2-40B4-BE49-F238E27FC236}">
              <a16:creationId xmlns:a16="http://schemas.microsoft.com/office/drawing/2014/main" id="{0417907F-22A6-4188-BDFE-0F8E9EB70F6F}"/>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7" name="正方形/長方形 376">
          <a:extLst>
            <a:ext uri="{FF2B5EF4-FFF2-40B4-BE49-F238E27FC236}">
              <a16:creationId xmlns:a16="http://schemas.microsoft.com/office/drawing/2014/main" id="{4EDADE88-95A1-406F-9BE8-EEF6955FF256}"/>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8" name="正方形/長方形 377">
          <a:extLst>
            <a:ext uri="{FF2B5EF4-FFF2-40B4-BE49-F238E27FC236}">
              <a16:creationId xmlns:a16="http://schemas.microsoft.com/office/drawing/2014/main" id="{EDC4E66C-0D42-407D-BDB8-3353505A6454}"/>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9" name="正方形/長方形 378">
          <a:extLst>
            <a:ext uri="{FF2B5EF4-FFF2-40B4-BE49-F238E27FC236}">
              <a16:creationId xmlns:a16="http://schemas.microsoft.com/office/drawing/2014/main" id="{EC3DB239-A5FF-4638-B009-6252A5550D46}"/>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0" name="正方形/長方形 379">
          <a:extLst>
            <a:ext uri="{FF2B5EF4-FFF2-40B4-BE49-F238E27FC236}">
              <a16:creationId xmlns:a16="http://schemas.microsoft.com/office/drawing/2014/main" id="{FB6CB156-C598-4FCF-9377-B76AD8408888}"/>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1" name="正方形/長方形 380">
          <a:extLst>
            <a:ext uri="{FF2B5EF4-FFF2-40B4-BE49-F238E27FC236}">
              <a16:creationId xmlns:a16="http://schemas.microsoft.com/office/drawing/2014/main" id="{F1223D77-3AB6-4B21-BA1A-AC2BA5465D08}"/>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2" name="正方形/長方形 381">
          <a:extLst>
            <a:ext uri="{FF2B5EF4-FFF2-40B4-BE49-F238E27FC236}">
              <a16:creationId xmlns:a16="http://schemas.microsoft.com/office/drawing/2014/main" id="{0696CCB0-7C6A-45A5-9F08-DFF6910A254D}"/>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3" name="正方形/長方形 382">
          <a:extLst>
            <a:ext uri="{FF2B5EF4-FFF2-40B4-BE49-F238E27FC236}">
              <a16:creationId xmlns:a16="http://schemas.microsoft.com/office/drawing/2014/main" id="{84F15B46-E5A9-4A8E-BB28-EC43B6AB6C91}"/>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4" name="テキスト ボックス 383">
          <a:extLst>
            <a:ext uri="{FF2B5EF4-FFF2-40B4-BE49-F238E27FC236}">
              <a16:creationId xmlns:a16="http://schemas.microsoft.com/office/drawing/2014/main" id="{E047FC6B-C14E-4F85-BC36-31C8393268A7}"/>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5" name="直線コネクタ 384">
          <a:extLst>
            <a:ext uri="{FF2B5EF4-FFF2-40B4-BE49-F238E27FC236}">
              <a16:creationId xmlns:a16="http://schemas.microsoft.com/office/drawing/2014/main" id="{F84D110A-BF7F-407E-AE3E-5AB3B59CE5E8}"/>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6" name="テキスト ボックス 385">
          <a:extLst>
            <a:ext uri="{FF2B5EF4-FFF2-40B4-BE49-F238E27FC236}">
              <a16:creationId xmlns:a16="http://schemas.microsoft.com/office/drawing/2014/main" id="{EC030B00-6D31-4E68-AEDB-564649D2F3F8}"/>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87" name="直線コネクタ 386">
          <a:extLst>
            <a:ext uri="{FF2B5EF4-FFF2-40B4-BE49-F238E27FC236}">
              <a16:creationId xmlns:a16="http://schemas.microsoft.com/office/drawing/2014/main" id="{C4200A28-71E0-426B-B7D3-FE03EB49C846}"/>
            </a:ext>
          </a:extLst>
        </xdr:cNvPr>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88" name="テキスト ボックス 387">
          <a:extLst>
            <a:ext uri="{FF2B5EF4-FFF2-40B4-BE49-F238E27FC236}">
              <a16:creationId xmlns:a16="http://schemas.microsoft.com/office/drawing/2014/main" id="{B6576599-C0C1-49E2-983C-DB3D72E41C65}"/>
            </a:ext>
          </a:extLst>
        </xdr:cNvPr>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89" name="直線コネクタ 388">
          <a:extLst>
            <a:ext uri="{FF2B5EF4-FFF2-40B4-BE49-F238E27FC236}">
              <a16:creationId xmlns:a16="http://schemas.microsoft.com/office/drawing/2014/main" id="{3A01A0CE-7E07-4B06-9EAF-BEAED05B15D4}"/>
            </a:ext>
          </a:extLst>
        </xdr:cNvPr>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90" name="テキスト ボックス 389">
          <a:extLst>
            <a:ext uri="{FF2B5EF4-FFF2-40B4-BE49-F238E27FC236}">
              <a16:creationId xmlns:a16="http://schemas.microsoft.com/office/drawing/2014/main" id="{B145E4B9-1068-46EF-AEDB-31E6757302B0}"/>
            </a:ext>
          </a:extLst>
        </xdr:cNvPr>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91" name="直線コネクタ 390">
          <a:extLst>
            <a:ext uri="{FF2B5EF4-FFF2-40B4-BE49-F238E27FC236}">
              <a16:creationId xmlns:a16="http://schemas.microsoft.com/office/drawing/2014/main" id="{64FA9430-D506-49F6-9E1A-157CF081B1A0}"/>
            </a:ext>
          </a:extLst>
        </xdr:cNvPr>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92" name="テキスト ボックス 391">
          <a:extLst>
            <a:ext uri="{FF2B5EF4-FFF2-40B4-BE49-F238E27FC236}">
              <a16:creationId xmlns:a16="http://schemas.microsoft.com/office/drawing/2014/main" id="{E950F97F-FEDC-498F-A710-10A001F020AF}"/>
            </a:ext>
          </a:extLst>
        </xdr:cNvPr>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93" name="直線コネクタ 392">
          <a:extLst>
            <a:ext uri="{FF2B5EF4-FFF2-40B4-BE49-F238E27FC236}">
              <a16:creationId xmlns:a16="http://schemas.microsoft.com/office/drawing/2014/main" id="{B912EC6F-0E66-419E-84E1-EB0A529190BF}"/>
            </a:ext>
          </a:extLst>
        </xdr:cNvPr>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94" name="テキスト ボックス 393">
          <a:extLst>
            <a:ext uri="{FF2B5EF4-FFF2-40B4-BE49-F238E27FC236}">
              <a16:creationId xmlns:a16="http://schemas.microsoft.com/office/drawing/2014/main" id="{B0374697-3D83-4C0F-B268-291ACA167894}"/>
            </a:ext>
          </a:extLst>
        </xdr:cNvPr>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95" name="直線コネクタ 394">
          <a:extLst>
            <a:ext uri="{FF2B5EF4-FFF2-40B4-BE49-F238E27FC236}">
              <a16:creationId xmlns:a16="http://schemas.microsoft.com/office/drawing/2014/main" id="{9FDB075F-BDF4-4899-BCFD-4F737783F04C}"/>
            </a:ext>
          </a:extLst>
        </xdr:cNvPr>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96" name="テキスト ボックス 395">
          <a:extLst>
            <a:ext uri="{FF2B5EF4-FFF2-40B4-BE49-F238E27FC236}">
              <a16:creationId xmlns:a16="http://schemas.microsoft.com/office/drawing/2014/main" id="{0DFC8163-ED9D-4F3A-AC34-7BC0901E8757}"/>
            </a:ext>
          </a:extLst>
        </xdr:cNvPr>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97" name="直線コネクタ 396">
          <a:extLst>
            <a:ext uri="{FF2B5EF4-FFF2-40B4-BE49-F238E27FC236}">
              <a16:creationId xmlns:a16="http://schemas.microsoft.com/office/drawing/2014/main" id="{CCD1B30B-85D1-4AB7-A07D-74330D51752E}"/>
            </a:ext>
          </a:extLst>
        </xdr:cNvPr>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398" name="テキスト ボックス 397">
          <a:extLst>
            <a:ext uri="{FF2B5EF4-FFF2-40B4-BE49-F238E27FC236}">
              <a16:creationId xmlns:a16="http://schemas.microsoft.com/office/drawing/2014/main" id="{C26CE9D7-FCAF-48B8-8BBE-F4CA6EAA6839}"/>
            </a:ext>
          </a:extLst>
        </xdr:cNvPr>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9" name="直線コネクタ 398">
          <a:extLst>
            <a:ext uri="{FF2B5EF4-FFF2-40B4-BE49-F238E27FC236}">
              <a16:creationId xmlns:a16="http://schemas.microsoft.com/office/drawing/2014/main" id="{52557CF0-1505-4880-8E45-6FD6BAD43A99}"/>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400" name="【港湾・漁港】&#10;有形固定資産減価償却率グラフ枠">
          <a:extLst>
            <a:ext uri="{FF2B5EF4-FFF2-40B4-BE49-F238E27FC236}">
              <a16:creationId xmlns:a16="http://schemas.microsoft.com/office/drawing/2014/main" id="{516E64FB-589B-46D5-B1EC-56DEEA77C8A9}"/>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35379</xdr:rowOff>
    </xdr:from>
    <xdr:to>
      <xdr:col>24</xdr:col>
      <xdr:colOff>62865</xdr:colOff>
      <xdr:row>109</xdr:row>
      <xdr:rowOff>28848</xdr:rowOff>
    </xdr:to>
    <xdr:cxnSp macro="">
      <xdr:nvCxnSpPr>
        <xdr:cNvPr id="401" name="直線コネクタ 400">
          <a:extLst>
            <a:ext uri="{FF2B5EF4-FFF2-40B4-BE49-F238E27FC236}">
              <a16:creationId xmlns:a16="http://schemas.microsoft.com/office/drawing/2014/main" id="{BF8EFC7A-FD82-4C00-B981-7607F5052EA9}"/>
            </a:ext>
          </a:extLst>
        </xdr:cNvPr>
        <xdr:cNvCxnSpPr/>
      </xdr:nvCxnSpPr>
      <xdr:spPr>
        <a:xfrm flipV="1">
          <a:off x="4634865" y="17180379"/>
          <a:ext cx="0" cy="15365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32675</xdr:rowOff>
    </xdr:from>
    <xdr:ext cx="405111" cy="259045"/>
    <xdr:sp macro="" textlink="">
      <xdr:nvSpPr>
        <xdr:cNvPr id="402" name="【港湾・漁港】&#10;有形固定資産減価償却率最小値テキスト">
          <a:extLst>
            <a:ext uri="{FF2B5EF4-FFF2-40B4-BE49-F238E27FC236}">
              <a16:creationId xmlns:a16="http://schemas.microsoft.com/office/drawing/2014/main" id="{C40028FB-C46D-4DB3-B41D-53563101EE75}"/>
            </a:ext>
          </a:extLst>
        </xdr:cNvPr>
        <xdr:cNvSpPr txBox="1"/>
      </xdr:nvSpPr>
      <xdr:spPr>
        <a:xfrm>
          <a:off x="4673600" y="187207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28848</xdr:rowOff>
    </xdr:from>
    <xdr:to>
      <xdr:col>24</xdr:col>
      <xdr:colOff>152400</xdr:colOff>
      <xdr:row>109</xdr:row>
      <xdr:rowOff>28848</xdr:rowOff>
    </xdr:to>
    <xdr:cxnSp macro="">
      <xdr:nvCxnSpPr>
        <xdr:cNvPr id="403" name="直線コネクタ 402">
          <a:extLst>
            <a:ext uri="{FF2B5EF4-FFF2-40B4-BE49-F238E27FC236}">
              <a16:creationId xmlns:a16="http://schemas.microsoft.com/office/drawing/2014/main" id="{80657783-C018-4CB3-A2BB-DD455DDA34F9}"/>
            </a:ext>
          </a:extLst>
        </xdr:cNvPr>
        <xdr:cNvCxnSpPr/>
      </xdr:nvCxnSpPr>
      <xdr:spPr>
        <a:xfrm>
          <a:off x="4546600" y="187168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153506</xdr:rowOff>
    </xdr:from>
    <xdr:ext cx="340478" cy="259045"/>
    <xdr:sp macro="" textlink="">
      <xdr:nvSpPr>
        <xdr:cNvPr id="404" name="【港湾・漁港】&#10;有形固定資産減価償却率最大値テキスト">
          <a:extLst>
            <a:ext uri="{FF2B5EF4-FFF2-40B4-BE49-F238E27FC236}">
              <a16:creationId xmlns:a16="http://schemas.microsoft.com/office/drawing/2014/main" id="{2982D604-DDEB-4198-A861-6D25984F6AF9}"/>
            </a:ext>
          </a:extLst>
        </xdr:cNvPr>
        <xdr:cNvSpPr txBox="1"/>
      </xdr:nvSpPr>
      <xdr:spPr>
        <a:xfrm>
          <a:off x="4673600" y="1695560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35379</xdr:rowOff>
    </xdr:from>
    <xdr:to>
      <xdr:col>24</xdr:col>
      <xdr:colOff>152400</xdr:colOff>
      <xdr:row>100</xdr:row>
      <xdr:rowOff>35379</xdr:rowOff>
    </xdr:to>
    <xdr:cxnSp macro="">
      <xdr:nvCxnSpPr>
        <xdr:cNvPr id="405" name="直線コネクタ 404">
          <a:extLst>
            <a:ext uri="{FF2B5EF4-FFF2-40B4-BE49-F238E27FC236}">
              <a16:creationId xmlns:a16="http://schemas.microsoft.com/office/drawing/2014/main" id="{CA2E2274-9219-4D85-A18C-8DFF2048D8BE}"/>
            </a:ext>
          </a:extLst>
        </xdr:cNvPr>
        <xdr:cNvCxnSpPr/>
      </xdr:nvCxnSpPr>
      <xdr:spPr>
        <a:xfrm>
          <a:off x="4546600" y="171803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74403</xdr:rowOff>
    </xdr:from>
    <xdr:ext cx="405111" cy="259045"/>
    <xdr:sp macro="" textlink="">
      <xdr:nvSpPr>
        <xdr:cNvPr id="406" name="【港湾・漁港】&#10;有形固定資産減価償却率平均値テキスト">
          <a:extLst>
            <a:ext uri="{FF2B5EF4-FFF2-40B4-BE49-F238E27FC236}">
              <a16:creationId xmlns:a16="http://schemas.microsoft.com/office/drawing/2014/main" id="{D655671D-A9ED-43F4-BEEC-44690A392A87}"/>
            </a:ext>
          </a:extLst>
        </xdr:cNvPr>
        <xdr:cNvSpPr txBox="1"/>
      </xdr:nvSpPr>
      <xdr:spPr>
        <a:xfrm>
          <a:off x="4673600" y="1773375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51526</xdr:rowOff>
    </xdr:from>
    <xdr:to>
      <xdr:col>24</xdr:col>
      <xdr:colOff>114300</xdr:colOff>
      <xdr:row>104</xdr:row>
      <xdr:rowOff>153126</xdr:rowOff>
    </xdr:to>
    <xdr:sp macro="" textlink="">
      <xdr:nvSpPr>
        <xdr:cNvPr id="407" name="フローチャート: 判断 406">
          <a:extLst>
            <a:ext uri="{FF2B5EF4-FFF2-40B4-BE49-F238E27FC236}">
              <a16:creationId xmlns:a16="http://schemas.microsoft.com/office/drawing/2014/main" id="{7D67C92C-90F2-4123-8A66-132F20D1B14F}"/>
            </a:ext>
          </a:extLst>
        </xdr:cNvPr>
        <xdr:cNvSpPr/>
      </xdr:nvSpPr>
      <xdr:spPr>
        <a:xfrm>
          <a:off x="4584700" y="17882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100512</xdr:rowOff>
    </xdr:from>
    <xdr:to>
      <xdr:col>20</xdr:col>
      <xdr:colOff>38100</xdr:colOff>
      <xdr:row>105</xdr:row>
      <xdr:rowOff>30662</xdr:rowOff>
    </xdr:to>
    <xdr:sp macro="" textlink="">
      <xdr:nvSpPr>
        <xdr:cNvPr id="408" name="フローチャート: 判断 407">
          <a:extLst>
            <a:ext uri="{FF2B5EF4-FFF2-40B4-BE49-F238E27FC236}">
              <a16:creationId xmlns:a16="http://schemas.microsoft.com/office/drawing/2014/main" id="{B6D7CDCE-BCAE-41B0-AB3A-4B46CBB8CB0F}"/>
            </a:ext>
          </a:extLst>
        </xdr:cNvPr>
        <xdr:cNvSpPr/>
      </xdr:nvSpPr>
      <xdr:spPr>
        <a:xfrm>
          <a:off x="3746500" y="17931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74386</xdr:rowOff>
    </xdr:from>
    <xdr:to>
      <xdr:col>15</xdr:col>
      <xdr:colOff>101600</xdr:colOff>
      <xdr:row>105</xdr:row>
      <xdr:rowOff>4536</xdr:rowOff>
    </xdr:to>
    <xdr:sp macro="" textlink="">
      <xdr:nvSpPr>
        <xdr:cNvPr id="409" name="フローチャート: 判断 408">
          <a:extLst>
            <a:ext uri="{FF2B5EF4-FFF2-40B4-BE49-F238E27FC236}">
              <a16:creationId xmlns:a16="http://schemas.microsoft.com/office/drawing/2014/main" id="{97CE6912-8983-4557-88AA-50E98A843BEE}"/>
            </a:ext>
          </a:extLst>
        </xdr:cNvPr>
        <xdr:cNvSpPr/>
      </xdr:nvSpPr>
      <xdr:spPr>
        <a:xfrm>
          <a:off x="2857500" y="17905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71120</xdr:rowOff>
    </xdr:from>
    <xdr:to>
      <xdr:col>10</xdr:col>
      <xdr:colOff>165100</xdr:colOff>
      <xdr:row>105</xdr:row>
      <xdr:rowOff>1270</xdr:rowOff>
    </xdr:to>
    <xdr:sp macro="" textlink="">
      <xdr:nvSpPr>
        <xdr:cNvPr id="410" name="フローチャート: 判断 409">
          <a:extLst>
            <a:ext uri="{FF2B5EF4-FFF2-40B4-BE49-F238E27FC236}">
              <a16:creationId xmlns:a16="http://schemas.microsoft.com/office/drawing/2014/main" id="{48490FA1-B621-44FB-B441-091A4991C67D}"/>
            </a:ext>
          </a:extLst>
        </xdr:cNvPr>
        <xdr:cNvSpPr/>
      </xdr:nvSpPr>
      <xdr:spPr>
        <a:xfrm>
          <a:off x="1968500" y="1790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79284</xdr:rowOff>
    </xdr:from>
    <xdr:to>
      <xdr:col>6</xdr:col>
      <xdr:colOff>38100</xdr:colOff>
      <xdr:row>105</xdr:row>
      <xdr:rowOff>9434</xdr:rowOff>
    </xdr:to>
    <xdr:sp macro="" textlink="">
      <xdr:nvSpPr>
        <xdr:cNvPr id="411" name="フローチャート: 判断 410">
          <a:extLst>
            <a:ext uri="{FF2B5EF4-FFF2-40B4-BE49-F238E27FC236}">
              <a16:creationId xmlns:a16="http://schemas.microsoft.com/office/drawing/2014/main" id="{0A895AB2-F8C1-4556-9D65-D2A6562BB52E}"/>
            </a:ext>
          </a:extLst>
        </xdr:cNvPr>
        <xdr:cNvSpPr/>
      </xdr:nvSpPr>
      <xdr:spPr>
        <a:xfrm>
          <a:off x="1079500" y="17910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2" name="テキスト ボックス 411">
          <a:extLst>
            <a:ext uri="{FF2B5EF4-FFF2-40B4-BE49-F238E27FC236}">
              <a16:creationId xmlns:a16="http://schemas.microsoft.com/office/drawing/2014/main" id="{EA19581E-1A12-438F-9D0D-8590EEE2CD02}"/>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3" name="テキスト ボックス 412">
          <a:extLst>
            <a:ext uri="{FF2B5EF4-FFF2-40B4-BE49-F238E27FC236}">
              <a16:creationId xmlns:a16="http://schemas.microsoft.com/office/drawing/2014/main" id="{379F45AB-3B99-437D-9FD7-F009D112FEED}"/>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4" name="テキスト ボックス 413">
          <a:extLst>
            <a:ext uri="{FF2B5EF4-FFF2-40B4-BE49-F238E27FC236}">
              <a16:creationId xmlns:a16="http://schemas.microsoft.com/office/drawing/2014/main" id="{F937BFA2-5C69-48CC-AEB0-794D1AFC5809}"/>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5" name="テキスト ボックス 414">
          <a:extLst>
            <a:ext uri="{FF2B5EF4-FFF2-40B4-BE49-F238E27FC236}">
              <a16:creationId xmlns:a16="http://schemas.microsoft.com/office/drawing/2014/main" id="{AC83AE08-8F2D-4EFE-A4CE-ACB229DCE750}"/>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6" name="テキスト ボックス 415">
          <a:extLst>
            <a:ext uri="{FF2B5EF4-FFF2-40B4-BE49-F238E27FC236}">
              <a16:creationId xmlns:a16="http://schemas.microsoft.com/office/drawing/2014/main" id="{6BE367E0-B73B-4668-A38D-13C32D994F79}"/>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167458</xdr:rowOff>
    </xdr:from>
    <xdr:to>
      <xdr:col>24</xdr:col>
      <xdr:colOff>114300</xdr:colOff>
      <xdr:row>105</xdr:row>
      <xdr:rowOff>97608</xdr:rowOff>
    </xdr:to>
    <xdr:sp macro="" textlink="">
      <xdr:nvSpPr>
        <xdr:cNvPr id="417" name="楕円 416">
          <a:extLst>
            <a:ext uri="{FF2B5EF4-FFF2-40B4-BE49-F238E27FC236}">
              <a16:creationId xmlns:a16="http://schemas.microsoft.com/office/drawing/2014/main" id="{AE46C48D-DFEE-4128-96DD-8E4CA6515A11}"/>
            </a:ext>
          </a:extLst>
        </xdr:cNvPr>
        <xdr:cNvSpPr/>
      </xdr:nvSpPr>
      <xdr:spPr>
        <a:xfrm>
          <a:off x="4584700" y="17998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104</xdr:row>
      <xdr:rowOff>145885</xdr:rowOff>
    </xdr:from>
    <xdr:ext cx="405111" cy="259045"/>
    <xdr:sp macro="" textlink="">
      <xdr:nvSpPr>
        <xdr:cNvPr id="418" name="【港湾・漁港】&#10;有形固定資産減価償却率該当値テキスト">
          <a:extLst>
            <a:ext uri="{FF2B5EF4-FFF2-40B4-BE49-F238E27FC236}">
              <a16:creationId xmlns:a16="http://schemas.microsoft.com/office/drawing/2014/main" id="{9D91E210-FDC3-4087-9298-71C3E6E2C455}"/>
            </a:ext>
          </a:extLst>
        </xdr:cNvPr>
        <xdr:cNvSpPr txBox="1"/>
      </xdr:nvSpPr>
      <xdr:spPr>
        <a:xfrm>
          <a:off x="4673600" y="179766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104</xdr:row>
      <xdr:rowOff>136434</xdr:rowOff>
    </xdr:from>
    <xdr:to>
      <xdr:col>20</xdr:col>
      <xdr:colOff>38100</xdr:colOff>
      <xdr:row>105</xdr:row>
      <xdr:rowOff>66584</xdr:rowOff>
    </xdr:to>
    <xdr:sp macro="" textlink="">
      <xdr:nvSpPr>
        <xdr:cNvPr id="419" name="楕円 418">
          <a:extLst>
            <a:ext uri="{FF2B5EF4-FFF2-40B4-BE49-F238E27FC236}">
              <a16:creationId xmlns:a16="http://schemas.microsoft.com/office/drawing/2014/main" id="{2E6310CF-B44B-429F-8113-C9BDDAD0B85C}"/>
            </a:ext>
          </a:extLst>
        </xdr:cNvPr>
        <xdr:cNvSpPr/>
      </xdr:nvSpPr>
      <xdr:spPr>
        <a:xfrm>
          <a:off x="3746500" y="17967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105</xdr:row>
      <xdr:rowOff>15784</xdr:rowOff>
    </xdr:from>
    <xdr:to>
      <xdr:col>24</xdr:col>
      <xdr:colOff>63500</xdr:colOff>
      <xdr:row>105</xdr:row>
      <xdr:rowOff>46808</xdr:rowOff>
    </xdr:to>
    <xdr:cxnSp macro="">
      <xdr:nvCxnSpPr>
        <xdr:cNvPr id="420" name="直線コネクタ 419">
          <a:extLst>
            <a:ext uri="{FF2B5EF4-FFF2-40B4-BE49-F238E27FC236}">
              <a16:creationId xmlns:a16="http://schemas.microsoft.com/office/drawing/2014/main" id="{A59DB994-8464-44F7-B811-25C2F5B42F10}"/>
            </a:ext>
          </a:extLst>
        </xdr:cNvPr>
        <xdr:cNvCxnSpPr/>
      </xdr:nvCxnSpPr>
      <xdr:spPr>
        <a:xfrm>
          <a:off x="3797300" y="18018034"/>
          <a:ext cx="8382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104</xdr:row>
      <xdr:rowOff>105411</xdr:rowOff>
    </xdr:from>
    <xdr:to>
      <xdr:col>15</xdr:col>
      <xdr:colOff>101600</xdr:colOff>
      <xdr:row>105</xdr:row>
      <xdr:rowOff>35561</xdr:rowOff>
    </xdr:to>
    <xdr:sp macro="" textlink="">
      <xdr:nvSpPr>
        <xdr:cNvPr id="421" name="楕円 420">
          <a:extLst>
            <a:ext uri="{FF2B5EF4-FFF2-40B4-BE49-F238E27FC236}">
              <a16:creationId xmlns:a16="http://schemas.microsoft.com/office/drawing/2014/main" id="{BD57D2E1-F234-4218-9310-FF671DA400DC}"/>
            </a:ext>
          </a:extLst>
        </xdr:cNvPr>
        <xdr:cNvSpPr/>
      </xdr:nvSpPr>
      <xdr:spPr>
        <a:xfrm>
          <a:off x="2857500" y="17936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104</xdr:row>
      <xdr:rowOff>156211</xdr:rowOff>
    </xdr:from>
    <xdr:to>
      <xdr:col>19</xdr:col>
      <xdr:colOff>177800</xdr:colOff>
      <xdr:row>105</xdr:row>
      <xdr:rowOff>15784</xdr:rowOff>
    </xdr:to>
    <xdr:cxnSp macro="">
      <xdr:nvCxnSpPr>
        <xdr:cNvPr id="422" name="直線コネクタ 421">
          <a:extLst>
            <a:ext uri="{FF2B5EF4-FFF2-40B4-BE49-F238E27FC236}">
              <a16:creationId xmlns:a16="http://schemas.microsoft.com/office/drawing/2014/main" id="{57128BCE-1890-435B-9044-0BE969181EC5}"/>
            </a:ext>
          </a:extLst>
        </xdr:cNvPr>
        <xdr:cNvCxnSpPr/>
      </xdr:nvCxnSpPr>
      <xdr:spPr>
        <a:xfrm>
          <a:off x="2908300" y="17987011"/>
          <a:ext cx="889000" cy="31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104</xdr:row>
      <xdr:rowOff>72752</xdr:rowOff>
    </xdr:from>
    <xdr:to>
      <xdr:col>10</xdr:col>
      <xdr:colOff>165100</xdr:colOff>
      <xdr:row>105</xdr:row>
      <xdr:rowOff>2902</xdr:rowOff>
    </xdr:to>
    <xdr:sp macro="" textlink="">
      <xdr:nvSpPr>
        <xdr:cNvPr id="423" name="楕円 422">
          <a:extLst>
            <a:ext uri="{FF2B5EF4-FFF2-40B4-BE49-F238E27FC236}">
              <a16:creationId xmlns:a16="http://schemas.microsoft.com/office/drawing/2014/main" id="{0545A66A-1BD1-4C93-BFDA-6CA0C6AEC48C}"/>
            </a:ext>
          </a:extLst>
        </xdr:cNvPr>
        <xdr:cNvSpPr/>
      </xdr:nvSpPr>
      <xdr:spPr>
        <a:xfrm>
          <a:off x="1968500" y="17903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104</xdr:row>
      <xdr:rowOff>123552</xdr:rowOff>
    </xdr:from>
    <xdr:to>
      <xdr:col>15</xdr:col>
      <xdr:colOff>50800</xdr:colOff>
      <xdr:row>104</xdr:row>
      <xdr:rowOff>156211</xdr:rowOff>
    </xdr:to>
    <xdr:cxnSp macro="">
      <xdr:nvCxnSpPr>
        <xdr:cNvPr id="424" name="直線コネクタ 423">
          <a:extLst>
            <a:ext uri="{FF2B5EF4-FFF2-40B4-BE49-F238E27FC236}">
              <a16:creationId xmlns:a16="http://schemas.microsoft.com/office/drawing/2014/main" id="{344CA3F8-A089-4F8D-91D6-4491D7D65C77}"/>
            </a:ext>
          </a:extLst>
        </xdr:cNvPr>
        <xdr:cNvCxnSpPr/>
      </xdr:nvCxnSpPr>
      <xdr:spPr>
        <a:xfrm>
          <a:off x="2019300" y="17954352"/>
          <a:ext cx="889000" cy="32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104</xdr:row>
      <xdr:rowOff>46627</xdr:rowOff>
    </xdr:from>
    <xdr:to>
      <xdr:col>6</xdr:col>
      <xdr:colOff>38100</xdr:colOff>
      <xdr:row>104</xdr:row>
      <xdr:rowOff>148227</xdr:rowOff>
    </xdr:to>
    <xdr:sp macro="" textlink="">
      <xdr:nvSpPr>
        <xdr:cNvPr id="425" name="楕円 424">
          <a:extLst>
            <a:ext uri="{FF2B5EF4-FFF2-40B4-BE49-F238E27FC236}">
              <a16:creationId xmlns:a16="http://schemas.microsoft.com/office/drawing/2014/main" id="{EF26247E-A403-435F-ADC3-A392A6302C55}"/>
            </a:ext>
          </a:extLst>
        </xdr:cNvPr>
        <xdr:cNvSpPr/>
      </xdr:nvSpPr>
      <xdr:spPr>
        <a:xfrm>
          <a:off x="1079500" y="17877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104</xdr:row>
      <xdr:rowOff>97427</xdr:rowOff>
    </xdr:from>
    <xdr:to>
      <xdr:col>10</xdr:col>
      <xdr:colOff>114300</xdr:colOff>
      <xdr:row>104</xdr:row>
      <xdr:rowOff>123552</xdr:rowOff>
    </xdr:to>
    <xdr:cxnSp macro="">
      <xdr:nvCxnSpPr>
        <xdr:cNvPr id="426" name="直線コネクタ 425">
          <a:extLst>
            <a:ext uri="{FF2B5EF4-FFF2-40B4-BE49-F238E27FC236}">
              <a16:creationId xmlns:a16="http://schemas.microsoft.com/office/drawing/2014/main" id="{838482C4-A59C-405E-9656-DEA6BB63E2B7}"/>
            </a:ext>
          </a:extLst>
        </xdr:cNvPr>
        <xdr:cNvCxnSpPr/>
      </xdr:nvCxnSpPr>
      <xdr:spPr>
        <a:xfrm>
          <a:off x="1130300" y="17928227"/>
          <a:ext cx="889000" cy="2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103</xdr:row>
      <xdr:rowOff>47189</xdr:rowOff>
    </xdr:from>
    <xdr:ext cx="405111" cy="259045"/>
    <xdr:sp macro="" textlink="">
      <xdr:nvSpPr>
        <xdr:cNvPr id="427" name="n_1aveValue【港湾・漁港】&#10;有形固定資産減価償却率">
          <a:extLst>
            <a:ext uri="{FF2B5EF4-FFF2-40B4-BE49-F238E27FC236}">
              <a16:creationId xmlns:a16="http://schemas.microsoft.com/office/drawing/2014/main" id="{7DFAECD0-B587-4785-B71E-7FF118C92CF0}"/>
            </a:ext>
          </a:extLst>
        </xdr:cNvPr>
        <xdr:cNvSpPr txBox="1"/>
      </xdr:nvSpPr>
      <xdr:spPr>
        <a:xfrm>
          <a:off x="3582044" y="177065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21063</xdr:rowOff>
    </xdr:from>
    <xdr:ext cx="405111" cy="259045"/>
    <xdr:sp macro="" textlink="">
      <xdr:nvSpPr>
        <xdr:cNvPr id="428" name="n_2aveValue【港湾・漁港】&#10;有形固定資産減価償却率">
          <a:extLst>
            <a:ext uri="{FF2B5EF4-FFF2-40B4-BE49-F238E27FC236}">
              <a16:creationId xmlns:a16="http://schemas.microsoft.com/office/drawing/2014/main" id="{95741815-1A1C-4ED9-83E2-578FBD41CEC8}"/>
            </a:ext>
          </a:extLst>
        </xdr:cNvPr>
        <xdr:cNvSpPr txBox="1"/>
      </xdr:nvSpPr>
      <xdr:spPr>
        <a:xfrm>
          <a:off x="2705744" y="176804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17797</xdr:rowOff>
    </xdr:from>
    <xdr:ext cx="405111" cy="259045"/>
    <xdr:sp macro="" textlink="">
      <xdr:nvSpPr>
        <xdr:cNvPr id="429" name="n_3aveValue【港湾・漁港】&#10;有形固定資産減価償却率">
          <a:extLst>
            <a:ext uri="{FF2B5EF4-FFF2-40B4-BE49-F238E27FC236}">
              <a16:creationId xmlns:a16="http://schemas.microsoft.com/office/drawing/2014/main" id="{FFDD1577-3640-4175-B5A3-9E0FDB21D7C8}"/>
            </a:ext>
          </a:extLst>
        </xdr:cNvPr>
        <xdr:cNvSpPr txBox="1"/>
      </xdr:nvSpPr>
      <xdr:spPr>
        <a:xfrm>
          <a:off x="1816744" y="17677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105</xdr:row>
      <xdr:rowOff>561</xdr:rowOff>
    </xdr:from>
    <xdr:ext cx="405111" cy="259045"/>
    <xdr:sp macro="" textlink="">
      <xdr:nvSpPr>
        <xdr:cNvPr id="430" name="n_4aveValue【港湾・漁港】&#10;有形固定資産減価償却率">
          <a:extLst>
            <a:ext uri="{FF2B5EF4-FFF2-40B4-BE49-F238E27FC236}">
              <a16:creationId xmlns:a16="http://schemas.microsoft.com/office/drawing/2014/main" id="{90B3F93D-9834-4A52-864C-D0AA9F43E062}"/>
            </a:ext>
          </a:extLst>
        </xdr:cNvPr>
        <xdr:cNvSpPr txBox="1"/>
      </xdr:nvSpPr>
      <xdr:spPr>
        <a:xfrm>
          <a:off x="927744" y="180028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105</xdr:row>
      <xdr:rowOff>57711</xdr:rowOff>
    </xdr:from>
    <xdr:ext cx="405111" cy="259045"/>
    <xdr:sp macro="" textlink="">
      <xdr:nvSpPr>
        <xdr:cNvPr id="431" name="n_1mainValue【港湾・漁港】&#10;有形固定資産減価償却率">
          <a:extLst>
            <a:ext uri="{FF2B5EF4-FFF2-40B4-BE49-F238E27FC236}">
              <a16:creationId xmlns:a16="http://schemas.microsoft.com/office/drawing/2014/main" id="{9E2ED313-FF84-44F7-95DE-B6A3A138BCC6}"/>
            </a:ext>
          </a:extLst>
        </xdr:cNvPr>
        <xdr:cNvSpPr txBox="1"/>
      </xdr:nvSpPr>
      <xdr:spPr>
        <a:xfrm>
          <a:off x="3582044" y="180599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26688</xdr:rowOff>
    </xdr:from>
    <xdr:ext cx="405111" cy="259045"/>
    <xdr:sp macro="" textlink="">
      <xdr:nvSpPr>
        <xdr:cNvPr id="432" name="n_2mainValue【港湾・漁港】&#10;有形固定資産減価償却率">
          <a:extLst>
            <a:ext uri="{FF2B5EF4-FFF2-40B4-BE49-F238E27FC236}">
              <a16:creationId xmlns:a16="http://schemas.microsoft.com/office/drawing/2014/main" id="{6FCFB2D4-4E68-4E42-B997-0835BAE6FF55}"/>
            </a:ext>
          </a:extLst>
        </xdr:cNvPr>
        <xdr:cNvSpPr txBox="1"/>
      </xdr:nvSpPr>
      <xdr:spPr>
        <a:xfrm>
          <a:off x="2705744" y="180289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104</xdr:row>
      <xdr:rowOff>165479</xdr:rowOff>
    </xdr:from>
    <xdr:ext cx="405111" cy="259045"/>
    <xdr:sp macro="" textlink="">
      <xdr:nvSpPr>
        <xdr:cNvPr id="433" name="n_3mainValue【港湾・漁港】&#10;有形固定資産減価償却率">
          <a:extLst>
            <a:ext uri="{FF2B5EF4-FFF2-40B4-BE49-F238E27FC236}">
              <a16:creationId xmlns:a16="http://schemas.microsoft.com/office/drawing/2014/main" id="{42C3B91C-6437-48F0-91F2-96106FD3E89D}"/>
            </a:ext>
          </a:extLst>
        </xdr:cNvPr>
        <xdr:cNvSpPr txBox="1"/>
      </xdr:nvSpPr>
      <xdr:spPr>
        <a:xfrm>
          <a:off x="1816744" y="179962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164754</xdr:rowOff>
    </xdr:from>
    <xdr:ext cx="405111" cy="259045"/>
    <xdr:sp macro="" textlink="">
      <xdr:nvSpPr>
        <xdr:cNvPr id="434" name="n_4mainValue【港湾・漁港】&#10;有形固定資産減価償却率">
          <a:extLst>
            <a:ext uri="{FF2B5EF4-FFF2-40B4-BE49-F238E27FC236}">
              <a16:creationId xmlns:a16="http://schemas.microsoft.com/office/drawing/2014/main" id="{499E5A87-44A2-4F20-B1F7-05EBDAAD7BC7}"/>
            </a:ext>
          </a:extLst>
        </xdr:cNvPr>
        <xdr:cNvSpPr txBox="1"/>
      </xdr:nvSpPr>
      <xdr:spPr>
        <a:xfrm>
          <a:off x="927744" y="176526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5" name="正方形/長方形 434">
          <a:extLst>
            <a:ext uri="{FF2B5EF4-FFF2-40B4-BE49-F238E27FC236}">
              <a16:creationId xmlns:a16="http://schemas.microsoft.com/office/drawing/2014/main" id="{FBAEAA75-3BFE-4E0B-A2FA-334C24E8CFC2}"/>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6" name="正方形/長方形 435">
          <a:extLst>
            <a:ext uri="{FF2B5EF4-FFF2-40B4-BE49-F238E27FC236}">
              <a16:creationId xmlns:a16="http://schemas.microsoft.com/office/drawing/2014/main" id="{C90C1F53-BA9A-4518-905D-E4690669BB5A}"/>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7" name="正方形/長方形 436">
          <a:extLst>
            <a:ext uri="{FF2B5EF4-FFF2-40B4-BE49-F238E27FC236}">
              <a16:creationId xmlns:a16="http://schemas.microsoft.com/office/drawing/2014/main" id="{AE53375F-A52C-4BD7-89C5-9B6674769DD3}"/>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8" name="正方形/長方形 437">
          <a:extLst>
            <a:ext uri="{FF2B5EF4-FFF2-40B4-BE49-F238E27FC236}">
              <a16:creationId xmlns:a16="http://schemas.microsoft.com/office/drawing/2014/main" id="{E24159D1-DB72-4025-B630-F38A16F5456A}"/>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39" name="正方形/長方形 438">
          <a:extLst>
            <a:ext uri="{FF2B5EF4-FFF2-40B4-BE49-F238E27FC236}">
              <a16:creationId xmlns:a16="http://schemas.microsoft.com/office/drawing/2014/main" id="{3AC60D0F-C87E-4E36-8187-C1069C70E38A}"/>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113,065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0" name="正方形/長方形 439">
          <a:extLst>
            <a:ext uri="{FF2B5EF4-FFF2-40B4-BE49-F238E27FC236}">
              <a16:creationId xmlns:a16="http://schemas.microsoft.com/office/drawing/2014/main" id="{BC4050D1-B270-4470-A5D3-585D76CE3FCD}"/>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1" name="正方形/長方形 440">
          <a:extLst>
            <a:ext uri="{FF2B5EF4-FFF2-40B4-BE49-F238E27FC236}">
              <a16:creationId xmlns:a16="http://schemas.microsoft.com/office/drawing/2014/main" id="{49667E51-9936-471E-9EDB-23594435C1E2}"/>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374,771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2" name="正方形/長方形 441">
          <a:extLst>
            <a:ext uri="{FF2B5EF4-FFF2-40B4-BE49-F238E27FC236}">
              <a16:creationId xmlns:a16="http://schemas.microsoft.com/office/drawing/2014/main" id="{D035F45E-3159-4E96-9987-B0909C16B109}"/>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3" name="テキスト ボックス 442">
          <a:extLst>
            <a:ext uri="{FF2B5EF4-FFF2-40B4-BE49-F238E27FC236}">
              <a16:creationId xmlns:a16="http://schemas.microsoft.com/office/drawing/2014/main" id="{38D18AF7-F28F-4A73-B43E-CB993FB49875}"/>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4" name="直線コネクタ 443">
          <a:extLst>
            <a:ext uri="{FF2B5EF4-FFF2-40B4-BE49-F238E27FC236}">
              <a16:creationId xmlns:a16="http://schemas.microsoft.com/office/drawing/2014/main" id="{B31E667A-48BA-40A4-8AE1-BD2C7AA6B917}"/>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45" name="直線コネクタ 444">
          <a:extLst>
            <a:ext uri="{FF2B5EF4-FFF2-40B4-BE49-F238E27FC236}">
              <a16:creationId xmlns:a16="http://schemas.microsoft.com/office/drawing/2014/main" id="{3088FFF9-9BA4-4589-958A-0383E65BE04D}"/>
            </a:ext>
          </a:extLst>
        </xdr:cNvPr>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108</xdr:row>
      <xdr:rowOff>10177</xdr:rowOff>
    </xdr:from>
    <xdr:ext cx="248786" cy="259045"/>
    <xdr:sp macro="" textlink="">
      <xdr:nvSpPr>
        <xdr:cNvPr id="446" name="テキスト ボックス 445">
          <a:extLst>
            <a:ext uri="{FF2B5EF4-FFF2-40B4-BE49-F238E27FC236}">
              <a16:creationId xmlns:a16="http://schemas.microsoft.com/office/drawing/2014/main" id="{A952176B-0ADC-40E1-B65F-14D209065CD5}"/>
            </a:ext>
          </a:extLst>
        </xdr:cNvPr>
        <xdr:cNvSpPr txBox="1"/>
      </xdr:nvSpPr>
      <xdr:spPr>
        <a:xfrm>
          <a:off x="6355214" y="1852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47" name="直線コネクタ 446">
          <a:extLst>
            <a:ext uri="{FF2B5EF4-FFF2-40B4-BE49-F238E27FC236}">
              <a16:creationId xmlns:a16="http://schemas.microsoft.com/office/drawing/2014/main" id="{461E6131-CB57-44FA-BC03-6126498F85E2}"/>
            </a:ext>
          </a:extLst>
        </xdr:cNvPr>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139308</xdr:colOff>
      <xdr:row>105</xdr:row>
      <xdr:rowOff>143527</xdr:rowOff>
    </xdr:from>
    <xdr:ext cx="749692" cy="259045"/>
    <xdr:sp macro="" textlink="">
      <xdr:nvSpPr>
        <xdr:cNvPr id="448" name="テキスト ボックス 447">
          <a:extLst>
            <a:ext uri="{FF2B5EF4-FFF2-40B4-BE49-F238E27FC236}">
              <a16:creationId xmlns:a16="http://schemas.microsoft.com/office/drawing/2014/main" id="{596CDB26-BF73-47DC-A221-69619640A4B8}"/>
            </a:ext>
          </a:extLst>
        </xdr:cNvPr>
        <xdr:cNvSpPr txBox="1"/>
      </xdr:nvSpPr>
      <xdr:spPr>
        <a:xfrm>
          <a:off x="5854308" y="18145777"/>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49" name="直線コネクタ 448">
          <a:extLst>
            <a:ext uri="{FF2B5EF4-FFF2-40B4-BE49-F238E27FC236}">
              <a16:creationId xmlns:a16="http://schemas.microsoft.com/office/drawing/2014/main" id="{295B8635-8FC7-4A80-B2B5-3FA52899DB18}"/>
            </a:ext>
          </a:extLst>
        </xdr:cNvPr>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139308</xdr:colOff>
      <xdr:row>103</xdr:row>
      <xdr:rowOff>105427</xdr:rowOff>
    </xdr:from>
    <xdr:ext cx="749692" cy="259045"/>
    <xdr:sp macro="" textlink="">
      <xdr:nvSpPr>
        <xdr:cNvPr id="450" name="テキスト ボックス 449">
          <a:extLst>
            <a:ext uri="{FF2B5EF4-FFF2-40B4-BE49-F238E27FC236}">
              <a16:creationId xmlns:a16="http://schemas.microsoft.com/office/drawing/2014/main" id="{3FD1A993-A410-48C1-815C-025D2B4B4656}"/>
            </a:ext>
          </a:extLst>
        </xdr:cNvPr>
        <xdr:cNvSpPr txBox="1"/>
      </xdr:nvSpPr>
      <xdr:spPr>
        <a:xfrm>
          <a:off x="5854308" y="17764777"/>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51" name="直線コネクタ 450">
          <a:extLst>
            <a:ext uri="{FF2B5EF4-FFF2-40B4-BE49-F238E27FC236}">
              <a16:creationId xmlns:a16="http://schemas.microsoft.com/office/drawing/2014/main" id="{81A780CF-7DE5-4F18-B340-AB30502C03A0}"/>
            </a:ext>
          </a:extLst>
        </xdr:cNvPr>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139308</xdr:colOff>
      <xdr:row>101</xdr:row>
      <xdr:rowOff>67327</xdr:rowOff>
    </xdr:from>
    <xdr:ext cx="749692" cy="259045"/>
    <xdr:sp macro="" textlink="">
      <xdr:nvSpPr>
        <xdr:cNvPr id="452" name="テキスト ボックス 451">
          <a:extLst>
            <a:ext uri="{FF2B5EF4-FFF2-40B4-BE49-F238E27FC236}">
              <a16:creationId xmlns:a16="http://schemas.microsoft.com/office/drawing/2014/main" id="{CABA30B4-0F9C-4DB0-ABCC-D04FEDCF322A}"/>
            </a:ext>
          </a:extLst>
        </xdr:cNvPr>
        <xdr:cNvSpPr txBox="1"/>
      </xdr:nvSpPr>
      <xdr:spPr>
        <a:xfrm>
          <a:off x="5854308" y="17383777"/>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53" name="直線コネクタ 452">
          <a:extLst>
            <a:ext uri="{FF2B5EF4-FFF2-40B4-BE49-F238E27FC236}">
              <a16:creationId xmlns:a16="http://schemas.microsoft.com/office/drawing/2014/main" id="{5A96A227-C6F8-4534-8EA5-B9BA968990A2}"/>
            </a:ext>
          </a:extLst>
        </xdr:cNvPr>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75187</xdr:colOff>
      <xdr:row>99</xdr:row>
      <xdr:rowOff>29227</xdr:rowOff>
    </xdr:from>
    <xdr:ext cx="813813" cy="259045"/>
    <xdr:sp macro="" textlink="">
      <xdr:nvSpPr>
        <xdr:cNvPr id="454" name="テキスト ボックス 453">
          <a:extLst>
            <a:ext uri="{FF2B5EF4-FFF2-40B4-BE49-F238E27FC236}">
              <a16:creationId xmlns:a16="http://schemas.microsoft.com/office/drawing/2014/main" id="{2C3D6611-3217-49C1-8B7F-AD59FC1F774E}"/>
            </a:ext>
          </a:extLst>
        </xdr:cNvPr>
        <xdr:cNvSpPr txBox="1"/>
      </xdr:nvSpPr>
      <xdr:spPr>
        <a:xfrm>
          <a:off x="5790187" y="17002777"/>
          <a:ext cx="81381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5" name="直線コネクタ 454">
          <a:extLst>
            <a:ext uri="{FF2B5EF4-FFF2-40B4-BE49-F238E27FC236}">
              <a16:creationId xmlns:a16="http://schemas.microsoft.com/office/drawing/2014/main" id="{6DC5EBAC-B734-4613-AFF7-36BA6605E8A3}"/>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75187</xdr:colOff>
      <xdr:row>96</xdr:row>
      <xdr:rowOff>162577</xdr:rowOff>
    </xdr:from>
    <xdr:ext cx="813813" cy="259045"/>
    <xdr:sp macro="" textlink="">
      <xdr:nvSpPr>
        <xdr:cNvPr id="456" name="テキスト ボックス 455">
          <a:extLst>
            <a:ext uri="{FF2B5EF4-FFF2-40B4-BE49-F238E27FC236}">
              <a16:creationId xmlns:a16="http://schemas.microsoft.com/office/drawing/2014/main" id="{06F8205A-C7BE-4A17-A129-86EDA29D987E}"/>
            </a:ext>
          </a:extLst>
        </xdr:cNvPr>
        <xdr:cNvSpPr txBox="1"/>
      </xdr:nvSpPr>
      <xdr:spPr>
        <a:xfrm>
          <a:off x="5790187" y="16621777"/>
          <a:ext cx="81381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7" name="【港湾・漁港】&#10;一人当たり有形固定資産（償却資産）額グラフ枠">
          <a:extLst>
            <a:ext uri="{FF2B5EF4-FFF2-40B4-BE49-F238E27FC236}">
              <a16:creationId xmlns:a16="http://schemas.microsoft.com/office/drawing/2014/main" id="{6EC31075-9B56-45EB-BBE8-A4C3822C092C}"/>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108</xdr:row>
      <xdr:rowOff>112247</xdr:rowOff>
    </xdr:from>
    <xdr:to>
      <xdr:col>54</xdr:col>
      <xdr:colOff>189865</xdr:colOff>
      <xdr:row>108</xdr:row>
      <xdr:rowOff>152071</xdr:rowOff>
    </xdr:to>
    <xdr:cxnSp macro="">
      <xdr:nvCxnSpPr>
        <xdr:cNvPr id="458" name="直線コネクタ 457">
          <a:extLst>
            <a:ext uri="{FF2B5EF4-FFF2-40B4-BE49-F238E27FC236}">
              <a16:creationId xmlns:a16="http://schemas.microsoft.com/office/drawing/2014/main" id="{31DC0B51-6836-4893-A6B7-45BEDB910D3E}"/>
            </a:ext>
          </a:extLst>
        </xdr:cNvPr>
        <xdr:cNvCxnSpPr/>
      </xdr:nvCxnSpPr>
      <xdr:spPr>
        <a:xfrm flipV="1">
          <a:off x="10476865" y="18628847"/>
          <a:ext cx="0" cy="398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109</xdr:row>
      <xdr:rowOff>97024</xdr:rowOff>
    </xdr:from>
    <xdr:ext cx="534377" cy="259045"/>
    <xdr:sp macro="" textlink="">
      <xdr:nvSpPr>
        <xdr:cNvPr id="459" name="【港湾・漁港】&#10;一人当たり有形固定資産（償却資産）額最小値テキスト">
          <a:extLst>
            <a:ext uri="{FF2B5EF4-FFF2-40B4-BE49-F238E27FC236}">
              <a16:creationId xmlns:a16="http://schemas.microsoft.com/office/drawing/2014/main" id="{1793B999-C13D-45DC-A521-4DF54E6AFAEC}"/>
            </a:ext>
          </a:extLst>
        </xdr:cNvPr>
        <xdr:cNvSpPr txBox="1"/>
      </xdr:nvSpPr>
      <xdr:spPr>
        <a:xfrm>
          <a:off x="10515600" y="18785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25,846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152071</xdr:rowOff>
    </xdr:from>
    <xdr:to>
      <xdr:col>55</xdr:col>
      <xdr:colOff>88900</xdr:colOff>
      <xdr:row>108</xdr:row>
      <xdr:rowOff>152071</xdr:rowOff>
    </xdr:to>
    <xdr:cxnSp macro="">
      <xdr:nvCxnSpPr>
        <xdr:cNvPr id="460" name="直線コネクタ 459">
          <a:extLst>
            <a:ext uri="{FF2B5EF4-FFF2-40B4-BE49-F238E27FC236}">
              <a16:creationId xmlns:a16="http://schemas.microsoft.com/office/drawing/2014/main" id="{FD67E882-F1FE-4DCA-B914-6E69ED8E25EB}"/>
            </a:ext>
          </a:extLst>
        </xdr:cNvPr>
        <xdr:cNvCxnSpPr/>
      </xdr:nvCxnSpPr>
      <xdr:spPr>
        <a:xfrm>
          <a:off x="10388600" y="186686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107</xdr:row>
      <xdr:rowOff>58924</xdr:rowOff>
    </xdr:from>
    <xdr:ext cx="690189" cy="259045"/>
    <xdr:sp macro="" textlink="">
      <xdr:nvSpPr>
        <xdr:cNvPr id="461" name="【港湾・漁港】&#10;一人当たり有形固定資産（償却資産）額最大値テキスト">
          <a:extLst>
            <a:ext uri="{FF2B5EF4-FFF2-40B4-BE49-F238E27FC236}">
              <a16:creationId xmlns:a16="http://schemas.microsoft.com/office/drawing/2014/main" id="{01573B67-5378-4D08-83A1-65BC9F8527DA}"/>
            </a:ext>
          </a:extLst>
        </xdr:cNvPr>
        <xdr:cNvSpPr txBox="1"/>
      </xdr:nvSpPr>
      <xdr:spPr>
        <a:xfrm>
          <a:off x="10515600" y="1840407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3,161,621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112247</xdr:rowOff>
    </xdr:from>
    <xdr:to>
      <xdr:col>55</xdr:col>
      <xdr:colOff>88900</xdr:colOff>
      <xdr:row>108</xdr:row>
      <xdr:rowOff>112247</xdr:rowOff>
    </xdr:to>
    <xdr:cxnSp macro="">
      <xdr:nvCxnSpPr>
        <xdr:cNvPr id="462" name="直線コネクタ 461">
          <a:extLst>
            <a:ext uri="{FF2B5EF4-FFF2-40B4-BE49-F238E27FC236}">
              <a16:creationId xmlns:a16="http://schemas.microsoft.com/office/drawing/2014/main" id="{D2A1530A-CB2A-4F78-8643-A5453895AF96}"/>
            </a:ext>
          </a:extLst>
        </xdr:cNvPr>
        <xdr:cNvCxnSpPr/>
      </xdr:nvCxnSpPr>
      <xdr:spPr>
        <a:xfrm>
          <a:off x="10388600" y="186288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14474</xdr:rowOff>
    </xdr:from>
    <xdr:ext cx="599010" cy="259045"/>
    <xdr:sp macro="" textlink="">
      <xdr:nvSpPr>
        <xdr:cNvPr id="463" name="【港湾・漁港】&#10;一人当たり有形固定資産（償却資産）額平均値テキスト">
          <a:extLst>
            <a:ext uri="{FF2B5EF4-FFF2-40B4-BE49-F238E27FC236}">
              <a16:creationId xmlns:a16="http://schemas.microsoft.com/office/drawing/2014/main" id="{88AAAC4D-AA82-4EB1-A25C-FFBEDE956354}"/>
            </a:ext>
          </a:extLst>
        </xdr:cNvPr>
        <xdr:cNvSpPr txBox="1"/>
      </xdr:nvSpPr>
      <xdr:spPr>
        <a:xfrm>
          <a:off x="10515600" y="1853107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854,390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108</xdr:row>
      <xdr:rowOff>90749</xdr:rowOff>
    </xdr:from>
    <xdr:to>
      <xdr:col>55</xdr:col>
      <xdr:colOff>50800</xdr:colOff>
      <xdr:row>109</xdr:row>
      <xdr:rowOff>20899</xdr:rowOff>
    </xdr:to>
    <xdr:sp macro="" textlink="">
      <xdr:nvSpPr>
        <xdr:cNvPr id="464" name="フローチャート: 判断 463">
          <a:extLst>
            <a:ext uri="{FF2B5EF4-FFF2-40B4-BE49-F238E27FC236}">
              <a16:creationId xmlns:a16="http://schemas.microsoft.com/office/drawing/2014/main" id="{66B4A424-0C6F-4BAD-8107-5EFBEF4DD1FC}"/>
            </a:ext>
          </a:extLst>
        </xdr:cNvPr>
        <xdr:cNvSpPr/>
      </xdr:nvSpPr>
      <xdr:spPr>
        <a:xfrm>
          <a:off x="10426700" y="18607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108</xdr:row>
      <xdr:rowOff>90288</xdr:rowOff>
    </xdr:from>
    <xdr:to>
      <xdr:col>50</xdr:col>
      <xdr:colOff>165100</xdr:colOff>
      <xdr:row>109</xdr:row>
      <xdr:rowOff>20438</xdr:rowOff>
    </xdr:to>
    <xdr:sp macro="" textlink="">
      <xdr:nvSpPr>
        <xdr:cNvPr id="465" name="フローチャート: 判断 464">
          <a:extLst>
            <a:ext uri="{FF2B5EF4-FFF2-40B4-BE49-F238E27FC236}">
              <a16:creationId xmlns:a16="http://schemas.microsoft.com/office/drawing/2014/main" id="{29C88CE2-A749-417B-8958-C7570618A5B2}"/>
            </a:ext>
          </a:extLst>
        </xdr:cNvPr>
        <xdr:cNvSpPr/>
      </xdr:nvSpPr>
      <xdr:spPr>
        <a:xfrm>
          <a:off x="9588500" y="18606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108</xdr:row>
      <xdr:rowOff>92346</xdr:rowOff>
    </xdr:from>
    <xdr:to>
      <xdr:col>46</xdr:col>
      <xdr:colOff>38100</xdr:colOff>
      <xdr:row>109</xdr:row>
      <xdr:rowOff>22496</xdr:rowOff>
    </xdr:to>
    <xdr:sp macro="" textlink="">
      <xdr:nvSpPr>
        <xdr:cNvPr id="466" name="フローチャート: 判断 465">
          <a:extLst>
            <a:ext uri="{FF2B5EF4-FFF2-40B4-BE49-F238E27FC236}">
              <a16:creationId xmlns:a16="http://schemas.microsoft.com/office/drawing/2014/main" id="{5E835896-7CE8-4CAE-B044-3504720A9411}"/>
            </a:ext>
          </a:extLst>
        </xdr:cNvPr>
        <xdr:cNvSpPr/>
      </xdr:nvSpPr>
      <xdr:spPr>
        <a:xfrm>
          <a:off x="8699500" y="18608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165379</xdr:rowOff>
    </xdr:from>
    <xdr:to>
      <xdr:col>41</xdr:col>
      <xdr:colOff>101600</xdr:colOff>
      <xdr:row>107</xdr:row>
      <xdr:rowOff>95529</xdr:rowOff>
    </xdr:to>
    <xdr:sp macro="" textlink="">
      <xdr:nvSpPr>
        <xdr:cNvPr id="467" name="フローチャート: 判断 466">
          <a:extLst>
            <a:ext uri="{FF2B5EF4-FFF2-40B4-BE49-F238E27FC236}">
              <a16:creationId xmlns:a16="http://schemas.microsoft.com/office/drawing/2014/main" id="{0F963D70-F952-4B8E-8E82-0F74092786A0}"/>
            </a:ext>
          </a:extLst>
        </xdr:cNvPr>
        <xdr:cNvSpPr/>
      </xdr:nvSpPr>
      <xdr:spPr>
        <a:xfrm>
          <a:off x="7810500" y="18339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108</xdr:row>
      <xdr:rowOff>98075</xdr:rowOff>
    </xdr:from>
    <xdr:to>
      <xdr:col>36</xdr:col>
      <xdr:colOff>165100</xdr:colOff>
      <xdr:row>109</xdr:row>
      <xdr:rowOff>28225</xdr:rowOff>
    </xdr:to>
    <xdr:sp macro="" textlink="">
      <xdr:nvSpPr>
        <xdr:cNvPr id="468" name="フローチャート: 判断 467">
          <a:extLst>
            <a:ext uri="{FF2B5EF4-FFF2-40B4-BE49-F238E27FC236}">
              <a16:creationId xmlns:a16="http://schemas.microsoft.com/office/drawing/2014/main" id="{FE4186E4-064C-4168-9FDF-7F8C7136EDE7}"/>
            </a:ext>
          </a:extLst>
        </xdr:cNvPr>
        <xdr:cNvSpPr/>
      </xdr:nvSpPr>
      <xdr:spPr>
        <a:xfrm>
          <a:off x="6921500" y="18614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69" name="テキスト ボックス 468">
          <a:extLst>
            <a:ext uri="{FF2B5EF4-FFF2-40B4-BE49-F238E27FC236}">
              <a16:creationId xmlns:a16="http://schemas.microsoft.com/office/drawing/2014/main" id="{E6FE177D-E612-49F2-AD4D-48BA8310DE7E}"/>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0" name="テキスト ボックス 469">
          <a:extLst>
            <a:ext uri="{FF2B5EF4-FFF2-40B4-BE49-F238E27FC236}">
              <a16:creationId xmlns:a16="http://schemas.microsoft.com/office/drawing/2014/main" id="{B987A50C-593A-4A14-B75D-D9DC6974D85E}"/>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1" name="テキスト ボックス 470">
          <a:extLst>
            <a:ext uri="{FF2B5EF4-FFF2-40B4-BE49-F238E27FC236}">
              <a16:creationId xmlns:a16="http://schemas.microsoft.com/office/drawing/2014/main" id="{CA62FF10-B6A8-4ADF-9CEA-628970DBBC0F}"/>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2" name="テキスト ボックス 471">
          <a:extLst>
            <a:ext uri="{FF2B5EF4-FFF2-40B4-BE49-F238E27FC236}">
              <a16:creationId xmlns:a16="http://schemas.microsoft.com/office/drawing/2014/main" id="{69468A9A-728E-4296-B12E-E0E5F82E220A}"/>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3" name="テキスト ボックス 472">
          <a:extLst>
            <a:ext uri="{FF2B5EF4-FFF2-40B4-BE49-F238E27FC236}">
              <a16:creationId xmlns:a16="http://schemas.microsoft.com/office/drawing/2014/main" id="{DE5EEE7D-8E7B-41CC-9093-0F55087B7582}"/>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108</xdr:row>
      <xdr:rowOff>100256</xdr:rowOff>
    </xdr:from>
    <xdr:to>
      <xdr:col>55</xdr:col>
      <xdr:colOff>50800</xdr:colOff>
      <xdr:row>109</xdr:row>
      <xdr:rowOff>30406</xdr:rowOff>
    </xdr:to>
    <xdr:sp macro="" textlink="">
      <xdr:nvSpPr>
        <xdr:cNvPr id="474" name="楕円 473">
          <a:extLst>
            <a:ext uri="{FF2B5EF4-FFF2-40B4-BE49-F238E27FC236}">
              <a16:creationId xmlns:a16="http://schemas.microsoft.com/office/drawing/2014/main" id="{363C5F43-BF1C-4E7A-B56E-6FB1166FE483}"/>
            </a:ext>
          </a:extLst>
        </xdr:cNvPr>
        <xdr:cNvSpPr/>
      </xdr:nvSpPr>
      <xdr:spPr>
        <a:xfrm>
          <a:off x="10426700" y="18616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108</xdr:row>
      <xdr:rowOff>141475</xdr:rowOff>
    </xdr:from>
    <xdr:ext cx="599010" cy="259045"/>
    <xdr:sp macro="" textlink="">
      <xdr:nvSpPr>
        <xdr:cNvPr id="475" name="【港湾・漁港】&#10;一人当たり有形固定資産（償却資産）額該当値テキスト">
          <a:extLst>
            <a:ext uri="{FF2B5EF4-FFF2-40B4-BE49-F238E27FC236}">
              <a16:creationId xmlns:a16="http://schemas.microsoft.com/office/drawing/2014/main" id="{03E608FC-944D-4997-9941-AB5E6B309284}"/>
            </a:ext>
          </a:extLst>
        </xdr:cNvPr>
        <xdr:cNvSpPr txBox="1"/>
      </xdr:nvSpPr>
      <xdr:spPr>
        <a:xfrm>
          <a:off x="10515600" y="186580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108</xdr:row>
      <xdr:rowOff>100276</xdr:rowOff>
    </xdr:from>
    <xdr:to>
      <xdr:col>50</xdr:col>
      <xdr:colOff>165100</xdr:colOff>
      <xdr:row>109</xdr:row>
      <xdr:rowOff>30426</xdr:rowOff>
    </xdr:to>
    <xdr:sp macro="" textlink="">
      <xdr:nvSpPr>
        <xdr:cNvPr id="476" name="楕円 475">
          <a:extLst>
            <a:ext uri="{FF2B5EF4-FFF2-40B4-BE49-F238E27FC236}">
              <a16:creationId xmlns:a16="http://schemas.microsoft.com/office/drawing/2014/main" id="{D7C50EB7-4134-48AC-93CB-A010286BFAD1}"/>
            </a:ext>
          </a:extLst>
        </xdr:cNvPr>
        <xdr:cNvSpPr/>
      </xdr:nvSpPr>
      <xdr:spPr>
        <a:xfrm>
          <a:off x="9588500" y="18616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108</xdr:row>
      <xdr:rowOff>151056</xdr:rowOff>
    </xdr:from>
    <xdr:to>
      <xdr:col>55</xdr:col>
      <xdr:colOff>0</xdr:colOff>
      <xdr:row>108</xdr:row>
      <xdr:rowOff>151076</xdr:rowOff>
    </xdr:to>
    <xdr:cxnSp macro="">
      <xdr:nvCxnSpPr>
        <xdr:cNvPr id="477" name="直線コネクタ 476">
          <a:extLst>
            <a:ext uri="{FF2B5EF4-FFF2-40B4-BE49-F238E27FC236}">
              <a16:creationId xmlns:a16="http://schemas.microsoft.com/office/drawing/2014/main" id="{4EF411EF-9CCB-4AE5-AEC4-DA2E52F05C54}"/>
            </a:ext>
          </a:extLst>
        </xdr:cNvPr>
        <xdr:cNvCxnSpPr/>
      </xdr:nvCxnSpPr>
      <xdr:spPr>
        <a:xfrm flipV="1">
          <a:off x="9639300" y="18667656"/>
          <a:ext cx="838200" cy="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108</xdr:row>
      <xdr:rowOff>100298</xdr:rowOff>
    </xdr:from>
    <xdr:to>
      <xdr:col>46</xdr:col>
      <xdr:colOff>38100</xdr:colOff>
      <xdr:row>109</xdr:row>
      <xdr:rowOff>30448</xdr:rowOff>
    </xdr:to>
    <xdr:sp macro="" textlink="">
      <xdr:nvSpPr>
        <xdr:cNvPr id="478" name="楕円 477">
          <a:extLst>
            <a:ext uri="{FF2B5EF4-FFF2-40B4-BE49-F238E27FC236}">
              <a16:creationId xmlns:a16="http://schemas.microsoft.com/office/drawing/2014/main" id="{0F3ACBFD-30A7-40A7-ABC9-7F653DDD180B}"/>
            </a:ext>
          </a:extLst>
        </xdr:cNvPr>
        <xdr:cNvSpPr/>
      </xdr:nvSpPr>
      <xdr:spPr>
        <a:xfrm>
          <a:off x="8699500" y="18616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108</xdr:row>
      <xdr:rowOff>151076</xdr:rowOff>
    </xdr:from>
    <xdr:to>
      <xdr:col>50</xdr:col>
      <xdr:colOff>114300</xdr:colOff>
      <xdr:row>108</xdr:row>
      <xdr:rowOff>151098</xdr:rowOff>
    </xdr:to>
    <xdr:cxnSp macro="">
      <xdr:nvCxnSpPr>
        <xdr:cNvPr id="479" name="直線コネクタ 478">
          <a:extLst>
            <a:ext uri="{FF2B5EF4-FFF2-40B4-BE49-F238E27FC236}">
              <a16:creationId xmlns:a16="http://schemas.microsoft.com/office/drawing/2014/main" id="{0D5695EE-B7AB-4F3E-9B63-1411807EF4AA}"/>
            </a:ext>
          </a:extLst>
        </xdr:cNvPr>
        <xdr:cNvCxnSpPr/>
      </xdr:nvCxnSpPr>
      <xdr:spPr>
        <a:xfrm flipV="1">
          <a:off x="8750300" y="18667676"/>
          <a:ext cx="889000" cy="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101</xdr:row>
      <xdr:rowOff>24616</xdr:rowOff>
    </xdr:from>
    <xdr:to>
      <xdr:col>41</xdr:col>
      <xdr:colOff>101600</xdr:colOff>
      <xdr:row>101</xdr:row>
      <xdr:rowOff>126216</xdr:rowOff>
    </xdr:to>
    <xdr:sp macro="" textlink="">
      <xdr:nvSpPr>
        <xdr:cNvPr id="480" name="楕円 479">
          <a:extLst>
            <a:ext uri="{FF2B5EF4-FFF2-40B4-BE49-F238E27FC236}">
              <a16:creationId xmlns:a16="http://schemas.microsoft.com/office/drawing/2014/main" id="{33957E9B-2671-4965-847B-21F15046EAE9}"/>
            </a:ext>
          </a:extLst>
        </xdr:cNvPr>
        <xdr:cNvSpPr/>
      </xdr:nvSpPr>
      <xdr:spPr>
        <a:xfrm>
          <a:off x="7810500" y="17341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101</xdr:row>
      <xdr:rowOff>75416</xdr:rowOff>
    </xdr:from>
    <xdr:to>
      <xdr:col>45</xdr:col>
      <xdr:colOff>177800</xdr:colOff>
      <xdr:row>108</xdr:row>
      <xdr:rowOff>151098</xdr:rowOff>
    </xdr:to>
    <xdr:cxnSp macro="">
      <xdr:nvCxnSpPr>
        <xdr:cNvPr id="481" name="直線コネクタ 480">
          <a:extLst>
            <a:ext uri="{FF2B5EF4-FFF2-40B4-BE49-F238E27FC236}">
              <a16:creationId xmlns:a16="http://schemas.microsoft.com/office/drawing/2014/main" id="{90791E8E-64BE-4D2B-A1BB-0476905F5E63}"/>
            </a:ext>
          </a:extLst>
        </xdr:cNvPr>
        <xdr:cNvCxnSpPr/>
      </xdr:nvCxnSpPr>
      <xdr:spPr>
        <a:xfrm>
          <a:off x="7861300" y="17391866"/>
          <a:ext cx="889000" cy="12758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108</xdr:row>
      <xdr:rowOff>100316</xdr:rowOff>
    </xdr:from>
    <xdr:to>
      <xdr:col>36</xdr:col>
      <xdr:colOff>165100</xdr:colOff>
      <xdr:row>109</xdr:row>
      <xdr:rowOff>30466</xdr:rowOff>
    </xdr:to>
    <xdr:sp macro="" textlink="">
      <xdr:nvSpPr>
        <xdr:cNvPr id="482" name="楕円 481">
          <a:extLst>
            <a:ext uri="{FF2B5EF4-FFF2-40B4-BE49-F238E27FC236}">
              <a16:creationId xmlns:a16="http://schemas.microsoft.com/office/drawing/2014/main" id="{ABECD253-7CB3-44D7-8EFC-FF0057767FA1}"/>
            </a:ext>
          </a:extLst>
        </xdr:cNvPr>
        <xdr:cNvSpPr/>
      </xdr:nvSpPr>
      <xdr:spPr>
        <a:xfrm>
          <a:off x="6921500" y="18616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101</xdr:row>
      <xdr:rowOff>75416</xdr:rowOff>
    </xdr:from>
    <xdr:to>
      <xdr:col>41</xdr:col>
      <xdr:colOff>50800</xdr:colOff>
      <xdr:row>108</xdr:row>
      <xdr:rowOff>151116</xdr:rowOff>
    </xdr:to>
    <xdr:cxnSp macro="">
      <xdr:nvCxnSpPr>
        <xdr:cNvPr id="483" name="直線コネクタ 482">
          <a:extLst>
            <a:ext uri="{FF2B5EF4-FFF2-40B4-BE49-F238E27FC236}">
              <a16:creationId xmlns:a16="http://schemas.microsoft.com/office/drawing/2014/main" id="{9C0E98F3-8BB1-4B2A-9C87-4E5A7C7CE519}"/>
            </a:ext>
          </a:extLst>
        </xdr:cNvPr>
        <xdr:cNvCxnSpPr/>
      </xdr:nvCxnSpPr>
      <xdr:spPr>
        <a:xfrm flipV="1">
          <a:off x="6972300" y="17391866"/>
          <a:ext cx="889000" cy="12758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107</xdr:row>
      <xdr:rowOff>36965</xdr:rowOff>
    </xdr:from>
    <xdr:ext cx="599010" cy="259045"/>
    <xdr:sp macro="" textlink="">
      <xdr:nvSpPr>
        <xdr:cNvPr id="484" name="n_1aveValue【港湾・漁港】&#10;一人当たり有形固定資産（償却資産）額">
          <a:extLst>
            <a:ext uri="{FF2B5EF4-FFF2-40B4-BE49-F238E27FC236}">
              <a16:creationId xmlns:a16="http://schemas.microsoft.com/office/drawing/2014/main" id="{199D2D52-7740-4821-A975-D5C0234C7B79}"/>
            </a:ext>
          </a:extLst>
        </xdr:cNvPr>
        <xdr:cNvSpPr txBox="1"/>
      </xdr:nvSpPr>
      <xdr:spPr>
        <a:xfrm>
          <a:off x="9327095" y="183821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890,701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107</xdr:row>
      <xdr:rowOff>39023</xdr:rowOff>
    </xdr:from>
    <xdr:ext cx="599010" cy="259045"/>
    <xdr:sp macro="" textlink="">
      <xdr:nvSpPr>
        <xdr:cNvPr id="485" name="n_2aveValue【港湾・漁港】&#10;一人当たり有形固定資産（償却資産）額">
          <a:extLst>
            <a:ext uri="{FF2B5EF4-FFF2-40B4-BE49-F238E27FC236}">
              <a16:creationId xmlns:a16="http://schemas.microsoft.com/office/drawing/2014/main" id="{DB98DD02-B0BD-4C7A-ACD3-1FE2D30DA45B}"/>
            </a:ext>
          </a:extLst>
        </xdr:cNvPr>
        <xdr:cNvSpPr txBox="1"/>
      </xdr:nvSpPr>
      <xdr:spPr>
        <a:xfrm>
          <a:off x="8450795" y="183841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54388</xdr:colOff>
      <xdr:row>107</xdr:row>
      <xdr:rowOff>86656</xdr:rowOff>
    </xdr:from>
    <xdr:ext cx="754822" cy="259045"/>
    <xdr:sp macro="" textlink="">
      <xdr:nvSpPr>
        <xdr:cNvPr id="486" name="n_3aveValue【港湾・漁港】&#10;一人当たり有形固定資産（償却資産）額">
          <a:extLst>
            <a:ext uri="{FF2B5EF4-FFF2-40B4-BE49-F238E27FC236}">
              <a16:creationId xmlns:a16="http://schemas.microsoft.com/office/drawing/2014/main" id="{4E43A92C-B90C-456E-AB71-958318727B2E}"/>
            </a:ext>
          </a:extLst>
        </xdr:cNvPr>
        <xdr:cNvSpPr txBox="1"/>
      </xdr:nvSpPr>
      <xdr:spPr>
        <a:xfrm>
          <a:off x="7483888" y="18431806"/>
          <a:ext cx="7548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21,978,010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107</xdr:row>
      <xdr:rowOff>44752</xdr:rowOff>
    </xdr:from>
    <xdr:ext cx="599010" cy="259045"/>
    <xdr:sp macro="" textlink="">
      <xdr:nvSpPr>
        <xdr:cNvPr id="487" name="n_4aveValue【港湾・漁港】&#10;一人当たり有形固定資産（償却資産）額">
          <a:extLst>
            <a:ext uri="{FF2B5EF4-FFF2-40B4-BE49-F238E27FC236}">
              <a16:creationId xmlns:a16="http://schemas.microsoft.com/office/drawing/2014/main" id="{3028F9EB-D11E-403F-86EB-602985A04280}"/>
            </a:ext>
          </a:extLst>
        </xdr:cNvPr>
        <xdr:cNvSpPr txBox="1"/>
      </xdr:nvSpPr>
      <xdr:spPr>
        <a:xfrm>
          <a:off x="6672795" y="183899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277,615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109</xdr:row>
      <xdr:rowOff>21553</xdr:rowOff>
    </xdr:from>
    <xdr:ext cx="599010" cy="259045"/>
    <xdr:sp macro="" textlink="">
      <xdr:nvSpPr>
        <xdr:cNvPr id="488" name="n_1mainValue【港湾・漁港】&#10;一人当たり有形固定資産（償却資産）額">
          <a:extLst>
            <a:ext uri="{FF2B5EF4-FFF2-40B4-BE49-F238E27FC236}">
              <a16:creationId xmlns:a16="http://schemas.microsoft.com/office/drawing/2014/main" id="{CA330843-EEF6-4D5D-956B-786B423CD4D3}"/>
            </a:ext>
          </a:extLst>
        </xdr:cNvPr>
        <xdr:cNvSpPr txBox="1"/>
      </xdr:nvSpPr>
      <xdr:spPr>
        <a:xfrm>
          <a:off x="9327095" y="187096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109</xdr:row>
      <xdr:rowOff>21575</xdr:rowOff>
    </xdr:from>
    <xdr:ext cx="599010" cy="259045"/>
    <xdr:sp macro="" textlink="">
      <xdr:nvSpPr>
        <xdr:cNvPr id="489" name="n_2mainValue【港湾・漁港】&#10;一人当たり有形固定資産（償却資産）額">
          <a:extLst>
            <a:ext uri="{FF2B5EF4-FFF2-40B4-BE49-F238E27FC236}">
              <a16:creationId xmlns:a16="http://schemas.microsoft.com/office/drawing/2014/main" id="{C61FD194-3731-4597-BACD-1448ABF2B2C9}"/>
            </a:ext>
          </a:extLst>
        </xdr:cNvPr>
        <xdr:cNvSpPr txBox="1"/>
      </xdr:nvSpPr>
      <xdr:spPr>
        <a:xfrm>
          <a:off x="8450795" y="187096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22072</xdr:colOff>
      <xdr:row>99</xdr:row>
      <xdr:rowOff>142743</xdr:rowOff>
    </xdr:from>
    <xdr:ext cx="819455" cy="259045"/>
    <xdr:sp macro="" textlink="">
      <xdr:nvSpPr>
        <xdr:cNvPr id="490" name="n_3mainValue【港湾・漁港】&#10;一人当たり有形固定資産（償却資産）額">
          <a:extLst>
            <a:ext uri="{FF2B5EF4-FFF2-40B4-BE49-F238E27FC236}">
              <a16:creationId xmlns:a16="http://schemas.microsoft.com/office/drawing/2014/main" id="{C6AC5A45-1089-48A9-9113-5F7FCA6C36CC}"/>
            </a:ext>
          </a:extLst>
        </xdr:cNvPr>
        <xdr:cNvSpPr txBox="1"/>
      </xdr:nvSpPr>
      <xdr:spPr>
        <a:xfrm>
          <a:off x="7451572" y="17116293"/>
          <a:ext cx="81945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100,561,726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109</xdr:row>
      <xdr:rowOff>21593</xdr:rowOff>
    </xdr:from>
    <xdr:ext cx="599010" cy="259045"/>
    <xdr:sp macro="" textlink="">
      <xdr:nvSpPr>
        <xdr:cNvPr id="491" name="n_4mainValue【港湾・漁港】&#10;一人当たり有形固定資産（償却資産）額">
          <a:extLst>
            <a:ext uri="{FF2B5EF4-FFF2-40B4-BE49-F238E27FC236}">
              <a16:creationId xmlns:a16="http://schemas.microsoft.com/office/drawing/2014/main" id="{56DE7D5E-3A76-490F-8F0E-1F0CD5062F91}"/>
            </a:ext>
          </a:extLst>
        </xdr:cNvPr>
        <xdr:cNvSpPr txBox="1"/>
      </xdr:nvSpPr>
      <xdr:spPr>
        <a:xfrm>
          <a:off x="6672795" y="187096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2" name="正方形/長方形 491">
          <a:extLst>
            <a:ext uri="{FF2B5EF4-FFF2-40B4-BE49-F238E27FC236}">
              <a16:creationId xmlns:a16="http://schemas.microsoft.com/office/drawing/2014/main" id="{D31A0C19-0F0D-4674-9069-DEA80F3FF4E3}"/>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3" name="正方形/長方形 492">
          <a:extLst>
            <a:ext uri="{FF2B5EF4-FFF2-40B4-BE49-F238E27FC236}">
              <a16:creationId xmlns:a16="http://schemas.microsoft.com/office/drawing/2014/main" id="{8B23BDCE-D6FA-4778-933E-4C2EB5AA145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4" name="正方形/長方形 493">
          <a:extLst>
            <a:ext uri="{FF2B5EF4-FFF2-40B4-BE49-F238E27FC236}">
              <a16:creationId xmlns:a16="http://schemas.microsoft.com/office/drawing/2014/main" id="{F941365E-816F-40B3-9647-B17CA06F5041}"/>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5" name="正方形/長方形 494">
          <a:extLst>
            <a:ext uri="{FF2B5EF4-FFF2-40B4-BE49-F238E27FC236}">
              <a16:creationId xmlns:a16="http://schemas.microsoft.com/office/drawing/2014/main" id="{24A6117D-74CD-41C5-8D18-BE41754CB6FA}"/>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6" name="正方形/長方形 495">
          <a:extLst>
            <a:ext uri="{FF2B5EF4-FFF2-40B4-BE49-F238E27FC236}">
              <a16:creationId xmlns:a16="http://schemas.microsoft.com/office/drawing/2014/main" id="{937F4185-FDDC-448F-82D7-3A1069C28A8A}"/>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7" name="正方形/長方形 496">
          <a:extLst>
            <a:ext uri="{FF2B5EF4-FFF2-40B4-BE49-F238E27FC236}">
              <a16:creationId xmlns:a16="http://schemas.microsoft.com/office/drawing/2014/main" id="{8ACACB1D-F27A-470F-B39D-C31B2DCDA2B1}"/>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8" name="正方形/長方形 497">
          <a:extLst>
            <a:ext uri="{FF2B5EF4-FFF2-40B4-BE49-F238E27FC236}">
              <a16:creationId xmlns:a16="http://schemas.microsoft.com/office/drawing/2014/main" id="{E7157FCE-A835-4306-B308-DAB7415D252B}"/>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99" name="正方形/長方形 498">
          <a:extLst>
            <a:ext uri="{FF2B5EF4-FFF2-40B4-BE49-F238E27FC236}">
              <a16:creationId xmlns:a16="http://schemas.microsoft.com/office/drawing/2014/main" id="{90F9031E-29CF-4FB6-A690-4A352F725EEC}"/>
            </a:ext>
          </a:extLst>
        </xdr:cNvPr>
        <xdr:cNvSpPr/>
      </xdr:nvSpPr>
      <xdr:spPr>
        <a:xfrm>
          <a:off x="12446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24</xdr:row>
      <xdr:rowOff>76200</xdr:rowOff>
    </xdr:from>
    <xdr:to>
      <xdr:col>120</xdr:col>
      <xdr:colOff>152400</xdr:colOff>
      <xdr:row>28</xdr:row>
      <xdr:rowOff>25400</xdr:rowOff>
    </xdr:to>
    <xdr:sp macro="" textlink="">
      <xdr:nvSpPr>
        <xdr:cNvPr id="500" name="正方形/長方形 499">
          <a:extLst>
            <a:ext uri="{FF2B5EF4-FFF2-40B4-BE49-F238E27FC236}">
              <a16:creationId xmlns:a16="http://schemas.microsoft.com/office/drawing/2014/main" id="{9C013CB9-4544-4AFF-AE47-83DF572EBCFA}"/>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01" name="正方形/長方形 500">
          <a:extLst>
            <a:ext uri="{FF2B5EF4-FFF2-40B4-BE49-F238E27FC236}">
              <a16:creationId xmlns:a16="http://schemas.microsoft.com/office/drawing/2014/main" id="{89F0374D-8EF8-429B-B0C5-5F3A15B2D33C}"/>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02" name="正方形/長方形 501">
          <a:extLst>
            <a:ext uri="{FF2B5EF4-FFF2-40B4-BE49-F238E27FC236}">
              <a16:creationId xmlns:a16="http://schemas.microsoft.com/office/drawing/2014/main" id="{8BE81C23-2B34-44C0-8E54-7FFF799C99DD}"/>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03" name="正方形/長方形 502">
          <a:extLst>
            <a:ext uri="{FF2B5EF4-FFF2-40B4-BE49-F238E27FC236}">
              <a16:creationId xmlns:a16="http://schemas.microsoft.com/office/drawing/2014/main" id="{2AA56BD7-EB47-4255-B6B2-0ED605549ABF}"/>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04" name="正方形/長方形 503">
          <a:extLst>
            <a:ext uri="{FF2B5EF4-FFF2-40B4-BE49-F238E27FC236}">
              <a16:creationId xmlns:a16="http://schemas.microsoft.com/office/drawing/2014/main" id="{094DF3F3-6BFB-452D-AC6D-686699C08AB2}"/>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05" name="正方形/長方形 504">
          <a:extLst>
            <a:ext uri="{FF2B5EF4-FFF2-40B4-BE49-F238E27FC236}">
              <a16:creationId xmlns:a16="http://schemas.microsoft.com/office/drawing/2014/main" id="{DDB646D4-A15A-4879-AD7B-8E8DE3EF7C83}"/>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06" name="正方形/長方形 505">
          <a:extLst>
            <a:ext uri="{FF2B5EF4-FFF2-40B4-BE49-F238E27FC236}">
              <a16:creationId xmlns:a16="http://schemas.microsoft.com/office/drawing/2014/main" id="{E41D457D-1035-4E1E-A5C6-BADB91289441}"/>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07" name="正方形/長方形 506">
          <a:extLst>
            <a:ext uri="{FF2B5EF4-FFF2-40B4-BE49-F238E27FC236}">
              <a16:creationId xmlns:a16="http://schemas.microsoft.com/office/drawing/2014/main" id="{9DA52D23-5245-4E87-A6A4-4B908CC7ED25}"/>
            </a:ext>
          </a:extLst>
        </xdr:cNvPr>
        <xdr:cNvSpPr/>
      </xdr:nvSpPr>
      <xdr:spPr>
        <a:xfrm>
          <a:off x="18288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46</xdr:row>
      <xdr:rowOff>114300</xdr:rowOff>
    </xdr:from>
    <xdr:to>
      <xdr:col>90</xdr:col>
      <xdr:colOff>25400</xdr:colOff>
      <xdr:row>50</xdr:row>
      <xdr:rowOff>63500</xdr:rowOff>
    </xdr:to>
    <xdr:sp macro="" textlink="">
      <xdr:nvSpPr>
        <xdr:cNvPr id="508" name="正方形/長方形 507">
          <a:extLst>
            <a:ext uri="{FF2B5EF4-FFF2-40B4-BE49-F238E27FC236}">
              <a16:creationId xmlns:a16="http://schemas.microsoft.com/office/drawing/2014/main" id="{BE5E4C42-22ED-4BF2-8750-99003C3924A6}"/>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9" name="正方形/長方形 508">
          <a:extLst>
            <a:ext uri="{FF2B5EF4-FFF2-40B4-BE49-F238E27FC236}">
              <a16:creationId xmlns:a16="http://schemas.microsoft.com/office/drawing/2014/main" id="{8B777CA5-DC2C-4784-9672-832A6FC56ADC}"/>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0" name="正方形/長方形 509">
          <a:extLst>
            <a:ext uri="{FF2B5EF4-FFF2-40B4-BE49-F238E27FC236}">
              <a16:creationId xmlns:a16="http://schemas.microsoft.com/office/drawing/2014/main" id="{8430E557-0BFF-466C-B413-C26263709D0D}"/>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1" name="正方形/長方形 510">
          <a:extLst>
            <a:ext uri="{FF2B5EF4-FFF2-40B4-BE49-F238E27FC236}">
              <a16:creationId xmlns:a16="http://schemas.microsoft.com/office/drawing/2014/main" id="{E45568B4-2622-4A36-B4A2-A42CCE98D772}"/>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2" name="正方形/長方形 511">
          <a:extLst>
            <a:ext uri="{FF2B5EF4-FFF2-40B4-BE49-F238E27FC236}">
              <a16:creationId xmlns:a16="http://schemas.microsoft.com/office/drawing/2014/main" id="{B930AD07-A593-409D-8789-1DF6F166437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3" name="正方形/長方形 512">
          <a:extLst>
            <a:ext uri="{FF2B5EF4-FFF2-40B4-BE49-F238E27FC236}">
              <a16:creationId xmlns:a16="http://schemas.microsoft.com/office/drawing/2014/main" id="{EE206CB8-443C-4144-94DC-8E5BDEE16561}"/>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4" name="正方形/長方形 513">
          <a:extLst>
            <a:ext uri="{FF2B5EF4-FFF2-40B4-BE49-F238E27FC236}">
              <a16:creationId xmlns:a16="http://schemas.microsoft.com/office/drawing/2014/main" id="{DE966AE5-0AEB-4DDA-8707-F00A48532CD5}"/>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5" name="正方形/長方形 514">
          <a:extLst>
            <a:ext uri="{FF2B5EF4-FFF2-40B4-BE49-F238E27FC236}">
              <a16:creationId xmlns:a16="http://schemas.microsoft.com/office/drawing/2014/main" id="{D775B973-C150-43D6-AC29-AC323AFC0AF6}"/>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6" name="テキスト ボックス 515">
          <a:extLst>
            <a:ext uri="{FF2B5EF4-FFF2-40B4-BE49-F238E27FC236}">
              <a16:creationId xmlns:a16="http://schemas.microsoft.com/office/drawing/2014/main" id="{A16DEC80-6A4A-49EC-9DEF-B38541EFEA86}"/>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7" name="直線コネクタ 516">
          <a:extLst>
            <a:ext uri="{FF2B5EF4-FFF2-40B4-BE49-F238E27FC236}">
              <a16:creationId xmlns:a16="http://schemas.microsoft.com/office/drawing/2014/main" id="{574ECC33-94C5-4FC9-AA1B-1D9ABF135C74}"/>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18" name="テキスト ボックス 517">
          <a:extLst>
            <a:ext uri="{FF2B5EF4-FFF2-40B4-BE49-F238E27FC236}">
              <a16:creationId xmlns:a16="http://schemas.microsoft.com/office/drawing/2014/main" id="{9AA5AB18-F485-44AB-B2B7-020993BD73A2}"/>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519" name="直線コネクタ 518">
          <a:extLst>
            <a:ext uri="{FF2B5EF4-FFF2-40B4-BE49-F238E27FC236}">
              <a16:creationId xmlns:a16="http://schemas.microsoft.com/office/drawing/2014/main" id="{B04CEA4E-D76E-42A0-912A-EBD6410B4E7F}"/>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520" name="テキスト ボックス 519">
          <a:extLst>
            <a:ext uri="{FF2B5EF4-FFF2-40B4-BE49-F238E27FC236}">
              <a16:creationId xmlns:a16="http://schemas.microsoft.com/office/drawing/2014/main" id="{DFE78D73-8EF3-4FFD-AF87-5CBC2899DC5C}"/>
            </a:ext>
          </a:extLst>
        </xdr:cNvPr>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521" name="直線コネクタ 520">
          <a:extLst>
            <a:ext uri="{FF2B5EF4-FFF2-40B4-BE49-F238E27FC236}">
              <a16:creationId xmlns:a16="http://schemas.microsoft.com/office/drawing/2014/main" id="{EE468680-952F-4F10-ADD9-741CD9494E21}"/>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522" name="テキスト ボックス 521">
          <a:extLst>
            <a:ext uri="{FF2B5EF4-FFF2-40B4-BE49-F238E27FC236}">
              <a16:creationId xmlns:a16="http://schemas.microsoft.com/office/drawing/2014/main" id="{DCE1964C-4F22-4870-9398-DFB77490C5C1}"/>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523" name="直線コネクタ 522">
          <a:extLst>
            <a:ext uri="{FF2B5EF4-FFF2-40B4-BE49-F238E27FC236}">
              <a16:creationId xmlns:a16="http://schemas.microsoft.com/office/drawing/2014/main" id="{D7EF4BBB-EE41-4B5A-9276-BB20AFDB475C}"/>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524" name="テキスト ボックス 523">
          <a:extLst>
            <a:ext uri="{FF2B5EF4-FFF2-40B4-BE49-F238E27FC236}">
              <a16:creationId xmlns:a16="http://schemas.microsoft.com/office/drawing/2014/main" id="{18E68C64-2FEE-414F-A20F-DC3EC38F3084}"/>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525" name="直線コネクタ 524">
          <a:extLst>
            <a:ext uri="{FF2B5EF4-FFF2-40B4-BE49-F238E27FC236}">
              <a16:creationId xmlns:a16="http://schemas.microsoft.com/office/drawing/2014/main" id="{95EFF993-119B-4145-894E-BBF444F5CA2C}"/>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26" name="テキスト ボックス 525">
          <a:extLst>
            <a:ext uri="{FF2B5EF4-FFF2-40B4-BE49-F238E27FC236}">
              <a16:creationId xmlns:a16="http://schemas.microsoft.com/office/drawing/2014/main" id="{310C9E3A-4B21-4619-A930-3BAA264F6632}"/>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27" name="直線コネクタ 526">
          <a:extLst>
            <a:ext uri="{FF2B5EF4-FFF2-40B4-BE49-F238E27FC236}">
              <a16:creationId xmlns:a16="http://schemas.microsoft.com/office/drawing/2014/main" id="{9E8F848B-FA85-47F1-81AC-C73B4DDBBAE5}"/>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28" name="テキスト ボックス 527">
          <a:extLst>
            <a:ext uri="{FF2B5EF4-FFF2-40B4-BE49-F238E27FC236}">
              <a16:creationId xmlns:a16="http://schemas.microsoft.com/office/drawing/2014/main" id="{83073F60-E70C-45E5-B97E-5873CAFA5CBF}"/>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29" name="直線コネクタ 528">
          <a:extLst>
            <a:ext uri="{FF2B5EF4-FFF2-40B4-BE49-F238E27FC236}">
              <a16:creationId xmlns:a16="http://schemas.microsoft.com/office/drawing/2014/main" id="{1832625E-A3E2-4197-99A8-CD69079047E2}"/>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530" name="テキスト ボックス 529">
          <a:extLst>
            <a:ext uri="{FF2B5EF4-FFF2-40B4-BE49-F238E27FC236}">
              <a16:creationId xmlns:a16="http://schemas.microsoft.com/office/drawing/2014/main" id="{438FC401-F083-45EF-8BD3-47FAEC884707}"/>
            </a:ext>
          </a:extLst>
        </xdr:cNvPr>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1" name="直線コネクタ 530">
          <a:extLst>
            <a:ext uri="{FF2B5EF4-FFF2-40B4-BE49-F238E27FC236}">
              <a16:creationId xmlns:a16="http://schemas.microsoft.com/office/drawing/2014/main" id="{57CFD713-0793-4A09-BD9B-547D519B8287}"/>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532" name="【学校施設】&#10;有形固定資産減価償却率グラフ枠">
          <a:extLst>
            <a:ext uri="{FF2B5EF4-FFF2-40B4-BE49-F238E27FC236}">
              <a16:creationId xmlns:a16="http://schemas.microsoft.com/office/drawing/2014/main" id="{D8FBBB85-4A50-402C-A8F0-999ED8401376}"/>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78377</xdr:rowOff>
    </xdr:from>
    <xdr:to>
      <xdr:col>85</xdr:col>
      <xdr:colOff>126364</xdr:colOff>
      <xdr:row>64</xdr:row>
      <xdr:rowOff>1633</xdr:rowOff>
    </xdr:to>
    <xdr:cxnSp macro="">
      <xdr:nvCxnSpPr>
        <xdr:cNvPr id="533" name="直線コネクタ 532">
          <a:extLst>
            <a:ext uri="{FF2B5EF4-FFF2-40B4-BE49-F238E27FC236}">
              <a16:creationId xmlns:a16="http://schemas.microsoft.com/office/drawing/2014/main" id="{9A4241BA-7147-4C3C-AD98-CA6A35F4358C}"/>
            </a:ext>
          </a:extLst>
        </xdr:cNvPr>
        <xdr:cNvCxnSpPr/>
      </xdr:nvCxnSpPr>
      <xdr:spPr>
        <a:xfrm flipV="1">
          <a:off x="16318864" y="9679577"/>
          <a:ext cx="0" cy="12948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5460</xdr:rowOff>
    </xdr:from>
    <xdr:ext cx="405111" cy="259045"/>
    <xdr:sp macro="" textlink="">
      <xdr:nvSpPr>
        <xdr:cNvPr id="534" name="【学校施設】&#10;有形固定資産減価償却率最小値テキスト">
          <a:extLst>
            <a:ext uri="{FF2B5EF4-FFF2-40B4-BE49-F238E27FC236}">
              <a16:creationId xmlns:a16="http://schemas.microsoft.com/office/drawing/2014/main" id="{94754A92-37DB-4A5B-912C-86CBF24839A0}"/>
            </a:ext>
          </a:extLst>
        </xdr:cNvPr>
        <xdr:cNvSpPr txBox="1"/>
      </xdr:nvSpPr>
      <xdr:spPr>
        <a:xfrm>
          <a:off x="16357600" y="109782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1633</xdr:rowOff>
    </xdr:from>
    <xdr:to>
      <xdr:col>86</xdr:col>
      <xdr:colOff>25400</xdr:colOff>
      <xdr:row>64</xdr:row>
      <xdr:rowOff>1633</xdr:rowOff>
    </xdr:to>
    <xdr:cxnSp macro="">
      <xdr:nvCxnSpPr>
        <xdr:cNvPr id="535" name="直線コネクタ 534">
          <a:extLst>
            <a:ext uri="{FF2B5EF4-FFF2-40B4-BE49-F238E27FC236}">
              <a16:creationId xmlns:a16="http://schemas.microsoft.com/office/drawing/2014/main" id="{52353972-9CE6-44BD-BB36-0790DFCB880A}"/>
            </a:ext>
          </a:extLst>
        </xdr:cNvPr>
        <xdr:cNvCxnSpPr/>
      </xdr:nvCxnSpPr>
      <xdr:spPr>
        <a:xfrm>
          <a:off x="16230600" y="109744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25054</xdr:rowOff>
    </xdr:from>
    <xdr:ext cx="405111" cy="259045"/>
    <xdr:sp macro="" textlink="">
      <xdr:nvSpPr>
        <xdr:cNvPr id="536" name="【学校施設】&#10;有形固定資産減価償却率最大値テキスト">
          <a:extLst>
            <a:ext uri="{FF2B5EF4-FFF2-40B4-BE49-F238E27FC236}">
              <a16:creationId xmlns:a16="http://schemas.microsoft.com/office/drawing/2014/main" id="{5DB40849-E1DC-44C0-B43F-FEAA006F257B}"/>
            </a:ext>
          </a:extLst>
        </xdr:cNvPr>
        <xdr:cNvSpPr txBox="1"/>
      </xdr:nvSpPr>
      <xdr:spPr>
        <a:xfrm>
          <a:off x="16357600" y="94548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78377</xdr:rowOff>
    </xdr:from>
    <xdr:to>
      <xdr:col>86</xdr:col>
      <xdr:colOff>25400</xdr:colOff>
      <xdr:row>56</xdr:row>
      <xdr:rowOff>78377</xdr:rowOff>
    </xdr:to>
    <xdr:cxnSp macro="">
      <xdr:nvCxnSpPr>
        <xdr:cNvPr id="537" name="直線コネクタ 536">
          <a:extLst>
            <a:ext uri="{FF2B5EF4-FFF2-40B4-BE49-F238E27FC236}">
              <a16:creationId xmlns:a16="http://schemas.microsoft.com/office/drawing/2014/main" id="{4B35B29A-E648-48B8-BEB3-60A7BC1D161A}"/>
            </a:ext>
          </a:extLst>
        </xdr:cNvPr>
        <xdr:cNvCxnSpPr/>
      </xdr:nvCxnSpPr>
      <xdr:spPr>
        <a:xfrm>
          <a:off x="16230600" y="96795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11265</xdr:rowOff>
    </xdr:from>
    <xdr:ext cx="405111" cy="259045"/>
    <xdr:sp macro="" textlink="">
      <xdr:nvSpPr>
        <xdr:cNvPr id="538" name="【学校施設】&#10;有形固定資産減価償却率平均値テキスト">
          <a:extLst>
            <a:ext uri="{FF2B5EF4-FFF2-40B4-BE49-F238E27FC236}">
              <a16:creationId xmlns:a16="http://schemas.microsoft.com/office/drawing/2014/main" id="{9CD4E97B-CC73-45E3-BA8F-AE480C9D8048}"/>
            </a:ext>
          </a:extLst>
        </xdr:cNvPr>
        <xdr:cNvSpPr txBox="1"/>
      </xdr:nvSpPr>
      <xdr:spPr>
        <a:xfrm>
          <a:off x="16357600" y="1029826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159838</xdr:rowOff>
    </xdr:from>
    <xdr:to>
      <xdr:col>85</xdr:col>
      <xdr:colOff>177800</xdr:colOff>
      <xdr:row>61</xdr:row>
      <xdr:rowOff>89988</xdr:rowOff>
    </xdr:to>
    <xdr:sp macro="" textlink="">
      <xdr:nvSpPr>
        <xdr:cNvPr id="539" name="フローチャート: 判断 538">
          <a:extLst>
            <a:ext uri="{FF2B5EF4-FFF2-40B4-BE49-F238E27FC236}">
              <a16:creationId xmlns:a16="http://schemas.microsoft.com/office/drawing/2014/main" id="{47E5F7A7-5048-48E0-8115-16AFF3CF5905}"/>
            </a:ext>
          </a:extLst>
        </xdr:cNvPr>
        <xdr:cNvSpPr/>
      </xdr:nvSpPr>
      <xdr:spPr>
        <a:xfrm>
          <a:off x="16268700" y="10446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143510</xdr:rowOff>
    </xdr:from>
    <xdr:to>
      <xdr:col>81</xdr:col>
      <xdr:colOff>101600</xdr:colOff>
      <xdr:row>61</xdr:row>
      <xdr:rowOff>73660</xdr:rowOff>
    </xdr:to>
    <xdr:sp macro="" textlink="">
      <xdr:nvSpPr>
        <xdr:cNvPr id="540" name="フローチャート: 判断 539">
          <a:extLst>
            <a:ext uri="{FF2B5EF4-FFF2-40B4-BE49-F238E27FC236}">
              <a16:creationId xmlns:a16="http://schemas.microsoft.com/office/drawing/2014/main" id="{DF37FA45-A1A2-4397-AB18-3BB656BB743C}"/>
            </a:ext>
          </a:extLst>
        </xdr:cNvPr>
        <xdr:cNvSpPr/>
      </xdr:nvSpPr>
      <xdr:spPr>
        <a:xfrm>
          <a:off x="15430500" y="10430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99423</xdr:rowOff>
    </xdr:from>
    <xdr:to>
      <xdr:col>76</xdr:col>
      <xdr:colOff>165100</xdr:colOff>
      <xdr:row>61</xdr:row>
      <xdr:rowOff>29573</xdr:rowOff>
    </xdr:to>
    <xdr:sp macro="" textlink="">
      <xdr:nvSpPr>
        <xdr:cNvPr id="541" name="フローチャート: 判断 540">
          <a:extLst>
            <a:ext uri="{FF2B5EF4-FFF2-40B4-BE49-F238E27FC236}">
              <a16:creationId xmlns:a16="http://schemas.microsoft.com/office/drawing/2014/main" id="{BC162558-5CCA-4F98-8BF6-7EEC98AB2BE6}"/>
            </a:ext>
          </a:extLst>
        </xdr:cNvPr>
        <xdr:cNvSpPr/>
      </xdr:nvSpPr>
      <xdr:spPr>
        <a:xfrm>
          <a:off x="14541500" y="10386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61867</xdr:rowOff>
    </xdr:from>
    <xdr:to>
      <xdr:col>72</xdr:col>
      <xdr:colOff>38100</xdr:colOff>
      <xdr:row>60</xdr:row>
      <xdr:rowOff>163467</xdr:rowOff>
    </xdr:to>
    <xdr:sp macro="" textlink="">
      <xdr:nvSpPr>
        <xdr:cNvPr id="542" name="フローチャート: 判断 541">
          <a:extLst>
            <a:ext uri="{FF2B5EF4-FFF2-40B4-BE49-F238E27FC236}">
              <a16:creationId xmlns:a16="http://schemas.microsoft.com/office/drawing/2014/main" id="{011CC4DE-CD32-4AA0-8430-367A0B209BE1}"/>
            </a:ext>
          </a:extLst>
        </xdr:cNvPr>
        <xdr:cNvSpPr/>
      </xdr:nvSpPr>
      <xdr:spPr>
        <a:xfrm>
          <a:off x="13652500" y="10348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60</xdr:row>
      <xdr:rowOff>52070</xdr:rowOff>
    </xdr:from>
    <xdr:to>
      <xdr:col>67</xdr:col>
      <xdr:colOff>101600</xdr:colOff>
      <xdr:row>60</xdr:row>
      <xdr:rowOff>153670</xdr:rowOff>
    </xdr:to>
    <xdr:sp macro="" textlink="">
      <xdr:nvSpPr>
        <xdr:cNvPr id="543" name="フローチャート: 判断 542">
          <a:extLst>
            <a:ext uri="{FF2B5EF4-FFF2-40B4-BE49-F238E27FC236}">
              <a16:creationId xmlns:a16="http://schemas.microsoft.com/office/drawing/2014/main" id="{91B40C5D-2D76-49FE-B2A7-0ED8A3D326A8}"/>
            </a:ext>
          </a:extLst>
        </xdr:cNvPr>
        <xdr:cNvSpPr/>
      </xdr:nvSpPr>
      <xdr:spPr>
        <a:xfrm>
          <a:off x="12763500" y="1033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4" name="テキスト ボックス 543">
          <a:extLst>
            <a:ext uri="{FF2B5EF4-FFF2-40B4-BE49-F238E27FC236}">
              <a16:creationId xmlns:a16="http://schemas.microsoft.com/office/drawing/2014/main" id="{A1632CA8-E9DF-401B-B68F-DC942356BF36}"/>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5" name="テキスト ボックス 544">
          <a:extLst>
            <a:ext uri="{FF2B5EF4-FFF2-40B4-BE49-F238E27FC236}">
              <a16:creationId xmlns:a16="http://schemas.microsoft.com/office/drawing/2014/main" id="{02B04436-43C1-47A9-BCD1-22C1033DD192}"/>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6" name="テキスト ボックス 545">
          <a:extLst>
            <a:ext uri="{FF2B5EF4-FFF2-40B4-BE49-F238E27FC236}">
              <a16:creationId xmlns:a16="http://schemas.microsoft.com/office/drawing/2014/main" id="{3174E266-FF4F-4147-B899-A1400E743CB0}"/>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7" name="テキスト ボックス 546">
          <a:extLst>
            <a:ext uri="{FF2B5EF4-FFF2-40B4-BE49-F238E27FC236}">
              <a16:creationId xmlns:a16="http://schemas.microsoft.com/office/drawing/2014/main" id="{33030C09-CB67-421F-ADFA-C14ACA4D79F9}"/>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8" name="テキスト ボックス 547">
          <a:extLst>
            <a:ext uri="{FF2B5EF4-FFF2-40B4-BE49-F238E27FC236}">
              <a16:creationId xmlns:a16="http://schemas.microsoft.com/office/drawing/2014/main" id="{F6D42A86-85FF-4DD5-97C5-E732042A096F}"/>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62</xdr:row>
      <xdr:rowOff>37374</xdr:rowOff>
    </xdr:from>
    <xdr:to>
      <xdr:col>85</xdr:col>
      <xdr:colOff>177800</xdr:colOff>
      <xdr:row>62</xdr:row>
      <xdr:rowOff>138974</xdr:rowOff>
    </xdr:to>
    <xdr:sp macro="" textlink="">
      <xdr:nvSpPr>
        <xdr:cNvPr id="549" name="楕円 548">
          <a:extLst>
            <a:ext uri="{FF2B5EF4-FFF2-40B4-BE49-F238E27FC236}">
              <a16:creationId xmlns:a16="http://schemas.microsoft.com/office/drawing/2014/main" id="{FB922068-D3A1-4D18-BA0E-C5E50E7F2930}"/>
            </a:ext>
          </a:extLst>
        </xdr:cNvPr>
        <xdr:cNvSpPr/>
      </xdr:nvSpPr>
      <xdr:spPr>
        <a:xfrm>
          <a:off x="16268700" y="10667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62</xdr:row>
      <xdr:rowOff>15801</xdr:rowOff>
    </xdr:from>
    <xdr:ext cx="405111" cy="259045"/>
    <xdr:sp macro="" textlink="">
      <xdr:nvSpPr>
        <xdr:cNvPr id="550" name="【学校施設】&#10;有形固定資産減価償却率該当値テキスト">
          <a:extLst>
            <a:ext uri="{FF2B5EF4-FFF2-40B4-BE49-F238E27FC236}">
              <a16:creationId xmlns:a16="http://schemas.microsoft.com/office/drawing/2014/main" id="{2C7269B5-5618-445B-9EDD-E2FB776C0119}"/>
            </a:ext>
          </a:extLst>
        </xdr:cNvPr>
        <xdr:cNvSpPr txBox="1"/>
      </xdr:nvSpPr>
      <xdr:spPr>
        <a:xfrm>
          <a:off x="16357600" y="106457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62</xdr:row>
      <xdr:rowOff>7983</xdr:rowOff>
    </xdr:from>
    <xdr:to>
      <xdr:col>81</xdr:col>
      <xdr:colOff>101600</xdr:colOff>
      <xdr:row>62</xdr:row>
      <xdr:rowOff>109583</xdr:rowOff>
    </xdr:to>
    <xdr:sp macro="" textlink="">
      <xdr:nvSpPr>
        <xdr:cNvPr id="551" name="楕円 550">
          <a:extLst>
            <a:ext uri="{FF2B5EF4-FFF2-40B4-BE49-F238E27FC236}">
              <a16:creationId xmlns:a16="http://schemas.microsoft.com/office/drawing/2014/main" id="{7A3D105A-D271-44C1-BAAF-E7BC21392BCD}"/>
            </a:ext>
          </a:extLst>
        </xdr:cNvPr>
        <xdr:cNvSpPr/>
      </xdr:nvSpPr>
      <xdr:spPr>
        <a:xfrm>
          <a:off x="15430500" y="10637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62</xdr:row>
      <xdr:rowOff>58783</xdr:rowOff>
    </xdr:from>
    <xdr:to>
      <xdr:col>85</xdr:col>
      <xdr:colOff>127000</xdr:colOff>
      <xdr:row>62</xdr:row>
      <xdr:rowOff>88174</xdr:rowOff>
    </xdr:to>
    <xdr:cxnSp macro="">
      <xdr:nvCxnSpPr>
        <xdr:cNvPr id="552" name="直線コネクタ 551">
          <a:extLst>
            <a:ext uri="{FF2B5EF4-FFF2-40B4-BE49-F238E27FC236}">
              <a16:creationId xmlns:a16="http://schemas.microsoft.com/office/drawing/2014/main" id="{D57AC94B-8DDF-4869-9A09-04CDFA1F5188}"/>
            </a:ext>
          </a:extLst>
        </xdr:cNvPr>
        <xdr:cNvCxnSpPr/>
      </xdr:nvCxnSpPr>
      <xdr:spPr>
        <a:xfrm>
          <a:off x="15481300" y="10688683"/>
          <a:ext cx="838200" cy="29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61</xdr:row>
      <xdr:rowOff>150041</xdr:rowOff>
    </xdr:from>
    <xdr:to>
      <xdr:col>76</xdr:col>
      <xdr:colOff>165100</xdr:colOff>
      <xdr:row>62</xdr:row>
      <xdr:rowOff>80191</xdr:rowOff>
    </xdr:to>
    <xdr:sp macro="" textlink="">
      <xdr:nvSpPr>
        <xdr:cNvPr id="553" name="楕円 552">
          <a:extLst>
            <a:ext uri="{FF2B5EF4-FFF2-40B4-BE49-F238E27FC236}">
              <a16:creationId xmlns:a16="http://schemas.microsoft.com/office/drawing/2014/main" id="{A4E3634E-906D-4CCF-8AC6-FFCCFF80EE9D}"/>
            </a:ext>
          </a:extLst>
        </xdr:cNvPr>
        <xdr:cNvSpPr/>
      </xdr:nvSpPr>
      <xdr:spPr>
        <a:xfrm>
          <a:off x="14541500" y="10608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62</xdr:row>
      <xdr:rowOff>29391</xdr:rowOff>
    </xdr:from>
    <xdr:to>
      <xdr:col>81</xdr:col>
      <xdr:colOff>50800</xdr:colOff>
      <xdr:row>62</xdr:row>
      <xdr:rowOff>58783</xdr:rowOff>
    </xdr:to>
    <xdr:cxnSp macro="">
      <xdr:nvCxnSpPr>
        <xdr:cNvPr id="554" name="直線コネクタ 553">
          <a:extLst>
            <a:ext uri="{FF2B5EF4-FFF2-40B4-BE49-F238E27FC236}">
              <a16:creationId xmlns:a16="http://schemas.microsoft.com/office/drawing/2014/main" id="{2E326A54-7250-4D76-98F3-0A71D278BAB4}"/>
            </a:ext>
          </a:extLst>
        </xdr:cNvPr>
        <xdr:cNvCxnSpPr/>
      </xdr:nvCxnSpPr>
      <xdr:spPr>
        <a:xfrm>
          <a:off x="14592300" y="10659291"/>
          <a:ext cx="8890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61</xdr:row>
      <xdr:rowOff>130447</xdr:rowOff>
    </xdr:from>
    <xdr:to>
      <xdr:col>72</xdr:col>
      <xdr:colOff>38100</xdr:colOff>
      <xdr:row>62</xdr:row>
      <xdr:rowOff>60597</xdr:rowOff>
    </xdr:to>
    <xdr:sp macro="" textlink="">
      <xdr:nvSpPr>
        <xdr:cNvPr id="555" name="楕円 554">
          <a:extLst>
            <a:ext uri="{FF2B5EF4-FFF2-40B4-BE49-F238E27FC236}">
              <a16:creationId xmlns:a16="http://schemas.microsoft.com/office/drawing/2014/main" id="{1487B4DF-0C84-46BB-B724-8B53BFCD0A52}"/>
            </a:ext>
          </a:extLst>
        </xdr:cNvPr>
        <xdr:cNvSpPr/>
      </xdr:nvSpPr>
      <xdr:spPr>
        <a:xfrm>
          <a:off x="13652500" y="10588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62</xdr:row>
      <xdr:rowOff>9797</xdr:rowOff>
    </xdr:from>
    <xdr:to>
      <xdr:col>76</xdr:col>
      <xdr:colOff>114300</xdr:colOff>
      <xdr:row>62</xdr:row>
      <xdr:rowOff>29391</xdr:rowOff>
    </xdr:to>
    <xdr:cxnSp macro="">
      <xdr:nvCxnSpPr>
        <xdr:cNvPr id="556" name="直線コネクタ 555">
          <a:extLst>
            <a:ext uri="{FF2B5EF4-FFF2-40B4-BE49-F238E27FC236}">
              <a16:creationId xmlns:a16="http://schemas.microsoft.com/office/drawing/2014/main" id="{2B387E59-B116-468B-AFA9-DB1E45BEE573}"/>
            </a:ext>
          </a:extLst>
        </xdr:cNvPr>
        <xdr:cNvCxnSpPr/>
      </xdr:nvCxnSpPr>
      <xdr:spPr>
        <a:xfrm>
          <a:off x="13703300" y="10639697"/>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61</xdr:row>
      <xdr:rowOff>101056</xdr:rowOff>
    </xdr:from>
    <xdr:to>
      <xdr:col>67</xdr:col>
      <xdr:colOff>101600</xdr:colOff>
      <xdr:row>62</xdr:row>
      <xdr:rowOff>31206</xdr:rowOff>
    </xdr:to>
    <xdr:sp macro="" textlink="">
      <xdr:nvSpPr>
        <xdr:cNvPr id="557" name="楕円 556">
          <a:extLst>
            <a:ext uri="{FF2B5EF4-FFF2-40B4-BE49-F238E27FC236}">
              <a16:creationId xmlns:a16="http://schemas.microsoft.com/office/drawing/2014/main" id="{2C9F14A8-C4AB-483B-AE86-F362A207F59C}"/>
            </a:ext>
          </a:extLst>
        </xdr:cNvPr>
        <xdr:cNvSpPr/>
      </xdr:nvSpPr>
      <xdr:spPr>
        <a:xfrm>
          <a:off x="12763500" y="10559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61</xdr:row>
      <xdr:rowOff>151856</xdr:rowOff>
    </xdr:from>
    <xdr:to>
      <xdr:col>71</xdr:col>
      <xdr:colOff>177800</xdr:colOff>
      <xdr:row>62</xdr:row>
      <xdr:rowOff>9797</xdr:rowOff>
    </xdr:to>
    <xdr:cxnSp macro="">
      <xdr:nvCxnSpPr>
        <xdr:cNvPr id="558" name="直線コネクタ 557">
          <a:extLst>
            <a:ext uri="{FF2B5EF4-FFF2-40B4-BE49-F238E27FC236}">
              <a16:creationId xmlns:a16="http://schemas.microsoft.com/office/drawing/2014/main" id="{E01069EA-6F6B-4CAA-B5AE-11B29D67AB41}"/>
            </a:ext>
          </a:extLst>
        </xdr:cNvPr>
        <xdr:cNvCxnSpPr/>
      </xdr:nvCxnSpPr>
      <xdr:spPr>
        <a:xfrm>
          <a:off x="12814300" y="10610306"/>
          <a:ext cx="889000" cy="29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90187</xdr:rowOff>
    </xdr:from>
    <xdr:ext cx="405111" cy="259045"/>
    <xdr:sp macro="" textlink="">
      <xdr:nvSpPr>
        <xdr:cNvPr id="559" name="n_1aveValue【学校施設】&#10;有形固定資産減価償却率">
          <a:extLst>
            <a:ext uri="{FF2B5EF4-FFF2-40B4-BE49-F238E27FC236}">
              <a16:creationId xmlns:a16="http://schemas.microsoft.com/office/drawing/2014/main" id="{949572F2-A1BF-4D5A-B79B-C0B5AB230A57}"/>
            </a:ext>
          </a:extLst>
        </xdr:cNvPr>
        <xdr:cNvSpPr txBox="1"/>
      </xdr:nvSpPr>
      <xdr:spPr>
        <a:xfrm>
          <a:off x="15266044" y="102057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46100</xdr:rowOff>
    </xdr:from>
    <xdr:ext cx="405111" cy="259045"/>
    <xdr:sp macro="" textlink="">
      <xdr:nvSpPr>
        <xdr:cNvPr id="560" name="n_2aveValue【学校施設】&#10;有形固定資産減価償却率">
          <a:extLst>
            <a:ext uri="{FF2B5EF4-FFF2-40B4-BE49-F238E27FC236}">
              <a16:creationId xmlns:a16="http://schemas.microsoft.com/office/drawing/2014/main" id="{E3F66B8B-3C7B-4490-804F-03F7B8F24011}"/>
            </a:ext>
          </a:extLst>
        </xdr:cNvPr>
        <xdr:cNvSpPr txBox="1"/>
      </xdr:nvSpPr>
      <xdr:spPr>
        <a:xfrm>
          <a:off x="14389744" y="101616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8544</xdr:rowOff>
    </xdr:from>
    <xdr:ext cx="405111" cy="259045"/>
    <xdr:sp macro="" textlink="">
      <xdr:nvSpPr>
        <xdr:cNvPr id="561" name="n_3aveValue【学校施設】&#10;有形固定資産減価償却率">
          <a:extLst>
            <a:ext uri="{FF2B5EF4-FFF2-40B4-BE49-F238E27FC236}">
              <a16:creationId xmlns:a16="http://schemas.microsoft.com/office/drawing/2014/main" id="{AFF42B6C-E24E-4707-A807-63CAB8AECA48}"/>
            </a:ext>
          </a:extLst>
        </xdr:cNvPr>
        <xdr:cNvSpPr txBox="1"/>
      </xdr:nvSpPr>
      <xdr:spPr>
        <a:xfrm>
          <a:off x="13500744" y="101240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170197</xdr:rowOff>
    </xdr:from>
    <xdr:ext cx="405111" cy="259045"/>
    <xdr:sp macro="" textlink="">
      <xdr:nvSpPr>
        <xdr:cNvPr id="562" name="n_4aveValue【学校施設】&#10;有形固定資産減価償却率">
          <a:extLst>
            <a:ext uri="{FF2B5EF4-FFF2-40B4-BE49-F238E27FC236}">
              <a16:creationId xmlns:a16="http://schemas.microsoft.com/office/drawing/2014/main" id="{E289CFB0-C142-4896-8F4F-0DD8F520F111}"/>
            </a:ext>
          </a:extLst>
        </xdr:cNvPr>
        <xdr:cNvSpPr txBox="1"/>
      </xdr:nvSpPr>
      <xdr:spPr>
        <a:xfrm>
          <a:off x="12611744" y="10114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62</xdr:row>
      <xdr:rowOff>100710</xdr:rowOff>
    </xdr:from>
    <xdr:ext cx="405111" cy="259045"/>
    <xdr:sp macro="" textlink="">
      <xdr:nvSpPr>
        <xdr:cNvPr id="563" name="n_1mainValue【学校施設】&#10;有形固定資産減価償却率">
          <a:extLst>
            <a:ext uri="{FF2B5EF4-FFF2-40B4-BE49-F238E27FC236}">
              <a16:creationId xmlns:a16="http://schemas.microsoft.com/office/drawing/2014/main" id="{DA990792-9F40-47A0-AC1D-A7D0D28B14BD}"/>
            </a:ext>
          </a:extLst>
        </xdr:cNvPr>
        <xdr:cNvSpPr txBox="1"/>
      </xdr:nvSpPr>
      <xdr:spPr>
        <a:xfrm>
          <a:off x="15266044" y="107306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62</xdr:row>
      <xdr:rowOff>71318</xdr:rowOff>
    </xdr:from>
    <xdr:ext cx="405111" cy="259045"/>
    <xdr:sp macro="" textlink="">
      <xdr:nvSpPr>
        <xdr:cNvPr id="564" name="n_2mainValue【学校施設】&#10;有形固定資産減価償却率">
          <a:extLst>
            <a:ext uri="{FF2B5EF4-FFF2-40B4-BE49-F238E27FC236}">
              <a16:creationId xmlns:a16="http://schemas.microsoft.com/office/drawing/2014/main" id="{2C479CF6-0ED9-47A8-8972-74ECFDC0F789}"/>
            </a:ext>
          </a:extLst>
        </xdr:cNvPr>
        <xdr:cNvSpPr txBox="1"/>
      </xdr:nvSpPr>
      <xdr:spPr>
        <a:xfrm>
          <a:off x="14389744" y="107012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62</xdr:row>
      <xdr:rowOff>51724</xdr:rowOff>
    </xdr:from>
    <xdr:ext cx="405111" cy="259045"/>
    <xdr:sp macro="" textlink="">
      <xdr:nvSpPr>
        <xdr:cNvPr id="565" name="n_3mainValue【学校施設】&#10;有形固定資産減価償却率">
          <a:extLst>
            <a:ext uri="{FF2B5EF4-FFF2-40B4-BE49-F238E27FC236}">
              <a16:creationId xmlns:a16="http://schemas.microsoft.com/office/drawing/2014/main" id="{8D19866A-1CFD-40C7-911A-02967A358711}"/>
            </a:ext>
          </a:extLst>
        </xdr:cNvPr>
        <xdr:cNvSpPr txBox="1"/>
      </xdr:nvSpPr>
      <xdr:spPr>
        <a:xfrm>
          <a:off x="13500744" y="106816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62</xdr:row>
      <xdr:rowOff>22333</xdr:rowOff>
    </xdr:from>
    <xdr:ext cx="405111" cy="259045"/>
    <xdr:sp macro="" textlink="">
      <xdr:nvSpPr>
        <xdr:cNvPr id="566" name="n_4mainValue【学校施設】&#10;有形固定資産減価償却率">
          <a:extLst>
            <a:ext uri="{FF2B5EF4-FFF2-40B4-BE49-F238E27FC236}">
              <a16:creationId xmlns:a16="http://schemas.microsoft.com/office/drawing/2014/main" id="{023CA576-0B2B-4384-8072-7373921F1C63}"/>
            </a:ext>
          </a:extLst>
        </xdr:cNvPr>
        <xdr:cNvSpPr txBox="1"/>
      </xdr:nvSpPr>
      <xdr:spPr>
        <a:xfrm>
          <a:off x="12611744" y="106522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7" name="正方形/長方形 566">
          <a:extLst>
            <a:ext uri="{FF2B5EF4-FFF2-40B4-BE49-F238E27FC236}">
              <a16:creationId xmlns:a16="http://schemas.microsoft.com/office/drawing/2014/main" id="{8D254225-1889-4D6B-885F-B412AD042F5E}"/>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8" name="正方形/長方形 567">
          <a:extLst>
            <a:ext uri="{FF2B5EF4-FFF2-40B4-BE49-F238E27FC236}">
              <a16:creationId xmlns:a16="http://schemas.microsoft.com/office/drawing/2014/main" id="{E9056C0C-C4E1-46CB-B318-56AC51D522CF}"/>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9" name="正方形/長方形 568">
          <a:extLst>
            <a:ext uri="{FF2B5EF4-FFF2-40B4-BE49-F238E27FC236}">
              <a16:creationId xmlns:a16="http://schemas.microsoft.com/office/drawing/2014/main" id="{522D3DE9-C28D-4AC0-90B2-D1B1A01D74EB}"/>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0" name="正方形/長方形 569">
          <a:extLst>
            <a:ext uri="{FF2B5EF4-FFF2-40B4-BE49-F238E27FC236}">
              <a16:creationId xmlns:a16="http://schemas.microsoft.com/office/drawing/2014/main" id="{84AFE428-2F77-4EA8-B63A-BAD3EAF1C2C2}"/>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1" name="正方形/長方形 570">
          <a:extLst>
            <a:ext uri="{FF2B5EF4-FFF2-40B4-BE49-F238E27FC236}">
              <a16:creationId xmlns:a16="http://schemas.microsoft.com/office/drawing/2014/main" id="{4EC855AE-35D7-4F68-A2B2-4576430B8ECA}"/>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2" name="正方形/長方形 571">
          <a:extLst>
            <a:ext uri="{FF2B5EF4-FFF2-40B4-BE49-F238E27FC236}">
              <a16:creationId xmlns:a16="http://schemas.microsoft.com/office/drawing/2014/main" id="{B8ED3CC2-CC25-4BA2-875C-D922542A432D}"/>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3" name="正方形/長方形 572">
          <a:extLst>
            <a:ext uri="{FF2B5EF4-FFF2-40B4-BE49-F238E27FC236}">
              <a16:creationId xmlns:a16="http://schemas.microsoft.com/office/drawing/2014/main" id="{78305568-F90E-4A61-A5E3-AFF63E319CCB}"/>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4" name="正方形/長方形 573">
          <a:extLst>
            <a:ext uri="{FF2B5EF4-FFF2-40B4-BE49-F238E27FC236}">
              <a16:creationId xmlns:a16="http://schemas.microsoft.com/office/drawing/2014/main" id="{AC92194F-66EB-42C8-85F7-CE58FD65EF30}"/>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5" name="テキスト ボックス 574">
          <a:extLst>
            <a:ext uri="{FF2B5EF4-FFF2-40B4-BE49-F238E27FC236}">
              <a16:creationId xmlns:a16="http://schemas.microsoft.com/office/drawing/2014/main" id="{3D7A08AE-94C8-4DCC-931C-D4362B5789D8}"/>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6" name="直線コネクタ 575">
          <a:extLst>
            <a:ext uri="{FF2B5EF4-FFF2-40B4-BE49-F238E27FC236}">
              <a16:creationId xmlns:a16="http://schemas.microsoft.com/office/drawing/2014/main" id="{9841EFAC-2649-4AA5-A8C8-CBB6D6DD4FC8}"/>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577" name="直線コネクタ 576">
          <a:extLst>
            <a:ext uri="{FF2B5EF4-FFF2-40B4-BE49-F238E27FC236}">
              <a16:creationId xmlns:a16="http://schemas.microsoft.com/office/drawing/2014/main" id="{46540022-CE60-4EC0-9AFC-8B1558824F62}"/>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78" name="テキスト ボックス 577">
          <a:extLst>
            <a:ext uri="{FF2B5EF4-FFF2-40B4-BE49-F238E27FC236}">
              <a16:creationId xmlns:a16="http://schemas.microsoft.com/office/drawing/2014/main" id="{8955B2B3-B3ED-481E-941A-8EBB0B9BB2BA}"/>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79" name="直線コネクタ 578">
          <a:extLst>
            <a:ext uri="{FF2B5EF4-FFF2-40B4-BE49-F238E27FC236}">
              <a16:creationId xmlns:a16="http://schemas.microsoft.com/office/drawing/2014/main" id="{E9374F1D-CC61-4355-8E79-E8FF35C9BC8D}"/>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61</xdr:row>
      <xdr:rowOff>67327</xdr:rowOff>
    </xdr:from>
    <xdr:ext cx="531299" cy="259045"/>
    <xdr:sp macro="" textlink="">
      <xdr:nvSpPr>
        <xdr:cNvPr id="580" name="テキスト ボックス 579">
          <a:extLst>
            <a:ext uri="{FF2B5EF4-FFF2-40B4-BE49-F238E27FC236}">
              <a16:creationId xmlns:a16="http://schemas.microsoft.com/office/drawing/2014/main" id="{D13354B7-4046-44E2-BDCC-8D96F28F5990}"/>
            </a:ext>
          </a:extLst>
        </xdr:cNvPr>
        <xdr:cNvSpPr txBox="1"/>
      </xdr:nvSpPr>
      <xdr:spPr>
        <a:xfrm>
          <a:off x="17756701" y="1052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81" name="直線コネクタ 580">
          <a:extLst>
            <a:ext uri="{FF2B5EF4-FFF2-40B4-BE49-F238E27FC236}">
              <a16:creationId xmlns:a16="http://schemas.microsoft.com/office/drawing/2014/main" id="{8AE95042-FB17-4966-B939-45525DDDEB23}"/>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59</xdr:row>
      <xdr:rowOff>29227</xdr:rowOff>
    </xdr:from>
    <xdr:ext cx="531299" cy="259045"/>
    <xdr:sp macro="" textlink="">
      <xdr:nvSpPr>
        <xdr:cNvPr id="582" name="テキスト ボックス 581">
          <a:extLst>
            <a:ext uri="{FF2B5EF4-FFF2-40B4-BE49-F238E27FC236}">
              <a16:creationId xmlns:a16="http://schemas.microsoft.com/office/drawing/2014/main" id="{D8971E8C-440A-4C12-8B15-5BC4B6B59446}"/>
            </a:ext>
          </a:extLst>
        </xdr:cNvPr>
        <xdr:cNvSpPr txBox="1"/>
      </xdr:nvSpPr>
      <xdr:spPr>
        <a:xfrm>
          <a:off x="17756701" y="1014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83" name="直線コネクタ 582">
          <a:extLst>
            <a:ext uri="{FF2B5EF4-FFF2-40B4-BE49-F238E27FC236}">
              <a16:creationId xmlns:a16="http://schemas.microsoft.com/office/drawing/2014/main" id="{23ADDA51-5A2A-4C82-B851-C74ECCB361FB}"/>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162577</xdr:rowOff>
    </xdr:from>
    <xdr:ext cx="531299" cy="259045"/>
    <xdr:sp macro="" textlink="">
      <xdr:nvSpPr>
        <xdr:cNvPr id="584" name="テキスト ボックス 583">
          <a:extLst>
            <a:ext uri="{FF2B5EF4-FFF2-40B4-BE49-F238E27FC236}">
              <a16:creationId xmlns:a16="http://schemas.microsoft.com/office/drawing/2014/main" id="{3A87306A-1CA2-44F0-B625-76970DF11F68}"/>
            </a:ext>
          </a:extLst>
        </xdr:cNvPr>
        <xdr:cNvSpPr txBox="1"/>
      </xdr:nvSpPr>
      <xdr:spPr>
        <a:xfrm>
          <a:off x="17756701" y="976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85" name="直線コネクタ 584">
          <a:extLst>
            <a:ext uri="{FF2B5EF4-FFF2-40B4-BE49-F238E27FC236}">
              <a16:creationId xmlns:a16="http://schemas.microsoft.com/office/drawing/2014/main" id="{67C35B04-BC10-4D01-8CBC-B27A5BAC9070}"/>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124477</xdr:rowOff>
    </xdr:from>
    <xdr:ext cx="531299" cy="259045"/>
    <xdr:sp macro="" textlink="">
      <xdr:nvSpPr>
        <xdr:cNvPr id="586" name="テキスト ボックス 585">
          <a:extLst>
            <a:ext uri="{FF2B5EF4-FFF2-40B4-BE49-F238E27FC236}">
              <a16:creationId xmlns:a16="http://schemas.microsoft.com/office/drawing/2014/main" id="{3F34740C-A498-45FA-BB4A-1B4683D463BF}"/>
            </a:ext>
          </a:extLst>
        </xdr:cNvPr>
        <xdr:cNvSpPr txBox="1"/>
      </xdr:nvSpPr>
      <xdr:spPr>
        <a:xfrm>
          <a:off x="17756701" y="938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7" name="直線コネクタ 586">
          <a:extLst>
            <a:ext uri="{FF2B5EF4-FFF2-40B4-BE49-F238E27FC236}">
              <a16:creationId xmlns:a16="http://schemas.microsoft.com/office/drawing/2014/main" id="{3672B127-798B-4543-AB62-76DED6DD55FC}"/>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588" name="テキスト ボックス 587">
          <a:extLst>
            <a:ext uri="{FF2B5EF4-FFF2-40B4-BE49-F238E27FC236}">
              <a16:creationId xmlns:a16="http://schemas.microsoft.com/office/drawing/2014/main" id="{CCB992D5-4DD8-42E7-81FA-ACE4C088482B}"/>
            </a:ext>
          </a:extLst>
        </xdr:cNvPr>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89" name="【学校施設】&#10;一人当たり面積グラフ枠">
          <a:extLst>
            <a:ext uri="{FF2B5EF4-FFF2-40B4-BE49-F238E27FC236}">
              <a16:creationId xmlns:a16="http://schemas.microsoft.com/office/drawing/2014/main" id="{143C54D9-BB3A-4E13-8C86-55DB7E828FA7}"/>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94031</xdr:rowOff>
    </xdr:from>
    <xdr:to>
      <xdr:col>116</xdr:col>
      <xdr:colOff>62864</xdr:colOff>
      <xdr:row>64</xdr:row>
      <xdr:rowOff>48234</xdr:rowOff>
    </xdr:to>
    <xdr:cxnSp macro="">
      <xdr:nvCxnSpPr>
        <xdr:cNvPr id="590" name="直線コネクタ 589">
          <a:extLst>
            <a:ext uri="{FF2B5EF4-FFF2-40B4-BE49-F238E27FC236}">
              <a16:creationId xmlns:a16="http://schemas.microsoft.com/office/drawing/2014/main" id="{868B2496-3BF4-47B2-8727-78315F43531D}"/>
            </a:ext>
          </a:extLst>
        </xdr:cNvPr>
        <xdr:cNvCxnSpPr/>
      </xdr:nvCxnSpPr>
      <xdr:spPr>
        <a:xfrm flipV="1">
          <a:off x="22160864" y="9523781"/>
          <a:ext cx="0" cy="14972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52061</xdr:rowOff>
    </xdr:from>
    <xdr:ext cx="469744" cy="259045"/>
    <xdr:sp macro="" textlink="">
      <xdr:nvSpPr>
        <xdr:cNvPr id="591" name="【学校施設】&#10;一人当たり面積最小値テキスト">
          <a:extLst>
            <a:ext uri="{FF2B5EF4-FFF2-40B4-BE49-F238E27FC236}">
              <a16:creationId xmlns:a16="http://schemas.microsoft.com/office/drawing/2014/main" id="{42C567DB-3AA3-4792-8AE9-B4D841FEDE47}"/>
            </a:ext>
          </a:extLst>
        </xdr:cNvPr>
        <xdr:cNvSpPr txBox="1"/>
      </xdr:nvSpPr>
      <xdr:spPr>
        <a:xfrm>
          <a:off x="22199600" y="110248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48234</xdr:rowOff>
    </xdr:from>
    <xdr:to>
      <xdr:col>116</xdr:col>
      <xdr:colOff>152400</xdr:colOff>
      <xdr:row>64</xdr:row>
      <xdr:rowOff>48234</xdr:rowOff>
    </xdr:to>
    <xdr:cxnSp macro="">
      <xdr:nvCxnSpPr>
        <xdr:cNvPr id="592" name="直線コネクタ 591">
          <a:extLst>
            <a:ext uri="{FF2B5EF4-FFF2-40B4-BE49-F238E27FC236}">
              <a16:creationId xmlns:a16="http://schemas.microsoft.com/office/drawing/2014/main" id="{D80F7A17-4B14-4AE0-8AB3-CDE052B8F015}"/>
            </a:ext>
          </a:extLst>
        </xdr:cNvPr>
        <xdr:cNvCxnSpPr/>
      </xdr:nvCxnSpPr>
      <xdr:spPr>
        <a:xfrm>
          <a:off x="22072600" y="110210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40708</xdr:rowOff>
    </xdr:from>
    <xdr:ext cx="534377" cy="259045"/>
    <xdr:sp macro="" textlink="">
      <xdr:nvSpPr>
        <xdr:cNvPr id="593" name="【学校施設】&#10;一人当たり面積最大値テキスト">
          <a:extLst>
            <a:ext uri="{FF2B5EF4-FFF2-40B4-BE49-F238E27FC236}">
              <a16:creationId xmlns:a16="http://schemas.microsoft.com/office/drawing/2014/main" id="{531E27D4-AC48-4946-8BE7-EDA1981FB213}"/>
            </a:ext>
          </a:extLst>
        </xdr:cNvPr>
        <xdr:cNvSpPr txBox="1"/>
      </xdr:nvSpPr>
      <xdr:spPr>
        <a:xfrm>
          <a:off x="22199600" y="9299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40.032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94031</xdr:rowOff>
    </xdr:from>
    <xdr:to>
      <xdr:col>116</xdr:col>
      <xdr:colOff>152400</xdr:colOff>
      <xdr:row>55</xdr:row>
      <xdr:rowOff>94031</xdr:rowOff>
    </xdr:to>
    <xdr:cxnSp macro="">
      <xdr:nvCxnSpPr>
        <xdr:cNvPr id="594" name="直線コネクタ 593">
          <a:extLst>
            <a:ext uri="{FF2B5EF4-FFF2-40B4-BE49-F238E27FC236}">
              <a16:creationId xmlns:a16="http://schemas.microsoft.com/office/drawing/2014/main" id="{860EF304-D780-4553-99F3-FB5E4E85E484}"/>
            </a:ext>
          </a:extLst>
        </xdr:cNvPr>
        <xdr:cNvCxnSpPr/>
      </xdr:nvCxnSpPr>
      <xdr:spPr>
        <a:xfrm>
          <a:off x="22072600" y="95237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99255</xdr:rowOff>
    </xdr:from>
    <xdr:ext cx="469744" cy="259045"/>
    <xdr:sp macro="" textlink="">
      <xdr:nvSpPr>
        <xdr:cNvPr id="595" name="【学校施設】&#10;一人当たり面積平均値テキスト">
          <a:extLst>
            <a:ext uri="{FF2B5EF4-FFF2-40B4-BE49-F238E27FC236}">
              <a16:creationId xmlns:a16="http://schemas.microsoft.com/office/drawing/2014/main" id="{4C1617AC-9756-4C48-B41E-7EE8F463BD24}"/>
            </a:ext>
          </a:extLst>
        </xdr:cNvPr>
        <xdr:cNvSpPr txBox="1"/>
      </xdr:nvSpPr>
      <xdr:spPr>
        <a:xfrm>
          <a:off x="22199600" y="1072915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76378</xdr:rowOff>
    </xdr:from>
    <xdr:to>
      <xdr:col>116</xdr:col>
      <xdr:colOff>114300</xdr:colOff>
      <xdr:row>64</xdr:row>
      <xdr:rowOff>6528</xdr:rowOff>
    </xdr:to>
    <xdr:sp macro="" textlink="">
      <xdr:nvSpPr>
        <xdr:cNvPr id="596" name="フローチャート: 判断 595">
          <a:extLst>
            <a:ext uri="{FF2B5EF4-FFF2-40B4-BE49-F238E27FC236}">
              <a16:creationId xmlns:a16="http://schemas.microsoft.com/office/drawing/2014/main" id="{CA52318E-E93E-4631-8EC1-69F83B9A4840}"/>
            </a:ext>
          </a:extLst>
        </xdr:cNvPr>
        <xdr:cNvSpPr/>
      </xdr:nvSpPr>
      <xdr:spPr>
        <a:xfrm>
          <a:off x="22110700" y="10877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63</xdr:row>
      <xdr:rowOff>101333</xdr:rowOff>
    </xdr:from>
    <xdr:to>
      <xdr:col>112</xdr:col>
      <xdr:colOff>38100</xdr:colOff>
      <xdr:row>64</xdr:row>
      <xdr:rowOff>31483</xdr:rowOff>
    </xdr:to>
    <xdr:sp macro="" textlink="">
      <xdr:nvSpPr>
        <xdr:cNvPr id="597" name="フローチャート: 判断 596">
          <a:extLst>
            <a:ext uri="{FF2B5EF4-FFF2-40B4-BE49-F238E27FC236}">
              <a16:creationId xmlns:a16="http://schemas.microsoft.com/office/drawing/2014/main" id="{B5D6DBBC-C7F6-4CD5-82DF-CD4842C1E99D}"/>
            </a:ext>
          </a:extLst>
        </xdr:cNvPr>
        <xdr:cNvSpPr/>
      </xdr:nvSpPr>
      <xdr:spPr>
        <a:xfrm>
          <a:off x="21272500" y="10902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63</xdr:row>
      <xdr:rowOff>104915</xdr:rowOff>
    </xdr:from>
    <xdr:to>
      <xdr:col>107</xdr:col>
      <xdr:colOff>101600</xdr:colOff>
      <xdr:row>64</xdr:row>
      <xdr:rowOff>35065</xdr:rowOff>
    </xdr:to>
    <xdr:sp macro="" textlink="">
      <xdr:nvSpPr>
        <xdr:cNvPr id="598" name="フローチャート: 判断 597">
          <a:extLst>
            <a:ext uri="{FF2B5EF4-FFF2-40B4-BE49-F238E27FC236}">
              <a16:creationId xmlns:a16="http://schemas.microsoft.com/office/drawing/2014/main" id="{21CDC6D1-8F9C-4584-BE03-FA83B368F13B}"/>
            </a:ext>
          </a:extLst>
        </xdr:cNvPr>
        <xdr:cNvSpPr/>
      </xdr:nvSpPr>
      <xdr:spPr>
        <a:xfrm>
          <a:off x="20383500" y="10906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63</xdr:row>
      <xdr:rowOff>104953</xdr:rowOff>
    </xdr:from>
    <xdr:to>
      <xdr:col>102</xdr:col>
      <xdr:colOff>165100</xdr:colOff>
      <xdr:row>64</xdr:row>
      <xdr:rowOff>35103</xdr:rowOff>
    </xdr:to>
    <xdr:sp macro="" textlink="">
      <xdr:nvSpPr>
        <xdr:cNvPr id="599" name="フローチャート: 判断 598">
          <a:extLst>
            <a:ext uri="{FF2B5EF4-FFF2-40B4-BE49-F238E27FC236}">
              <a16:creationId xmlns:a16="http://schemas.microsoft.com/office/drawing/2014/main" id="{3E14A919-2091-4570-B794-E0337519AEAB}"/>
            </a:ext>
          </a:extLst>
        </xdr:cNvPr>
        <xdr:cNvSpPr/>
      </xdr:nvSpPr>
      <xdr:spPr>
        <a:xfrm>
          <a:off x="19494500" y="10906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63</xdr:row>
      <xdr:rowOff>102553</xdr:rowOff>
    </xdr:from>
    <xdr:to>
      <xdr:col>98</xdr:col>
      <xdr:colOff>38100</xdr:colOff>
      <xdr:row>64</xdr:row>
      <xdr:rowOff>32703</xdr:rowOff>
    </xdr:to>
    <xdr:sp macro="" textlink="">
      <xdr:nvSpPr>
        <xdr:cNvPr id="600" name="フローチャート: 判断 599">
          <a:extLst>
            <a:ext uri="{FF2B5EF4-FFF2-40B4-BE49-F238E27FC236}">
              <a16:creationId xmlns:a16="http://schemas.microsoft.com/office/drawing/2014/main" id="{7CE777D8-BF2A-42BF-A8FE-15E747DE9BCB}"/>
            </a:ext>
          </a:extLst>
        </xdr:cNvPr>
        <xdr:cNvSpPr/>
      </xdr:nvSpPr>
      <xdr:spPr>
        <a:xfrm>
          <a:off x="18605500" y="10903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1" name="テキスト ボックス 600">
          <a:extLst>
            <a:ext uri="{FF2B5EF4-FFF2-40B4-BE49-F238E27FC236}">
              <a16:creationId xmlns:a16="http://schemas.microsoft.com/office/drawing/2014/main" id="{15D79BE1-6A9F-4DF2-91F7-D5A2E2F9556E}"/>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2" name="テキスト ボックス 601">
          <a:extLst>
            <a:ext uri="{FF2B5EF4-FFF2-40B4-BE49-F238E27FC236}">
              <a16:creationId xmlns:a16="http://schemas.microsoft.com/office/drawing/2014/main" id="{33E96C4B-223F-4BFE-85C0-33B687621C47}"/>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3" name="テキスト ボックス 602">
          <a:extLst>
            <a:ext uri="{FF2B5EF4-FFF2-40B4-BE49-F238E27FC236}">
              <a16:creationId xmlns:a16="http://schemas.microsoft.com/office/drawing/2014/main" id="{5604963E-57A0-4E06-8B83-34F72F8B1C28}"/>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4" name="テキスト ボックス 603">
          <a:extLst>
            <a:ext uri="{FF2B5EF4-FFF2-40B4-BE49-F238E27FC236}">
              <a16:creationId xmlns:a16="http://schemas.microsoft.com/office/drawing/2014/main" id="{4D22D20C-0ACA-4D01-8941-5832A1F44B16}"/>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5" name="テキスト ボックス 604">
          <a:extLst>
            <a:ext uri="{FF2B5EF4-FFF2-40B4-BE49-F238E27FC236}">
              <a16:creationId xmlns:a16="http://schemas.microsoft.com/office/drawing/2014/main" id="{52D0C2F1-9525-4D44-B2A6-7A5A8F4CFDC6}"/>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109334</xdr:rowOff>
    </xdr:from>
    <xdr:to>
      <xdr:col>116</xdr:col>
      <xdr:colOff>114300</xdr:colOff>
      <xdr:row>64</xdr:row>
      <xdr:rowOff>39484</xdr:rowOff>
    </xdr:to>
    <xdr:sp macro="" textlink="">
      <xdr:nvSpPr>
        <xdr:cNvPr id="606" name="楕円 605">
          <a:extLst>
            <a:ext uri="{FF2B5EF4-FFF2-40B4-BE49-F238E27FC236}">
              <a16:creationId xmlns:a16="http://schemas.microsoft.com/office/drawing/2014/main" id="{2997591D-2053-4B3C-8842-3C3477152870}"/>
            </a:ext>
          </a:extLst>
        </xdr:cNvPr>
        <xdr:cNvSpPr/>
      </xdr:nvSpPr>
      <xdr:spPr>
        <a:xfrm>
          <a:off x="22110700" y="10910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63</xdr:row>
      <xdr:rowOff>54805</xdr:rowOff>
    </xdr:from>
    <xdr:ext cx="469744" cy="259045"/>
    <xdr:sp macro="" textlink="">
      <xdr:nvSpPr>
        <xdr:cNvPr id="607" name="【学校施設】&#10;一人当たり面積該当値テキスト">
          <a:extLst>
            <a:ext uri="{FF2B5EF4-FFF2-40B4-BE49-F238E27FC236}">
              <a16:creationId xmlns:a16="http://schemas.microsoft.com/office/drawing/2014/main" id="{6F6E9B88-00BD-4505-AC09-204729129B2D}"/>
            </a:ext>
          </a:extLst>
        </xdr:cNvPr>
        <xdr:cNvSpPr txBox="1"/>
      </xdr:nvSpPr>
      <xdr:spPr>
        <a:xfrm>
          <a:off x="22199600" y="108561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110668</xdr:rowOff>
    </xdr:from>
    <xdr:to>
      <xdr:col>112</xdr:col>
      <xdr:colOff>38100</xdr:colOff>
      <xdr:row>64</xdr:row>
      <xdr:rowOff>40818</xdr:rowOff>
    </xdr:to>
    <xdr:sp macro="" textlink="">
      <xdr:nvSpPr>
        <xdr:cNvPr id="608" name="楕円 607">
          <a:extLst>
            <a:ext uri="{FF2B5EF4-FFF2-40B4-BE49-F238E27FC236}">
              <a16:creationId xmlns:a16="http://schemas.microsoft.com/office/drawing/2014/main" id="{65ED432F-A620-4B7E-A2DC-8FF80BD1295C}"/>
            </a:ext>
          </a:extLst>
        </xdr:cNvPr>
        <xdr:cNvSpPr/>
      </xdr:nvSpPr>
      <xdr:spPr>
        <a:xfrm>
          <a:off x="21272500" y="10912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160134</xdr:rowOff>
    </xdr:from>
    <xdr:to>
      <xdr:col>116</xdr:col>
      <xdr:colOff>63500</xdr:colOff>
      <xdr:row>63</xdr:row>
      <xdr:rowOff>161468</xdr:rowOff>
    </xdr:to>
    <xdr:cxnSp macro="">
      <xdr:nvCxnSpPr>
        <xdr:cNvPr id="609" name="直線コネクタ 608">
          <a:extLst>
            <a:ext uri="{FF2B5EF4-FFF2-40B4-BE49-F238E27FC236}">
              <a16:creationId xmlns:a16="http://schemas.microsoft.com/office/drawing/2014/main" id="{AA135BAC-0B46-4191-8A83-5F110D4FC25A}"/>
            </a:ext>
          </a:extLst>
        </xdr:cNvPr>
        <xdr:cNvCxnSpPr/>
      </xdr:nvCxnSpPr>
      <xdr:spPr>
        <a:xfrm flipV="1">
          <a:off x="21323300" y="10961484"/>
          <a:ext cx="838200" cy="1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112078</xdr:rowOff>
    </xdr:from>
    <xdr:to>
      <xdr:col>107</xdr:col>
      <xdr:colOff>101600</xdr:colOff>
      <xdr:row>64</xdr:row>
      <xdr:rowOff>42228</xdr:rowOff>
    </xdr:to>
    <xdr:sp macro="" textlink="">
      <xdr:nvSpPr>
        <xdr:cNvPr id="610" name="楕円 609">
          <a:extLst>
            <a:ext uri="{FF2B5EF4-FFF2-40B4-BE49-F238E27FC236}">
              <a16:creationId xmlns:a16="http://schemas.microsoft.com/office/drawing/2014/main" id="{B25B56A9-BDCA-4D90-94E7-D80C150C7CEE}"/>
            </a:ext>
          </a:extLst>
        </xdr:cNvPr>
        <xdr:cNvSpPr/>
      </xdr:nvSpPr>
      <xdr:spPr>
        <a:xfrm>
          <a:off x="20383500" y="10913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161468</xdr:rowOff>
    </xdr:from>
    <xdr:to>
      <xdr:col>111</xdr:col>
      <xdr:colOff>177800</xdr:colOff>
      <xdr:row>63</xdr:row>
      <xdr:rowOff>162878</xdr:rowOff>
    </xdr:to>
    <xdr:cxnSp macro="">
      <xdr:nvCxnSpPr>
        <xdr:cNvPr id="611" name="直線コネクタ 610">
          <a:extLst>
            <a:ext uri="{FF2B5EF4-FFF2-40B4-BE49-F238E27FC236}">
              <a16:creationId xmlns:a16="http://schemas.microsoft.com/office/drawing/2014/main" id="{1DD8F5C6-061A-4DC4-BD9D-C9C429D71421}"/>
            </a:ext>
          </a:extLst>
        </xdr:cNvPr>
        <xdr:cNvCxnSpPr/>
      </xdr:nvCxnSpPr>
      <xdr:spPr>
        <a:xfrm flipV="1">
          <a:off x="20434300" y="10962818"/>
          <a:ext cx="889000" cy="14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113754</xdr:rowOff>
    </xdr:from>
    <xdr:to>
      <xdr:col>102</xdr:col>
      <xdr:colOff>165100</xdr:colOff>
      <xdr:row>64</xdr:row>
      <xdr:rowOff>43904</xdr:rowOff>
    </xdr:to>
    <xdr:sp macro="" textlink="">
      <xdr:nvSpPr>
        <xdr:cNvPr id="612" name="楕円 611">
          <a:extLst>
            <a:ext uri="{FF2B5EF4-FFF2-40B4-BE49-F238E27FC236}">
              <a16:creationId xmlns:a16="http://schemas.microsoft.com/office/drawing/2014/main" id="{1B934512-2D5A-4005-8D0E-E64B0561FD4E}"/>
            </a:ext>
          </a:extLst>
        </xdr:cNvPr>
        <xdr:cNvSpPr/>
      </xdr:nvSpPr>
      <xdr:spPr>
        <a:xfrm>
          <a:off x="19494500" y="10915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162878</xdr:rowOff>
    </xdr:from>
    <xdr:to>
      <xdr:col>107</xdr:col>
      <xdr:colOff>50800</xdr:colOff>
      <xdr:row>63</xdr:row>
      <xdr:rowOff>164554</xdr:rowOff>
    </xdr:to>
    <xdr:cxnSp macro="">
      <xdr:nvCxnSpPr>
        <xdr:cNvPr id="613" name="直線コネクタ 612">
          <a:extLst>
            <a:ext uri="{FF2B5EF4-FFF2-40B4-BE49-F238E27FC236}">
              <a16:creationId xmlns:a16="http://schemas.microsoft.com/office/drawing/2014/main" id="{F5248AFF-7F62-48FC-8F11-50FFC56F05E2}"/>
            </a:ext>
          </a:extLst>
        </xdr:cNvPr>
        <xdr:cNvCxnSpPr/>
      </xdr:nvCxnSpPr>
      <xdr:spPr>
        <a:xfrm flipV="1">
          <a:off x="19545300" y="10964228"/>
          <a:ext cx="889000" cy="16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63</xdr:row>
      <xdr:rowOff>114744</xdr:rowOff>
    </xdr:from>
    <xdr:to>
      <xdr:col>98</xdr:col>
      <xdr:colOff>38100</xdr:colOff>
      <xdr:row>64</xdr:row>
      <xdr:rowOff>44894</xdr:rowOff>
    </xdr:to>
    <xdr:sp macro="" textlink="">
      <xdr:nvSpPr>
        <xdr:cNvPr id="614" name="楕円 613">
          <a:extLst>
            <a:ext uri="{FF2B5EF4-FFF2-40B4-BE49-F238E27FC236}">
              <a16:creationId xmlns:a16="http://schemas.microsoft.com/office/drawing/2014/main" id="{5B5E4C95-8B97-436E-8A21-EA568B187856}"/>
            </a:ext>
          </a:extLst>
        </xdr:cNvPr>
        <xdr:cNvSpPr/>
      </xdr:nvSpPr>
      <xdr:spPr>
        <a:xfrm>
          <a:off x="18605500" y="10916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164554</xdr:rowOff>
    </xdr:from>
    <xdr:to>
      <xdr:col>102</xdr:col>
      <xdr:colOff>114300</xdr:colOff>
      <xdr:row>63</xdr:row>
      <xdr:rowOff>165544</xdr:rowOff>
    </xdr:to>
    <xdr:cxnSp macro="">
      <xdr:nvCxnSpPr>
        <xdr:cNvPr id="615" name="直線コネクタ 614">
          <a:extLst>
            <a:ext uri="{FF2B5EF4-FFF2-40B4-BE49-F238E27FC236}">
              <a16:creationId xmlns:a16="http://schemas.microsoft.com/office/drawing/2014/main" id="{A42EEA59-FE1A-4C7A-BD36-BCF676A33956}"/>
            </a:ext>
          </a:extLst>
        </xdr:cNvPr>
        <xdr:cNvCxnSpPr/>
      </xdr:nvCxnSpPr>
      <xdr:spPr>
        <a:xfrm flipV="1">
          <a:off x="18656300" y="10965904"/>
          <a:ext cx="889000" cy="9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48010</xdr:rowOff>
    </xdr:from>
    <xdr:ext cx="469744" cy="259045"/>
    <xdr:sp macro="" textlink="">
      <xdr:nvSpPr>
        <xdr:cNvPr id="616" name="n_1aveValue【学校施設】&#10;一人当たり面積">
          <a:extLst>
            <a:ext uri="{FF2B5EF4-FFF2-40B4-BE49-F238E27FC236}">
              <a16:creationId xmlns:a16="http://schemas.microsoft.com/office/drawing/2014/main" id="{6125722E-FF21-4717-B475-99DCC6748157}"/>
            </a:ext>
          </a:extLst>
        </xdr:cNvPr>
        <xdr:cNvSpPr txBox="1"/>
      </xdr:nvSpPr>
      <xdr:spPr>
        <a:xfrm>
          <a:off x="21075727" y="106779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51592</xdr:rowOff>
    </xdr:from>
    <xdr:ext cx="469744" cy="259045"/>
    <xdr:sp macro="" textlink="">
      <xdr:nvSpPr>
        <xdr:cNvPr id="617" name="n_2aveValue【学校施設】&#10;一人当たり面積">
          <a:extLst>
            <a:ext uri="{FF2B5EF4-FFF2-40B4-BE49-F238E27FC236}">
              <a16:creationId xmlns:a16="http://schemas.microsoft.com/office/drawing/2014/main" id="{FB3A7A15-796F-4F26-B5FB-ADF78F669619}"/>
            </a:ext>
          </a:extLst>
        </xdr:cNvPr>
        <xdr:cNvSpPr txBox="1"/>
      </xdr:nvSpPr>
      <xdr:spPr>
        <a:xfrm>
          <a:off x="20199427" y="106814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51630</xdr:rowOff>
    </xdr:from>
    <xdr:ext cx="469744" cy="259045"/>
    <xdr:sp macro="" textlink="">
      <xdr:nvSpPr>
        <xdr:cNvPr id="618" name="n_3aveValue【学校施設】&#10;一人当たり面積">
          <a:extLst>
            <a:ext uri="{FF2B5EF4-FFF2-40B4-BE49-F238E27FC236}">
              <a16:creationId xmlns:a16="http://schemas.microsoft.com/office/drawing/2014/main" id="{F23B1341-CC53-4419-88D6-BEDA4D7F2448}"/>
            </a:ext>
          </a:extLst>
        </xdr:cNvPr>
        <xdr:cNvSpPr txBox="1"/>
      </xdr:nvSpPr>
      <xdr:spPr>
        <a:xfrm>
          <a:off x="19310427" y="106815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49230</xdr:rowOff>
    </xdr:from>
    <xdr:ext cx="469744" cy="259045"/>
    <xdr:sp macro="" textlink="">
      <xdr:nvSpPr>
        <xdr:cNvPr id="619" name="n_4aveValue【学校施設】&#10;一人当たり面積">
          <a:extLst>
            <a:ext uri="{FF2B5EF4-FFF2-40B4-BE49-F238E27FC236}">
              <a16:creationId xmlns:a16="http://schemas.microsoft.com/office/drawing/2014/main" id="{F1947164-B013-44F9-BD81-720ADE045BF1}"/>
            </a:ext>
          </a:extLst>
        </xdr:cNvPr>
        <xdr:cNvSpPr txBox="1"/>
      </xdr:nvSpPr>
      <xdr:spPr>
        <a:xfrm>
          <a:off x="18421427" y="106791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64</xdr:row>
      <xdr:rowOff>31945</xdr:rowOff>
    </xdr:from>
    <xdr:ext cx="469744" cy="259045"/>
    <xdr:sp macro="" textlink="">
      <xdr:nvSpPr>
        <xdr:cNvPr id="620" name="n_1mainValue【学校施設】&#10;一人当たり面積">
          <a:extLst>
            <a:ext uri="{FF2B5EF4-FFF2-40B4-BE49-F238E27FC236}">
              <a16:creationId xmlns:a16="http://schemas.microsoft.com/office/drawing/2014/main" id="{783FC9A7-FA42-4DFF-BCEB-DF26CE5D1FB4}"/>
            </a:ext>
          </a:extLst>
        </xdr:cNvPr>
        <xdr:cNvSpPr txBox="1"/>
      </xdr:nvSpPr>
      <xdr:spPr>
        <a:xfrm>
          <a:off x="21075727" y="110047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64</xdr:row>
      <xdr:rowOff>33355</xdr:rowOff>
    </xdr:from>
    <xdr:ext cx="469744" cy="259045"/>
    <xdr:sp macro="" textlink="">
      <xdr:nvSpPr>
        <xdr:cNvPr id="621" name="n_2mainValue【学校施設】&#10;一人当たり面積">
          <a:extLst>
            <a:ext uri="{FF2B5EF4-FFF2-40B4-BE49-F238E27FC236}">
              <a16:creationId xmlns:a16="http://schemas.microsoft.com/office/drawing/2014/main" id="{676C237B-C1B5-4C7F-B96B-2FD3908EEB0E}"/>
            </a:ext>
          </a:extLst>
        </xdr:cNvPr>
        <xdr:cNvSpPr txBox="1"/>
      </xdr:nvSpPr>
      <xdr:spPr>
        <a:xfrm>
          <a:off x="20199427" y="110061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64</xdr:row>
      <xdr:rowOff>35031</xdr:rowOff>
    </xdr:from>
    <xdr:ext cx="469744" cy="259045"/>
    <xdr:sp macro="" textlink="">
      <xdr:nvSpPr>
        <xdr:cNvPr id="622" name="n_3mainValue【学校施設】&#10;一人当たり面積">
          <a:extLst>
            <a:ext uri="{FF2B5EF4-FFF2-40B4-BE49-F238E27FC236}">
              <a16:creationId xmlns:a16="http://schemas.microsoft.com/office/drawing/2014/main" id="{8C0C6FF6-6D11-49F6-8E03-532E74640F5D}"/>
            </a:ext>
          </a:extLst>
        </xdr:cNvPr>
        <xdr:cNvSpPr txBox="1"/>
      </xdr:nvSpPr>
      <xdr:spPr>
        <a:xfrm>
          <a:off x="19310427" y="110078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64</xdr:row>
      <xdr:rowOff>36021</xdr:rowOff>
    </xdr:from>
    <xdr:ext cx="469744" cy="259045"/>
    <xdr:sp macro="" textlink="">
      <xdr:nvSpPr>
        <xdr:cNvPr id="623" name="n_4mainValue【学校施設】&#10;一人当たり面積">
          <a:extLst>
            <a:ext uri="{FF2B5EF4-FFF2-40B4-BE49-F238E27FC236}">
              <a16:creationId xmlns:a16="http://schemas.microsoft.com/office/drawing/2014/main" id="{9615284B-37F6-4244-A310-CE100CE5CABB}"/>
            </a:ext>
          </a:extLst>
        </xdr:cNvPr>
        <xdr:cNvSpPr txBox="1"/>
      </xdr:nvSpPr>
      <xdr:spPr>
        <a:xfrm>
          <a:off x="18421427" y="110088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4" name="正方形/長方形 623">
          <a:extLst>
            <a:ext uri="{FF2B5EF4-FFF2-40B4-BE49-F238E27FC236}">
              <a16:creationId xmlns:a16="http://schemas.microsoft.com/office/drawing/2014/main" id="{086D4325-11BB-4C78-AF42-F57B982F3601}"/>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5" name="正方形/長方形 624">
          <a:extLst>
            <a:ext uri="{FF2B5EF4-FFF2-40B4-BE49-F238E27FC236}">
              <a16:creationId xmlns:a16="http://schemas.microsoft.com/office/drawing/2014/main" id="{CFF69078-3957-40C4-87C2-51124DE09612}"/>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6" name="正方形/長方形 625">
          <a:extLst>
            <a:ext uri="{FF2B5EF4-FFF2-40B4-BE49-F238E27FC236}">
              <a16:creationId xmlns:a16="http://schemas.microsoft.com/office/drawing/2014/main" id="{69AA2D43-FD42-4FB8-9615-37105C95F734}"/>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7" name="正方形/長方形 626">
          <a:extLst>
            <a:ext uri="{FF2B5EF4-FFF2-40B4-BE49-F238E27FC236}">
              <a16:creationId xmlns:a16="http://schemas.microsoft.com/office/drawing/2014/main" id="{5A2602A6-D377-44DB-8E83-9DFC7F9261B3}"/>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8" name="正方形/長方形 627">
          <a:extLst>
            <a:ext uri="{FF2B5EF4-FFF2-40B4-BE49-F238E27FC236}">
              <a16:creationId xmlns:a16="http://schemas.microsoft.com/office/drawing/2014/main" id="{EE693EE2-7F80-457D-A609-6F96312FAEFE}"/>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9" name="正方形/長方形 628">
          <a:extLst>
            <a:ext uri="{FF2B5EF4-FFF2-40B4-BE49-F238E27FC236}">
              <a16:creationId xmlns:a16="http://schemas.microsoft.com/office/drawing/2014/main" id="{B766A0E6-48AE-4DB9-AE4D-41E3C77B7329}"/>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0" name="正方形/長方形 629">
          <a:extLst>
            <a:ext uri="{FF2B5EF4-FFF2-40B4-BE49-F238E27FC236}">
              <a16:creationId xmlns:a16="http://schemas.microsoft.com/office/drawing/2014/main" id="{F7267803-253B-4D29-A2B0-8FFC9042499C}"/>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1" name="正方形/長方形 630">
          <a:extLst>
            <a:ext uri="{FF2B5EF4-FFF2-40B4-BE49-F238E27FC236}">
              <a16:creationId xmlns:a16="http://schemas.microsoft.com/office/drawing/2014/main" id="{886169A2-5E88-43A7-B502-0BE1A0E39F33}"/>
            </a:ext>
          </a:extLst>
        </xdr:cNvPr>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632" name="正方形/長方形 631">
          <a:extLst>
            <a:ext uri="{FF2B5EF4-FFF2-40B4-BE49-F238E27FC236}">
              <a16:creationId xmlns:a16="http://schemas.microsoft.com/office/drawing/2014/main" id="{4BC734CF-DDCD-462C-8CFA-7A4DDAAB52C7}"/>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33" name="正方形/長方形 632">
          <a:extLst>
            <a:ext uri="{FF2B5EF4-FFF2-40B4-BE49-F238E27FC236}">
              <a16:creationId xmlns:a16="http://schemas.microsoft.com/office/drawing/2014/main" id="{77516D4C-5F1B-4F5B-8F75-AD3E18949493}"/>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34" name="正方形/長方形 633">
          <a:extLst>
            <a:ext uri="{FF2B5EF4-FFF2-40B4-BE49-F238E27FC236}">
              <a16:creationId xmlns:a16="http://schemas.microsoft.com/office/drawing/2014/main" id="{62216341-5186-4A9C-BA4B-A0AD434A9BA5}"/>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35" name="正方形/長方形 634">
          <a:extLst>
            <a:ext uri="{FF2B5EF4-FFF2-40B4-BE49-F238E27FC236}">
              <a16:creationId xmlns:a16="http://schemas.microsoft.com/office/drawing/2014/main" id="{AC9F2190-E6CD-461B-96DE-5499225839E3}"/>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36" name="正方形/長方形 635">
          <a:extLst>
            <a:ext uri="{FF2B5EF4-FFF2-40B4-BE49-F238E27FC236}">
              <a16:creationId xmlns:a16="http://schemas.microsoft.com/office/drawing/2014/main" id="{F56BE6BA-78F8-4814-AF37-63A606EF6A91}"/>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37" name="正方形/長方形 636">
          <a:extLst>
            <a:ext uri="{FF2B5EF4-FFF2-40B4-BE49-F238E27FC236}">
              <a16:creationId xmlns:a16="http://schemas.microsoft.com/office/drawing/2014/main" id="{29160E62-2D64-4B14-878D-D691AD8FC944}"/>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38" name="正方形/長方形 637">
          <a:extLst>
            <a:ext uri="{FF2B5EF4-FFF2-40B4-BE49-F238E27FC236}">
              <a16:creationId xmlns:a16="http://schemas.microsoft.com/office/drawing/2014/main" id="{23642719-C1FC-4289-9315-D1DDE8999B42}"/>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39" name="正方形/長方形 638">
          <a:extLst>
            <a:ext uri="{FF2B5EF4-FFF2-40B4-BE49-F238E27FC236}">
              <a16:creationId xmlns:a16="http://schemas.microsoft.com/office/drawing/2014/main" id="{926AB2FF-169D-4D02-B3E3-4ED90FD2FEB7}"/>
            </a:ext>
          </a:extLst>
        </xdr:cNvPr>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640" name="正方形/長方形 639">
          <a:extLst>
            <a:ext uri="{FF2B5EF4-FFF2-40B4-BE49-F238E27FC236}">
              <a16:creationId xmlns:a16="http://schemas.microsoft.com/office/drawing/2014/main" id="{686A71A8-8170-4493-AF63-AB6850B31734}"/>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41" name="正方形/長方形 640">
          <a:extLst>
            <a:ext uri="{FF2B5EF4-FFF2-40B4-BE49-F238E27FC236}">
              <a16:creationId xmlns:a16="http://schemas.microsoft.com/office/drawing/2014/main" id="{A3FE98F8-5F2C-4F8E-AB4A-C44BE91C74EB}"/>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42" name="正方形/長方形 641">
          <a:extLst>
            <a:ext uri="{FF2B5EF4-FFF2-40B4-BE49-F238E27FC236}">
              <a16:creationId xmlns:a16="http://schemas.microsoft.com/office/drawing/2014/main" id="{A4822A32-6C7D-4014-98D6-C2DA7CBCD57D}"/>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43" name="正方形/長方形 642">
          <a:extLst>
            <a:ext uri="{FF2B5EF4-FFF2-40B4-BE49-F238E27FC236}">
              <a16:creationId xmlns:a16="http://schemas.microsoft.com/office/drawing/2014/main" id="{A208655E-3628-47C2-9311-F746406619A1}"/>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44" name="正方形/長方形 643">
          <a:extLst>
            <a:ext uri="{FF2B5EF4-FFF2-40B4-BE49-F238E27FC236}">
              <a16:creationId xmlns:a16="http://schemas.microsoft.com/office/drawing/2014/main" id="{99FC356D-0DC9-4671-B976-1EBBE3BAF104}"/>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45" name="正方形/長方形 644">
          <a:extLst>
            <a:ext uri="{FF2B5EF4-FFF2-40B4-BE49-F238E27FC236}">
              <a16:creationId xmlns:a16="http://schemas.microsoft.com/office/drawing/2014/main" id="{5E54D8AD-A3AD-4F2E-B77B-487DD08CFD69}"/>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46" name="正方形/長方形 645">
          <a:extLst>
            <a:ext uri="{FF2B5EF4-FFF2-40B4-BE49-F238E27FC236}">
              <a16:creationId xmlns:a16="http://schemas.microsoft.com/office/drawing/2014/main" id="{952D1F00-957F-4997-9A64-3B8481CBE3E5}"/>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47" name="正方形/長方形 646">
          <a:extLst>
            <a:ext uri="{FF2B5EF4-FFF2-40B4-BE49-F238E27FC236}">
              <a16:creationId xmlns:a16="http://schemas.microsoft.com/office/drawing/2014/main" id="{8E84EBD9-D903-482E-A55D-CBAA79E3649B}"/>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48" name="テキスト ボックス 647">
          <a:extLst>
            <a:ext uri="{FF2B5EF4-FFF2-40B4-BE49-F238E27FC236}">
              <a16:creationId xmlns:a16="http://schemas.microsoft.com/office/drawing/2014/main" id="{5567B93B-F4CC-44FF-9CE2-9809DBC2E5D2}"/>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49" name="直線コネクタ 648">
          <a:extLst>
            <a:ext uri="{FF2B5EF4-FFF2-40B4-BE49-F238E27FC236}">
              <a16:creationId xmlns:a16="http://schemas.microsoft.com/office/drawing/2014/main" id="{BAA5CB6A-AC12-4251-8784-553662D0EE3C}"/>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50" name="テキスト ボックス 649">
          <a:extLst>
            <a:ext uri="{FF2B5EF4-FFF2-40B4-BE49-F238E27FC236}">
              <a16:creationId xmlns:a16="http://schemas.microsoft.com/office/drawing/2014/main" id="{F0853EF8-2881-4A0D-85C5-AF0D85C0395F}"/>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651" name="直線コネクタ 650">
          <a:extLst>
            <a:ext uri="{FF2B5EF4-FFF2-40B4-BE49-F238E27FC236}">
              <a16:creationId xmlns:a16="http://schemas.microsoft.com/office/drawing/2014/main" id="{84833C3D-C1EA-4BEA-B5A5-A9BCAFEED7B7}"/>
            </a:ext>
          </a:extLst>
        </xdr:cNvPr>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652" name="テキスト ボックス 651">
          <a:extLst>
            <a:ext uri="{FF2B5EF4-FFF2-40B4-BE49-F238E27FC236}">
              <a16:creationId xmlns:a16="http://schemas.microsoft.com/office/drawing/2014/main" id="{2FEEAB0B-BCAE-46D6-AA08-2273AFDDD5FD}"/>
            </a:ext>
          </a:extLst>
        </xdr:cNvPr>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653" name="直線コネクタ 652">
          <a:extLst>
            <a:ext uri="{FF2B5EF4-FFF2-40B4-BE49-F238E27FC236}">
              <a16:creationId xmlns:a16="http://schemas.microsoft.com/office/drawing/2014/main" id="{F2D7A8A9-0C0E-4A12-ACE9-9CF8010F7F4A}"/>
            </a:ext>
          </a:extLst>
        </xdr:cNvPr>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654" name="テキスト ボックス 653">
          <a:extLst>
            <a:ext uri="{FF2B5EF4-FFF2-40B4-BE49-F238E27FC236}">
              <a16:creationId xmlns:a16="http://schemas.microsoft.com/office/drawing/2014/main" id="{C470CF72-7635-4E33-B0BD-FBE87522F60F}"/>
            </a:ext>
          </a:extLst>
        </xdr:cNvPr>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655" name="直線コネクタ 654">
          <a:extLst>
            <a:ext uri="{FF2B5EF4-FFF2-40B4-BE49-F238E27FC236}">
              <a16:creationId xmlns:a16="http://schemas.microsoft.com/office/drawing/2014/main" id="{65EE0F26-8CF8-45F1-B479-427C64381F68}"/>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656" name="テキスト ボックス 655">
          <a:extLst>
            <a:ext uri="{FF2B5EF4-FFF2-40B4-BE49-F238E27FC236}">
              <a16:creationId xmlns:a16="http://schemas.microsoft.com/office/drawing/2014/main" id="{D5F33762-25BD-4312-8EE3-3DE5FD03C766}"/>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657" name="直線コネクタ 656">
          <a:extLst>
            <a:ext uri="{FF2B5EF4-FFF2-40B4-BE49-F238E27FC236}">
              <a16:creationId xmlns:a16="http://schemas.microsoft.com/office/drawing/2014/main" id="{7BF5842F-6958-49FD-8B58-7DF87E8DB0E3}"/>
            </a:ext>
          </a:extLst>
        </xdr:cNvPr>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658" name="テキスト ボックス 657">
          <a:extLst>
            <a:ext uri="{FF2B5EF4-FFF2-40B4-BE49-F238E27FC236}">
              <a16:creationId xmlns:a16="http://schemas.microsoft.com/office/drawing/2014/main" id="{C4C21373-9B82-42A1-B54E-F55F5238AB97}"/>
            </a:ext>
          </a:extLst>
        </xdr:cNvPr>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659" name="直線コネクタ 658">
          <a:extLst>
            <a:ext uri="{FF2B5EF4-FFF2-40B4-BE49-F238E27FC236}">
              <a16:creationId xmlns:a16="http://schemas.microsoft.com/office/drawing/2014/main" id="{0851ED20-BB69-4CF2-B94C-1972345517FB}"/>
            </a:ext>
          </a:extLst>
        </xdr:cNvPr>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660" name="テキスト ボックス 659">
          <a:extLst>
            <a:ext uri="{FF2B5EF4-FFF2-40B4-BE49-F238E27FC236}">
              <a16:creationId xmlns:a16="http://schemas.microsoft.com/office/drawing/2014/main" id="{3F468F6D-88F8-4A35-A2DE-3F72AE1CA127}"/>
            </a:ext>
          </a:extLst>
        </xdr:cNvPr>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61" name="直線コネクタ 660">
          <a:extLst>
            <a:ext uri="{FF2B5EF4-FFF2-40B4-BE49-F238E27FC236}">
              <a16:creationId xmlns:a16="http://schemas.microsoft.com/office/drawing/2014/main" id="{FE19EB25-90A1-48B9-8A99-5944F8793B42}"/>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662" name="テキスト ボックス 661">
          <a:extLst>
            <a:ext uri="{FF2B5EF4-FFF2-40B4-BE49-F238E27FC236}">
              <a16:creationId xmlns:a16="http://schemas.microsoft.com/office/drawing/2014/main" id="{7C0B2532-99A3-456F-9EC5-3A78E4D7E8D1}"/>
            </a:ext>
          </a:extLst>
        </xdr:cNvPr>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63" name="【公民館】&#10;有形固定資産減価償却率グラフ枠">
          <a:extLst>
            <a:ext uri="{FF2B5EF4-FFF2-40B4-BE49-F238E27FC236}">
              <a16:creationId xmlns:a16="http://schemas.microsoft.com/office/drawing/2014/main" id="{A50780C0-703C-4751-8DF3-D40398F7CA20}"/>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160020</xdr:rowOff>
    </xdr:from>
    <xdr:to>
      <xdr:col>85</xdr:col>
      <xdr:colOff>126364</xdr:colOff>
      <xdr:row>108</xdr:row>
      <xdr:rowOff>152400</xdr:rowOff>
    </xdr:to>
    <xdr:cxnSp macro="">
      <xdr:nvCxnSpPr>
        <xdr:cNvPr id="664" name="直線コネクタ 663">
          <a:extLst>
            <a:ext uri="{FF2B5EF4-FFF2-40B4-BE49-F238E27FC236}">
              <a16:creationId xmlns:a16="http://schemas.microsoft.com/office/drawing/2014/main" id="{742281D5-B44E-4189-8638-0217ED0620CF}"/>
            </a:ext>
          </a:extLst>
        </xdr:cNvPr>
        <xdr:cNvCxnSpPr/>
      </xdr:nvCxnSpPr>
      <xdr:spPr>
        <a:xfrm flipV="1">
          <a:off x="16318864" y="17133570"/>
          <a:ext cx="0" cy="15354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156227</xdr:rowOff>
    </xdr:from>
    <xdr:ext cx="469744" cy="259045"/>
    <xdr:sp macro="" textlink="">
      <xdr:nvSpPr>
        <xdr:cNvPr id="665" name="【公民館】&#10;有形固定資産減価償却率最小値テキスト">
          <a:extLst>
            <a:ext uri="{FF2B5EF4-FFF2-40B4-BE49-F238E27FC236}">
              <a16:creationId xmlns:a16="http://schemas.microsoft.com/office/drawing/2014/main" id="{3E59B23E-D4A5-4F54-8403-CAD96F4417CA}"/>
            </a:ext>
          </a:extLst>
        </xdr:cNvPr>
        <xdr:cNvSpPr txBox="1"/>
      </xdr:nvSpPr>
      <xdr:spPr>
        <a:xfrm>
          <a:off x="16357600" y="1867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152400</xdr:rowOff>
    </xdr:from>
    <xdr:to>
      <xdr:col>86</xdr:col>
      <xdr:colOff>25400</xdr:colOff>
      <xdr:row>108</xdr:row>
      <xdr:rowOff>152400</xdr:rowOff>
    </xdr:to>
    <xdr:cxnSp macro="">
      <xdr:nvCxnSpPr>
        <xdr:cNvPr id="666" name="直線コネクタ 665">
          <a:extLst>
            <a:ext uri="{FF2B5EF4-FFF2-40B4-BE49-F238E27FC236}">
              <a16:creationId xmlns:a16="http://schemas.microsoft.com/office/drawing/2014/main" id="{5BB7389F-AD05-4481-8F84-02CE8EFAD100}"/>
            </a:ext>
          </a:extLst>
        </xdr:cNvPr>
        <xdr:cNvCxnSpPr/>
      </xdr:nvCxnSpPr>
      <xdr:spPr>
        <a:xfrm>
          <a:off x="16230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106697</xdr:rowOff>
    </xdr:from>
    <xdr:ext cx="405111" cy="259045"/>
    <xdr:sp macro="" textlink="">
      <xdr:nvSpPr>
        <xdr:cNvPr id="667" name="【公民館】&#10;有形固定資産減価償却率最大値テキスト">
          <a:extLst>
            <a:ext uri="{FF2B5EF4-FFF2-40B4-BE49-F238E27FC236}">
              <a16:creationId xmlns:a16="http://schemas.microsoft.com/office/drawing/2014/main" id="{09CA1FD9-8ABD-42DF-807A-009309BE45D9}"/>
            </a:ext>
          </a:extLst>
        </xdr:cNvPr>
        <xdr:cNvSpPr txBox="1"/>
      </xdr:nvSpPr>
      <xdr:spPr>
        <a:xfrm>
          <a:off x="16357600" y="16908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160020</xdr:rowOff>
    </xdr:from>
    <xdr:to>
      <xdr:col>86</xdr:col>
      <xdr:colOff>25400</xdr:colOff>
      <xdr:row>99</xdr:row>
      <xdr:rowOff>160020</xdr:rowOff>
    </xdr:to>
    <xdr:cxnSp macro="">
      <xdr:nvCxnSpPr>
        <xdr:cNvPr id="668" name="直線コネクタ 667">
          <a:extLst>
            <a:ext uri="{FF2B5EF4-FFF2-40B4-BE49-F238E27FC236}">
              <a16:creationId xmlns:a16="http://schemas.microsoft.com/office/drawing/2014/main" id="{7ED47E45-6D40-4D58-BD6E-EE78AD25B2AF}"/>
            </a:ext>
          </a:extLst>
        </xdr:cNvPr>
        <xdr:cNvCxnSpPr/>
      </xdr:nvCxnSpPr>
      <xdr:spPr>
        <a:xfrm>
          <a:off x="16230600" y="17133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127652</xdr:rowOff>
    </xdr:from>
    <xdr:ext cx="405111" cy="259045"/>
    <xdr:sp macro="" textlink="">
      <xdr:nvSpPr>
        <xdr:cNvPr id="669" name="【公民館】&#10;有形固定資産減価償却率平均値テキスト">
          <a:extLst>
            <a:ext uri="{FF2B5EF4-FFF2-40B4-BE49-F238E27FC236}">
              <a16:creationId xmlns:a16="http://schemas.microsoft.com/office/drawing/2014/main" id="{A88706EA-0360-41AC-9B5E-56D7B90A833B}"/>
            </a:ext>
          </a:extLst>
        </xdr:cNvPr>
        <xdr:cNvSpPr txBox="1"/>
      </xdr:nvSpPr>
      <xdr:spPr>
        <a:xfrm>
          <a:off x="16357600" y="1795845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149225</xdr:rowOff>
    </xdr:from>
    <xdr:to>
      <xdr:col>85</xdr:col>
      <xdr:colOff>177800</xdr:colOff>
      <xdr:row>105</xdr:row>
      <xdr:rowOff>79375</xdr:rowOff>
    </xdr:to>
    <xdr:sp macro="" textlink="">
      <xdr:nvSpPr>
        <xdr:cNvPr id="670" name="フローチャート: 判断 669">
          <a:extLst>
            <a:ext uri="{FF2B5EF4-FFF2-40B4-BE49-F238E27FC236}">
              <a16:creationId xmlns:a16="http://schemas.microsoft.com/office/drawing/2014/main" id="{A584017D-1968-4FE2-9DD0-80FFE12109DF}"/>
            </a:ext>
          </a:extLst>
        </xdr:cNvPr>
        <xdr:cNvSpPr/>
      </xdr:nvSpPr>
      <xdr:spPr>
        <a:xfrm>
          <a:off x="16268700" y="17980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132080</xdr:rowOff>
    </xdr:from>
    <xdr:to>
      <xdr:col>81</xdr:col>
      <xdr:colOff>101600</xdr:colOff>
      <xdr:row>105</xdr:row>
      <xdr:rowOff>62230</xdr:rowOff>
    </xdr:to>
    <xdr:sp macro="" textlink="">
      <xdr:nvSpPr>
        <xdr:cNvPr id="671" name="フローチャート: 判断 670">
          <a:extLst>
            <a:ext uri="{FF2B5EF4-FFF2-40B4-BE49-F238E27FC236}">
              <a16:creationId xmlns:a16="http://schemas.microsoft.com/office/drawing/2014/main" id="{A379CBD3-F586-4247-BB8A-79E1CEEF26B6}"/>
            </a:ext>
          </a:extLst>
        </xdr:cNvPr>
        <xdr:cNvSpPr/>
      </xdr:nvSpPr>
      <xdr:spPr>
        <a:xfrm>
          <a:off x="15430500" y="17962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65405</xdr:rowOff>
    </xdr:from>
    <xdr:to>
      <xdr:col>76</xdr:col>
      <xdr:colOff>165100</xdr:colOff>
      <xdr:row>104</xdr:row>
      <xdr:rowOff>167005</xdr:rowOff>
    </xdr:to>
    <xdr:sp macro="" textlink="">
      <xdr:nvSpPr>
        <xdr:cNvPr id="672" name="フローチャート: 判断 671">
          <a:extLst>
            <a:ext uri="{FF2B5EF4-FFF2-40B4-BE49-F238E27FC236}">
              <a16:creationId xmlns:a16="http://schemas.microsoft.com/office/drawing/2014/main" id="{B2517E92-FA90-4844-BAF9-E467445FF813}"/>
            </a:ext>
          </a:extLst>
        </xdr:cNvPr>
        <xdr:cNvSpPr/>
      </xdr:nvSpPr>
      <xdr:spPr>
        <a:xfrm>
          <a:off x="14541500" y="17896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84455</xdr:rowOff>
    </xdr:from>
    <xdr:to>
      <xdr:col>72</xdr:col>
      <xdr:colOff>38100</xdr:colOff>
      <xdr:row>105</xdr:row>
      <xdr:rowOff>14605</xdr:rowOff>
    </xdr:to>
    <xdr:sp macro="" textlink="">
      <xdr:nvSpPr>
        <xdr:cNvPr id="673" name="フローチャート: 判断 672">
          <a:extLst>
            <a:ext uri="{FF2B5EF4-FFF2-40B4-BE49-F238E27FC236}">
              <a16:creationId xmlns:a16="http://schemas.microsoft.com/office/drawing/2014/main" id="{8FA591AA-FBA9-46AD-99A8-1D525169BDB0}"/>
            </a:ext>
          </a:extLst>
        </xdr:cNvPr>
        <xdr:cNvSpPr/>
      </xdr:nvSpPr>
      <xdr:spPr>
        <a:xfrm>
          <a:off x="13652500" y="17915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97789</xdr:rowOff>
    </xdr:from>
    <xdr:to>
      <xdr:col>67</xdr:col>
      <xdr:colOff>101600</xdr:colOff>
      <xdr:row>105</xdr:row>
      <xdr:rowOff>27939</xdr:rowOff>
    </xdr:to>
    <xdr:sp macro="" textlink="">
      <xdr:nvSpPr>
        <xdr:cNvPr id="674" name="フローチャート: 判断 673">
          <a:extLst>
            <a:ext uri="{FF2B5EF4-FFF2-40B4-BE49-F238E27FC236}">
              <a16:creationId xmlns:a16="http://schemas.microsoft.com/office/drawing/2014/main" id="{69198EBE-4C81-483D-BEDA-5D16F41283C3}"/>
            </a:ext>
          </a:extLst>
        </xdr:cNvPr>
        <xdr:cNvSpPr/>
      </xdr:nvSpPr>
      <xdr:spPr>
        <a:xfrm>
          <a:off x="12763500" y="17928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75" name="テキスト ボックス 674">
          <a:extLst>
            <a:ext uri="{FF2B5EF4-FFF2-40B4-BE49-F238E27FC236}">
              <a16:creationId xmlns:a16="http://schemas.microsoft.com/office/drawing/2014/main" id="{F40F0327-596E-49A8-A79E-F81D9B52A602}"/>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76" name="テキスト ボックス 675">
          <a:extLst>
            <a:ext uri="{FF2B5EF4-FFF2-40B4-BE49-F238E27FC236}">
              <a16:creationId xmlns:a16="http://schemas.microsoft.com/office/drawing/2014/main" id="{BA3ACB1E-3A68-4AFD-8777-890A7079E778}"/>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77" name="テキスト ボックス 676">
          <a:extLst>
            <a:ext uri="{FF2B5EF4-FFF2-40B4-BE49-F238E27FC236}">
              <a16:creationId xmlns:a16="http://schemas.microsoft.com/office/drawing/2014/main" id="{E8CBB590-7BAF-4408-BD38-6F85ABDF4F96}"/>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78" name="テキスト ボックス 677">
          <a:extLst>
            <a:ext uri="{FF2B5EF4-FFF2-40B4-BE49-F238E27FC236}">
              <a16:creationId xmlns:a16="http://schemas.microsoft.com/office/drawing/2014/main" id="{29074F4B-2395-4D92-A67E-0ABD8303D0F7}"/>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79" name="テキスト ボックス 678">
          <a:extLst>
            <a:ext uri="{FF2B5EF4-FFF2-40B4-BE49-F238E27FC236}">
              <a16:creationId xmlns:a16="http://schemas.microsoft.com/office/drawing/2014/main" id="{B9A1A050-74DD-42D7-A9FA-0B96DF1360A6}"/>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101</xdr:row>
      <xdr:rowOff>120650</xdr:rowOff>
    </xdr:from>
    <xdr:to>
      <xdr:col>85</xdr:col>
      <xdr:colOff>177800</xdr:colOff>
      <xdr:row>102</xdr:row>
      <xdr:rowOff>50800</xdr:rowOff>
    </xdr:to>
    <xdr:sp macro="" textlink="">
      <xdr:nvSpPr>
        <xdr:cNvPr id="680" name="楕円 679">
          <a:extLst>
            <a:ext uri="{FF2B5EF4-FFF2-40B4-BE49-F238E27FC236}">
              <a16:creationId xmlns:a16="http://schemas.microsoft.com/office/drawing/2014/main" id="{70CB1977-38AC-4855-99C2-7B13C309B49E}"/>
            </a:ext>
          </a:extLst>
        </xdr:cNvPr>
        <xdr:cNvSpPr/>
      </xdr:nvSpPr>
      <xdr:spPr>
        <a:xfrm>
          <a:off x="16268700" y="17437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100</xdr:row>
      <xdr:rowOff>143527</xdr:rowOff>
    </xdr:from>
    <xdr:ext cx="405111" cy="259045"/>
    <xdr:sp macro="" textlink="">
      <xdr:nvSpPr>
        <xdr:cNvPr id="681" name="【公民館】&#10;有形固定資産減価償却率該当値テキスト">
          <a:extLst>
            <a:ext uri="{FF2B5EF4-FFF2-40B4-BE49-F238E27FC236}">
              <a16:creationId xmlns:a16="http://schemas.microsoft.com/office/drawing/2014/main" id="{906AE516-58AB-4880-A467-837B25CFABF2}"/>
            </a:ext>
          </a:extLst>
        </xdr:cNvPr>
        <xdr:cNvSpPr txBox="1"/>
      </xdr:nvSpPr>
      <xdr:spPr>
        <a:xfrm>
          <a:off x="16357600" y="17288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101</xdr:row>
      <xdr:rowOff>82550</xdr:rowOff>
    </xdr:from>
    <xdr:to>
      <xdr:col>81</xdr:col>
      <xdr:colOff>101600</xdr:colOff>
      <xdr:row>102</xdr:row>
      <xdr:rowOff>12700</xdr:rowOff>
    </xdr:to>
    <xdr:sp macro="" textlink="">
      <xdr:nvSpPr>
        <xdr:cNvPr id="682" name="楕円 681">
          <a:extLst>
            <a:ext uri="{FF2B5EF4-FFF2-40B4-BE49-F238E27FC236}">
              <a16:creationId xmlns:a16="http://schemas.microsoft.com/office/drawing/2014/main" id="{CBB0EAF5-1065-4F08-8171-254DD9131CA7}"/>
            </a:ext>
          </a:extLst>
        </xdr:cNvPr>
        <xdr:cNvSpPr/>
      </xdr:nvSpPr>
      <xdr:spPr>
        <a:xfrm>
          <a:off x="15430500" y="17399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101</xdr:row>
      <xdr:rowOff>133350</xdr:rowOff>
    </xdr:from>
    <xdr:to>
      <xdr:col>85</xdr:col>
      <xdr:colOff>127000</xdr:colOff>
      <xdr:row>102</xdr:row>
      <xdr:rowOff>0</xdr:rowOff>
    </xdr:to>
    <xdr:cxnSp macro="">
      <xdr:nvCxnSpPr>
        <xdr:cNvPr id="683" name="直線コネクタ 682">
          <a:extLst>
            <a:ext uri="{FF2B5EF4-FFF2-40B4-BE49-F238E27FC236}">
              <a16:creationId xmlns:a16="http://schemas.microsoft.com/office/drawing/2014/main" id="{0242254E-DEDF-4392-853A-1CB7E147432B}"/>
            </a:ext>
          </a:extLst>
        </xdr:cNvPr>
        <xdr:cNvCxnSpPr/>
      </xdr:nvCxnSpPr>
      <xdr:spPr>
        <a:xfrm>
          <a:off x="15481300" y="174498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101</xdr:row>
      <xdr:rowOff>44450</xdr:rowOff>
    </xdr:from>
    <xdr:to>
      <xdr:col>76</xdr:col>
      <xdr:colOff>165100</xdr:colOff>
      <xdr:row>101</xdr:row>
      <xdr:rowOff>146050</xdr:rowOff>
    </xdr:to>
    <xdr:sp macro="" textlink="">
      <xdr:nvSpPr>
        <xdr:cNvPr id="684" name="楕円 683">
          <a:extLst>
            <a:ext uri="{FF2B5EF4-FFF2-40B4-BE49-F238E27FC236}">
              <a16:creationId xmlns:a16="http://schemas.microsoft.com/office/drawing/2014/main" id="{078FF371-6D84-4A45-9A1E-AE58C2EB437F}"/>
            </a:ext>
          </a:extLst>
        </xdr:cNvPr>
        <xdr:cNvSpPr/>
      </xdr:nvSpPr>
      <xdr:spPr>
        <a:xfrm>
          <a:off x="14541500" y="17360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101</xdr:row>
      <xdr:rowOff>95250</xdr:rowOff>
    </xdr:from>
    <xdr:to>
      <xdr:col>81</xdr:col>
      <xdr:colOff>50800</xdr:colOff>
      <xdr:row>101</xdr:row>
      <xdr:rowOff>133350</xdr:rowOff>
    </xdr:to>
    <xdr:cxnSp macro="">
      <xdr:nvCxnSpPr>
        <xdr:cNvPr id="685" name="直線コネクタ 684">
          <a:extLst>
            <a:ext uri="{FF2B5EF4-FFF2-40B4-BE49-F238E27FC236}">
              <a16:creationId xmlns:a16="http://schemas.microsoft.com/office/drawing/2014/main" id="{8B23C43C-3480-4AB2-BB99-525E8F9765A6}"/>
            </a:ext>
          </a:extLst>
        </xdr:cNvPr>
        <xdr:cNvCxnSpPr/>
      </xdr:nvCxnSpPr>
      <xdr:spPr>
        <a:xfrm>
          <a:off x="14592300" y="174117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101</xdr:row>
      <xdr:rowOff>6350</xdr:rowOff>
    </xdr:from>
    <xdr:to>
      <xdr:col>72</xdr:col>
      <xdr:colOff>38100</xdr:colOff>
      <xdr:row>101</xdr:row>
      <xdr:rowOff>107950</xdr:rowOff>
    </xdr:to>
    <xdr:sp macro="" textlink="">
      <xdr:nvSpPr>
        <xdr:cNvPr id="686" name="楕円 685">
          <a:extLst>
            <a:ext uri="{FF2B5EF4-FFF2-40B4-BE49-F238E27FC236}">
              <a16:creationId xmlns:a16="http://schemas.microsoft.com/office/drawing/2014/main" id="{AB459B40-25FD-4018-B170-25E23820ADEB}"/>
            </a:ext>
          </a:extLst>
        </xdr:cNvPr>
        <xdr:cNvSpPr/>
      </xdr:nvSpPr>
      <xdr:spPr>
        <a:xfrm>
          <a:off x="13652500" y="17322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101</xdr:row>
      <xdr:rowOff>57150</xdr:rowOff>
    </xdr:from>
    <xdr:to>
      <xdr:col>76</xdr:col>
      <xdr:colOff>114300</xdr:colOff>
      <xdr:row>101</xdr:row>
      <xdr:rowOff>95250</xdr:rowOff>
    </xdr:to>
    <xdr:cxnSp macro="">
      <xdr:nvCxnSpPr>
        <xdr:cNvPr id="687" name="直線コネクタ 686">
          <a:extLst>
            <a:ext uri="{FF2B5EF4-FFF2-40B4-BE49-F238E27FC236}">
              <a16:creationId xmlns:a16="http://schemas.microsoft.com/office/drawing/2014/main" id="{32E7E78F-C4A9-4E69-B997-F0ED4769733C}"/>
            </a:ext>
          </a:extLst>
        </xdr:cNvPr>
        <xdr:cNvCxnSpPr/>
      </xdr:nvCxnSpPr>
      <xdr:spPr>
        <a:xfrm>
          <a:off x="13703300" y="173736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100</xdr:row>
      <xdr:rowOff>139700</xdr:rowOff>
    </xdr:from>
    <xdr:to>
      <xdr:col>67</xdr:col>
      <xdr:colOff>101600</xdr:colOff>
      <xdr:row>101</xdr:row>
      <xdr:rowOff>69850</xdr:rowOff>
    </xdr:to>
    <xdr:sp macro="" textlink="">
      <xdr:nvSpPr>
        <xdr:cNvPr id="688" name="楕円 687">
          <a:extLst>
            <a:ext uri="{FF2B5EF4-FFF2-40B4-BE49-F238E27FC236}">
              <a16:creationId xmlns:a16="http://schemas.microsoft.com/office/drawing/2014/main" id="{93F3BA4A-7874-4219-A39D-EDD9BD69CF3B}"/>
            </a:ext>
          </a:extLst>
        </xdr:cNvPr>
        <xdr:cNvSpPr/>
      </xdr:nvSpPr>
      <xdr:spPr>
        <a:xfrm>
          <a:off x="12763500" y="17284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101</xdr:row>
      <xdr:rowOff>19050</xdr:rowOff>
    </xdr:from>
    <xdr:to>
      <xdr:col>71</xdr:col>
      <xdr:colOff>177800</xdr:colOff>
      <xdr:row>101</xdr:row>
      <xdr:rowOff>57150</xdr:rowOff>
    </xdr:to>
    <xdr:cxnSp macro="">
      <xdr:nvCxnSpPr>
        <xdr:cNvPr id="689" name="直線コネクタ 688">
          <a:extLst>
            <a:ext uri="{FF2B5EF4-FFF2-40B4-BE49-F238E27FC236}">
              <a16:creationId xmlns:a16="http://schemas.microsoft.com/office/drawing/2014/main" id="{02B1BC49-81EA-4DB9-B4F1-356257601D59}"/>
            </a:ext>
          </a:extLst>
        </xdr:cNvPr>
        <xdr:cNvCxnSpPr/>
      </xdr:nvCxnSpPr>
      <xdr:spPr>
        <a:xfrm>
          <a:off x="12814300" y="173355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105</xdr:row>
      <xdr:rowOff>53357</xdr:rowOff>
    </xdr:from>
    <xdr:ext cx="405111" cy="259045"/>
    <xdr:sp macro="" textlink="">
      <xdr:nvSpPr>
        <xdr:cNvPr id="690" name="n_1aveValue【公民館】&#10;有形固定資産減価償却率">
          <a:extLst>
            <a:ext uri="{FF2B5EF4-FFF2-40B4-BE49-F238E27FC236}">
              <a16:creationId xmlns:a16="http://schemas.microsoft.com/office/drawing/2014/main" id="{C9F25921-CC71-4C1E-830D-2496AF1B2FFA}"/>
            </a:ext>
          </a:extLst>
        </xdr:cNvPr>
        <xdr:cNvSpPr txBox="1"/>
      </xdr:nvSpPr>
      <xdr:spPr>
        <a:xfrm>
          <a:off x="15266044" y="18055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158132</xdr:rowOff>
    </xdr:from>
    <xdr:ext cx="405111" cy="259045"/>
    <xdr:sp macro="" textlink="">
      <xdr:nvSpPr>
        <xdr:cNvPr id="691" name="n_2aveValue【公民館】&#10;有形固定資産減価償却率">
          <a:extLst>
            <a:ext uri="{FF2B5EF4-FFF2-40B4-BE49-F238E27FC236}">
              <a16:creationId xmlns:a16="http://schemas.microsoft.com/office/drawing/2014/main" id="{346EC2EB-F84F-4541-BF5E-10B2E0ACFF22}"/>
            </a:ext>
          </a:extLst>
        </xdr:cNvPr>
        <xdr:cNvSpPr txBox="1"/>
      </xdr:nvSpPr>
      <xdr:spPr>
        <a:xfrm>
          <a:off x="14389744" y="17988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5732</xdr:rowOff>
    </xdr:from>
    <xdr:ext cx="405111" cy="259045"/>
    <xdr:sp macro="" textlink="">
      <xdr:nvSpPr>
        <xdr:cNvPr id="692" name="n_3aveValue【公民館】&#10;有形固定資産減価償却率">
          <a:extLst>
            <a:ext uri="{FF2B5EF4-FFF2-40B4-BE49-F238E27FC236}">
              <a16:creationId xmlns:a16="http://schemas.microsoft.com/office/drawing/2014/main" id="{6001FC30-6DEA-48BC-833B-AFFD0AEF76AA}"/>
            </a:ext>
          </a:extLst>
        </xdr:cNvPr>
        <xdr:cNvSpPr txBox="1"/>
      </xdr:nvSpPr>
      <xdr:spPr>
        <a:xfrm>
          <a:off x="13500744" y="18007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19066</xdr:rowOff>
    </xdr:from>
    <xdr:ext cx="405111" cy="259045"/>
    <xdr:sp macro="" textlink="">
      <xdr:nvSpPr>
        <xdr:cNvPr id="693" name="n_4aveValue【公民館】&#10;有形固定資産減価償却率">
          <a:extLst>
            <a:ext uri="{FF2B5EF4-FFF2-40B4-BE49-F238E27FC236}">
              <a16:creationId xmlns:a16="http://schemas.microsoft.com/office/drawing/2014/main" id="{BC5F770E-8D5D-40A7-8F2B-6FCCF895F7FB}"/>
            </a:ext>
          </a:extLst>
        </xdr:cNvPr>
        <xdr:cNvSpPr txBox="1"/>
      </xdr:nvSpPr>
      <xdr:spPr>
        <a:xfrm>
          <a:off x="12611744" y="180213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100</xdr:row>
      <xdr:rowOff>29227</xdr:rowOff>
    </xdr:from>
    <xdr:ext cx="405111" cy="259045"/>
    <xdr:sp macro="" textlink="">
      <xdr:nvSpPr>
        <xdr:cNvPr id="694" name="n_1mainValue【公民館】&#10;有形固定資産減価償却率">
          <a:extLst>
            <a:ext uri="{FF2B5EF4-FFF2-40B4-BE49-F238E27FC236}">
              <a16:creationId xmlns:a16="http://schemas.microsoft.com/office/drawing/2014/main" id="{5C90C0AA-FA96-4B98-801F-E774D83CC3CD}"/>
            </a:ext>
          </a:extLst>
        </xdr:cNvPr>
        <xdr:cNvSpPr txBox="1"/>
      </xdr:nvSpPr>
      <xdr:spPr>
        <a:xfrm>
          <a:off x="15266044" y="17174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99</xdr:row>
      <xdr:rowOff>162577</xdr:rowOff>
    </xdr:from>
    <xdr:ext cx="405111" cy="259045"/>
    <xdr:sp macro="" textlink="">
      <xdr:nvSpPr>
        <xdr:cNvPr id="695" name="n_2mainValue【公民館】&#10;有形固定資産減価償却率">
          <a:extLst>
            <a:ext uri="{FF2B5EF4-FFF2-40B4-BE49-F238E27FC236}">
              <a16:creationId xmlns:a16="http://schemas.microsoft.com/office/drawing/2014/main" id="{0DE0EB0E-FDA8-491C-9CE0-7AEC6D97B4FC}"/>
            </a:ext>
          </a:extLst>
        </xdr:cNvPr>
        <xdr:cNvSpPr txBox="1"/>
      </xdr:nvSpPr>
      <xdr:spPr>
        <a:xfrm>
          <a:off x="14389744" y="17136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99</xdr:row>
      <xdr:rowOff>124477</xdr:rowOff>
    </xdr:from>
    <xdr:ext cx="405111" cy="259045"/>
    <xdr:sp macro="" textlink="">
      <xdr:nvSpPr>
        <xdr:cNvPr id="696" name="n_3mainValue【公民館】&#10;有形固定資産減価償却率">
          <a:extLst>
            <a:ext uri="{FF2B5EF4-FFF2-40B4-BE49-F238E27FC236}">
              <a16:creationId xmlns:a16="http://schemas.microsoft.com/office/drawing/2014/main" id="{3A09AF7B-96C5-49A5-82DA-E51AC371DAE8}"/>
            </a:ext>
          </a:extLst>
        </xdr:cNvPr>
        <xdr:cNvSpPr txBox="1"/>
      </xdr:nvSpPr>
      <xdr:spPr>
        <a:xfrm>
          <a:off x="13500744" y="17098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99</xdr:row>
      <xdr:rowOff>86377</xdr:rowOff>
    </xdr:from>
    <xdr:ext cx="405111" cy="259045"/>
    <xdr:sp macro="" textlink="">
      <xdr:nvSpPr>
        <xdr:cNvPr id="697" name="n_4mainValue【公民館】&#10;有形固定資産減価償却率">
          <a:extLst>
            <a:ext uri="{FF2B5EF4-FFF2-40B4-BE49-F238E27FC236}">
              <a16:creationId xmlns:a16="http://schemas.microsoft.com/office/drawing/2014/main" id="{95ADE212-C4C2-40E3-BC03-C1462CE77D78}"/>
            </a:ext>
          </a:extLst>
        </xdr:cNvPr>
        <xdr:cNvSpPr txBox="1"/>
      </xdr:nvSpPr>
      <xdr:spPr>
        <a:xfrm>
          <a:off x="12611744" y="17059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98" name="正方形/長方形 697">
          <a:extLst>
            <a:ext uri="{FF2B5EF4-FFF2-40B4-BE49-F238E27FC236}">
              <a16:creationId xmlns:a16="http://schemas.microsoft.com/office/drawing/2014/main" id="{29E3DFCC-2403-4188-B703-97EEF75CE8F4}"/>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99" name="正方形/長方形 698">
          <a:extLst>
            <a:ext uri="{FF2B5EF4-FFF2-40B4-BE49-F238E27FC236}">
              <a16:creationId xmlns:a16="http://schemas.microsoft.com/office/drawing/2014/main" id="{1E922D59-879C-4B70-87F5-505F568C5383}"/>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00" name="正方形/長方形 699">
          <a:extLst>
            <a:ext uri="{FF2B5EF4-FFF2-40B4-BE49-F238E27FC236}">
              <a16:creationId xmlns:a16="http://schemas.microsoft.com/office/drawing/2014/main" id="{E14B9032-9D20-4A33-AE40-1244F20DB923}"/>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01" name="正方形/長方形 700">
          <a:extLst>
            <a:ext uri="{FF2B5EF4-FFF2-40B4-BE49-F238E27FC236}">
              <a16:creationId xmlns:a16="http://schemas.microsoft.com/office/drawing/2014/main" id="{E837FF71-B08F-4088-A112-54B8B87C66F6}"/>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02" name="正方形/長方形 701">
          <a:extLst>
            <a:ext uri="{FF2B5EF4-FFF2-40B4-BE49-F238E27FC236}">
              <a16:creationId xmlns:a16="http://schemas.microsoft.com/office/drawing/2014/main" id="{D51E2FB8-9F8B-40A7-A39E-D399A6EC080D}"/>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03" name="正方形/長方形 702">
          <a:extLst>
            <a:ext uri="{FF2B5EF4-FFF2-40B4-BE49-F238E27FC236}">
              <a16:creationId xmlns:a16="http://schemas.microsoft.com/office/drawing/2014/main" id="{D91378E8-0D01-40A6-B533-E87C132D7CF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04" name="正方形/長方形 703">
          <a:extLst>
            <a:ext uri="{FF2B5EF4-FFF2-40B4-BE49-F238E27FC236}">
              <a16:creationId xmlns:a16="http://schemas.microsoft.com/office/drawing/2014/main" id="{A573FAC3-8E09-40F8-A85E-19D74B7EEF86}"/>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05" name="正方形/長方形 704">
          <a:extLst>
            <a:ext uri="{FF2B5EF4-FFF2-40B4-BE49-F238E27FC236}">
              <a16:creationId xmlns:a16="http://schemas.microsoft.com/office/drawing/2014/main" id="{9F91A63E-8541-47D6-B23C-0DC26574BCD7}"/>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06" name="テキスト ボックス 705">
          <a:extLst>
            <a:ext uri="{FF2B5EF4-FFF2-40B4-BE49-F238E27FC236}">
              <a16:creationId xmlns:a16="http://schemas.microsoft.com/office/drawing/2014/main" id="{461464BE-CC96-455A-A1DA-9F64E363C560}"/>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07" name="直線コネクタ 706">
          <a:extLst>
            <a:ext uri="{FF2B5EF4-FFF2-40B4-BE49-F238E27FC236}">
              <a16:creationId xmlns:a16="http://schemas.microsoft.com/office/drawing/2014/main" id="{21AC2773-60FB-4210-A3EB-1EFBC8C0F905}"/>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708" name="直線コネクタ 707">
          <a:extLst>
            <a:ext uri="{FF2B5EF4-FFF2-40B4-BE49-F238E27FC236}">
              <a16:creationId xmlns:a16="http://schemas.microsoft.com/office/drawing/2014/main" id="{9676FDA0-8B15-4633-B37D-9F98961FA9A0}"/>
            </a:ext>
          </a:extLst>
        </xdr:cNvPr>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709" name="テキスト ボックス 708">
          <a:extLst>
            <a:ext uri="{FF2B5EF4-FFF2-40B4-BE49-F238E27FC236}">
              <a16:creationId xmlns:a16="http://schemas.microsoft.com/office/drawing/2014/main" id="{507A24F2-86FB-45FA-989D-B175244EE3E2}"/>
            </a:ext>
          </a:extLst>
        </xdr:cNvPr>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710" name="直線コネクタ 709">
          <a:extLst>
            <a:ext uri="{FF2B5EF4-FFF2-40B4-BE49-F238E27FC236}">
              <a16:creationId xmlns:a16="http://schemas.microsoft.com/office/drawing/2014/main" id="{06BA51FA-48DB-4238-A544-F105509A7AFB}"/>
            </a:ext>
          </a:extLst>
        </xdr:cNvPr>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711" name="テキスト ボックス 710">
          <a:extLst>
            <a:ext uri="{FF2B5EF4-FFF2-40B4-BE49-F238E27FC236}">
              <a16:creationId xmlns:a16="http://schemas.microsoft.com/office/drawing/2014/main" id="{D8B118A8-D5D6-4E55-B2D7-D10180290B45}"/>
            </a:ext>
          </a:extLst>
        </xdr:cNvPr>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712" name="直線コネクタ 711">
          <a:extLst>
            <a:ext uri="{FF2B5EF4-FFF2-40B4-BE49-F238E27FC236}">
              <a16:creationId xmlns:a16="http://schemas.microsoft.com/office/drawing/2014/main" id="{9C8B9580-946B-4C21-A7A9-2F7A269798B3}"/>
            </a:ext>
          </a:extLst>
        </xdr:cNvPr>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713" name="テキスト ボックス 712">
          <a:extLst>
            <a:ext uri="{FF2B5EF4-FFF2-40B4-BE49-F238E27FC236}">
              <a16:creationId xmlns:a16="http://schemas.microsoft.com/office/drawing/2014/main" id="{E2D91F61-BAC4-4FFC-BBFE-7ED036056B95}"/>
            </a:ext>
          </a:extLst>
        </xdr:cNvPr>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714" name="直線コネクタ 713">
          <a:extLst>
            <a:ext uri="{FF2B5EF4-FFF2-40B4-BE49-F238E27FC236}">
              <a16:creationId xmlns:a16="http://schemas.microsoft.com/office/drawing/2014/main" id="{A41A0E44-3B03-4F59-849D-8CF283304231}"/>
            </a:ext>
          </a:extLst>
        </xdr:cNvPr>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715" name="テキスト ボックス 714">
          <a:extLst>
            <a:ext uri="{FF2B5EF4-FFF2-40B4-BE49-F238E27FC236}">
              <a16:creationId xmlns:a16="http://schemas.microsoft.com/office/drawing/2014/main" id="{87F4F00F-DFED-44C8-A8BA-EF9284088E09}"/>
            </a:ext>
          </a:extLst>
        </xdr:cNvPr>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16" name="直線コネクタ 715">
          <a:extLst>
            <a:ext uri="{FF2B5EF4-FFF2-40B4-BE49-F238E27FC236}">
              <a16:creationId xmlns:a16="http://schemas.microsoft.com/office/drawing/2014/main" id="{EEA1136C-4E1A-4AD8-B571-4CC85ABF8CAA}"/>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17" name="テキスト ボックス 716">
          <a:extLst>
            <a:ext uri="{FF2B5EF4-FFF2-40B4-BE49-F238E27FC236}">
              <a16:creationId xmlns:a16="http://schemas.microsoft.com/office/drawing/2014/main" id="{AA1E9B3A-05C8-4D13-B986-FE9A1FD121D4}"/>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18" name="【公民館】&#10;一人当たり面積グラフ枠">
          <a:extLst>
            <a:ext uri="{FF2B5EF4-FFF2-40B4-BE49-F238E27FC236}">
              <a16:creationId xmlns:a16="http://schemas.microsoft.com/office/drawing/2014/main" id="{E56DF3D5-19A4-4C98-AB76-ABA05A33083E}"/>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104090</xdr:rowOff>
    </xdr:from>
    <xdr:to>
      <xdr:col>116</xdr:col>
      <xdr:colOff>62864</xdr:colOff>
      <xdr:row>108</xdr:row>
      <xdr:rowOff>70714</xdr:rowOff>
    </xdr:to>
    <xdr:cxnSp macro="">
      <xdr:nvCxnSpPr>
        <xdr:cNvPr id="719" name="直線コネクタ 718">
          <a:extLst>
            <a:ext uri="{FF2B5EF4-FFF2-40B4-BE49-F238E27FC236}">
              <a16:creationId xmlns:a16="http://schemas.microsoft.com/office/drawing/2014/main" id="{A1047E64-DDCD-43C0-9A98-347D1E967D2B}"/>
            </a:ext>
          </a:extLst>
        </xdr:cNvPr>
        <xdr:cNvCxnSpPr/>
      </xdr:nvCxnSpPr>
      <xdr:spPr>
        <a:xfrm flipV="1">
          <a:off x="22160864" y="17249090"/>
          <a:ext cx="0" cy="13382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74541</xdr:rowOff>
    </xdr:from>
    <xdr:ext cx="469744" cy="259045"/>
    <xdr:sp macro="" textlink="">
      <xdr:nvSpPr>
        <xdr:cNvPr id="720" name="【公民館】&#10;一人当たり面積最小値テキスト">
          <a:extLst>
            <a:ext uri="{FF2B5EF4-FFF2-40B4-BE49-F238E27FC236}">
              <a16:creationId xmlns:a16="http://schemas.microsoft.com/office/drawing/2014/main" id="{373C7AE9-6C77-4B03-A90F-F6443C453FA7}"/>
            </a:ext>
          </a:extLst>
        </xdr:cNvPr>
        <xdr:cNvSpPr txBox="1"/>
      </xdr:nvSpPr>
      <xdr:spPr>
        <a:xfrm>
          <a:off x="22199600" y="18591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70714</xdr:rowOff>
    </xdr:from>
    <xdr:to>
      <xdr:col>116</xdr:col>
      <xdr:colOff>152400</xdr:colOff>
      <xdr:row>108</xdr:row>
      <xdr:rowOff>70714</xdr:rowOff>
    </xdr:to>
    <xdr:cxnSp macro="">
      <xdr:nvCxnSpPr>
        <xdr:cNvPr id="721" name="直線コネクタ 720">
          <a:extLst>
            <a:ext uri="{FF2B5EF4-FFF2-40B4-BE49-F238E27FC236}">
              <a16:creationId xmlns:a16="http://schemas.microsoft.com/office/drawing/2014/main" id="{593CBF7F-57FE-4C8C-A4E4-31417B0BA240}"/>
            </a:ext>
          </a:extLst>
        </xdr:cNvPr>
        <xdr:cNvCxnSpPr/>
      </xdr:nvCxnSpPr>
      <xdr:spPr>
        <a:xfrm>
          <a:off x="22072600" y="185873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50767</xdr:rowOff>
    </xdr:from>
    <xdr:ext cx="469744" cy="259045"/>
    <xdr:sp macro="" textlink="">
      <xdr:nvSpPr>
        <xdr:cNvPr id="722" name="【公民館】&#10;一人当たり面積最大値テキスト">
          <a:extLst>
            <a:ext uri="{FF2B5EF4-FFF2-40B4-BE49-F238E27FC236}">
              <a16:creationId xmlns:a16="http://schemas.microsoft.com/office/drawing/2014/main" id="{F8A12A5E-2BE4-439D-8584-946FC9F6B0B5}"/>
            </a:ext>
          </a:extLst>
        </xdr:cNvPr>
        <xdr:cNvSpPr txBox="1"/>
      </xdr:nvSpPr>
      <xdr:spPr>
        <a:xfrm>
          <a:off x="22199600" y="17024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104090</xdr:rowOff>
    </xdr:from>
    <xdr:to>
      <xdr:col>116</xdr:col>
      <xdr:colOff>152400</xdr:colOff>
      <xdr:row>100</xdr:row>
      <xdr:rowOff>104090</xdr:rowOff>
    </xdr:to>
    <xdr:cxnSp macro="">
      <xdr:nvCxnSpPr>
        <xdr:cNvPr id="723" name="直線コネクタ 722">
          <a:extLst>
            <a:ext uri="{FF2B5EF4-FFF2-40B4-BE49-F238E27FC236}">
              <a16:creationId xmlns:a16="http://schemas.microsoft.com/office/drawing/2014/main" id="{FB1321E5-D46F-4F2C-ABF0-5B3C7B134A29}"/>
            </a:ext>
          </a:extLst>
        </xdr:cNvPr>
        <xdr:cNvCxnSpPr/>
      </xdr:nvCxnSpPr>
      <xdr:spPr>
        <a:xfrm>
          <a:off x="22072600" y="172490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147387</xdr:rowOff>
    </xdr:from>
    <xdr:ext cx="469744" cy="259045"/>
    <xdr:sp macro="" textlink="">
      <xdr:nvSpPr>
        <xdr:cNvPr id="724" name="【公民館】&#10;一人当たり面積平均値テキスト">
          <a:extLst>
            <a:ext uri="{FF2B5EF4-FFF2-40B4-BE49-F238E27FC236}">
              <a16:creationId xmlns:a16="http://schemas.microsoft.com/office/drawing/2014/main" id="{125BB03F-8BA1-4ECC-9BE0-FCD198FAFE9E}"/>
            </a:ext>
          </a:extLst>
        </xdr:cNvPr>
        <xdr:cNvSpPr txBox="1"/>
      </xdr:nvSpPr>
      <xdr:spPr>
        <a:xfrm>
          <a:off x="22199600" y="183210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168960</xdr:rowOff>
    </xdr:from>
    <xdr:to>
      <xdr:col>116</xdr:col>
      <xdr:colOff>114300</xdr:colOff>
      <xdr:row>107</xdr:row>
      <xdr:rowOff>99110</xdr:rowOff>
    </xdr:to>
    <xdr:sp macro="" textlink="">
      <xdr:nvSpPr>
        <xdr:cNvPr id="725" name="フローチャート: 判断 724">
          <a:extLst>
            <a:ext uri="{FF2B5EF4-FFF2-40B4-BE49-F238E27FC236}">
              <a16:creationId xmlns:a16="http://schemas.microsoft.com/office/drawing/2014/main" id="{D9D79084-9A8D-4666-B8BE-B485DD6143D8}"/>
            </a:ext>
          </a:extLst>
        </xdr:cNvPr>
        <xdr:cNvSpPr/>
      </xdr:nvSpPr>
      <xdr:spPr>
        <a:xfrm>
          <a:off x="22110700" y="18342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152045</xdr:rowOff>
    </xdr:from>
    <xdr:to>
      <xdr:col>112</xdr:col>
      <xdr:colOff>38100</xdr:colOff>
      <xdr:row>107</xdr:row>
      <xdr:rowOff>82195</xdr:rowOff>
    </xdr:to>
    <xdr:sp macro="" textlink="">
      <xdr:nvSpPr>
        <xdr:cNvPr id="726" name="フローチャート: 判断 725">
          <a:extLst>
            <a:ext uri="{FF2B5EF4-FFF2-40B4-BE49-F238E27FC236}">
              <a16:creationId xmlns:a16="http://schemas.microsoft.com/office/drawing/2014/main" id="{8A88CCDD-8CA9-4ABB-973A-A48FB116181B}"/>
            </a:ext>
          </a:extLst>
        </xdr:cNvPr>
        <xdr:cNvSpPr/>
      </xdr:nvSpPr>
      <xdr:spPr>
        <a:xfrm>
          <a:off x="21272500" y="18325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167132</xdr:rowOff>
    </xdr:from>
    <xdr:to>
      <xdr:col>107</xdr:col>
      <xdr:colOff>101600</xdr:colOff>
      <xdr:row>107</xdr:row>
      <xdr:rowOff>97282</xdr:rowOff>
    </xdr:to>
    <xdr:sp macro="" textlink="">
      <xdr:nvSpPr>
        <xdr:cNvPr id="727" name="フローチャート: 判断 726">
          <a:extLst>
            <a:ext uri="{FF2B5EF4-FFF2-40B4-BE49-F238E27FC236}">
              <a16:creationId xmlns:a16="http://schemas.microsoft.com/office/drawing/2014/main" id="{4BA97CEE-B363-4B27-BDC3-1AC0A84E3A79}"/>
            </a:ext>
          </a:extLst>
        </xdr:cNvPr>
        <xdr:cNvSpPr/>
      </xdr:nvSpPr>
      <xdr:spPr>
        <a:xfrm>
          <a:off x="20383500" y="18340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165760</xdr:rowOff>
    </xdr:from>
    <xdr:to>
      <xdr:col>102</xdr:col>
      <xdr:colOff>165100</xdr:colOff>
      <xdr:row>107</xdr:row>
      <xdr:rowOff>95910</xdr:rowOff>
    </xdr:to>
    <xdr:sp macro="" textlink="">
      <xdr:nvSpPr>
        <xdr:cNvPr id="728" name="フローチャート: 判断 727">
          <a:extLst>
            <a:ext uri="{FF2B5EF4-FFF2-40B4-BE49-F238E27FC236}">
              <a16:creationId xmlns:a16="http://schemas.microsoft.com/office/drawing/2014/main" id="{57871DFB-C053-4144-800F-0E0227CC8A2D}"/>
            </a:ext>
          </a:extLst>
        </xdr:cNvPr>
        <xdr:cNvSpPr/>
      </xdr:nvSpPr>
      <xdr:spPr>
        <a:xfrm>
          <a:off x="19494500" y="18339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151130</xdr:rowOff>
    </xdr:from>
    <xdr:to>
      <xdr:col>98</xdr:col>
      <xdr:colOff>38100</xdr:colOff>
      <xdr:row>107</xdr:row>
      <xdr:rowOff>81280</xdr:rowOff>
    </xdr:to>
    <xdr:sp macro="" textlink="">
      <xdr:nvSpPr>
        <xdr:cNvPr id="729" name="フローチャート: 判断 728">
          <a:extLst>
            <a:ext uri="{FF2B5EF4-FFF2-40B4-BE49-F238E27FC236}">
              <a16:creationId xmlns:a16="http://schemas.microsoft.com/office/drawing/2014/main" id="{EEF621AD-F726-4A8F-AFD4-9CDED91B3B1C}"/>
            </a:ext>
          </a:extLst>
        </xdr:cNvPr>
        <xdr:cNvSpPr/>
      </xdr:nvSpPr>
      <xdr:spPr>
        <a:xfrm>
          <a:off x="18605500" y="18324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30" name="テキスト ボックス 729">
          <a:extLst>
            <a:ext uri="{FF2B5EF4-FFF2-40B4-BE49-F238E27FC236}">
              <a16:creationId xmlns:a16="http://schemas.microsoft.com/office/drawing/2014/main" id="{B1E4CB7B-6741-4238-966B-021AA4799CC1}"/>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31" name="テキスト ボックス 730">
          <a:extLst>
            <a:ext uri="{FF2B5EF4-FFF2-40B4-BE49-F238E27FC236}">
              <a16:creationId xmlns:a16="http://schemas.microsoft.com/office/drawing/2014/main" id="{2AFA6978-35AB-4C1F-A842-447946D89F53}"/>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32" name="テキスト ボックス 731">
          <a:extLst>
            <a:ext uri="{FF2B5EF4-FFF2-40B4-BE49-F238E27FC236}">
              <a16:creationId xmlns:a16="http://schemas.microsoft.com/office/drawing/2014/main" id="{3766E75C-FF31-4E54-B260-CDE106888660}"/>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33" name="テキスト ボックス 732">
          <a:extLst>
            <a:ext uri="{FF2B5EF4-FFF2-40B4-BE49-F238E27FC236}">
              <a16:creationId xmlns:a16="http://schemas.microsoft.com/office/drawing/2014/main" id="{E0EB19D0-45FF-4150-800E-4633C5483052}"/>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34" name="テキスト ボックス 733">
          <a:extLst>
            <a:ext uri="{FF2B5EF4-FFF2-40B4-BE49-F238E27FC236}">
              <a16:creationId xmlns:a16="http://schemas.microsoft.com/office/drawing/2014/main" id="{0FD84C3D-3171-44F4-8A87-6E9956C62052}"/>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14884</xdr:rowOff>
    </xdr:from>
    <xdr:to>
      <xdr:col>116</xdr:col>
      <xdr:colOff>114300</xdr:colOff>
      <xdr:row>106</xdr:row>
      <xdr:rowOff>116484</xdr:rowOff>
    </xdr:to>
    <xdr:sp macro="" textlink="">
      <xdr:nvSpPr>
        <xdr:cNvPr id="735" name="楕円 734">
          <a:extLst>
            <a:ext uri="{FF2B5EF4-FFF2-40B4-BE49-F238E27FC236}">
              <a16:creationId xmlns:a16="http://schemas.microsoft.com/office/drawing/2014/main" id="{20E30956-D20D-4E08-BF1E-1BADCD39B3CE}"/>
            </a:ext>
          </a:extLst>
        </xdr:cNvPr>
        <xdr:cNvSpPr/>
      </xdr:nvSpPr>
      <xdr:spPr>
        <a:xfrm>
          <a:off x="22110700" y="18188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105</xdr:row>
      <xdr:rowOff>37761</xdr:rowOff>
    </xdr:from>
    <xdr:ext cx="469744" cy="259045"/>
    <xdr:sp macro="" textlink="">
      <xdr:nvSpPr>
        <xdr:cNvPr id="736" name="【公民館】&#10;一人当たり面積該当値テキスト">
          <a:extLst>
            <a:ext uri="{FF2B5EF4-FFF2-40B4-BE49-F238E27FC236}">
              <a16:creationId xmlns:a16="http://schemas.microsoft.com/office/drawing/2014/main" id="{A03780EB-81B1-4BA0-8E8F-13549FE7D00A}"/>
            </a:ext>
          </a:extLst>
        </xdr:cNvPr>
        <xdr:cNvSpPr txBox="1"/>
      </xdr:nvSpPr>
      <xdr:spPr>
        <a:xfrm>
          <a:off x="22199600" y="180400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20371</xdr:rowOff>
    </xdr:from>
    <xdr:to>
      <xdr:col>112</xdr:col>
      <xdr:colOff>38100</xdr:colOff>
      <xdr:row>106</xdr:row>
      <xdr:rowOff>121971</xdr:rowOff>
    </xdr:to>
    <xdr:sp macro="" textlink="">
      <xdr:nvSpPr>
        <xdr:cNvPr id="737" name="楕円 736">
          <a:extLst>
            <a:ext uri="{FF2B5EF4-FFF2-40B4-BE49-F238E27FC236}">
              <a16:creationId xmlns:a16="http://schemas.microsoft.com/office/drawing/2014/main" id="{43C36EF3-D127-4C18-923E-DB5C4B96B6AA}"/>
            </a:ext>
          </a:extLst>
        </xdr:cNvPr>
        <xdr:cNvSpPr/>
      </xdr:nvSpPr>
      <xdr:spPr>
        <a:xfrm>
          <a:off x="21272500" y="18194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65684</xdr:rowOff>
    </xdr:from>
    <xdr:to>
      <xdr:col>116</xdr:col>
      <xdr:colOff>63500</xdr:colOff>
      <xdr:row>106</xdr:row>
      <xdr:rowOff>71171</xdr:rowOff>
    </xdr:to>
    <xdr:cxnSp macro="">
      <xdr:nvCxnSpPr>
        <xdr:cNvPr id="738" name="直線コネクタ 737">
          <a:extLst>
            <a:ext uri="{FF2B5EF4-FFF2-40B4-BE49-F238E27FC236}">
              <a16:creationId xmlns:a16="http://schemas.microsoft.com/office/drawing/2014/main" id="{75DDB510-669B-4ED7-A095-B2E067B54B86}"/>
            </a:ext>
          </a:extLst>
        </xdr:cNvPr>
        <xdr:cNvCxnSpPr/>
      </xdr:nvCxnSpPr>
      <xdr:spPr>
        <a:xfrm flipV="1">
          <a:off x="21323300" y="18239384"/>
          <a:ext cx="838200" cy="5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25857</xdr:rowOff>
    </xdr:from>
    <xdr:to>
      <xdr:col>107</xdr:col>
      <xdr:colOff>101600</xdr:colOff>
      <xdr:row>106</xdr:row>
      <xdr:rowOff>127457</xdr:rowOff>
    </xdr:to>
    <xdr:sp macro="" textlink="">
      <xdr:nvSpPr>
        <xdr:cNvPr id="739" name="楕円 738">
          <a:extLst>
            <a:ext uri="{FF2B5EF4-FFF2-40B4-BE49-F238E27FC236}">
              <a16:creationId xmlns:a16="http://schemas.microsoft.com/office/drawing/2014/main" id="{36FBD602-1CAA-4337-BEA7-2829C075305D}"/>
            </a:ext>
          </a:extLst>
        </xdr:cNvPr>
        <xdr:cNvSpPr/>
      </xdr:nvSpPr>
      <xdr:spPr>
        <a:xfrm>
          <a:off x="20383500" y="18199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71171</xdr:rowOff>
    </xdr:from>
    <xdr:to>
      <xdr:col>111</xdr:col>
      <xdr:colOff>177800</xdr:colOff>
      <xdr:row>106</xdr:row>
      <xdr:rowOff>76657</xdr:rowOff>
    </xdr:to>
    <xdr:cxnSp macro="">
      <xdr:nvCxnSpPr>
        <xdr:cNvPr id="740" name="直線コネクタ 739">
          <a:extLst>
            <a:ext uri="{FF2B5EF4-FFF2-40B4-BE49-F238E27FC236}">
              <a16:creationId xmlns:a16="http://schemas.microsoft.com/office/drawing/2014/main" id="{A740547C-2561-4B53-AC4A-70D1A2C1A8C6}"/>
            </a:ext>
          </a:extLst>
        </xdr:cNvPr>
        <xdr:cNvCxnSpPr/>
      </xdr:nvCxnSpPr>
      <xdr:spPr>
        <a:xfrm flipV="1">
          <a:off x="20434300" y="18244871"/>
          <a:ext cx="889000" cy="5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32716</xdr:rowOff>
    </xdr:from>
    <xdr:to>
      <xdr:col>102</xdr:col>
      <xdr:colOff>165100</xdr:colOff>
      <xdr:row>106</xdr:row>
      <xdr:rowOff>134316</xdr:rowOff>
    </xdr:to>
    <xdr:sp macro="" textlink="">
      <xdr:nvSpPr>
        <xdr:cNvPr id="741" name="楕円 740">
          <a:extLst>
            <a:ext uri="{FF2B5EF4-FFF2-40B4-BE49-F238E27FC236}">
              <a16:creationId xmlns:a16="http://schemas.microsoft.com/office/drawing/2014/main" id="{5B5199E2-E4DB-4F0A-8BEF-6F4C33620A86}"/>
            </a:ext>
          </a:extLst>
        </xdr:cNvPr>
        <xdr:cNvSpPr/>
      </xdr:nvSpPr>
      <xdr:spPr>
        <a:xfrm>
          <a:off x="19494500" y="18206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76657</xdr:rowOff>
    </xdr:from>
    <xdr:to>
      <xdr:col>107</xdr:col>
      <xdr:colOff>50800</xdr:colOff>
      <xdr:row>106</xdr:row>
      <xdr:rowOff>83516</xdr:rowOff>
    </xdr:to>
    <xdr:cxnSp macro="">
      <xdr:nvCxnSpPr>
        <xdr:cNvPr id="742" name="直線コネクタ 741">
          <a:extLst>
            <a:ext uri="{FF2B5EF4-FFF2-40B4-BE49-F238E27FC236}">
              <a16:creationId xmlns:a16="http://schemas.microsoft.com/office/drawing/2014/main" id="{E40E68ED-9D49-4E47-98A3-A50E59EDF757}"/>
            </a:ext>
          </a:extLst>
        </xdr:cNvPr>
        <xdr:cNvCxnSpPr/>
      </xdr:nvCxnSpPr>
      <xdr:spPr>
        <a:xfrm flipV="1">
          <a:off x="19545300" y="18250357"/>
          <a:ext cx="889000" cy="6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36830</xdr:rowOff>
    </xdr:from>
    <xdr:to>
      <xdr:col>98</xdr:col>
      <xdr:colOff>38100</xdr:colOff>
      <xdr:row>106</xdr:row>
      <xdr:rowOff>138430</xdr:rowOff>
    </xdr:to>
    <xdr:sp macro="" textlink="">
      <xdr:nvSpPr>
        <xdr:cNvPr id="743" name="楕円 742">
          <a:extLst>
            <a:ext uri="{FF2B5EF4-FFF2-40B4-BE49-F238E27FC236}">
              <a16:creationId xmlns:a16="http://schemas.microsoft.com/office/drawing/2014/main" id="{7C8E262C-8A7B-47CE-A1F4-30B83EAB5286}"/>
            </a:ext>
          </a:extLst>
        </xdr:cNvPr>
        <xdr:cNvSpPr/>
      </xdr:nvSpPr>
      <xdr:spPr>
        <a:xfrm>
          <a:off x="18605500" y="18210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106</xdr:row>
      <xdr:rowOff>83516</xdr:rowOff>
    </xdr:from>
    <xdr:to>
      <xdr:col>102</xdr:col>
      <xdr:colOff>114300</xdr:colOff>
      <xdr:row>106</xdr:row>
      <xdr:rowOff>87630</xdr:rowOff>
    </xdr:to>
    <xdr:cxnSp macro="">
      <xdr:nvCxnSpPr>
        <xdr:cNvPr id="744" name="直線コネクタ 743">
          <a:extLst>
            <a:ext uri="{FF2B5EF4-FFF2-40B4-BE49-F238E27FC236}">
              <a16:creationId xmlns:a16="http://schemas.microsoft.com/office/drawing/2014/main" id="{3DC4CAF5-F8FB-4EAA-ACD6-8366259F9D69}"/>
            </a:ext>
          </a:extLst>
        </xdr:cNvPr>
        <xdr:cNvCxnSpPr/>
      </xdr:nvCxnSpPr>
      <xdr:spPr>
        <a:xfrm flipV="1">
          <a:off x="18656300" y="18257216"/>
          <a:ext cx="889000" cy="4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107</xdr:row>
      <xdr:rowOff>73322</xdr:rowOff>
    </xdr:from>
    <xdr:ext cx="469744" cy="259045"/>
    <xdr:sp macro="" textlink="">
      <xdr:nvSpPr>
        <xdr:cNvPr id="745" name="n_1aveValue【公民館】&#10;一人当たり面積">
          <a:extLst>
            <a:ext uri="{FF2B5EF4-FFF2-40B4-BE49-F238E27FC236}">
              <a16:creationId xmlns:a16="http://schemas.microsoft.com/office/drawing/2014/main" id="{CB8B944E-57CD-4531-A327-CCFEB68EEA73}"/>
            </a:ext>
          </a:extLst>
        </xdr:cNvPr>
        <xdr:cNvSpPr txBox="1"/>
      </xdr:nvSpPr>
      <xdr:spPr>
        <a:xfrm>
          <a:off x="21075727" y="184184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88409</xdr:rowOff>
    </xdr:from>
    <xdr:ext cx="469744" cy="259045"/>
    <xdr:sp macro="" textlink="">
      <xdr:nvSpPr>
        <xdr:cNvPr id="746" name="n_2aveValue【公民館】&#10;一人当たり面積">
          <a:extLst>
            <a:ext uri="{FF2B5EF4-FFF2-40B4-BE49-F238E27FC236}">
              <a16:creationId xmlns:a16="http://schemas.microsoft.com/office/drawing/2014/main" id="{0DE59EBE-F4B0-43F7-927C-D9D6EDBF0862}"/>
            </a:ext>
          </a:extLst>
        </xdr:cNvPr>
        <xdr:cNvSpPr txBox="1"/>
      </xdr:nvSpPr>
      <xdr:spPr>
        <a:xfrm>
          <a:off x="20199427" y="18433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87037</xdr:rowOff>
    </xdr:from>
    <xdr:ext cx="469744" cy="259045"/>
    <xdr:sp macro="" textlink="">
      <xdr:nvSpPr>
        <xdr:cNvPr id="747" name="n_3aveValue【公民館】&#10;一人当たり面積">
          <a:extLst>
            <a:ext uri="{FF2B5EF4-FFF2-40B4-BE49-F238E27FC236}">
              <a16:creationId xmlns:a16="http://schemas.microsoft.com/office/drawing/2014/main" id="{6D5F5528-589B-41F3-96FE-41197BB4C5DA}"/>
            </a:ext>
          </a:extLst>
        </xdr:cNvPr>
        <xdr:cNvSpPr txBox="1"/>
      </xdr:nvSpPr>
      <xdr:spPr>
        <a:xfrm>
          <a:off x="19310427" y="18432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72407</xdr:rowOff>
    </xdr:from>
    <xdr:ext cx="469744" cy="259045"/>
    <xdr:sp macro="" textlink="">
      <xdr:nvSpPr>
        <xdr:cNvPr id="748" name="n_4aveValue【公民館】&#10;一人当たり面積">
          <a:extLst>
            <a:ext uri="{FF2B5EF4-FFF2-40B4-BE49-F238E27FC236}">
              <a16:creationId xmlns:a16="http://schemas.microsoft.com/office/drawing/2014/main" id="{EF3FDEF1-AD05-4937-9574-C573667A2C6A}"/>
            </a:ext>
          </a:extLst>
        </xdr:cNvPr>
        <xdr:cNvSpPr txBox="1"/>
      </xdr:nvSpPr>
      <xdr:spPr>
        <a:xfrm>
          <a:off x="18421427" y="18417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104</xdr:row>
      <xdr:rowOff>138498</xdr:rowOff>
    </xdr:from>
    <xdr:ext cx="469744" cy="259045"/>
    <xdr:sp macro="" textlink="">
      <xdr:nvSpPr>
        <xdr:cNvPr id="749" name="n_1mainValue【公民館】&#10;一人当たり面積">
          <a:extLst>
            <a:ext uri="{FF2B5EF4-FFF2-40B4-BE49-F238E27FC236}">
              <a16:creationId xmlns:a16="http://schemas.microsoft.com/office/drawing/2014/main" id="{93EC9F87-E936-4262-B126-2948E539DA74}"/>
            </a:ext>
          </a:extLst>
        </xdr:cNvPr>
        <xdr:cNvSpPr txBox="1"/>
      </xdr:nvSpPr>
      <xdr:spPr>
        <a:xfrm>
          <a:off x="21075727" y="179692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143984</xdr:rowOff>
    </xdr:from>
    <xdr:ext cx="469744" cy="259045"/>
    <xdr:sp macro="" textlink="">
      <xdr:nvSpPr>
        <xdr:cNvPr id="750" name="n_2mainValue【公民館】&#10;一人当たり面積">
          <a:extLst>
            <a:ext uri="{FF2B5EF4-FFF2-40B4-BE49-F238E27FC236}">
              <a16:creationId xmlns:a16="http://schemas.microsoft.com/office/drawing/2014/main" id="{9489D3D0-B931-4EC1-B7EE-0601B2A4F4F7}"/>
            </a:ext>
          </a:extLst>
        </xdr:cNvPr>
        <xdr:cNvSpPr txBox="1"/>
      </xdr:nvSpPr>
      <xdr:spPr>
        <a:xfrm>
          <a:off x="20199427" y="179747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150843</xdr:rowOff>
    </xdr:from>
    <xdr:ext cx="469744" cy="259045"/>
    <xdr:sp macro="" textlink="">
      <xdr:nvSpPr>
        <xdr:cNvPr id="751" name="n_3mainValue【公民館】&#10;一人当たり面積">
          <a:extLst>
            <a:ext uri="{FF2B5EF4-FFF2-40B4-BE49-F238E27FC236}">
              <a16:creationId xmlns:a16="http://schemas.microsoft.com/office/drawing/2014/main" id="{97193CEA-0C55-46E7-8B24-683F4D55D7AF}"/>
            </a:ext>
          </a:extLst>
        </xdr:cNvPr>
        <xdr:cNvSpPr txBox="1"/>
      </xdr:nvSpPr>
      <xdr:spPr>
        <a:xfrm>
          <a:off x="19310427" y="179816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154957</xdr:rowOff>
    </xdr:from>
    <xdr:ext cx="469744" cy="259045"/>
    <xdr:sp macro="" textlink="">
      <xdr:nvSpPr>
        <xdr:cNvPr id="752" name="n_4mainValue【公民館】&#10;一人当たり面積">
          <a:extLst>
            <a:ext uri="{FF2B5EF4-FFF2-40B4-BE49-F238E27FC236}">
              <a16:creationId xmlns:a16="http://schemas.microsoft.com/office/drawing/2014/main" id="{C31AF62C-E5C6-424D-BF21-4CB7E95A21F1}"/>
            </a:ext>
          </a:extLst>
        </xdr:cNvPr>
        <xdr:cNvSpPr txBox="1"/>
      </xdr:nvSpPr>
      <xdr:spPr>
        <a:xfrm>
          <a:off x="18421427" y="17985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53" name="正方形/長方形 752">
          <a:extLst>
            <a:ext uri="{FF2B5EF4-FFF2-40B4-BE49-F238E27FC236}">
              <a16:creationId xmlns:a16="http://schemas.microsoft.com/office/drawing/2014/main" id="{4AFD81AB-809A-4CA0-99CE-442EA90E0D33}"/>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54" name="正方形/長方形 753">
          <a:extLst>
            <a:ext uri="{FF2B5EF4-FFF2-40B4-BE49-F238E27FC236}">
              <a16:creationId xmlns:a16="http://schemas.microsoft.com/office/drawing/2014/main" id="{805672A8-DE87-4F37-A154-959592B613F8}"/>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55" name="テキスト ボックス 754">
          <a:extLst>
            <a:ext uri="{FF2B5EF4-FFF2-40B4-BE49-F238E27FC236}">
              <a16:creationId xmlns:a16="http://schemas.microsoft.com/office/drawing/2014/main" id="{776CDD2F-EB34-44DD-8A41-F9B8DA4B64D6}"/>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類似団体と比較して有形固定資産原価償却率が高くなっている施設は学校施設で、低くなっている施設は公民館である。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学校施設については、小学校</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4</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校及び中学校</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校と人口に対し施設数が過大となっていたため統廃合を進めてきた。その結果、小学校</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校・中学校</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校となったが、廃校となった校舎は民間への貸付等で利用している為、保有量は減少しておらず高い数値のままとなっている。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公民館については、平成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13</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年度に新しい施設を建設したため低くなっている。学校施設については、令和元年度に東彼杵町学校施設長寿命化計画を策定。</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中学校の改修工事等、</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今後老朽化対策を実施していく。</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lang="ja-JP" altLang="ja-JP" sz="1300">
            <a:effectLst/>
            <a:latin typeface="ＭＳ Ｐゴシック" panose="020B0600070205080204" pitchFamily="50" charset="-128"/>
            <a:ea typeface="ＭＳ Ｐゴシック" panose="020B0600070205080204" pitchFamily="50" charset="-128"/>
          </a:endParaRPr>
        </a:p>
        <a:p>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港湾・漁港</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一人当たり有形固定資産（償却資産）額における</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H29</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の数値は、本来千円単位で報告すべき数値を誤って円単位で報告したことによるものであり、正しい数値は「</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100,562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」となる。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B264A304-6717-4F69-B868-426E967BE818}"/>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994F8366-F3CC-4203-BC8D-4E2710DB2C06}"/>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9565FC7C-F334-4819-99ED-34E501ADA4FF}"/>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29415F4D-5AB8-452E-A8A2-A4C10AC38A5C}"/>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長崎県東彼杵町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3BFF8B13-AA86-47E0-8AB2-409ED1E3103E}"/>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BC1BA937-5229-470E-B8E6-1122D26290E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A3678EB1-E44C-4A2F-AE60-4EE1F58187CC}"/>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D29D06A-72AC-459B-8583-08393AC9007F}"/>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8BEFD5FC-7853-44B2-8464-245201170757}"/>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E72343DB-A876-421E-8A07-DE29DD1893EE}"/>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7,732
7,687
74.29
6,568,440
6,162,523
144,211
3,071,414
3,973,857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B28AC2EB-69F9-415C-B943-6987DE4FBA59}"/>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97011947-D359-4E4C-86E9-1B514D18708E}"/>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E897C280-698C-4383-846E-B4CDD28C544E}"/>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10.4
63.0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2E198A80-B8CA-4610-8FF5-5438849C3AD9}"/>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4E1F4AE8-7201-48B9-9DF0-AC0B6671F5BD}"/>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431677D0-3CC8-4501-9154-3424E16EDF77}"/>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16DA1E82-B2C9-4587-BDB0-E7B27A57523B}"/>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A670D76E-CA5D-4C65-A1E2-A2BECCA821DD}"/>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925ABBFF-078E-4C40-A0F5-630A14D02C11}"/>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FA0FE1D9-07CD-4532-A5ED-C7A0CDED9ACF}"/>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193A1DCB-9FF7-4097-9FCC-C79509554A84}"/>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DC1CA7AC-F23C-45B6-B682-9FF2DFD32DC8}"/>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9FD9093A-6214-481C-A9D4-7EB6929E0446}"/>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69589EA7-4F4B-4282-9FBB-E5FCB732E46F}"/>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B82B7BCD-3C8D-4232-B32A-B3D3074EB135}"/>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8B8687EE-E67E-40B4-840E-5A60B3FB68AC}"/>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9FAFAA46-D77D-4977-84F1-2EAA1F17CCBA}"/>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44E1505B-48F5-4E67-A030-4856922831C3}"/>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4D70F401-F1AE-4DE7-8915-A3C975304D56}"/>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E41617D2-B4A8-4427-A249-891B6AFC8C2F}"/>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FC454BBE-4F75-4DE7-8A46-1FDC9A31CA5C}"/>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7E60038C-14C4-46CB-A08B-C13F6E7F954B}"/>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CC270962-B537-43C9-A473-837E9291CA7B}"/>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B2BE059-6822-478E-90B8-9E5BE50FB7FF}"/>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300F9B7D-25FD-44B4-BEA4-89A20DF815E6}"/>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C8B2766E-A686-46A0-906C-4B34DE1DDFF5}"/>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3DD69D8C-D664-42B3-9BC6-E6900069594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21C9D91D-5703-40D5-B8A1-3E19AA4C014D}"/>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40AD74A0-50D5-4C43-83D0-F2D82B3FED99}"/>
            </a:ext>
          </a:extLst>
        </xdr:cNvPr>
        <xdr:cNvSpPr/>
      </xdr:nvSpPr>
      <xdr:spPr>
        <a:xfrm>
          <a:off x="762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24</xdr:row>
      <xdr:rowOff>76200</xdr:rowOff>
    </xdr:from>
    <xdr:to>
      <xdr:col>59</xdr:col>
      <xdr:colOff>88900</xdr:colOff>
      <xdr:row>28</xdr:row>
      <xdr:rowOff>25400</xdr:rowOff>
    </xdr:to>
    <xdr:sp macro="" textlink="">
      <xdr:nvSpPr>
        <xdr:cNvPr id="41" name="正方形/長方形 40">
          <a:extLst>
            <a:ext uri="{FF2B5EF4-FFF2-40B4-BE49-F238E27FC236}">
              <a16:creationId xmlns:a16="http://schemas.microsoft.com/office/drawing/2014/main" id="{97CC97FF-172E-4CFB-B184-B723C8CEBA63}"/>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42" name="正方形/長方形 41">
          <a:extLst>
            <a:ext uri="{FF2B5EF4-FFF2-40B4-BE49-F238E27FC236}">
              <a16:creationId xmlns:a16="http://schemas.microsoft.com/office/drawing/2014/main" id="{1200E169-B3CD-4B42-B0CB-70D27BC1BE8A}"/>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43" name="正方形/長方形 42">
          <a:extLst>
            <a:ext uri="{FF2B5EF4-FFF2-40B4-BE49-F238E27FC236}">
              <a16:creationId xmlns:a16="http://schemas.microsoft.com/office/drawing/2014/main" id="{1AFF768F-33A1-4F1C-A151-06896C870F9F}"/>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44" name="正方形/長方形 43">
          <a:extLst>
            <a:ext uri="{FF2B5EF4-FFF2-40B4-BE49-F238E27FC236}">
              <a16:creationId xmlns:a16="http://schemas.microsoft.com/office/drawing/2014/main" id="{357CF097-2FF3-410C-8637-7A9E6C798A71}"/>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45" name="正方形/長方形 44">
          <a:extLst>
            <a:ext uri="{FF2B5EF4-FFF2-40B4-BE49-F238E27FC236}">
              <a16:creationId xmlns:a16="http://schemas.microsoft.com/office/drawing/2014/main" id="{490DD956-7721-4757-BB70-D69862C120FC}"/>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46" name="正方形/長方形 45">
          <a:extLst>
            <a:ext uri="{FF2B5EF4-FFF2-40B4-BE49-F238E27FC236}">
              <a16:creationId xmlns:a16="http://schemas.microsoft.com/office/drawing/2014/main" id="{E844D9AF-55D8-44D0-815C-CF9C1A9DA457}"/>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47" name="正方形/長方形 46">
          <a:extLst>
            <a:ext uri="{FF2B5EF4-FFF2-40B4-BE49-F238E27FC236}">
              <a16:creationId xmlns:a16="http://schemas.microsoft.com/office/drawing/2014/main" id="{F4C0B7C9-11EF-4E91-827E-E546281B5428}"/>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48" name="正方形/長方形 47">
          <a:extLst>
            <a:ext uri="{FF2B5EF4-FFF2-40B4-BE49-F238E27FC236}">
              <a16:creationId xmlns:a16="http://schemas.microsoft.com/office/drawing/2014/main" id="{907BC92F-0D9E-4768-9EF7-DF0D88C192E1}"/>
            </a:ext>
          </a:extLst>
        </xdr:cNvPr>
        <xdr:cNvSpPr/>
      </xdr:nvSpPr>
      <xdr:spPr>
        <a:xfrm>
          <a:off x="6604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46</xdr:row>
      <xdr:rowOff>114300</xdr:rowOff>
    </xdr:from>
    <xdr:to>
      <xdr:col>28</xdr:col>
      <xdr:colOff>152400</xdr:colOff>
      <xdr:row>50</xdr:row>
      <xdr:rowOff>63500</xdr:rowOff>
    </xdr:to>
    <xdr:sp macro="" textlink="">
      <xdr:nvSpPr>
        <xdr:cNvPr id="49" name="正方形/長方形 48">
          <a:extLst>
            <a:ext uri="{FF2B5EF4-FFF2-40B4-BE49-F238E27FC236}">
              <a16:creationId xmlns:a16="http://schemas.microsoft.com/office/drawing/2014/main" id="{2A7C11E0-C2EF-4B30-9B96-8652422EA013}"/>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50" name="正方形/長方形 49">
          <a:extLst>
            <a:ext uri="{FF2B5EF4-FFF2-40B4-BE49-F238E27FC236}">
              <a16:creationId xmlns:a16="http://schemas.microsoft.com/office/drawing/2014/main" id="{F51FCB37-3850-4331-89F0-E7F53EC986C5}"/>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51" name="正方形/長方形 50">
          <a:extLst>
            <a:ext uri="{FF2B5EF4-FFF2-40B4-BE49-F238E27FC236}">
              <a16:creationId xmlns:a16="http://schemas.microsoft.com/office/drawing/2014/main" id="{66B61CD4-B7FA-4C6E-AEB2-99EBE9A780D4}"/>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52" name="正方形/長方形 51">
          <a:extLst>
            <a:ext uri="{FF2B5EF4-FFF2-40B4-BE49-F238E27FC236}">
              <a16:creationId xmlns:a16="http://schemas.microsoft.com/office/drawing/2014/main" id="{2B3B8306-9DFC-443A-88D1-7CEBBAFF87EE}"/>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53" name="正方形/長方形 52">
          <a:extLst>
            <a:ext uri="{FF2B5EF4-FFF2-40B4-BE49-F238E27FC236}">
              <a16:creationId xmlns:a16="http://schemas.microsoft.com/office/drawing/2014/main" id="{D23D99F1-52C9-428B-82F1-85ACFF0B76A9}"/>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54" name="正方形/長方形 53">
          <a:extLst>
            <a:ext uri="{FF2B5EF4-FFF2-40B4-BE49-F238E27FC236}">
              <a16:creationId xmlns:a16="http://schemas.microsoft.com/office/drawing/2014/main" id="{1F2F0BC3-33BE-4178-BF8E-60A88C2844A5}"/>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55" name="正方形/長方形 54">
          <a:extLst>
            <a:ext uri="{FF2B5EF4-FFF2-40B4-BE49-F238E27FC236}">
              <a16:creationId xmlns:a16="http://schemas.microsoft.com/office/drawing/2014/main" id="{2A4CE844-4205-4563-9BAC-3871B9C9541E}"/>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56" name="正方形/長方形 55">
          <a:extLst>
            <a:ext uri="{FF2B5EF4-FFF2-40B4-BE49-F238E27FC236}">
              <a16:creationId xmlns:a16="http://schemas.microsoft.com/office/drawing/2014/main" id="{E32203D4-568E-4430-BD72-6AF556EEF6DD}"/>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57" name="テキスト ボックス 56">
          <a:extLst>
            <a:ext uri="{FF2B5EF4-FFF2-40B4-BE49-F238E27FC236}">
              <a16:creationId xmlns:a16="http://schemas.microsoft.com/office/drawing/2014/main" id="{79B52809-F9E0-4931-956E-1F894AF52F31}"/>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58" name="直線コネクタ 57">
          <a:extLst>
            <a:ext uri="{FF2B5EF4-FFF2-40B4-BE49-F238E27FC236}">
              <a16:creationId xmlns:a16="http://schemas.microsoft.com/office/drawing/2014/main" id="{132C6BE2-DC3E-4FA2-A3FE-47502ED813DE}"/>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59" name="テキスト ボックス 58">
          <a:extLst>
            <a:ext uri="{FF2B5EF4-FFF2-40B4-BE49-F238E27FC236}">
              <a16:creationId xmlns:a16="http://schemas.microsoft.com/office/drawing/2014/main" id="{6B994992-5211-4B2A-8674-B8E4400B838C}"/>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60" name="直線コネクタ 59">
          <a:extLst>
            <a:ext uri="{FF2B5EF4-FFF2-40B4-BE49-F238E27FC236}">
              <a16:creationId xmlns:a16="http://schemas.microsoft.com/office/drawing/2014/main" id="{BE8182F0-7BAF-4993-9220-06247F7275BD}"/>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61" name="テキスト ボックス 60">
          <a:extLst>
            <a:ext uri="{FF2B5EF4-FFF2-40B4-BE49-F238E27FC236}">
              <a16:creationId xmlns:a16="http://schemas.microsoft.com/office/drawing/2014/main" id="{F00D6B15-C92E-4EE4-8CED-BFA212B6EA84}"/>
            </a:ext>
          </a:extLst>
        </xdr:cNvPr>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62" name="直線コネクタ 61">
          <a:extLst>
            <a:ext uri="{FF2B5EF4-FFF2-40B4-BE49-F238E27FC236}">
              <a16:creationId xmlns:a16="http://schemas.microsoft.com/office/drawing/2014/main" id="{2A43E051-AF03-4AE0-AE57-5339CDC30DE4}"/>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63" name="テキスト ボックス 62">
          <a:extLst>
            <a:ext uri="{FF2B5EF4-FFF2-40B4-BE49-F238E27FC236}">
              <a16:creationId xmlns:a16="http://schemas.microsoft.com/office/drawing/2014/main" id="{FC3600FE-AD3F-4144-9690-BF8E8F3291B8}"/>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64" name="直線コネクタ 63">
          <a:extLst>
            <a:ext uri="{FF2B5EF4-FFF2-40B4-BE49-F238E27FC236}">
              <a16:creationId xmlns:a16="http://schemas.microsoft.com/office/drawing/2014/main" id="{C77E1276-8BAB-4A5F-AD71-A12A6F237303}"/>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65" name="テキスト ボックス 64">
          <a:extLst>
            <a:ext uri="{FF2B5EF4-FFF2-40B4-BE49-F238E27FC236}">
              <a16:creationId xmlns:a16="http://schemas.microsoft.com/office/drawing/2014/main" id="{BF6EA597-5B1D-47FD-91EA-C5AB8D63B0DB}"/>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66" name="直線コネクタ 65">
          <a:extLst>
            <a:ext uri="{FF2B5EF4-FFF2-40B4-BE49-F238E27FC236}">
              <a16:creationId xmlns:a16="http://schemas.microsoft.com/office/drawing/2014/main" id="{E2A7084A-ABAC-4568-93D4-75CEDA6A7961}"/>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67" name="テキスト ボックス 66">
          <a:extLst>
            <a:ext uri="{FF2B5EF4-FFF2-40B4-BE49-F238E27FC236}">
              <a16:creationId xmlns:a16="http://schemas.microsoft.com/office/drawing/2014/main" id="{BDC55CE0-9927-4B44-8835-AB763A9FE3F8}"/>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68" name="直線コネクタ 67">
          <a:extLst>
            <a:ext uri="{FF2B5EF4-FFF2-40B4-BE49-F238E27FC236}">
              <a16:creationId xmlns:a16="http://schemas.microsoft.com/office/drawing/2014/main" id="{D33374AE-71F3-41E4-B7FA-9B8FBFD0AAA4}"/>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69" name="テキスト ボックス 68">
          <a:extLst>
            <a:ext uri="{FF2B5EF4-FFF2-40B4-BE49-F238E27FC236}">
              <a16:creationId xmlns:a16="http://schemas.microsoft.com/office/drawing/2014/main" id="{E3BA787A-B882-4CFF-A635-DDD47E8F9A17}"/>
            </a:ext>
          </a:extLst>
        </xdr:cNvPr>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70" name="直線コネクタ 69">
          <a:extLst>
            <a:ext uri="{FF2B5EF4-FFF2-40B4-BE49-F238E27FC236}">
              <a16:creationId xmlns:a16="http://schemas.microsoft.com/office/drawing/2014/main" id="{281325B5-EF34-48BF-AE9E-39F9CB88E6DB}"/>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71" name="テキスト ボックス 70">
          <a:extLst>
            <a:ext uri="{FF2B5EF4-FFF2-40B4-BE49-F238E27FC236}">
              <a16:creationId xmlns:a16="http://schemas.microsoft.com/office/drawing/2014/main" id="{6F97EC38-CC4C-48CB-94AA-CD660A61B9E9}"/>
            </a:ext>
          </a:extLst>
        </xdr:cNvPr>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72" name="【体育館・プール】&#10;有形固定資産減価償却率グラフ枠">
          <a:extLst>
            <a:ext uri="{FF2B5EF4-FFF2-40B4-BE49-F238E27FC236}">
              <a16:creationId xmlns:a16="http://schemas.microsoft.com/office/drawing/2014/main" id="{F84C40AB-73FC-4569-BAE2-AACA6FB20978}"/>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161925</xdr:rowOff>
    </xdr:from>
    <xdr:to>
      <xdr:col>24</xdr:col>
      <xdr:colOff>62865</xdr:colOff>
      <xdr:row>64</xdr:row>
      <xdr:rowOff>76200</xdr:rowOff>
    </xdr:to>
    <xdr:cxnSp macro="">
      <xdr:nvCxnSpPr>
        <xdr:cNvPr id="73" name="直線コネクタ 72">
          <a:extLst>
            <a:ext uri="{FF2B5EF4-FFF2-40B4-BE49-F238E27FC236}">
              <a16:creationId xmlns:a16="http://schemas.microsoft.com/office/drawing/2014/main" id="{7C8D1207-EC6F-4670-B552-DEAF71E28736}"/>
            </a:ext>
          </a:extLst>
        </xdr:cNvPr>
        <xdr:cNvCxnSpPr/>
      </xdr:nvCxnSpPr>
      <xdr:spPr>
        <a:xfrm flipV="1">
          <a:off x="4634865" y="9591675"/>
          <a:ext cx="0" cy="14573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74" name="【体育館・プール】&#10;有形固定資産減価償却率最小値テキスト">
          <a:extLst>
            <a:ext uri="{FF2B5EF4-FFF2-40B4-BE49-F238E27FC236}">
              <a16:creationId xmlns:a16="http://schemas.microsoft.com/office/drawing/2014/main" id="{EF1B9D6C-2DE2-4F61-998F-CE74394D004B}"/>
            </a:ext>
          </a:extLst>
        </xdr:cNvPr>
        <xdr:cNvSpPr txBox="1"/>
      </xdr:nvSpPr>
      <xdr:spPr>
        <a:xfrm>
          <a:off x="4673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75" name="直線コネクタ 74">
          <a:extLst>
            <a:ext uri="{FF2B5EF4-FFF2-40B4-BE49-F238E27FC236}">
              <a16:creationId xmlns:a16="http://schemas.microsoft.com/office/drawing/2014/main" id="{25E5307E-8947-4421-888B-473D7715B0C9}"/>
            </a:ext>
          </a:extLst>
        </xdr:cNvPr>
        <xdr:cNvCxnSpPr/>
      </xdr:nvCxnSpPr>
      <xdr:spPr>
        <a:xfrm>
          <a:off x="4546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108602</xdr:rowOff>
    </xdr:from>
    <xdr:ext cx="405111" cy="259045"/>
    <xdr:sp macro="" textlink="">
      <xdr:nvSpPr>
        <xdr:cNvPr id="76" name="【体育館・プール】&#10;有形固定資産減価償却率最大値テキスト">
          <a:extLst>
            <a:ext uri="{FF2B5EF4-FFF2-40B4-BE49-F238E27FC236}">
              <a16:creationId xmlns:a16="http://schemas.microsoft.com/office/drawing/2014/main" id="{3FAB24FC-B862-44F8-B68A-C498FE03157F}"/>
            </a:ext>
          </a:extLst>
        </xdr:cNvPr>
        <xdr:cNvSpPr txBox="1"/>
      </xdr:nvSpPr>
      <xdr:spPr>
        <a:xfrm>
          <a:off x="4673600" y="93669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161925</xdr:rowOff>
    </xdr:from>
    <xdr:to>
      <xdr:col>24</xdr:col>
      <xdr:colOff>152400</xdr:colOff>
      <xdr:row>55</xdr:row>
      <xdr:rowOff>161925</xdr:rowOff>
    </xdr:to>
    <xdr:cxnSp macro="">
      <xdr:nvCxnSpPr>
        <xdr:cNvPr id="77" name="直線コネクタ 76">
          <a:extLst>
            <a:ext uri="{FF2B5EF4-FFF2-40B4-BE49-F238E27FC236}">
              <a16:creationId xmlns:a16="http://schemas.microsoft.com/office/drawing/2014/main" id="{D9F92053-5D65-4167-8DF0-DD64A78F99A9}"/>
            </a:ext>
          </a:extLst>
        </xdr:cNvPr>
        <xdr:cNvCxnSpPr/>
      </xdr:nvCxnSpPr>
      <xdr:spPr>
        <a:xfrm>
          <a:off x="4546600" y="95916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46372</xdr:rowOff>
    </xdr:from>
    <xdr:ext cx="405111" cy="259045"/>
    <xdr:sp macro="" textlink="">
      <xdr:nvSpPr>
        <xdr:cNvPr id="78" name="【体育館・プール】&#10;有形固定資産減価償却率平均値テキスト">
          <a:extLst>
            <a:ext uri="{FF2B5EF4-FFF2-40B4-BE49-F238E27FC236}">
              <a16:creationId xmlns:a16="http://schemas.microsoft.com/office/drawing/2014/main" id="{438D2D6E-A30D-4859-BE73-C20901851FBB}"/>
            </a:ext>
          </a:extLst>
        </xdr:cNvPr>
        <xdr:cNvSpPr txBox="1"/>
      </xdr:nvSpPr>
      <xdr:spPr>
        <a:xfrm>
          <a:off x="4673600" y="103333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23495</xdr:rowOff>
    </xdr:from>
    <xdr:to>
      <xdr:col>24</xdr:col>
      <xdr:colOff>114300</xdr:colOff>
      <xdr:row>61</xdr:row>
      <xdr:rowOff>125095</xdr:rowOff>
    </xdr:to>
    <xdr:sp macro="" textlink="">
      <xdr:nvSpPr>
        <xdr:cNvPr id="79" name="フローチャート: 判断 78">
          <a:extLst>
            <a:ext uri="{FF2B5EF4-FFF2-40B4-BE49-F238E27FC236}">
              <a16:creationId xmlns:a16="http://schemas.microsoft.com/office/drawing/2014/main" id="{10BDA04F-A267-4512-901D-DD9B04B9FA70}"/>
            </a:ext>
          </a:extLst>
        </xdr:cNvPr>
        <xdr:cNvSpPr/>
      </xdr:nvSpPr>
      <xdr:spPr>
        <a:xfrm>
          <a:off x="4584700" y="10481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147320</xdr:rowOff>
    </xdr:from>
    <xdr:to>
      <xdr:col>20</xdr:col>
      <xdr:colOff>38100</xdr:colOff>
      <xdr:row>61</xdr:row>
      <xdr:rowOff>77470</xdr:rowOff>
    </xdr:to>
    <xdr:sp macro="" textlink="">
      <xdr:nvSpPr>
        <xdr:cNvPr id="80" name="フローチャート: 判断 79">
          <a:extLst>
            <a:ext uri="{FF2B5EF4-FFF2-40B4-BE49-F238E27FC236}">
              <a16:creationId xmlns:a16="http://schemas.microsoft.com/office/drawing/2014/main" id="{EB497C0B-FF69-4710-A1FB-EE817BC4F8DF}"/>
            </a:ext>
          </a:extLst>
        </xdr:cNvPr>
        <xdr:cNvSpPr/>
      </xdr:nvSpPr>
      <xdr:spPr>
        <a:xfrm>
          <a:off x="3746500" y="10434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86360</xdr:rowOff>
    </xdr:from>
    <xdr:to>
      <xdr:col>15</xdr:col>
      <xdr:colOff>101600</xdr:colOff>
      <xdr:row>61</xdr:row>
      <xdr:rowOff>16510</xdr:rowOff>
    </xdr:to>
    <xdr:sp macro="" textlink="">
      <xdr:nvSpPr>
        <xdr:cNvPr id="81" name="フローチャート: 判断 80">
          <a:extLst>
            <a:ext uri="{FF2B5EF4-FFF2-40B4-BE49-F238E27FC236}">
              <a16:creationId xmlns:a16="http://schemas.microsoft.com/office/drawing/2014/main" id="{28855B1C-F579-45DD-846F-FF93615EE444}"/>
            </a:ext>
          </a:extLst>
        </xdr:cNvPr>
        <xdr:cNvSpPr/>
      </xdr:nvSpPr>
      <xdr:spPr>
        <a:xfrm>
          <a:off x="2857500" y="1037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55880</xdr:rowOff>
    </xdr:from>
    <xdr:to>
      <xdr:col>10</xdr:col>
      <xdr:colOff>165100</xdr:colOff>
      <xdr:row>60</xdr:row>
      <xdr:rowOff>157480</xdr:rowOff>
    </xdr:to>
    <xdr:sp macro="" textlink="">
      <xdr:nvSpPr>
        <xdr:cNvPr id="82" name="フローチャート: 判断 81">
          <a:extLst>
            <a:ext uri="{FF2B5EF4-FFF2-40B4-BE49-F238E27FC236}">
              <a16:creationId xmlns:a16="http://schemas.microsoft.com/office/drawing/2014/main" id="{77EFFFB1-B348-4CC3-85EA-41117B0B7980}"/>
            </a:ext>
          </a:extLst>
        </xdr:cNvPr>
        <xdr:cNvSpPr/>
      </xdr:nvSpPr>
      <xdr:spPr>
        <a:xfrm>
          <a:off x="1968500" y="10342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128270</xdr:rowOff>
    </xdr:from>
    <xdr:to>
      <xdr:col>6</xdr:col>
      <xdr:colOff>38100</xdr:colOff>
      <xdr:row>61</xdr:row>
      <xdr:rowOff>58420</xdr:rowOff>
    </xdr:to>
    <xdr:sp macro="" textlink="">
      <xdr:nvSpPr>
        <xdr:cNvPr id="83" name="フローチャート: 判断 82">
          <a:extLst>
            <a:ext uri="{FF2B5EF4-FFF2-40B4-BE49-F238E27FC236}">
              <a16:creationId xmlns:a16="http://schemas.microsoft.com/office/drawing/2014/main" id="{9FC288B4-02CA-475D-8E3B-5FDF3BD5E454}"/>
            </a:ext>
          </a:extLst>
        </xdr:cNvPr>
        <xdr:cNvSpPr/>
      </xdr:nvSpPr>
      <xdr:spPr>
        <a:xfrm>
          <a:off x="1079500" y="10415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84" name="テキスト ボックス 83">
          <a:extLst>
            <a:ext uri="{FF2B5EF4-FFF2-40B4-BE49-F238E27FC236}">
              <a16:creationId xmlns:a16="http://schemas.microsoft.com/office/drawing/2014/main" id="{E5B7D384-F85D-41F9-AAB1-C06992889252}"/>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85" name="テキスト ボックス 84">
          <a:extLst>
            <a:ext uri="{FF2B5EF4-FFF2-40B4-BE49-F238E27FC236}">
              <a16:creationId xmlns:a16="http://schemas.microsoft.com/office/drawing/2014/main" id="{BBC7AE92-6A96-43C5-AC52-4B0CB970D623}"/>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86" name="テキスト ボックス 85">
          <a:extLst>
            <a:ext uri="{FF2B5EF4-FFF2-40B4-BE49-F238E27FC236}">
              <a16:creationId xmlns:a16="http://schemas.microsoft.com/office/drawing/2014/main" id="{B8577D6D-3F60-4D82-9584-D4AD33124E8A}"/>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87" name="テキスト ボックス 86">
          <a:extLst>
            <a:ext uri="{FF2B5EF4-FFF2-40B4-BE49-F238E27FC236}">
              <a16:creationId xmlns:a16="http://schemas.microsoft.com/office/drawing/2014/main" id="{85A39583-ADF7-4266-9F83-0D8A63CF98ED}"/>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88" name="テキスト ボックス 87">
          <a:extLst>
            <a:ext uri="{FF2B5EF4-FFF2-40B4-BE49-F238E27FC236}">
              <a16:creationId xmlns:a16="http://schemas.microsoft.com/office/drawing/2014/main" id="{8EA0A407-9114-4D38-8BFD-18468EC232CF}"/>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63</xdr:row>
      <xdr:rowOff>116840</xdr:rowOff>
    </xdr:from>
    <xdr:to>
      <xdr:col>24</xdr:col>
      <xdr:colOff>114300</xdr:colOff>
      <xdr:row>64</xdr:row>
      <xdr:rowOff>46990</xdr:rowOff>
    </xdr:to>
    <xdr:sp macro="" textlink="">
      <xdr:nvSpPr>
        <xdr:cNvPr id="89" name="楕円 88">
          <a:extLst>
            <a:ext uri="{FF2B5EF4-FFF2-40B4-BE49-F238E27FC236}">
              <a16:creationId xmlns:a16="http://schemas.microsoft.com/office/drawing/2014/main" id="{5898554E-264C-45B8-AEF6-C5222C8C8725}"/>
            </a:ext>
          </a:extLst>
        </xdr:cNvPr>
        <xdr:cNvSpPr/>
      </xdr:nvSpPr>
      <xdr:spPr>
        <a:xfrm>
          <a:off x="4584700" y="10918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63</xdr:row>
      <xdr:rowOff>31767</xdr:rowOff>
    </xdr:from>
    <xdr:ext cx="405111" cy="259045"/>
    <xdr:sp macro="" textlink="">
      <xdr:nvSpPr>
        <xdr:cNvPr id="90" name="【体育館・プール】&#10;有形固定資産減価償却率該当値テキスト">
          <a:extLst>
            <a:ext uri="{FF2B5EF4-FFF2-40B4-BE49-F238E27FC236}">
              <a16:creationId xmlns:a16="http://schemas.microsoft.com/office/drawing/2014/main" id="{B8E7BE2D-07AE-4E10-B722-234C40605CF6}"/>
            </a:ext>
          </a:extLst>
        </xdr:cNvPr>
        <xdr:cNvSpPr txBox="1"/>
      </xdr:nvSpPr>
      <xdr:spPr>
        <a:xfrm>
          <a:off x="4673600" y="108331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63</xdr:row>
      <xdr:rowOff>84455</xdr:rowOff>
    </xdr:from>
    <xdr:to>
      <xdr:col>20</xdr:col>
      <xdr:colOff>38100</xdr:colOff>
      <xdr:row>64</xdr:row>
      <xdr:rowOff>14605</xdr:rowOff>
    </xdr:to>
    <xdr:sp macro="" textlink="">
      <xdr:nvSpPr>
        <xdr:cNvPr id="91" name="楕円 90">
          <a:extLst>
            <a:ext uri="{FF2B5EF4-FFF2-40B4-BE49-F238E27FC236}">
              <a16:creationId xmlns:a16="http://schemas.microsoft.com/office/drawing/2014/main" id="{C207543F-80FC-4781-9A36-C78FB5AC074C}"/>
            </a:ext>
          </a:extLst>
        </xdr:cNvPr>
        <xdr:cNvSpPr/>
      </xdr:nvSpPr>
      <xdr:spPr>
        <a:xfrm>
          <a:off x="3746500" y="10885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63</xdr:row>
      <xdr:rowOff>135255</xdr:rowOff>
    </xdr:from>
    <xdr:to>
      <xdr:col>24</xdr:col>
      <xdr:colOff>63500</xdr:colOff>
      <xdr:row>63</xdr:row>
      <xdr:rowOff>167640</xdr:rowOff>
    </xdr:to>
    <xdr:cxnSp macro="">
      <xdr:nvCxnSpPr>
        <xdr:cNvPr id="92" name="直線コネクタ 91">
          <a:extLst>
            <a:ext uri="{FF2B5EF4-FFF2-40B4-BE49-F238E27FC236}">
              <a16:creationId xmlns:a16="http://schemas.microsoft.com/office/drawing/2014/main" id="{36E44BDA-6356-48A6-A415-DC16B94ABAFC}"/>
            </a:ext>
          </a:extLst>
        </xdr:cNvPr>
        <xdr:cNvCxnSpPr/>
      </xdr:nvCxnSpPr>
      <xdr:spPr>
        <a:xfrm>
          <a:off x="3797300" y="10936605"/>
          <a:ext cx="8382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63</xdr:row>
      <xdr:rowOff>40640</xdr:rowOff>
    </xdr:from>
    <xdr:to>
      <xdr:col>15</xdr:col>
      <xdr:colOff>101600</xdr:colOff>
      <xdr:row>63</xdr:row>
      <xdr:rowOff>142240</xdr:rowOff>
    </xdr:to>
    <xdr:sp macro="" textlink="">
      <xdr:nvSpPr>
        <xdr:cNvPr id="93" name="楕円 92">
          <a:extLst>
            <a:ext uri="{FF2B5EF4-FFF2-40B4-BE49-F238E27FC236}">
              <a16:creationId xmlns:a16="http://schemas.microsoft.com/office/drawing/2014/main" id="{0FAD01F6-D56E-4B5F-A335-1224065A8D21}"/>
            </a:ext>
          </a:extLst>
        </xdr:cNvPr>
        <xdr:cNvSpPr/>
      </xdr:nvSpPr>
      <xdr:spPr>
        <a:xfrm>
          <a:off x="2857500" y="10841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63</xdr:row>
      <xdr:rowOff>91440</xdr:rowOff>
    </xdr:from>
    <xdr:to>
      <xdr:col>19</xdr:col>
      <xdr:colOff>177800</xdr:colOff>
      <xdr:row>63</xdr:row>
      <xdr:rowOff>135255</xdr:rowOff>
    </xdr:to>
    <xdr:cxnSp macro="">
      <xdr:nvCxnSpPr>
        <xdr:cNvPr id="94" name="直線コネクタ 93">
          <a:extLst>
            <a:ext uri="{FF2B5EF4-FFF2-40B4-BE49-F238E27FC236}">
              <a16:creationId xmlns:a16="http://schemas.microsoft.com/office/drawing/2014/main" id="{C6BF1BB0-C30E-4623-B4FB-067CE164A4E9}"/>
            </a:ext>
          </a:extLst>
        </xdr:cNvPr>
        <xdr:cNvCxnSpPr/>
      </xdr:nvCxnSpPr>
      <xdr:spPr>
        <a:xfrm>
          <a:off x="2908300" y="10892790"/>
          <a:ext cx="8890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63</xdr:row>
      <xdr:rowOff>635</xdr:rowOff>
    </xdr:from>
    <xdr:to>
      <xdr:col>10</xdr:col>
      <xdr:colOff>165100</xdr:colOff>
      <xdr:row>63</xdr:row>
      <xdr:rowOff>102235</xdr:rowOff>
    </xdr:to>
    <xdr:sp macro="" textlink="">
      <xdr:nvSpPr>
        <xdr:cNvPr id="95" name="楕円 94">
          <a:extLst>
            <a:ext uri="{FF2B5EF4-FFF2-40B4-BE49-F238E27FC236}">
              <a16:creationId xmlns:a16="http://schemas.microsoft.com/office/drawing/2014/main" id="{3552E498-2847-42ED-8EC2-3BE16D308EE0}"/>
            </a:ext>
          </a:extLst>
        </xdr:cNvPr>
        <xdr:cNvSpPr/>
      </xdr:nvSpPr>
      <xdr:spPr>
        <a:xfrm>
          <a:off x="1968500" y="10801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63</xdr:row>
      <xdr:rowOff>51435</xdr:rowOff>
    </xdr:from>
    <xdr:to>
      <xdr:col>15</xdr:col>
      <xdr:colOff>50800</xdr:colOff>
      <xdr:row>63</xdr:row>
      <xdr:rowOff>91440</xdr:rowOff>
    </xdr:to>
    <xdr:cxnSp macro="">
      <xdr:nvCxnSpPr>
        <xdr:cNvPr id="96" name="直線コネクタ 95">
          <a:extLst>
            <a:ext uri="{FF2B5EF4-FFF2-40B4-BE49-F238E27FC236}">
              <a16:creationId xmlns:a16="http://schemas.microsoft.com/office/drawing/2014/main" id="{694F771D-8CF6-45FB-9643-0E36A28BD5FA}"/>
            </a:ext>
          </a:extLst>
        </xdr:cNvPr>
        <xdr:cNvCxnSpPr/>
      </xdr:nvCxnSpPr>
      <xdr:spPr>
        <a:xfrm>
          <a:off x="2019300" y="10852785"/>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62</xdr:row>
      <xdr:rowOff>132080</xdr:rowOff>
    </xdr:from>
    <xdr:to>
      <xdr:col>6</xdr:col>
      <xdr:colOff>38100</xdr:colOff>
      <xdr:row>63</xdr:row>
      <xdr:rowOff>62230</xdr:rowOff>
    </xdr:to>
    <xdr:sp macro="" textlink="">
      <xdr:nvSpPr>
        <xdr:cNvPr id="97" name="楕円 96">
          <a:extLst>
            <a:ext uri="{FF2B5EF4-FFF2-40B4-BE49-F238E27FC236}">
              <a16:creationId xmlns:a16="http://schemas.microsoft.com/office/drawing/2014/main" id="{8D119EBF-83E1-4DA7-BEAC-0C7374797D20}"/>
            </a:ext>
          </a:extLst>
        </xdr:cNvPr>
        <xdr:cNvSpPr/>
      </xdr:nvSpPr>
      <xdr:spPr>
        <a:xfrm>
          <a:off x="1079500" y="10761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63</xdr:row>
      <xdr:rowOff>11430</xdr:rowOff>
    </xdr:from>
    <xdr:to>
      <xdr:col>10</xdr:col>
      <xdr:colOff>114300</xdr:colOff>
      <xdr:row>63</xdr:row>
      <xdr:rowOff>51435</xdr:rowOff>
    </xdr:to>
    <xdr:cxnSp macro="">
      <xdr:nvCxnSpPr>
        <xdr:cNvPr id="98" name="直線コネクタ 97">
          <a:extLst>
            <a:ext uri="{FF2B5EF4-FFF2-40B4-BE49-F238E27FC236}">
              <a16:creationId xmlns:a16="http://schemas.microsoft.com/office/drawing/2014/main" id="{0BFEFFFF-9088-4681-A6FF-7398CA64D8FD}"/>
            </a:ext>
          </a:extLst>
        </xdr:cNvPr>
        <xdr:cNvCxnSpPr/>
      </xdr:nvCxnSpPr>
      <xdr:spPr>
        <a:xfrm>
          <a:off x="1130300" y="10812780"/>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93997</xdr:rowOff>
    </xdr:from>
    <xdr:ext cx="405111" cy="259045"/>
    <xdr:sp macro="" textlink="">
      <xdr:nvSpPr>
        <xdr:cNvPr id="99" name="n_1aveValue【体育館・プール】&#10;有形固定資産減価償却率">
          <a:extLst>
            <a:ext uri="{FF2B5EF4-FFF2-40B4-BE49-F238E27FC236}">
              <a16:creationId xmlns:a16="http://schemas.microsoft.com/office/drawing/2014/main" id="{E71F591E-282D-4AAD-A184-276E91786D09}"/>
            </a:ext>
          </a:extLst>
        </xdr:cNvPr>
        <xdr:cNvSpPr txBox="1"/>
      </xdr:nvSpPr>
      <xdr:spPr>
        <a:xfrm>
          <a:off x="3582044" y="10209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33037</xdr:rowOff>
    </xdr:from>
    <xdr:ext cx="405111" cy="259045"/>
    <xdr:sp macro="" textlink="">
      <xdr:nvSpPr>
        <xdr:cNvPr id="100" name="n_2aveValue【体育館・プール】&#10;有形固定資産減価償却率">
          <a:extLst>
            <a:ext uri="{FF2B5EF4-FFF2-40B4-BE49-F238E27FC236}">
              <a16:creationId xmlns:a16="http://schemas.microsoft.com/office/drawing/2014/main" id="{A4887BE5-9BD3-4034-9E5C-D793BDFD04B2}"/>
            </a:ext>
          </a:extLst>
        </xdr:cNvPr>
        <xdr:cNvSpPr txBox="1"/>
      </xdr:nvSpPr>
      <xdr:spPr>
        <a:xfrm>
          <a:off x="2705744" y="101485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2557</xdr:rowOff>
    </xdr:from>
    <xdr:ext cx="405111" cy="259045"/>
    <xdr:sp macro="" textlink="">
      <xdr:nvSpPr>
        <xdr:cNvPr id="101" name="n_3aveValue【体育館・プール】&#10;有形固定資産減価償却率">
          <a:extLst>
            <a:ext uri="{FF2B5EF4-FFF2-40B4-BE49-F238E27FC236}">
              <a16:creationId xmlns:a16="http://schemas.microsoft.com/office/drawing/2014/main" id="{775B8920-9803-4020-AF43-7DC6F95D803C}"/>
            </a:ext>
          </a:extLst>
        </xdr:cNvPr>
        <xdr:cNvSpPr txBox="1"/>
      </xdr:nvSpPr>
      <xdr:spPr>
        <a:xfrm>
          <a:off x="1816744" y="10118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74947</xdr:rowOff>
    </xdr:from>
    <xdr:ext cx="405111" cy="259045"/>
    <xdr:sp macro="" textlink="">
      <xdr:nvSpPr>
        <xdr:cNvPr id="102" name="n_4aveValue【体育館・プール】&#10;有形固定資産減価償却率">
          <a:extLst>
            <a:ext uri="{FF2B5EF4-FFF2-40B4-BE49-F238E27FC236}">
              <a16:creationId xmlns:a16="http://schemas.microsoft.com/office/drawing/2014/main" id="{9F9254B4-7FCC-4721-A5C5-C960179E73E2}"/>
            </a:ext>
          </a:extLst>
        </xdr:cNvPr>
        <xdr:cNvSpPr txBox="1"/>
      </xdr:nvSpPr>
      <xdr:spPr>
        <a:xfrm>
          <a:off x="927744" y="10190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64</xdr:row>
      <xdr:rowOff>5732</xdr:rowOff>
    </xdr:from>
    <xdr:ext cx="405111" cy="259045"/>
    <xdr:sp macro="" textlink="">
      <xdr:nvSpPr>
        <xdr:cNvPr id="103" name="n_1mainValue【体育館・プール】&#10;有形固定資産減価償却率">
          <a:extLst>
            <a:ext uri="{FF2B5EF4-FFF2-40B4-BE49-F238E27FC236}">
              <a16:creationId xmlns:a16="http://schemas.microsoft.com/office/drawing/2014/main" id="{86E5393C-12D9-4698-B64E-95C81B91B183}"/>
            </a:ext>
          </a:extLst>
        </xdr:cNvPr>
        <xdr:cNvSpPr txBox="1"/>
      </xdr:nvSpPr>
      <xdr:spPr>
        <a:xfrm>
          <a:off x="3582044" y="10978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63</xdr:row>
      <xdr:rowOff>133367</xdr:rowOff>
    </xdr:from>
    <xdr:ext cx="405111" cy="259045"/>
    <xdr:sp macro="" textlink="">
      <xdr:nvSpPr>
        <xdr:cNvPr id="104" name="n_2mainValue【体育館・プール】&#10;有形固定資産減価償却率">
          <a:extLst>
            <a:ext uri="{FF2B5EF4-FFF2-40B4-BE49-F238E27FC236}">
              <a16:creationId xmlns:a16="http://schemas.microsoft.com/office/drawing/2014/main" id="{6AEFC0D1-BE2F-4E54-A92F-222D6943DC52}"/>
            </a:ext>
          </a:extLst>
        </xdr:cNvPr>
        <xdr:cNvSpPr txBox="1"/>
      </xdr:nvSpPr>
      <xdr:spPr>
        <a:xfrm>
          <a:off x="2705744" y="10934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63</xdr:row>
      <xdr:rowOff>93362</xdr:rowOff>
    </xdr:from>
    <xdr:ext cx="405111" cy="259045"/>
    <xdr:sp macro="" textlink="">
      <xdr:nvSpPr>
        <xdr:cNvPr id="105" name="n_3mainValue【体育館・プール】&#10;有形固定資産減価償却率">
          <a:extLst>
            <a:ext uri="{FF2B5EF4-FFF2-40B4-BE49-F238E27FC236}">
              <a16:creationId xmlns:a16="http://schemas.microsoft.com/office/drawing/2014/main" id="{DF8407C3-C5A1-4236-A5DD-F8546BCCAA5C}"/>
            </a:ext>
          </a:extLst>
        </xdr:cNvPr>
        <xdr:cNvSpPr txBox="1"/>
      </xdr:nvSpPr>
      <xdr:spPr>
        <a:xfrm>
          <a:off x="1816744" y="108947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63</xdr:row>
      <xdr:rowOff>53357</xdr:rowOff>
    </xdr:from>
    <xdr:ext cx="405111" cy="259045"/>
    <xdr:sp macro="" textlink="">
      <xdr:nvSpPr>
        <xdr:cNvPr id="106" name="n_4mainValue【体育館・プール】&#10;有形固定資産減価償却率">
          <a:extLst>
            <a:ext uri="{FF2B5EF4-FFF2-40B4-BE49-F238E27FC236}">
              <a16:creationId xmlns:a16="http://schemas.microsoft.com/office/drawing/2014/main" id="{C9D6CB66-7AEC-408B-B1A4-75A23A7ADB79}"/>
            </a:ext>
          </a:extLst>
        </xdr:cNvPr>
        <xdr:cNvSpPr txBox="1"/>
      </xdr:nvSpPr>
      <xdr:spPr>
        <a:xfrm>
          <a:off x="927744" y="10854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07" name="正方形/長方形 106">
          <a:extLst>
            <a:ext uri="{FF2B5EF4-FFF2-40B4-BE49-F238E27FC236}">
              <a16:creationId xmlns:a16="http://schemas.microsoft.com/office/drawing/2014/main" id="{4CA5BE29-0A14-47EA-9D14-A76D02318537}"/>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08" name="正方形/長方形 107">
          <a:extLst>
            <a:ext uri="{FF2B5EF4-FFF2-40B4-BE49-F238E27FC236}">
              <a16:creationId xmlns:a16="http://schemas.microsoft.com/office/drawing/2014/main" id="{F6F7FEA1-C7BA-433C-A695-885691EFB134}"/>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09" name="正方形/長方形 108">
          <a:extLst>
            <a:ext uri="{FF2B5EF4-FFF2-40B4-BE49-F238E27FC236}">
              <a16:creationId xmlns:a16="http://schemas.microsoft.com/office/drawing/2014/main" id="{3891F3D7-4C57-4915-8E80-761F4C979249}"/>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10" name="正方形/長方形 109">
          <a:extLst>
            <a:ext uri="{FF2B5EF4-FFF2-40B4-BE49-F238E27FC236}">
              <a16:creationId xmlns:a16="http://schemas.microsoft.com/office/drawing/2014/main" id="{D51940B6-851B-4FA4-BA35-A7BB9CC72652}"/>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11" name="正方形/長方形 110">
          <a:extLst>
            <a:ext uri="{FF2B5EF4-FFF2-40B4-BE49-F238E27FC236}">
              <a16:creationId xmlns:a16="http://schemas.microsoft.com/office/drawing/2014/main" id="{7C70DA5B-8714-4524-AE4B-3F83CAF1C184}"/>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12" name="正方形/長方形 111">
          <a:extLst>
            <a:ext uri="{FF2B5EF4-FFF2-40B4-BE49-F238E27FC236}">
              <a16:creationId xmlns:a16="http://schemas.microsoft.com/office/drawing/2014/main" id="{136F608E-07F7-4B70-AB5E-A90EB0B917F4}"/>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13" name="正方形/長方形 112">
          <a:extLst>
            <a:ext uri="{FF2B5EF4-FFF2-40B4-BE49-F238E27FC236}">
              <a16:creationId xmlns:a16="http://schemas.microsoft.com/office/drawing/2014/main" id="{F3915C7E-064F-4633-A901-DE7BFF05DC7D}"/>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14" name="正方形/長方形 113">
          <a:extLst>
            <a:ext uri="{FF2B5EF4-FFF2-40B4-BE49-F238E27FC236}">
              <a16:creationId xmlns:a16="http://schemas.microsoft.com/office/drawing/2014/main" id="{1397AFB3-18AF-4492-AE76-52F0BA4818E6}"/>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15" name="テキスト ボックス 114">
          <a:extLst>
            <a:ext uri="{FF2B5EF4-FFF2-40B4-BE49-F238E27FC236}">
              <a16:creationId xmlns:a16="http://schemas.microsoft.com/office/drawing/2014/main" id="{BD7ED446-52F4-426B-AE52-5D6C880338AA}"/>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16" name="直線コネクタ 115">
          <a:extLst>
            <a:ext uri="{FF2B5EF4-FFF2-40B4-BE49-F238E27FC236}">
              <a16:creationId xmlns:a16="http://schemas.microsoft.com/office/drawing/2014/main" id="{17B133C3-8FC8-4971-8251-CDE4B06C8A5A}"/>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117" name="直線コネクタ 116">
          <a:extLst>
            <a:ext uri="{FF2B5EF4-FFF2-40B4-BE49-F238E27FC236}">
              <a16:creationId xmlns:a16="http://schemas.microsoft.com/office/drawing/2014/main" id="{F19867C4-27EB-4F63-82F7-F48BD328E528}"/>
            </a:ext>
          </a:extLst>
        </xdr:cNvPr>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29227</xdr:rowOff>
    </xdr:from>
    <xdr:ext cx="467179" cy="259045"/>
    <xdr:sp macro="" textlink="">
      <xdr:nvSpPr>
        <xdr:cNvPr id="118" name="テキスト ボックス 117">
          <a:extLst>
            <a:ext uri="{FF2B5EF4-FFF2-40B4-BE49-F238E27FC236}">
              <a16:creationId xmlns:a16="http://schemas.microsoft.com/office/drawing/2014/main" id="{0F98DA78-202F-48A3-93CC-7D0A31A1B1EE}"/>
            </a:ext>
          </a:extLst>
        </xdr:cNvPr>
        <xdr:cNvSpPr txBox="1"/>
      </xdr:nvSpPr>
      <xdr:spPr>
        <a:xfrm>
          <a:off x="6136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119" name="直線コネクタ 118">
          <a:extLst>
            <a:ext uri="{FF2B5EF4-FFF2-40B4-BE49-F238E27FC236}">
              <a16:creationId xmlns:a16="http://schemas.microsoft.com/office/drawing/2014/main" id="{50DABBF9-1C14-471C-828E-F56F75AAAD1E}"/>
            </a:ext>
          </a:extLst>
        </xdr:cNvPr>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86377</xdr:rowOff>
    </xdr:from>
    <xdr:ext cx="467179" cy="259045"/>
    <xdr:sp macro="" textlink="">
      <xdr:nvSpPr>
        <xdr:cNvPr id="120" name="テキスト ボックス 119">
          <a:extLst>
            <a:ext uri="{FF2B5EF4-FFF2-40B4-BE49-F238E27FC236}">
              <a16:creationId xmlns:a16="http://schemas.microsoft.com/office/drawing/2014/main" id="{8DD3B2B3-CCE3-4F16-B98F-351402C23AB6}"/>
            </a:ext>
          </a:extLst>
        </xdr:cNvPr>
        <xdr:cNvSpPr txBox="1"/>
      </xdr:nvSpPr>
      <xdr:spPr>
        <a:xfrm>
          <a:off x="6136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121" name="直線コネクタ 120">
          <a:extLst>
            <a:ext uri="{FF2B5EF4-FFF2-40B4-BE49-F238E27FC236}">
              <a16:creationId xmlns:a16="http://schemas.microsoft.com/office/drawing/2014/main" id="{1345DBFD-A7AA-4038-ACE9-02979C61378A}"/>
            </a:ext>
          </a:extLst>
        </xdr:cNvPr>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57</xdr:row>
      <xdr:rowOff>143527</xdr:rowOff>
    </xdr:from>
    <xdr:ext cx="467179" cy="259045"/>
    <xdr:sp macro="" textlink="">
      <xdr:nvSpPr>
        <xdr:cNvPr id="122" name="テキスト ボックス 121">
          <a:extLst>
            <a:ext uri="{FF2B5EF4-FFF2-40B4-BE49-F238E27FC236}">
              <a16:creationId xmlns:a16="http://schemas.microsoft.com/office/drawing/2014/main" id="{1E1970C6-AC81-489B-836E-23F1DEA0922C}"/>
            </a:ext>
          </a:extLst>
        </xdr:cNvPr>
        <xdr:cNvSpPr txBox="1"/>
      </xdr:nvSpPr>
      <xdr:spPr>
        <a:xfrm>
          <a:off x="6136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123" name="直線コネクタ 122">
          <a:extLst>
            <a:ext uri="{FF2B5EF4-FFF2-40B4-BE49-F238E27FC236}">
              <a16:creationId xmlns:a16="http://schemas.microsoft.com/office/drawing/2014/main" id="{9C60B3D3-C188-43F8-ADBD-8D2F16F5C4EB}"/>
            </a:ext>
          </a:extLst>
        </xdr:cNvPr>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55</xdr:row>
      <xdr:rowOff>29227</xdr:rowOff>
    </xdr:from>
    <xdr:ext cx="467179" cy="259045"/>
    <xdr:sp macro="" textlink="">
      <xdr:nvSpPr>
        <xdr:cNvPr id="124" name="テキスト ボックス 123">
          <a:extLst>
            <a:ext uri="{FF2B5EF4-FFF2-40B4-BE49-F238E27FC236}">
              <a16:creationId xmlns:a16="http://schemas.microsoft.com/office/drawing/2014/main" id="{E80DF64C-37F6-4D52-990A-F2825B439FB6}"/>
            </a:ext>
          </a:extLst>
        </xdr:cNvPr>
        <xdr:cNvSpPr txBox="1"/>
      </xdr:nvSpPr>
      <xdr:spPr>
        <a:xfrm>
          <a:off x="6136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25" name="直線コネクタ 124">
          <a:extLst>
            <a:ext uri="{FF2B5EF4-FFF2-40B4-BE49-F238E27FC236}">
              <a16:creationId xmlns:a16="http://schemas.microsoft.com/office/drawing/2014/main" id="{80B7034F-B1FD-4AE8-9D01-7AF4E7215A6F}"/>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26" name="テキスト ボックス 125">
          <a:extLst>
            <a:ext uri="{FF2B5EF4-FFF2-40B4-BE49-F238E27FC236}">
              <a16:creationId xmlns:a16="http://schemas.microsoft.com/office/drawing/2014/main" id="{D33C0A4A-609B-4416-A041-D07555CC3353}"/>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27" name="【体育館・プール】&#10;一人当たり面積グラフ枠">
          <a:extLst>
            <a:ext uri="{FF2B5EF4-FFF2-40B4-BE49-F238E27FC236}">
              <a16:creationId xmlns:a16="http://schemas.microsoft.com/office/drawing/2014/main" id="{C40DF00F-355A-4E89-BB26-FFA2450805C3}"/>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158648</xdr:rowOff>
    </xdr:from>
    <xdr:to>
      <xdr:col>54</xdr:col>
      <xdr:colOff>189865</xdr:colOff>
      <xdr:row>63</xdr:row>
      <xdr:rowOff>115671</xdr:rowOff>
    </xdr:to>
    <xdr:cxnSp macro="">
      <xdr:nvCxnSpPr>
        <xdr:cNvPr id="128" name="直線コネクタ 127">
          <a:extLst>
            <a:ext uri="{FF2B5EF4-FFF2-40B4-BE49-F238E27FC236}">
              <a16:creationId xmlns:a16="http://schemas.microsoft.com/office/drawing/2014/main" id="{4C889CE7-73EC-440D-A593-276102E584B9}"/>
            </a:ext>
          </a:extLst>
        </xdr:cNvPr>
        <xdr:cNvCxnSpPr/>
      </xdr:nvCxnSpPr>
      <xdr:spPr>
        <a:xfrm flipV="1">
          <a:off x="10476865" y="9759848"/>
          <a:ext cx="0" cy="11571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119498</xdr:rowOff>
    </xdr:from>
    <xdr:ext cx="469744" cy="259045"/>
    <xdr:sp macro="" textlink="">
      <xdr:nvSpPr>
        <xdr:cNvPr id="129" name="【体育館・プール】&#10;一人当たり面積最小値テキスト">
          <a:extLst>
            <a:ext uri="{FF2B5EF4-FFF2-40B4-BE49-F238E27FC236}">
              <a16:creationId xmlns:a16="http://schemas.microsoft.com/office/drawing/2014/main" id="{A0356223-3C5C-43E2-9330-D5446364D29E}"/>
            </a:ext>
          </a:extLst>
        </xdr:cNvPr>
        <xdr:cNvSpPr txBox="1"/>
      </xdr:nvSpPr>
      <xdr:spPr>
        <a:xfrm>
          <a:off x="10515600" y="109208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115671</xdr:rowOff>
    </xdr:from>
    <xdr:to>
      <xdr:col>55</xdr:col>
      <xdr:colOff>88900</xdr:colOff>
      <xdr:row>63</xdr:row>
      <xdr:rowOff>115671</xdr:rowOff>
    </xdr:to>
    <xdr:cxnSp macro="">
      <xdr:nvCxnSpPr>
        <xdr:cNvPr id="130" name="直線コネクタ 129">
          <a:extLst>
            <a:ext uri="{FF2B5EF4-FFF2-40B4-BE49-F238E27FC236}">
              <a16:creationId xmlns:a16="http://schemas.microsoft.com/office/drawing/2014/main" id="{A2BD3B1F-7986-4A0F-8FDD-A04D8A2CE40C}"/>
            </a:ext>
          </a:extLst>
        </xdr:cNvPr>
        <xdr:cNvCxnSpPr/>
      </xdr:nvCxnSpPr>
      <xdr:spPr>
        <a:xfrm>
          <a:off x="10388600" y="109170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105325</xdr:rowOff>
    </xdr:from>
    <xdr:ext cx="469744" cy="259045"/>
    <xdr:sp macro="" textlink="">
      <xdr:nvSpPr>
        <xdr:cNvPr id="131" name="【体育館・プール】&#10;一人当たり面積最大値テキスト">
          <a:extLst>
            <a:ext uri="{FF2B5EF4-FFF2-40B4-BE49-F238E27FC236}">
              <a16:creationId xmlns:a16="http://schemas.microsoft.com/office/drawing/2014/main" id="{02EE40F5-A458-405B-957D-DF6CE4D683FE}"/>
            </a:ext>
          </a:extLst>
        </xdr:cNvPr>
        <xdr:cNvSpPr txBox="1"/>
      </xdr:nvSpPr>
      <xdr:spPr>
        <a:xfrm>
          <a:off x="10515600" y="95350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158648</xdr:rowOff>
    </xdr:from>
    <xdr:to>
      <xdr:col>55</xdr:col>
      <xdr:colOff>88900</xdr:colOff>
      <xdr:row>56</xdr:row>
      <xdr:rowOff>158648</xdr:rowOff>
    </xdr:to>
    <xdr:cxnSp macro="">
      <xdr:nvCxnSpPr>
        <xdr:cNvPr id="132" name="直線コネクタ 131">
          <a:extLst>
            <a:ext uri="{FF2B5EF4-FFF2-40B4-BE49-F238E27FC236}">
              <a16:creationId xmlns:a16="http://schemas.microsoft.com/office/drawing/2014/main" id="{1E0AD5A7-874E-4534-9492-424CA5BB7AD1}"/>
            </a:ext>
          </a:extLst>
        </xdr:cNvPr>
        <xdr:cNvCxnSpPr/>
      </xdr:nvCxnSpPr>
      <xdr:spPr>
        <a:xfrm>
          <a:off x="10388600" y="97598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18254</xdr:rowOff>
    </xdr:from>
    <xdr:ext cx="469744" cy="259045"/>
    <xdr:sp macro="" textlink="">
      <xdr:nvSpPr>
        <xdr:cNvPr id="133" name="【体育館・プール】&#10;一人当たり面積平均値テキスト">
          <a:extLst>
            <a:ext uri="{FF2B5EF4-FFF2-40B4-BE49-F238E27FC236}">
              <a16:creationId xmlns:a16="http://schemas.microsoft.com/office/drawing/2014/main" id="{2E2A8F97-26EC-437F-A18D-F8C40B465CBA}"/>
            </a:ext>
          </a:extLst>
        </xdr:cNvPr>
        <xdr:cNvSpPr txBox="1"/>
      </xdr:nvSpPr>
      <xdr:spPr>
        <a:xfrm>
          <a:off x="10515600" y="1047670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166827</xdr:rowOff>
    </xdr:from>
    <xdr:to>
      <xdr:col>55</xdr:col>
      <xdr:colOff>50800</xdr:colOff>
      <xdr:row>62</xdr:row>
      <xdr:rowOff>96977</xdr:rowOff>
    </xdr:to>
    <xdr:sp macro="" textlink="">
      <xdr:nvSpPr>
        <xdr:cNvPr id="134" name="フローチャート: 判断 133">
          <a:extLst>
            <a:ext uri="{FF2B5EF4-FFF2-40B4-BE49-F238E27FC236}">
              <a16:creationId xmlns:a16="http://schemas.microsoft.com/office/drawing/2014/main" id="{4DA81518-3541-4965-BF15-B2F09BBC6B56}"/>
            </a:ext>
          </a:extLst>
        </xdr:cNvPr>
        <xdr:cNvSpPr/>
      </xdr:nvSpPr>
      <xdr:spPr>
        <a:xfrm>
          <a:off x="10426700" y="10625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25095</xdr:rowOff>
    </xdr:from>
    <xdr:to>
      <xdr:col>50</xdr:col>
      <xdr:colOff>165100</xdr:colOff>
      <xdr:row>62</xdr:row>
      <xdr:rowOff>126695</xdr:rowOff>
    </xdr:to>
    <xdr:sp macro="" textlink="">
      <xdr:nvSpPr>
        <xdr:cNvPr id="135" name="フローチャート: 判断 134">
          <a:extLst>
            <a:ext uri="{FF2B5EF4-FFF2-40B4-BE49-F238E27FC236}">
              <a16:creationId xmlns:a16="http://schemas.microsoft.com/office/drawing/2014/main" id="{96DBF629-9424-4F65-96BA-EFA58C26BE4A}"/>
            </a:ext>
          </a:extLst>
        </xdr:cNvPr>
        <xdr:cNvSpPr/>
      </xdr:nvSpPr>
      <xdr:spPr>
        <a:xfrm>
          <a:off x="9588500" y="10654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43841</xdr:rowOff>
    </xdr:from>
    <xdr:to>
      <xdr:col>46</xdr:col>
      <xdr:colOff>38100</xdr:colOff>
      <xdr:row>62</xdr:row>
      <xdr:rowOff>145441</xdr:rowOff>
    </xdr:to>
    <xdr:sp macro="" textlink="">
      <xdr:nvSpPr>
        <xdr:cNvPr id="136" name="フローチャート: 判断 135">
          <a:extLst>
            <a:ext uri="{FF2B5EF4-FFF2-40B4-BE49-F238E27FC236}">
              <a16:creationId xmlns:a16="http://schemas.microsoft.com/office/drawing/2014/main" id="{C47F4D71-285A-4D8E-929B-07A5B195F2DA}"/>
            </a:ext>
          </a:extLst>
        </xdr:cNvPr>
        <xdr:cNvSpPr/>
      </xdr:nvSpPr>
      <xdr:spPr>
        <a:xfrm>
          <a:off x="8699500" y="10673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49784</xdr:rowOff>
    </xdr:from>
    <xdr:to>
      <xdr:col>41</xdr:col>
      <xdr:colOff>101600</xdr:colOff>
      <xdr:row>62</xdr:row>
      <xdr:rowOff>151384</xdr:rowOff>
    </xdr:to>
    <xdr:sp macro="" textlink="">
      <xdr:nvSpPr>
        <xdr:cNvPr id="137" name="フローチャート: 判断 136">
          <a:extLst>
            <a:ext uri="{FF2B5EF4-FFF2-40B4-BE49-F238E27FC236}">
              <a16:creationId xmlns:a16="http://schemas.microsoft.com/office/drawing/2014/main" id="{4A1AABA1-FC58-4F0A-96CD-AC73A15BDE7C}"/>
            </a:ext>
          </a:extLst>
        </xdr:cNvPr>
        <xdr:cNvSpPr/>
      </xdr:nvSpPr>
      <xdr:spPr>
        <a:xfrm>
          <a:off x="7810500" y="10679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146253</xdr:rowOff>
    </xdr:from>
    <xdr:to>
      <xdr:col>36</xdr:col>
      <xdr:colOff>165100</xdr:colOff>
      <xdr:row>62</xdr:row>
      <xdr:rowOff>76403</xdr:rowOff>
    </xdr:to>
    <xdr:sp macro="" textlink="">
      <xdr:nvSpPr>
        <xdr:cNvPr id="138" name="フローチャート: 判断 137">
          <a:extLst>
            <a:ext uri="{FF2B5EF4-FFF2-40B4-BE49-F238E27FC236}">
              <a16:creationId xmlns:a16="http://schemas.microsoft.com/office/drawing/2014/main" id="{0B6BA7D9-0F0C-4452-A584-B72EE86F3F10}"/>
            </a:ext>
          </a:extLst>
        </xdr:cNvPr>
        <xdr:cNvSpPr/>
      </xdr:nvSpPr>
      <xdr:spPr>
        <a:xfrm>
          <a:off x="6921500" y="106047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139" name="テキスト ボックス 138">
          <a:extLst>
            <a:ext uri="{FF2B5EF4-FFF2-40B4-BE49-F238E27FC236}">
              <a16:creationId xmlns:a16="http://schemas.microsoft.com/office/drawing/2014/main" id="{6CA44026-FC5B-4CFA-919C-8A9DCBF03C32}"/>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40" name="テキスト ボックス 139">
          <a:extLst>
            <a:ext uri="{FF2B5EF4-FFF2-40B4-BE49-F238E27FC236}">
              <a16:creationId xmlns:a16="http://schemas.microsoft.com/office/drawing/2014/main" id="{14753707-9D18-4CE9-A206-FA5F491BBE1D}"/>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41" name="テキスト ボックス 140">
          <a:extLst>
            <a:ext uri="{FF2B5EF4-FFF2-40B4-BE49-F238E27FC236}">
              <a16:creationId xmlns:a16="http://schemas.microsoft.com/office/drawing/2014/main" id="{F10A19BB-7DD0-4681-9504-5E87AA766A76}"/>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42" name="テキスト ボックス 141">
          <a:extLst>
            <a:ext uri="{FF2B5EF4-FFF2-40B4-BE49-F238E27FC236}">
              <a16:creationId xmlns:a16="http://schemas.microsoft.com/office/drawing/2014/main" id="{D92BA57D-B314-4D26-A5F3-93A2CEA708D0}"/>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43" name="テキスト ボックス 142">
          <a:extLst>
            <a:ext uri="{FF2B5EF4-FFF2-40B4-BE49-F238E27FC236}">
              <a16:creationId xmlns:a16="http://schemas.microsoft.com/office/drawing/2014/main" id="{421FB219-0549-4547-B8CF-4088D76652CA}"/>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149454</xdr:rowOff>
    </xdr:from>
    <xdr:to>
      <xdr:col>55</xdr:col>
      <xdr:colOff>50800</xdr:colOff>
      <xdr:row>63</xdr:row>
      <xdr:rowOff>79604</xdr:rowOff>
    </xdr:to>
    <xdr:sp macro="" textlink="">
      <xdr:nvSpPr>
        <xdr:cNvPr id="144" name="楕円 143">
          <a:extLst>
            <a:ext uri="{FF2B5EF4-FFF2-40B4-BE49-F238E27FC236}">
              <a16:creationId xmlns:a16="http://schemas.microsoft.com/office/drawing/2014/main" id="{171ED39C-1FE1-4F81-BFE3-A31C0329F011}"/>
            </a:ext>
          </a:extLst>
        </xdr:cNvPr>
        <xdr:cNvSpPr/>
      </xdr:nvSpPr>
      <xdr:spPr>
        <a:xfrm>
          <a:off x="10426700" y="10779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64381</xdr:rowOff>
    </xdr:from>
    <xdr:ext cx="469744" cy="259045"/>
    <xdr:sp macro="" textlink="">
      <xdr:nvSpPr>
        <xdr:cNvPr id="145" name="【体育館・プール】&#10;一人当たり面積該当値テキスト">
          <a:extLst>
            <a:ext uri="{FF2B5EF4-FFF2-40B4-BE49-F238E27FC236}">
              <a16:creationId xmlns:a16="http://schemas.microsoft.com/office/drawing/2014/main" id="{10B561E6-D4B8-432D-B178-71BC141DA76E}"/>
            </a:ext>
          </a:extLst>
        </xdr:cNvPr>
        <xdr:cNvSpPr txBox="1"/>
      </xdr:nvSpPr>
      <xdr:spPr>
        <a:xfrm>
          <a:off x="10515600" y="106942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151282</xdr:rowOff>
    </xdr:from>
    <xdr:to>
      <xdr:col>50</xdr:col>
      <xdr:colOff>165100</xdr:colOff>
      <xdr:row>63</xdr:row>
      <xdr:rowOff>81432</xdr:rowOff>
    </xdr:to>
    <xdr:sp macro="" textlink="">
      <xdr:nvSpPr>
        <xdr:cNvPr id="146" name="楕円 145">
          <a:extLst>
            <a:ext uri="{FF2B5EF4-FFF2-40B4-BE49-F238E27FC236}">
              <a16:creationId xmlns:a16="http://schemas.microsoft.com/office/drawing/2014/main" id="{DA7A9360-550E-4A5F-930B-68213F3BE40D}"/>
            </a:ext>
          </a:extLst>
        </xdr:cNvPr>
        <xdr:cNvSpPr/>
      </xdr:nvSpPr>
      <xdr:spPr>
        <a:xfrm>
          <a:off x="9588500" y="10781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28804</xdr:rowOff>
    </xdr:from>
    <xdr:to>
      <xdr:col>55</xdr:col>
      <xdr:colOff>0</xdr:colOff>
      <xdr:row>63</xdr:row>
      <xdr:rowOff>30632</xdr:rowOff>
    </xdr:to>
    <xdr:cxnSp macro="">
      <xdr:nvCxnSpPr>
        <xdr:cNvPr id="147" name="直線コネクタ 146">
          <a:extLst>
            <a:ext uri="{FF2B5EF4-FFF2-40B4-BE49-F238E27FC236}">
              <a16:creationId xmlns:a16="http://schemas.microsoft.com/office/drawing/2014/main" id="{A4F7EC67-FCFD-4BFA-B6B8-36FD1D753D9A}"/>
            </a:ext>
          </a:extLst>
        </xdr:cNvPr>
        <xdr:cNvCxnSpPr/>
      </xdr:nvCxnSpPr>
      <xdr:spPr>
        <a:xfrm flipV="1">
          <a:off x="9639300" y="10830154"/>
          <a:ext cx="838200" cy="1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153568</xdr:rowOff>
    </xdr:from>
    <xdr:to>
      <xdr:col>46</xdr:col>
      <xdr:colOff>38100</xdr:colOff>
      <xdr:row>63</xdr:row>
      <xdr:rowOff>83718</xdr:rowOff>
    </xdr:to>
    <xdr:sp macro="" textlink="">
      <xdr:nvSpPr>
        <xdr:cNvPr id="148" name="楕円 147">
          <a:extLst>
            <a:ext uri="{FF2B5EF4-FFF2-40B4-BE49-F238E27FC236}">
              <a16:creationId xmlns:a16="http://schemas.microsoft.com/office/drawing/2014/main" id="{90905570-3FD9-4D39-90BB-A12CCA80D784}"/>
            </a:ext>
          </a:extLst>
        </xdr:cNvPr>
        <xdr:cNvSpPr/>
      </xdr:nvSpPr>
      <xdr:spPr>
        <a:xfrm>
          <a:off x="8699500" y="10783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30632</xdr:rowOff>
    </xdr:from>
    <xdr:to>
      <xdr:col>50</xdr:col>
      <xdr:colOff>114300</xdr:colOff>
      <xdr:row>63</xdr:row>
      <xdr:rowOff>32918</xdr:rowOff>
    </xdr:to>
    <xdr:cxnSp macro="">
      <xdr:nvCxnSpPr>
        <xdr:cNvPr id="149" name="直線コネクタ 148">
          <a:extLst>
            <a:ext uri="{FF2B5EF4-FFF2-40B4-BE49-F238E27FC236}">
              <a16:creationId xmlns:a16="http://schemas.microsoft.com/office/drawing/2014/main" id="{7B53BAEA-6E86-49C1-847A-3A6FF21F29CB}"/>
            </a:ext>
          </a:extLst>
        </xdr:cNvPr>
        <xdr:cNvCxnSpPr/>
      </xdr:nvCxnSpPr>
      <xdr:spPr>
        <a:xfrm flipV="1">
          <a:off x="8750300" y="10831982"/>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156311</xdr:rowOff>
    </xdr:from>
    <xdr:to>
      <xdr:col>41</xdr:col>
      <xdr:colOff>101600</xdr:colOff>
      <xdr:row>63</xdr:row>
      <xdr:rowOff>86461</xdr:rowOff>
    </xdr:to>
    <xdr:sp macro="" textlink="">
      <xdr:nvSpPr>
        <xdr:cNvPr id="150" name="楕円 149">
          <a:extLst>
            <a:ext uri="{FF2B5EF4-FFF2-40B4-BE49-F238E27FC236}">
              <a16:creationId xmlns:a16="http://schemas.microsoft.com/office/drawing/2014/main" id="{EFACA443-7C3B-4F17-B405-245FB189D4A5}"/>
            </a:ext>
          </a:extLst>
        </xdr:cNvPr>
        <xdr:cNvSpPr/>
      </xdr:nvSpPr>
      <xdr:spPr>
        <a:xfrm>
          <a:off x="7810500" y="10786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32918</xdr:rowOff>
    </xdr:from>
    <xdr:to>
      <xdr:col>45</xdr:col>
      <xdr:colOff>177800</xdr:colOff>
      <xdr:row>63</xdr:row>
      <xdr:rowOff>35661</xdr:rowOff>
    </xdr:to>
    <xdr:cxnSp macro="">
      <xdr:nvCxnSpPr>
        <xdr:cNvPr id="151" name="直線コネクタ 150">
          <a:extLst>
            <a:ext uri="{FF2B5EF4-FFF2-40B4-BE49-F238E27FC236}">
              <a16:creationId xmlns:a16="http://schemas.microsoft.com/office/drawing/2014/main" id="{C9855D00-C851-4059-B45A-5B532FBB0C3E}"/>
            </a:ext>
          </a:extLst>
        </xdr:cNvPr>
        <xdr:cNvCxnSpPr/>
      </xdr:nvCxnSpPr>
      <xdr:spPr>
        <a:xfrm flipV="1">
          <a:off x="7861300" y="10834268"/>
          <a:ext cx="889000" cy="2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158141</xdr:rowOff>
    </xdr:from>
    <xdr:to>
      <xdr:col>36</xdr:col>
      <xdr:colOff>165100</xdr:colOff>
      <xdr:row>63</xdr:row>
      <xdr:rowOff>88291</xdr:rowOff>
    </xdr:to>
    <xdr:sp macro="" textlink="">
      <xdr:nvSpPr>
        <xdr:cNvPr id="152" name="楕円 151">
          <a:extLst>
            <a:ext uri="{FF2B5EF4-FFF2-40B4-BE49-F238E27FC236}">
              <a16:creationId xmlns:a16="http://schemas.microsoft.com/office/drawing/2014/main" id="{B9D639D8-FCD7-4CF7-B475-D2AFCC074783}"/>
            </a:ext>
          </a:extLst>
        </xdr:cNvPr>
        <xdr:cNvSpPr/>
      </xdr:nvSpPr>
      <xdr:spPr>
        <a:xfrm>
          <a:off x="6921500" y="10788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35661</xdr:rowOff>
    </xdr:from>
    <xdr:to>
      <xdr:col>41</xdr:col>
      <xdr:colOff>50800</xdr:colOff>
      <xdr:row>63</xdr:row>
      <xdr:rowOff>37491</xdr:rowOff>
    </xdr:to>
    <xdr:cxnSp macro="">
      <xdr:nvCxnSpPr>
        <xdr:cNvPr id="153" name="直線コネクタ 152">
          <a:extLst>
            <a:ext uri="{FF2B5EF4-FFF2-40B4-BE49-F238E27FC236}">
              <a16:creationId xmlns:a16="http://schemas.microsoft.com/office/drawing/2014/main" id="{18E7D47C-82AA-401A-A20D-E138FE49DE35}"/>
            </a:ext>
          </a:extLst>
        </xdr:cNvPr>
        <xdr:cNvCxnSpPr/>
      </xdr:nvCxnSpPr>
      <xdr:spPr>
        <a:xfrm flipV="1">
          <a:off x="6972300" y="10837011"/>
          <a:ext cx="889000" cy="1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60</xdr:row>
      <xdr:rowOff>143222</xdr:rowOff>
    </xdr:from>
    <xdr:ext cx="469744" cy="259045"/>
    <xdr:sp macro="" textlink="">
      <xdr:nvSpPr>
        <xdr:cNvPr id="154" name="n_1aveValue【体育館・プール】&#10;一人当たり面積">
          <a:extLst>
            <a:ext uri="{FF2B5EF4-FFF2-40B4-BE49-F238E27FC236}">
              <a16:creationId xmlns:a16="http://schemas.microsoft.com/office/drawing/2014/main" id="{CA2786C0-3571-4057-9438-2D18835A631B}"/>
            </a:ext>
          </a:extLst>
        </xdr:cNvPr>
        <xdr:cNvSpPr txBox="1"/>
      </xdr:nvSpPr>
      <xdr:spPr>
        <a:xfrm>
          <a:off x="9391727" y="104302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161968</xdr:rowOff>
    </xdr:from>
    <xdr:ext cx="469744" cy="259045"/>
    <xdr:sp macro="" textlink="">
      <xdr:nvSpPr>
        <xdr:cNvPr id="155" name="n_2aveValue【体育館・プール】&#10;一人当たり面積">
          <a:extLst>
            <a:ext uri="{FF2B5EF4-FFF2-40B4-BE49-F238E27FC236}">
              <a16:creationId xmlns:a16="http://schemas.microsoft.com/office/drawing/2014/main" id="{3047F0BB-8E52-424B-B15F-B2C811E56771}"/>
            </a:ext>
          </a:extLst>
        </xdr:cNvPr>
        <xdr:cNvSpPr txBox="1"/>
      </xdr:nvSpPr>
      <xdr:spPr>
        <a:xfrm>
          <a:off x="8515427" y="104489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167911</xdr:rowOff>
    </xdr:from>
    <xdr:ext cx="469744" cy="259045"/>
    <xdr:sp macro="" textlink="">
      <xdr:nvSpPr>
        <xdr:cNvPr id="156" name="n_3aveValue【体育館・プール】&#10;一人当たり面積">
          <a:extLst>
            <a:ext uri="{FF2B5EF4-FFF2-40B4-BE49-F238E27FC236}">
              <a16:creationId xmlns:a16="http://schemas.microsoft.com/office/drawing/2014/main" id="{F4913A87-7841-4DF4-B4F9-998FA346BB4A}"/>
            </a:ext>
          </a:extLst>
        </xdr:cNvPr>
        <xdr:cNvSpPr txBox="1"/>
      </xdr:nvSpPr>
      <xdr:spPr>
        <a:xfrm>
          <a:off x="7626427" y="104549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92930</xdr:rowOff>
    </xdr:from>
    <xdr:ext cx="469744" cy="259045"/>
    <xdr:sp macro="" textlink="">
      <xdr:nvSpPr>
        <xdr:cNvPr id="157" name="n_4aveValue【体育館・プール】&#10;一人当たり面積">
          <a:extLst>
            <a:ext uri="{FF2B5EF4-FFF2-40B4-BE49-F238E27FC236}">
              <a16:creationId xmlns:a16="http://schemas.microsoft.com/office/drawing/2014/main" id="{CA5F0843-39C0-47F6-8B7C-D8FFD403D544}"/>
            </a:ext>
          </a:extLst>
        </xdr:cNvPr>
        <xdr:cNvSpPr txBox="1"/>
      </xdr:nvSpPr>
      <xdr:spPr>
        <a:xfrm>
          <a:off x="6737427" y="103799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63</xdr:row>
      <xdr:rowOff>72559</xdr:rowOff>
    </xdr:from>
    <xdr:ext cx="469744" cy="259045"/>
    <xdr:sp macro="" textlink="">
      <xdr:nvSpPr>
        <xdr:cNvPr id="158" name="n_1mainValue【体育館・プール】&#10;一人当たり面積">
          <a:extLst>
            <a:ext uri="{FF2B5EF4-FFF2-40B4-BE49-F238E27FC236}">
              <a16:creationId xmlns:a16="http://schemas.microsoft.com/office/drawing/2014/main" id="{8370F692-E3BB-46CE-BFA2-A2ED2EAD12A6}"/>
            </a:ext>
          </a:extLst>
        </xdr:cNvPr>
        <xdr:cNvSpPr txBox="1"/>
      </xdr:nvSpPr>
      <xdr:spPr>
        <a:xfrm>
          <a:off x="9391727" y="108739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74845</xdr:rowOff>
    </xdr:from>
    <xdr:ext cx="469744" cy="259045"/>
    <xdr:sp macro="" textlink="">
      <xdr:nvSpPr>
        <xdr:cNvPr id="159" name="n_2mainValue【体育館・プール】&#10;一人当たり面積">
          <a:extLst>
            <a:ext uri="{FF2B5EF4-FFF2-40B4-BE49-F238E27FC236}">
              <a16:creationId xmlns:a16="http://schemas.microsoft.com/office/drawing/2014/main" id="{259C12CB-DD38-42C9-A511-133A7E3D65B9}"/>
            </a:ext>
          </a:extLst>
        </xdr:cNvPr>
        <xdr:cNvSpPr txBox="1"/>
      </xdr:nvSpPr>
      <xdr:spPr>
        <a:xfrm>
          <a:off x="8515427" y="10876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77588</xdr:rowOff>
    </xdr:from>
    <xdr:ext cx="469744" cy="259045"/>
    <xdr:sp macro="" textlink="">
      <xdr:nvSpPr>
        <xdr:cNvPr id="160" name="n_3mainValue【体育館・プール】&#10;一人当たり面積">
          <a:extLst>
            <a:ext uri="{FF2B5EF4-FFF2-40B4-BE49-F238E27FC236}">
              <a16:creationId xmlns:a16="http://schemas.microsoft.com/office/drawing/2014/main" id="{C5031191-4B45-449E-B382-7C0BE0602A0E}"/>
            </a:ext>
          </a:extLst>
        </xdr:cNvPr>
        <xdr:cNvSpPr txBox="1"/>
      </xdr:nvSpPr>
      <xdr:spPr>
        <a:xfrm>
          <a:off x="7626427" y="108789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79418</xdr:rowOff>
    </xdr:from>
    <xdr:ext cx="469744" cy="259045"/>
    <xdr:sp macro="" textlink="">
      <xdr:nvSpPr>
        <xdr:cNvPr id="161" name="n_4mainValue【体育館・プール】&#10;一人当たり面積">
          <a:extLst>
            <a:ext uri="{FF2B5EF4-FFF2-40B4-BE49-F238E27FC236}">
              <a16:creationId xmlns:a16="http://schemas.microsoft.com/office/drawing/2014/main" id="{DF83D565-045E-4330-A884-0A51B20D0142}"/>
            </a:ext>
          </a:extLst>
        </xdr:cNvPr>
        <xdr:cNvSpPr txBox="1"/>
      </xdr:nvSpPr>
      <xdr:spPr>
        <a:xfrm>
          <a:off x="6737427" y="108807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162" name="正方形/長方形 161">
          <a:extLst>
            <a:ext uri="{FF2B5EF4-FFF2-40B4-BE49-F238E27FC236}">
              <a16:creationId xmlns:a16="http://schemas.microsoft.com/office/drawing/2014/main" id="{7E88C9B4-C235-4173-A5CB-D27B1B92E0EB}"/>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63" name="正方形/長方形 162">
          <a:extLst>
            <a:ext uri="{FF2B5EF4-FFF2-40B4-BE49-F238E27FC236}">
              <a16:creationId xmlns:a16="http://schemas.microsoft.com/office/drawing/2014/main" id="{D38F43F7-D149-494A-89A0-CAD8D21D1317}"/>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64" name="正方形/長方形 163">
          <a:extLst>
            <a:ext uri="{FF2B5EF4-FFF2-40B4-BE49-F238E27FC236}">
              <a16:creationId xmlns:a16="http://schemas.microsoft.com/office/drawing/2014/main" id="{C610D500-0F35-4C08-AF2D-745443775B7A}"/>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65" name="正方形/長方形 164">
          <a:extLst>
            <a:ext uri="{FF2B5EF4-FFF2-40B4-BE49-F238E27FC236}">
              <a16:creationId xmlns:a16="http://schemas.microsoft.com/office/drawing/2014/main" id="{79CFECEB-FE02-40FC-B67C-83624A3610B8}"/>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66" name="正方形/長方形 165">
          <a:extLst>
            <a:ext uri="{FF2B5EF4-FFF2-40B4-BE49-F238E27FC236}">
              <a16:creationId xmlns:a16="http://schemas.microsoft.com/office/drawing/2014/main" id="{CE95C698-DB7F-4919-A8A3-3CE692F8F9E1}"/>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167" name="正方形/長方形 166">
          <a:extLst>
            <a:ext uri="{FF2B5EF4-FFF2-40B4-BE49-F238E27FC236}">
              <a16:creationId xmlns:a16="http://schemas.microsoft.com/office/drawing/2014/main" id="{6B0BD217-9585-4418-917E-8404ACD0B72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168" name="正方形/長方形 167">
          <a:extLst>
            <a:ext uri="{FF2B5EF4-FFF2-40B4-BE49-F238E27FC236}">
              <a16:creationId xmlns:a16="http://schemas.microsoft.com/office/drawing/2014/main" id="{A50EE3CD-AC92-4A20-8910-31E1F9D9559D}"/>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69" name="正方形/長方形 168">
          <a:extLst>
            <a:ext uri="{FF2B5EF4-FFF2-40B4-BE49-F238E27FC236}">
              <a16:creationId xmlns:a16="http://schemas.microsoft.com/office/drawing/2014/main" id="{2C5B3EAC-C0D7-4EA4-9797-1B01C20F1785}"/>
            </a:ext>
          </a:extLst>
        </xdr:cNvPr>
        <xdr:cNvSpPr/>
      </xdr:nvSpPr>
      <xdr:spPr>
        <a:xfrm>
          <a:off x="762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68</xdr:row>
      <xdr:rowOff>152400</xdr:rowOff>
    </xdr:from>
    <xdr:to>
      <xdr:col>59</xdr:col>
      <xdr:colOff>88900</xdr:colOff>
      <xdr:row>72</xdr:row>
      <xdr:rowOff>101600</xdr:rowOff>
    </xdr:to>
    <xdr:sp macro="" textlink="">
      <xdr:nvSpPr>
        <xdr:cNvPr id="170" name="正方形/長方形 169">
          <a:extLst>
            <a:ext uri="{FF2B5EF4-FFF2-40B4-BE49-F238E27FC236}">
              <a16:creationId xmlns:a16="http://schemas.microsoft.com/office/drawing/2014/main" id="{99A30AC0-3B35-4E4A-BC41-93656E0F82D4}"/>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171" name="正方形/長方形 170">
          <a:extLst>
            <a:ext uri="{FF2B5EF4-FFF2-40B4-BE49-F238E27FC236}">
              <a16:creationId xmlns:a16="http://schemas.microsoft.com/office/drawing/2014/main" id="{735CD745-C0B5-4841-A966-E20CB2DD1FA8}"/>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172" name="正方形/長方形 171">
          <a:extLst>
            <a:ext uri="{FF2B5EF4-FFF2-40B4-BE49-F238E27FC236}">
              <a16:creationId xmlns:a16="http://schemas.microsoft.com/office/drawing/2014/main" id="{B5C1CB61-FDA6-4A99-863E-62A630A45C3A}"/>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173" name="正方形/長方形 172">
          <a:extLst>
            <a:ext uri="{FF2B5EF4-FFF2-40B4-BE49-F238E27FC236}">
              <a16:creationId xmlns:a16="http://schemas.microsoft.com/office/drawing/2014/main" id="{5320A8FE-89A2-421D-84F5-B0D55E5F3E2C}"/>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174" name="正方形/長方形 173">
          <a:extLst>
            <a:ext uri="{FF2B5EF4-FFF2-40B4-BE49-F238E27FC236}">
              <a16:creationId xmlns:a16="http://schemas.microsoft.com/office/drawing/2014/main" id="{44FD8CB2-E8C6-454B-885E-7B2ED1D72EC7}"/>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175" name="正方形/長方形 174">
          <a:extLst>
            <a:ext uri="{FF2B5EF4-FFF2-40B4-BE49-F238E27FC236}">
              <a16:creationId xmlns:a16="http://schemas.microsoft.com/office/drawing/2014/main" id="{2126C2B9-1148-44A3-B558-264107CC4378}"/>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176" name="正方形/長方形 175">
          <a:extLst>
            <a:ext uri="{FF2B5EF4-FFF2-40B4-BE49-F238E27FC236}">
              <a16:creationId xmlns:a16="http://schemas.microsoft.com/office/drawing/2014/main" id="{B8CB6F63-54E4-4705-ABB0-63BD534B2758}"/>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177" name="正方形/長方形 176">
          <a:extLst>
            <a:ext uri="{FF2B5EF4-FFF2-40B4-BE49-F238E27FC236}">
              <a16:creationId xmlns:a16="http://schemas.microsoft.com/office/drawing/2014/main" id="{586E1A74-C350-4E3E-908C-DF5F66C052BA}"/>
            </a:ext>
          </a:extLst>
        </xdr:cNvPr>
        <xdr:cNvSpPr/>
      </xdr:nvSpPr>
      <xdr:spPr>
        <a:xfrm>
          <a:off x="6604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91</xdr:row>
      <xdr:rowOff>19050</xdr:rowOff>
    </xdr:from>
    <xdr:to>
      <xdr:col>28</xdr:col>
      <xdr:colOff>152400</xdr:colOff>
      <xdr:row>94</xdr:row>
      <xdr:rowOff>139700</xdr:rowOff>
    </xdr:to>
    <xdr:sp macro="" textlink="">
      <xdr:nvSpPr>
        <xdr:cNvPr id="178" name="正方形/長方形 177">
          <a:extLst>
            <a:ext uri="{FF2B5EF4-FFF2-40B4-BE49-F238E27FC236}">
              <a16:creationId xmlns:a16="http://schemas.microsoft.com/office/drawing/2014/main" id="{BE552DD5-0619-4711-8833-6649232CCDEC}"/>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179" name="正方形/長方形 178">
          <a:extLst>
            <a:ext uri="{FF2B5EF4-FFF2-40B4-BE49-F238E27FC236}">
              <a16:creationId xmlns:a16="http://schemas.microsoft.com/office/drawing/2014/main" id="{C378E247-0071-488D-B0F8-3F4CE5386B11}"/>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180" name="正方形/長方形 179">
          <a:extLst>
            <a:ext uri="{FF2B5EF4-FFF2-40B4-BE49-F238E27FC236}">
              <a16:creationId xmlns:a16="http://schemas.microsoft.com/office/drawing/2014/main" id="{9A342579-B51C-4BBE-86C0-91A37B30BA4E}"/>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181" name="正方形/長方形 180">
          <a:extLst>
            <a:ext uri="{FF2B5EF4-FFF2-40B4-BE49-F238E27FC236}">
              <a16:creationId xmlns:a16="http://schemas.microsoft.com/office/drawing/2014/main" id="{752C1FE5-B728-49D0-847C-EFE5379F0547}"/>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182" name="正方形/長方形 181">
          <a:extLst>
            <a:ext uri="{FF2B5EF4-FFF2-40B4-BE49-F238E27FC236}">
              <a16:creationId xmlns:a16="http://schemas.microsoft.com/office/drawing/2014/main" id="{9A59E7A0-B71B-4D17-8A64-93A3018572BA}"/>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183" name="正方形/長方形 182">
          <a:extLst>
            <a:ext uri="{FF2B5EF4-FFF2-40B4-BE49-F238E27FC236}">
              <a16:creationId xmlns:a16="http://schemas.microsoft.com/office/drawing/2014/main" id="{9A88B8D8-0F98-44DA-A198-1318EB52AF98}"/>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184" name="正方形/長方形 183">
          <a:extLst>
            <a:ext uri="{FF2B5EF4-FFF2-40B4-BE49-F238E27FC236}">
              <a16:creationId xmlns:a16="http://schemas.microsoft.com/office/drawing/2014/main" id="{1941C7F2-24E3-47C6-8CC0-2539AE810A5D}"/>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185" name="正方形/長方形 184">
          <a:extLst>
            <a:ext uri="{FF2B5EF4-FFF2-40B4-BE49-F238E27FC236}">
              <a16:creationId xmlns:a16="http://schemas.microsoft.com/office/drawing/2014/main" id="{56AD4ADC-6D33-452B-B631-10D63F401397}"/>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186" name="正方形/長方形 185">
          <a:extLst>
            <a:ext uri="{FF2B5EF4-FFF2-40B4-BE49-F238E27FC236}">
              <a16:creationId xmlns:a16="http://schemas.microsoft.com/office/drawing/2014/main" id="{65AB45E0-A324-4EEC-B0A2-69313B7DF1DC}"/>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187" name="正方形/長方形 186">
          <a:extLst>
            <a:ext uri="{FF2B5EF4-FFF2-40B4-BE49-F238E27FC236}">
              <a16:creationId xmlns:a16="http://schemas.microsoft.com/office/drawing/2014/main" id="{6DE544AE-6B30-49FF-B87D-F95F0147CCD2}"/>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188" name="正方形/長方形 187">
          <a:extLst>
            <a:ext uri="{FF2B5EF4-FFF2-40B4-BE49-F238E27FC236}">
              <a16:creationId xmlns:a16="http://schemas.microsoft.com/office/drawing/2014/main" id="{EC3077DC-19A5-41E5-8FF2-24E21B38DC99}"/>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189" name="正方形/長方形 188">
          <a:extLst>
            <a:ext uri="{FF2B5EF4-FFF2-40B4-BE49-F238E27FC236}">
              <a16:creationId xmlns:a16="http://schemas.microsoft.com/office/drawing/2014/main" id="{7771C597-89D3-4941-86A9-F82CCEDC208D}"/>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190" name="正方形/長方形 189">
          <a:extLst>
            <a:ext uri="{FF2B5EF4-FFF2-40B4-BE49-F238E27FC236}">
              <a16:creationId xmlns:a16="http://schemas.microsoft.com/office/drawing/2014/main" id="{755137EA-0D4D-4BEC-9ED6-406EC8BDB8DD}"/>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191" name="正方形/長方形 190">
          <a:extLst>
            <a:ext uri="{FF2B5EF4-FFF2-40B4-BE49-F238E27FC236}">
              <a16:creationId xmlns:a16="http://schemas.microsoft.com/office/drawing/2014/main" id="{B45DADAB-0443-4451-BC1B-66EB25D02706}"/>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192" name="正方形/長方形 191">
          <a:extLst>
            <a:ext uri="{FF2B5EF4-FFF2-40B4-BE49-F238E27FC236}">
              <a16:creationId xmlns:a16="http://schemas.microsoft.com/office/drawing/2014/main" id="{55DB64A4-3730-4FF4-96C6-65660F98A40C}"/>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193" name="正方形/長方形 192">
          <a:extLst>
            <a:ext uri="{FF2B5EF4-FFF2-40B4-BE49-F238E27FC236}">
              <a16:creationId xmlns:a16="http://schemas.microsoft.com/office/drawing/2014/main" id="{8B1D80CD-4D2A-4708-ABF2-92A867F54AF9}"/>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194" name="正方形/長方形 193">
          <a:extLst>
            <a:ext uri="{FF2B5EF4-FFF2-40B4-BE49-F238E27FC236}">
              <a16:creationId xmlns:a16="http://schemas.microsoft.com/office/drawing/2014/main" id="{44CCF671-05C5-465F-8A5E-684730F984B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195" name="正方形/長方形 194">
          <a:extLst>
            <a:ext uri="{FF2B5EF4-FFF2-40B4-BE49-F238E27FC236}">
              <a16:creationId xmlns:a16="http://schemas.microsoft.com/office/drawing/2014/main" id="{1222E3EE-6016-4EA8-A7A3-4D772D661A23}"/>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196" name="正方形/長方形 195">
          <a:extLst>
            <a:ext uri="{FF2B5EF4-FFF2-40B4-BE49-F238E27FC236}">
              <a16:creationId xmlns:a16="http://schemas.microsoft.com/office/drawing/2014/main" id="{EF9488E1-A4DA-46C4-8946-2A47CB53BCC8}"/>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197" name="正方形/長方形 196">
          <a:extLst>
            <a:ext uri="{FF2B5EF4-FFF2-40B4-BE49-F238E27FC236}">
              <a16:creationId xmlns:a16="http://schemas.microsoft.com/office/drawing/2014/main" id="{6B43F05D-FF00-41F0-AC07-AF72AB6E24C2}"/>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198" name="正方形/長方形 197">
          <a:extLst>
            <a:ext uri="{FF2B5EF4-FFF2-40B4-BE49-F238E27FC236}">
              <a16:creationId xmlns:a16="http://schemas.microsoft.com/office/drawing/2014/main" id="{4E3E034E-0BF8-4C61-A137-920B8372E3D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199" name="正方形/長方形 198">
          <a:extLst>
            <a:ext uri="{FF2B5EF4-FFF2-40B4-BE49-F238E27FC236}">
              <a16:creationId xmlns:a16="http://schemas.microsoft.com/office/drawing/2014/main" id="{4D14B57A-FA3C-492C-BAD4-41B72CD3D1D8}"/>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200" name="正方形/長方形 199">
          <a:extLst>
            <a:ext uri="{FF2B5EF4-FFF2-40B4-BE49-F238E27FC236}">
              <a16:creationId xmlns:a16="http://schemas.microsoft.com/office/drawing/2014/main" id="{61D5E2D9-A4B2-4B7B-B2C6-E9D332F92EA1}"/>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201" name="正方形/長方形 200">
          <a:extLst>
            <a:ext uri="{FF2B5EF4-FFF2-40B4-BE49-F238E27FC236}">
              <a16:creationId xmlns:a16="http://schemas.microsoft.com/office/drawing/2014/main" id="{D8DAD01B-38DB-472F-9BFB-DF911A5622BB}"/>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202" name="テキスト ボックス 201">
          <a:extLst>
            <a:ext uri="{FF2B5EF4-FFF2-40B4-BE49-F238E27FC236}">
              <a16:creationId xmlns:a16="http://schemas.microsoft.com/office/drawing/2014/main" id="{825C5581-8502-45B0-8B3F-BF4379C42A54}"/>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203" name="直線コネクタ 202">
          <a:extLst>
            <a:ext uri="{FF2B5EF4-FFF2-40B4-BE49-F238E27FC236}">
              <a16:creationId xmlns:a16="http://schemas.microsoft.com/office/drawing/2014/main" id="{650428F0-2089-4547-B391-BB4D52A94DE4}"/>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204" name="テキスト ボックス 203">
          <a:extLst>
            <a:ext uri="{FF2B5EF4-FFF2-40B4-BE49-F238E27FC236}">
              <a16:creationId xmlns:a16="http://schemas.microsoft.com/office/drawing/2014/main" id="{DB909FF3-249B-4B5E-85AA-45E15C623E37}"/>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205" name="直線コネクタ 204">
          <a:extLst>
            <a:ext uri="{FF2B5EF4-FFF2-40B4-BE49-F238E27FC236}">
              <a16:creationId xmlns:a16="http://schemas.microsoft.com/office/drawing/2014/main" id="{6E697449-276E-4048-B266-555FED53A0FA}"/>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206" name="テキスト ボックス 205">
          <a:extLst>
            <a:ext uri="{FF2B5EF4-FFF2-40B4-BE49-F238E27FC236}">
              <a16:creationId xmlns:a16="http://schemas.microsoft.com/office/drawing/2014/main" id="{9518826C-9595-40AC-83CC-65DE05371A62}"/>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207" name="直線コネクタ 206">
          <a:extLst>
            <a:ext uri="{FF2B5EF4-FFF2-40B4-BE49-F238E27FC236}">
              <a16:creationId xmlns:a16="http://schemas.microsoft.com/office/drawing/2014/main" id="{1F3B717A-7DB8-40A9-85C0-D1BF3E22FF41}"/>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208" name="テキスト ボックス 207">
          <a:extLst>
            <a:ext uri="{FF2B5EF4-FFF2-40B4-BE49-F238E27FC236}">
              <a16:creationId xmlns:a16="http://schemas.microsoft.com/office/drawing/2014/main" id="{4D9ED59B-19E0-4F0F-A67F-025F97F0700B}"/>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209" name="直線コネクタ 208">
          <a:extLst>
            <a:ext uri="{FF2B5EF4-FFF2-40B4-BE49-F238E27FC236}">
              <a16:creationId xmlns:a16="http://schemas.microsoft.com/office/drawing/2014/main" id="{ECBD2FC8-73EA-4A13-9D4B-5CBF5D68CF7C}"/>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210" name="テキスト ボックス 209">
          <a:extLst>
            <a:ext uri="{FF2B5EF4-FFF2-40B4-BE49-F238E27FC236}">
              <a16:creationId xmlns:a16="http://schemas.microsoft.com/office/drawing/2014/main" id="{D422D4AE-8969-4FDC-A998-BE27C571E372}"/>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211" name="直線コネクタ 210">
          <a:extLst>
            <a:ext uri="{FF2B5EF4-FFF2-40B4-BE49-F238E27FC236}">
              <a16:creationId xmlns:a16="http://schemas.microsoft.com/office/drawing/2014/main" id="{F7DDC759-B270-4756-ABD5-78787F6EBC60}"/>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212" name="テキスト ボックス 211">
          <a:extLst>
            <a:ext uri="{FF2B5EF4-FFF2-40B4-BE49-F238E27FC236}">
              <a16:creationId xmlns:a16="http://schemas.microsoft.com/office/drawing/2014/main" id="{35F6E7CE-A4A8-4F35-86AD-6D2C1140C601}"/>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213" name="直線コネクタ 212">
          <a:extLst>
            <a:ext uri="{FF2B5EF4-FFF2-40B4-BE49-F238E27FC236}">
              <a16:creationId xmlns:a16="http://schemas.microsoft.com/office/drawing/2014/main" id="{CD413DF7-2C51-41BF-ADD4-161E3A7DB57A}"/>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214" name="テキスト ボックス 213">
          <a:extLst>
            <a:ext uri="{FF2B5EF4-FFF2-40B4-BE49-F238E27FC236}">
              <a16:creationId xmlns:a16="http://schemas.microsoft.com/office/drawing/2014/main" id="{4FA04C5F-BF4B-47F2-A8DD-B9BA29D10319}"/>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215" name="直線コネクタ 214">
          <a:extLst>
            <a:ext uri="{FF2B5EF4-FFF2-40B4-BE49-F238E27FC236}">
              <a16:creationId xmlns:a16="http://schemas.microsoft.com/office/drawing/2014/main" id="{E42B819D-3061-483F-BF77-83CA84D1091B}"/>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216" name="テキスト ボックス 215">
          <a:extLst>
            <a:ext uri="{FF2B5EF4-FFF2-40B4-BE49-F238E27FC236}">
              <a16:creationId xmlns:a16="http://schemas.microsoft.com/office/drawing/2014/main" id="{0ED964BF-1DEA-4E53-B7EB-5318359D02A1}"/>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217" name="【一般廃棄物処理施設】&#10;有形固定資産減価償却率グラフ枠">
          <a:extLst>
            <a:ext uri="{FF2B5EF4-FFF2-40B4-BE49-F238E27FC236}">
              <a16:creationId xmlns:a16="http://schemas.microsoft.com/office/drawing/2014/main" id="{7D60795E-1211-42B1-9309-76D63EFA9FD3}"/>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83820</xdr:rowOff>
    </xdr:from>
    <xdr:to>
      <xdr:col>85</xdr:col>
      <xdr:colOff>126364</xdr:colOff>
      <xdr:row>42</xdr:row>
      <xdr:rowOff>38100</xdr:rowOff>
    </xdr:to>
    <xdr:cxnSp macro="">
      <xdr:nvCxnSpPr>
        <xdr:cNvPr id="218" name="直線コネクタ 217">
          <a:extLst>
            <a:ext uri="{FF2B5EF4-FFF2-40B4-BE49-F238E27FC236}">
              <a16:creationId xmlns:a16="http://schemas.microsoft.com/office/drawing/2014/main" id="{AD5EBA69-44C6-425D-B564-9DE19176AD79}"/>
            </a:ext>
          </a:extLst>
        </xdr:cNvPr>
        <xdr:cNvCxnSpPr/>
      </xdr:nvCxnSpPr>
      <xdr:spPr>
        <a:xfrm flipV="1">
          <a:off x="16318864" y="5741670"/>
          <a:ext cx="0" cy="14973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219" name="【一般廃棄物処理施設】&#10;有形固定資産減価償却率最小値テキスト">
          <a:extLst>
            <a:ext uri="{FF2B5EF4-FFF2-40B4-BE49-F238E27FC236}">
              <a16:creationId xmlns:a16="http://schemas.microsoft.com/office/drawing/2014/main" id="{F9A51449-0D4C-4567-8DBA-9F3C6080B01C}"/>
            </a:ext>
          </a:extLst>
        </xdr:cNvPr>
        <xdr:cNvSpPr txBox="1"/>
      </xdr:nvSpPr>
      <xdr:spPr>
        <a:xfrm>
          <a:off x="16357600" y="724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220" name="直線コネクタ 219">
          <a:extLst>
            <a:ext uri="{FF2B5EF4-FFF2-40B4-BE49-F238E27FC236}">
              <a16:creationId xmlns:a16="http://schemas.microsoft.com/office/drawing/2014/main" id="{E2AC9ECC-549D-40F4-BFF2-7431BFE6CBE1}"/>
            </a:ext>
          </a:extLst>
        </xdr:cNvPr>
        <xdr:cNvCxnSpPr/>
      </xdr:nvCxnSpPr>
      <xdr:spPr>
        <a:xfrm>
          <a:off x="16230600" y="723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30497</xdr:rowOff>
    </xdr:from>
    <xdr:ext cx="405111" cy="259045"/>
    <xdr:sp macro="" textlink="">
      <xdr:nvSpPr>
        <xdr:cNvPr id="221" name="【一般廃棄物処理施設】&#10;有形固定資産減価償却率最大値テキスト">
          <a:extLst>
            <a:ext uri="{FF2B5EF4-FFF2-40B4-BE49-F238E27FC236}">
              <a16:creationId xmlns:a16="http://schemas.microsoft.com/office/drawing/2014/main" id="{94A89F3A-B6F5-41D4-AECC-368B68ACC642}"/>
            </a:ext>
          </a:extLst>
        </xdr:cNvPr>
        <xdr:cNvSpPr txBox="1"/>
      </xdr:nvSpPr>
      <xdr:spPr>
        <a:xfrm>
          <a:off x="16357600" y="5516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83820</xdr:rowOff>
    </xdr:from>
    <xdr:to>
      <xdr:col>86</xdr:col>
      <xdr:colOff>25400</xdr:colOff>
      <xdr:row>33</xdr:row>
      <xdr:rowOff>83820</xdr:rowOff>
    </xdr:to>
    <xdr:cxnSp macro="">
      <xdr:nvCxnSpPr>
        <xdr:cNvPr id="222" name="直線コネクタ 221">
          <a:extLst>
            <a:ext uri="{FF2B5EF4-FFF2-40B4-BE49-F238E27FC236}">
              <a16:creationId xmlns:a16="http://schemas.microsoft.com/office/drawing/2014/main" id="{44A3D5F3-9A35-4243-A0B0-F00A07220C82}"/>
            </a:ext>
          </a:extLst>
        </xdr:cNvPr>
        <xdr:cNvCxnSpPr/>
      </xdr:nvCxnSpPr>
      <xdr:spPr>
        <a:xfrm>
          <a:off x="16230600" y="57416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32402</xdr:rowOff>
    </xdr:from>
    <xdr:ext cx="405111" cy="259045"/>
    <xdr:sp macro="" textlink="">
      <xdr:nvSpPr>
        <xdr:cNvPr id="223" name="【一般廃棄物処理施設】&#10;有形固定資産減価償却率平均値テキスト">
          <a:extLst>
            <a:ext uri="{FF2B5EF4-FFF2-40B4-BE49-F238E27FC236}">
              <a16:creationId xmlns:a16="http://schemas.microsoft.com/office/drawing/2014/main" id="{FC09A85D-0A8F-406F-A522-1F434AC68F66}"/>
            </a:ext>
          </a:extLst>
        </xdr:cNvPr>
        <xdr:cNvSpPr txBox="1"/>
      </xdr:nvSpPr>
      <xdr:spPr>
        <a:xfrm>
          <a:off x="16357600" y="637605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53975</xdr:rowOff>
    </xdr:from>
    <xdr:to>
      <xdr:col>85</xdr:col>
      <xdr:colOff>177800</xdr:colOff>
      <xdr:row>37</xdr:row>
      <xdr:rowOff>155575</xdr:rowOff>
    </xdr:to>
    <xdr:sp macro="" textlink="">
      <xdr:nvSpPr>
        <xdr:cNvPr id="224" name="フローチャート: 判断 223">
          <a:extLst>
            <a:ext uri="{FF2B5EF4-FFF2-40B4-BE49-F238E27FC236}">
              <a16:creationId xmlns:a16="http://schemas.microsoft.com/office/drawing/2014/main" id="{FAB1DC50-6C3C-4131-A19C-DE6A5F4DB5C9}"/>
            </a:ext>
          </a:extLst>
        </xdr:cNvPr>
        <xdr:cNvSpPr/>
      </xdr:nvSpPr>
      <xdr:spPr>
        <a:xfrm>
          <a:off x="16268700" y="6397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145415</xdr:rowOff>
    </xdr:from>
    <xdr:to>
      <xdr:col>81</xdr:col>
      <xdr:colOff>101600</xdr:colOff>
      <xdr:row>37</xdr:row>
      <xdr:rowOff>75565</xdr:rowOff>
    </xdr:to>
    <xdr:sp macro="" textlink="">
      <xdr:nvSpPr>
        <xdr:cNvPr id="225" name="フローチャート: 判断 224">
          <a:extLst>
            <a:ext uri="{FF2B5EF4-FFF2-40B4-BE49-F238E27FC236}">
              <a16:creationId xmlns:a16="http://schemas.microsoft.com/office/drawing/2014/main" id="{1C586E12-59A1-4F75-AED5-140C91EF42E3}"/>
            </a:ext>
          </a:extLst>
        </xdr:cNvPr>
        <xdr:cNvSpPr/>
      </xdr:nvSpPr>
      <xdr:spPr>
        <a:xfrm>
          <a:off x="15430500" y="6317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135890</xdr:rowOff>
    </xdr:from>
    <xdr:to>
      <xdr:col>76</xdr:col>
      <xdr:colOff>165100</xdr:colOff>
      <xdr:row>38</xdr:row>
      <xdr:rowOff>66040</xdr:rowOff>
    </xdr:to>
    <xdr:sp macro="" textlink="">
      <xdr:nvSpPr>
        <xdr:cNvPr id="226" name="フローチャート: 判断 225">
          <a:extLst>
            <a:ext uri="{FF2B5EF4-FFF2-40B4-BE49-F238E27FC236}">
              <a16:creationId xmlns:a16="http://schemas.microsoft.com/office/drawing/2014/main" id="{1DA00AA8-896B-4839-A016-44DF333A472C}"/>
            </a:ext>
          </a:extLst>
        </xdr:cNvPr>
        <xdr:cNvSpPr/>
      </xdr:nvSpPr>
      <xdr:spPr>
        <a:xfrm>
          <a:off x="14541500" y="6479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132080</xdr:rowOff>
    </xdr:from>
    <xdr:to>
      <xdr:col>72</xdr:col>
      <xdr:colOff>38100</xdr:colOff>
      <xdr:row>38</xdr:row>
      <xdr:rowOff>62230</xdr:rowOff>
    </xdr:to>
    <xdr:sp macro="" textlink="">
      <xdr:nvSpPr>
        <xdr:cNvPr id="227" name="フローチャート: 判断 226">
          <a:extLst>
            <a:ext uri="{FF2B5EF4-FFF2-40B4-BE49-F238E27FC236}">
              <a16:creationId xmlns:a16="http://schemas.microsoft.com/office/drawing/2014/main" id="{598AA9DE-DDED-49A2-B278-489C347DD137}"/>
            </a:ext>
          </a:extLst>
        </xdr:cNvPr>
        <xdr:cNvSpPr/>
      </xdr:nvSpPr>
      <xdr:spPr>
        <a:xfrm>
          <a:off x="13652500" y="6475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35</xdr:row>
      <xdr:rowOff>50165</xdr:rowOff>
    </xdr:from>
    <xdr:to>
      <xdr:col>67</xdr:col>
      <xdr:colOff>101600</xdr:colOff>
      <xdr:row>35</xdr:row>
      <xdr:rowOff>151765</xdr:rowOff>
    </xdr:to>
    <xdr:sp macro="" textlink="">
      <xdr:nvSpPr>
        <xdr:cNvPr id="228" name="フローチャート: 判断 227">
          <a:extLst>
            <a:ext uri="{FF2B5EF4-FFF2-40B4-BE49-F238E27FC236}">
              <a16:creationId xmlns:a16="http://schemas.microsoft.com/office/drawing/2014/main" id="{30B3EA4A-1146-4F26-901F-60C58B20BE69}"/>
            </a:ext>
          </a:extLst>
        </xdr:cNvPr>
        <xdr:cNvSpPr/>
      </xdr:nvSpPr>
      <xdr:spPr>
        <a:xfrm>
          <a:off x="12763500" y="6050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229" name="テキスト ボックス 228">
          <a:extLst>
            <a:ext uri="{FF2B5EF4-FFF2-40B4-BE49-F238E27FC236}">
              <a16:creationId xmlns:a16="http://schemas.microsoft.com/office/drawing/2014/main" id="{33A16A3E-5E7E-4AF1-99A3-78E76578969F}"/>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230" name="テキスト ボックス 229">
          <a:extLst>
            <a:ext uri="{FF2B5EF4-FFF2-40B4-BE49-F238E27FC236}">
              <a16:creationId xmlns:a16="http://schemas.microsoft.com/office/drawing/2014/main" id="{0326F269-4D22-4A75-98BC-6EBFC32AA7C5}"/>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231" name="テキスト ボックス 230">
          <a:extLst>
            <a:ext uri="{FF2B5EF4-FFF2-40B4-BE49-F238E27FC236}">
              <a16:creationId xmlns:a16="http://schemas.microsoft.com/office/drawing/2014/main" id="{089B2A36-D25B-4AA0-AA5C-52E3BDAC76AD}"/>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232" name="テキスト ボックス 231">
          <a:extLst>
            <a:ext uri="{FF2B5EF4-FFF2-40B4-BE49-F238E27FC236}">
              <a16:creationId xmlns:a16="http://schemas.microsoft.com/office/drawing/2014/main" id="{BF249833-E4A1-4FAE-A43A-784A66A0B614}"/>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233" name="テキスト ボックス 232">
          <a:extLst>
            <a:ext uri="{FF2B5EF4-FFF2-40B4-BE49-F238E27FC236}">
              <a16:creationId xmlns:a16="http://schemas.microsoft.com/office/drawing/2014/main" id="{0573255D-F4DB-4624-83C9-509EF3A0A92C}"/>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33</xdr:row>
      <xdr:rowOff>61595</xdr:rowOff>
    </xdr:from>
    <xdr:to>
      <xdr:col>85</xdr:col>
      <xdr:colOff>177800</xdr:colOff>
      <xdr:row>33</xdr:row>
      <xdr:rowOff>163195</xdr:rowOff>
    </xdr:to>
    <xdr:sp macro="" textlink="">
      <xdr:nvSpPr>
        <xdr:cNvPr id="234" name="楕円 233">
          <a:extLst>
            <a:ext uri="{FF2B5EF4-FFF2-40B4-BE49-F238E27FC236}">
              <a16:creationId xmlns:a16="http://schemas.microsoft.com/office/drawing/2014/main" id="{9CC0E8FF-14EB-414F-93FF-B0BEAEAEB750}"/>
            </a:ext>
          </a:extLst>
        </xdr:cNvPr>
        <xdr:cNvSpPr/>
      </xdr:nvSpPr>
      <xdr:spPr>
        <a:xfrm>
          <a:off x="16268700" y="5719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32</xdr:row>
      <xdr:rowOff>157497</xdr:rowOff>
    </xdr:from>
    <xdr:ext cx="405111" cy="259045"/>
    <xdr:sp macro="" textlink="">
      <xdr:nvSpPr>
        <xdr:cNvPr id="235" name="【一般廃棄物処理施設】&#10;有形固定資産減価償却率該当値テキスト">
          <a:extLst>
            <a:ext uri="{FF2B5EF4-FFF2-40B4-BE49-F238E27FC236}">
              <a16:creationId xmlns:a16="http://schemas.microsoft.com/office/drawing/2014/main" id="{AA694505-6F66-4580-9829-2103A2379BDA}"/>
            </a:ext>
          </a:extLst>
        </xdr:cNvPr>
        <xdr:cNvSpPr txBox="1"/>
      </xdr:nvSpPr>
      <xdr:spPr>
        <a:xfrm>
          <a:off x="16357600" y="5643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95885</xdr:rowOff>
    </xdr:from>
    <xdr:to>
      <xdr:col>81</xdr:col>
      <xdr:colOff>101600</xdr:colOff>
      <xdr:row>36</xdr:row>
      <xdr:rowOff>26035</xdr:rowOff>
    </xdr:to>
    <xdr:sp macro="" textlink="">
      <xdr:nvSpPr>
        <xdr:cNvPr id="236" name="楕円 235">
          <a:extLst>
            <a:ext uri="{FF2B5EF4-FFF2-40B4-BE49-F238E27FC236}">
              <a16:creationId xmlns:a16="http://schemas.microsoft.com/office/drawing/2014/main" id="{F94C37CE-C2D5-4A7F-AD1E-7549439DBDA8}"/>
            </a:ext>
          </a:extLst>
        </xdr:cNvPr>
        <xdr:cNvSpPr/>
      </xdr:nvSpPr>
      <xdr:spPr>
        <a:xfrm>
          <a:off x="15430500" y="6096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33</xdr:row>
      <xdr:rowOff>112395</xdr:rowOff>
    </xdr:from>
    <xdr:to>
      <xdr:col>85</xdr:col>
      <xdr:colOff>127000</xdr:colOff>
      <xdr:row>35</xdr:row>
      <xdr:rowOff>146685</xdr:rowOff>
    </xdr:to>
    <xdr:cxnSp macro="">
      <xdr:nvCxnSpPr>
        <xdr:cNvPr id="237" name="直線コネクタ 236">
          <a:extLst>
            <a:ext uri="{FF2B5EF4-FFF2-40B4-BE49-F238E27FC236}">
              <a16:creationId xmlns:a16="http://schemas.microsoft.com/office/drawing/2014/main" id="{96D8B004-25A2-41C2-A893-4F53A86A347C}"/>
            </a:ext>
          </a:extLst>
        </xdr:cNvPr>
        <xdr:cNvCxnSpPr/>
      </xdr:nvCxnSpPr>
      <xdr:spPr>
        <a:xfrm flipV="1">
          <a:off x="15481300" y="5770245"/>
          <a:ext cx="838200" cy="377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139700</xdr:rowOff>
    </xdr:from>
    <xdr:to>
      <xdr:col>76</xdr:col>
      <xdr:colOff>165100</xdr:colOff>
      <xdr:row>36</xdr:row>
      <xdr:rowOff>69850</xdr:rowOff>
    </xdr:to>
    <xdr:sp macro="" textlink="">
      <xdr:nvSpPr>
        <xdr:cNvPr id="238" name="楕円 237">
          <a:extLst>
            <a:ext uri="{FF2B5EF4-FFF2-40B4-BE49-F238E27FC236}">
              <a16:creationId xmlns:a16="http://schemas.microsoft.com/office/drawing/2014/main" id="{75085951-6C73-4662-A4AE-7DBBB8A113AF}"/>
            </a:ext>
          </a:extLst>
        </xdr:cNvPr>
        <xdr:cNvSpPr/>
      </xdr:nvSpPr>
      <xdr:spPr>
        <a:xfrm>
          <a:off x="14541500" y="6140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146685</xdr:rowOff>
    </xdr:from>
    <xdr:to>
      <xdr:col>81</xdr:col>
      <xdr:colOff>50800</xdr:colOff>
      <xdr:row>36</xdr:row>
      <xdr:rowOff>19050</xdr:rowOff>
    </xdr:to>
    <xdr:cxnSp macro="">
      <xdr:nvCxnSpPr>
        <xdr:cNvPr id="239" name="直線コネクタ 238">
          <a:extLst>
            <a:ext uri="{FF2B5EF4-FFF2-40B4-BE49-F238E27FC236}">
              <a16:creationId xmlns:a16="http://schemas.microsoft.com/office/drawing/2014/main" id="{C5D25129-FB66-4D28-9625-051FDCB1B496}"/>
            </a:ext>
          </a:extLst>
        </xdr:cNvPr>
        <xdr:cNvCxnSpPr/>
      </xdr:nvCxnSpPr>
      <xdr:spPr>
        <a:xfrm flipV="1">
          <a:off x="14592300" y="6147435"/>
          <a:ext cx="8890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97790</xdr:rowOff>
    </xdr:from>
    <xdr:to>
      <xdr:col>72</xdr:col>
      <xdr:colOff>38100</xdr:colOff>
      <xdr:row>36</xdr:row>
      <xdr:rowOff>27940</xdr:rowOff>
    </xdr:to>
    <xdr:sp macro="" textlink="">
      <xdr:nvSpPr>
        <xdr:cNvPr id="240" name="楕円 239">
          <a:extLst>
            <a:ext uri="{FF2B5EF4-FFF2-40B4-BE49-F238E27FC236}">
              <a16:creationId xmlns:a16="http://schemas.microsoft.com/office/drawing/2014/main" id="{E2E2AF71-815D-4DCA-81A0-422469C076BD}"/>
            </a:ext>
          </a:extLst>
        </xdr:cNvPr>
        <xdr:cNvSpPr/>
      </xdr:nvSpPr>
      <xdr:spPr>
        <a:xfrm>
          <a:off x="13652500" y="6098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35</xdr:row>
      <xdr:rowOff>148590</xdr:rowOff>
    </xdr:from>
    <xdr:to>
      <xdr:col>76</xdr:col>
      <xdr:colOff>114300</xdr:colOff>
      <xdr:row>36</xdr:row>
      <xdr:rowOff>19050</xdr:rowOff>
    </xdr:to>
    <xdr:cxnSp macro="">
      <xdr:nvCxnSpPr>
        <xdr:cNvPr id="241" name="直線コネクタ 240">
          <a:extLst>
            <a:ext uri="{FF2B5EF4-FFF2-40B4-BE49-F238E27FC236}">
              <a16:creationId xmlns:a16="http://schemas.microsoft.com/office/drawing/2014/main" id="{D4929E89-79EA-4C55-895C-CFE9440D867B}"/>
            </a:ext>
          </a:extLst>
        </xdr:cNvPr>
        <xdr:cNvCxnSpPr/>
      </xdr:nvCxnSpPr>
      <xdr:spPr>
        <a:xfrm>
          <a:off x="13703300" y="614934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37</xdr:row>
      <xdr:rowOff>84455</xdr:rowOff>
    </xdr:from>
    <xdr:to>
      <xdr:col>67</xdr:col>
      <xdr:colOff>101600</xdr:colOff>
      <xdr:row>38</xdr:row>
      <xdr:rowOff>14605</xdr:rowOff>
    </xdr:to>
    <xdr:sp macro="" textlink="">
      <xdr:nvSpPr>
        <xdr:cNvPr id="242" name="楕円 241">
          <a:extLst>
            <a:ext uri="{FF2B5EF4-FFF2-40B4-BE49-F238E27FC236}">
              <a16:creationId xmlns:a16="http://schemas.microsoft.com/office/drawing/2014/main" id="{3D87BDD3-37AF-4E91-A029-587A8CDB3AF1}"/>
            </a:ext>
          </a:extLst>
        </xdr:cNvPr>
        <xdr:cNvSpPr/>
      </xdr:nvSpPr>
      <xdr:spPr>
        <a:xfrm>
          <a:off x="12763500" y="6428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35</xdr:row>
      <xdr:rowOff>148590</xdr:rowOff>
    </xdr:from>
    <xdr:to>
      <xdr:col>71</xdr:col>
      <xdr:colOff>177800</xdr:colOff>
      <xdr:row>37</xdr:row>
      <xdr:rowOff>135255</xdr:rowOff>
    </xdr:to>
    <xdr:cxnSp macro="">
      <xdr:nvCxnSpPr>
        <xdr:cNvPr id="243" name="直線コネクタ 242">
          <a:extLst>
            <a:ext uri="{FF2B5EF4-FFF2-40B4-BE49-F238E27FC236}">
              <a16:creationId xmlns:a16="http://schemas.microsoft.com/office/drawing/2014/main" id="{20EFB501-FB6B-4BEA-8B5B-B44159C8A1F6}"/>
            </a:ext>
          </a:extLst>
        </xdr:cNvPr>
        <xdr:cNvCxnSpPr/>
      </xdr:nvCxnSpPr>
      <xdr:spPr>
        <a:xfrm flipV="1">
          <a:off x="12814300" y="6149340"/>
          <a:ext cx="889000" cy="3295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66692</xdr:rowOff>
    </xdr:from>
    <xdr:ext cx="405111" cy="259045"/>
    <xdr:sp macro="" textlink="">
      <xdr:nvSpPr>
        <xdr:cNvPr id="244" name="n_1aveValue【一般廃棄物処理施設】&#10;有形固定資産減価償却率">
          <a:extLst>
            <a:ext uri="{FF2B5EF4-FFF2-40B4-BE49-F238E27FC236}">
              <a16:creationId xmlns:a16="http://schemas.microsoft.com/office/drawing/2014/main" id="{65F6DABA-06C2-4B2B-BBE2-C911D045E669}"/>
            </a:ext>
          </a:extLst>
        </xdr:cNvPr>
        <xdr:cNvSpPr txBox="1"/>
      </xdr:nvSpPr>
      <xdr:spPr>
        <a:xfrm>
          <a:off x="15266044" y="64103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57167</xdr:rowOff>
    </xdr:from>
    <xdr:ext cx="405111" cy="259045"/>
    <xdr:sp macro="" textlink="">
      <xdr:nvSpPr>
        <xdr:cNvPr id="245" name="n_2aveValue【一般廃棄物処理施設】&#10;有形固定資産減価償却率">
          <a:extLst>
            <a:ext uri="{FF2B5EF4-FFF2-40B4-BE49-F238E27FC236}">
              <a16:creationId xmlns:a16="http://schemas.microsoft.com/office/drawing/2014/main" id="{9A282DE0-DA0A-4FF6-9A65-397681129237}"/>
            </a:ext>
          </a:extLst>
        </xdr:cNvPr>
        <xdr:cNvSpPr txBox="1"/>
      </xdr:nvSpPr>
      <xdr:spPr>
        <a:xfrm>
          <a:off x="14389744" y="6572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53357</xdr:rowOff>
    </xdr:from>
    <xdr:ext cx="405111" cy="259045"/>
    <xdr:sp macro="" textlink="">
      <xdr:nvSpPr>
        <xdr:cNvPr id="246" name="n_3aveValue【一般廃棄物処理施設】&#10;有形固定資産減価償却率">
          <a:extLst>
            <a:ext uri="{FF2B5EF4-FFF2-40B4-BE49-F238E27FC236}">
              <a16:creationId xmlns:a16="http://schemas.microsoft.com/office/drawing/2014/main" id="{DF2F84D9-74D4-42C8-9329-6DE234ED4738}"/>
            </a:ext>
          </a:extLst>
        </xdr:cNvPr>
        <xdr:cNvSpPr txBox="1"/>
      </xdr:nvSpPr>
      <xdr:spPr>
        <a:xfrm>
          <a:off x="13500744" y="6568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33</xdr:row>
      <xdr:rowOff>168292</xdr:rowOff>
    </xdr:from>
    <xdr:ext cx="405111" cy="259045"/>
    <xdr:sp macro="" textlink="">
      <xdr:nvSpPr>
        <xdr:cNvPr id="247" name="n_4aveValue【一般廃棄物処理施設】&#10;有形固定資産減価償却率">
          <a:extLst>
            <a:ext uri="{FF2B5EF4-FFF2-40B4-BE49-F238E27FC236}">
              <a16:creationId xmlns:a16="http://schemas.microsoft.com/office/drawing/2014/main" id="{EE662AFC-9CDF-4BB1-8AA7-4A3BBBC27CC2}"/>
            </a:ext>
          </a:extLst>
        </xdr:cNvPr>
        <xdr:cNvSpPr txBox="1"/>
      </xdr:nvSpPr>
      <xdr:spPr>
        <a:xfrm>
          <a:off x="12611744" y="58261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34</xdr:row>
      <xdr:rowOff>42562</xdr:rowOff>
    </xdr:from>
    <xdr:ext cx="405111" cy="259045"/>
    <xdr:sp macro="" textlink="">
      <xdr:nvSpPr>
        <xdr:cNvPr id="248" name="n_1mainValue【一般廃棄物処理施設】&#10;有形固定資産減価償却率">
          <a:extLst>
            <a:ext uri="{FF2B5EF4-FFF2-40B4-BE49-F238E27FC236}">
              <a16:creationId xmlns:a16="http://schemas.microsoft.com/office/drawing/2014/main" id="{502E4D57-8B3D-424F-8CDA-0AE46332B74B}"/>
            </a:ext>
          </a:extLst>
        </xdr:cNvPr>
        <xdr:cNvSpPr txBox="1"/>
      </xdr:nvSpPr>
      <xdr:spPr>
        <a:xfrm>
          <a:off x="15266044" y="58718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34</xdr:row>
      <xdr:rowOff>86377</xdr:rowOff>
    </xdr:from>
    <xdr:ext cx="405111" cy="259045"/>
    <xdr:sp macro="" textlink="">
      <xdr:nvSpPr>
        <xdr:cNvPr id="249" name="n_2mainValue【一般廃棄物処理施設】&#10;有形固定資産減価償却率">
          <a:extLst>
            <a:ext uri="{FF2B5EF4-FFF2-40B4-BE49-F238E27FC236}">
              <a16:creationId xmlns:a16="http://schemas.microsoft.com/office/drawing/2014/main" id="{336C439F-9E09-4111-A62C-D08A20E2C616}"/>
            </a:ext>
          </a:extLst>
        </xdr:cNvPr>
        <xdr:cNvSpPr txBox="1"/>
      </xdr:nvSpPr>
      <xdr:spPr>
        <a:xfrm>
          <a:off x="14389744" y="5915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34</xdr:row>
      <xdr:rowOff>44467</xdr:rowOff>
    </xdr:from>
    <xdr:ext cx="405111" cy="259045"/>
    <xdr:sp macro="" textlink="">
      <xdr:nvSpPr>
        <xdr:cNvPr id="250" name="n_3mainValue【一般廃棄物処理施設】&#10;有形固定資産減価償却率">
          <a:extLst>
            <a:ext uri="{FF2B5EF4-FFF2-40B4-BE49-F238E27FC236}">
              <a16:creationId xmlns:a16="http://schemas.microsoft.com/office/drawing/2014/main" id="{4F433AF2-3625-46ED-A737-084B399F0441}"/>
            </a:ext>
          </a:extLst>
        </xdr:cNvPr>
        <xdr:cNvSpPr txBox="1"/>
      </xdr:nvSpPr>
      <xdr:spPr>
        <a:xfrm>
          <a:off x="13500744" y="58737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5732</xdr:rowOff>
    </xdr:from>
    <xdr:ext cx="405111" cy="259045"/>
    <xdr:sp macro="" textlink="">
      <xdr:nvSpPr>
        <xdr:cNvPr id="251" name="n_4mainValue【一般廃棄物処理施設】&#10;有形固定資産減価償却率">
          <a:extLst>
            <a:ext uri="{FF2B5EF4-FFF2-40B4-BE49-F238E27FC236}">
              <a16:creationId xmlns:a16="http://schemas.microsoft.com/office/drawing/2014/main" id="{17199A3C-E294-448E-81DB-6B1C4A8484C8}"/>
            </a:ext>
          </a:extLst>
        </xdr:cNvPr>
        <xdr:cNvSpPr txBox="1"/>
      </xdr:nvSpPr>
      <xdr:spPr>
        <a:xfrm>
          <a:off x="12611744" y="6520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252" name="正方形/長方形 251">
          <a:extLst>
            <a:ext uri="{FF2B5EF4-FFF2-40B4-BE49-F238E27FC236}">
              <a16:creationId xmlns:a16="http://schemas.microsoft.com/office/drawing/2014/main" id="{D77F7DE8-47E7-4450-8A36-DD047AA9BADF}"/>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253" name="正方形/長方形 252">
          <a:extLst>
            <a:ext uri="{FF2B5EF4-FFF2-40B4-BE49-F238E27FC236}">
              <a16:creationId xmlns:a16="http://schemas.microsoft.com/office/drawing/2014/main" id="{6A0FF4EA-7BAC-4719-BE61-A34B8C4CB26C}"/>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254" name="正方形/長方形 253">
          <a:extLst>
            <a:ext uri="{FF2B5EF4-FFF2-40B4-BE49-F238E27FC236}">
              <a16:creationId xmlns:a16="http://schemas.microsoft.com/office/drawing/2014/main" id="{95593CCE-FFB2-457C-B94D-8B0CFBC51FB6}"/>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255" name="正方形/長方形 254">
          <a:extLst>
            <a:ext uri="{FF2B5EF4-FFF2-40B4-BE49-F238E27FC236}">
              <a16:creationId xmlns:a16="http://schemas.microsoft.com/office/drawing/2014/main" id="{0BDD3CA9-6D03-40AE-8283-652EBEC6F13A}"/>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256" name="正方形/長方形 255">
          <a:extLst>
            <a:ext uri="{FF2B5EF4-FFF2-40B4-BE49-F238E27FC236}">
              <a16:creationId xmlns:a16="http://schemas.microsoft.com/office/drawing/2014/main" id="{E7B9C7B4-6B8C-47EF-86D9-81D9A368A342}"/>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74,840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257" name="正方形/長方形 256">
          <a:extLst>
            <a:ext uri="{FF2B5EF4-FFF2-40B4-BE49-F238E27FC236}">
              <a16:creationId xmlns:a16="http://schemas.microsoft.com/office/drawing/2014/main" id="{BEBC6135-8121-42B2-91AF-81B8E010BA32}"/>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258" name="正方形/長方形 257">
          <a:extLst>
            <a:ext uri="{FF2B5EF4-FFF2-40B4-BE49-F238E27FC236}">
              <a16:creationId xmlns:a16="http://schemas.microsoft.com/office/drawing/2014/main" id="{CF8DB29C-5597-411F-A836-594E54D7E3B4}"/>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101,940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259" name="正方形/長方形 258">
          <a:extLst>
            <a:ext uri="{FF2B5EF4-FFF2-40B4-BE49-F238E27FC236}">
              <a16:creationId xmlns:a16="http://schemas.microsoft.com/office/drawing/2014/main" id="{BC9A56FF-274C-4811-9E39-76EF56FECBEE}"/>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260" name="テキスト ボックス 259">
          <a:extLst>
            <a:ext uri="{FF2B5EF4-FFF2-40B4-BE49-F238E27FC236}">
              <a16:creationId xmlns:a16="http://schemas.microsoft.com/office/drawing/2014/main" id="{76394845-7939-4CC7-9F97-4C50ADA49A34}"/>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261" name="直線コネクタ 260">
          <a:extLst>
            <a:ext uri="{FF2B5EF4-FFF2-40B4-BE49-F238E27FC236}">
              <a16:creationId xmlns:a16="http://schemas.microsoft.com/office/drawing/2014/main" id="{552A142D-8267-4FCC-8F88-B5EC86CC50E2}"/>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262" name="直線コネクタ 261">
          <a:extLst>
            <a:ext uri="{FF2B5EF4-FFF2-40B4-BE49-F238E27FC236}">
              <a16:creationId xmlns:a16="http://schemas.microsoft.com/office/drawing/2014/main" id="{1D0F60CB-B7A3-49F1-B291-D76F974D9AB4}"/>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263" name="テキスト ボックス 262">
          <a:extLst>
            <a:ext uri="{FF2B5EF4-FFF2-40B4-BE49-F238E27FC236}">
              <a16:creationId xmlns:a16="http://schemas.microsoft.com/office/drawing/2014/main" id="{6FFC4F14-7909-416E-984B-C8DDC53CEE15}"/>
            </a:ext>
          </a:extLst>
        </xdr:cNvPr>
        <xdr:cNvSpPr txBox="1"/>
      </xdr:nvSpPr>
      <xdr:spPr>
        <a:xfrm>
          <a:off x="1803921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264" name="直線コネクタ 263">
          <a:extLst>
            <a:ext uri="{FF2B5EF4-FFF2-40B4-BE49-F238E27FC236}">
              <a16:creationId xmlns:a16="http://schemas.microsoft.com/office/drawing/2014/main" id="{D81D3F96-E3C8-4A61-BBA4-6A40671A15AD}"/>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29227</xdr:rowOff>
    </xdr:from>
    <xdr:ext cx="595419" cy="259045"/>
    <xdr:sp macro="" textlink="">
      <xdr:nvSpPr>
        <xdr:cNvPr id="265" name="テキスト ボックス 264">
          <a:extLst>
            <a:ext uri="{FF2B5EF4-FFF2-40B4-BE49-F238E27FC236}">
              <a16:creationId xmlns:a16="http://schemas.microsoft.com/office/drawing/2014/main" id="{DD4F0302-6865-4CF7-904D-F7905015D368}"/>
            </a:ext>
          </a:extLst>
        </xdr:cNvPr>
        <xdr:cNvSpPr txBox="1"/>
      </xdr:nvSpPr>
      <xdr:spPr>
        <a:xfrm>
          <a:off x="17692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266" name="直線コネクタ 265">
          <a:extLst>
            <a:ext uri="{FF2B5EF4-FFF2-40B4-BE49-F238E27FC236}">
              <a16:creationId xmlns:a16="http://schemas.microsoft.com/office/drawing/2014/main" id="{432903A2-0DEF-4101-81BB-7237F52B10B8}"/>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267" name="テキスト ボックス 266">
          <a:extLst>
            <a:ext uri="{FF2B5EF4-FFF2-40B4-BE49-F238E27FC236}">
              <a16:creationId xmlns:a16="http://schemas.microsoft.com/office/drawing/2014/main" id="{2DA35EDF-396C-40D9-A8B4-0473A39CDCB1}"/>
            </a:ext>
          </a:extLst>
        </xdr:cNvPr>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268" name="直線コネクタ 267">
          <a:extLst>
            <a:ext uri="{FF2B5EF4-FFF2-40B4-BE49-F238E27FC236}">
              <a16:creationId xmlns:a16="http://schemas.microsoft.com/office/drawing/2014/main" id="{0501F297-BA16-4B63-B4EE-FF91AB4939B1}"/>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269" name="テキスト ボックス 268">
          <a:extLst>
            <a:ext uri="{FF2B5EF4-FFF2-40B4-BE49-F238E27FC236}">
              <a16:creationId xmlns:a16="http://schemas.microsoft.com/office/drawing/2014/main" id="{7A3F0869-1C71-432A-B13B-934851465BEA}"/>
            </a:ext>
          </a:extLst>
        </xdr:cNvPr>
        <xdr:cNvSpPr txBox="1"/>
      </xdr:nvSpPr>
      <xdr:spPr>
        <a:xfrm>
          <a:off x="17692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270" name="直線コネクタ 269">
          <a:extLst>
            <a:ext uri="{FF2B5EF4-FFF2-40B4-BE49-F238E27FC236}">
              <a16:creationId xmlns:a16="http://schemas.microsoft.com/office/drawing/2014/main" id="{63D49DAE-4D55-4CE7-8D26-B6C331590252}"/>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32</xdr:row>
      <xdr:rowOff>86377</xdr:rowOff>
    </xdr:from>
    <xdr:ext cx="685572" cy="259045"/>
    <xdr:sp macro="" textlink="">
      <xdr:nvSpPr>
        <xdr:cNvPr id="271" name="テキスト ボックス 270">
          <a:extLst>
            <a:ext uri="{FF2B5EF4-FFF2-40B4-BE49-F238E27FC236}">
              <a16:creationId xmlns:a16="http://schemas.microsoft.com/office/drawing/2014/main" id="{041F23A8-009F-4AD8-B533-57FEC34A7947}"/>
            </a:ext>
          </a:extLst>
        </xdr:cNvPr>
        <xdr:cNvSpPr txBox="1"/>
      </xdr:nvSpPr>
      <xdr:spPr>
        <a:xfrm>
          <a:off x="17602428" y="557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272" name="直線コネクタ 271">
          <a:extLst>
            <a:ext uri="{FF2B5EF4-FFF2-40B4-BE49-F238E27FC236}">
              <a16:creationId xmlns:a16="http://schemas.microsoft.com/office/drawing/2014/main" id="{863FE32A-FBA9-43F1-8A97-8F3F8C5EE739}"/>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30</xdr:row>
      <xdr:rowOff>48277</xdr:rowOff>
    </xdr:from>
    <xdr:ext cx="685572" cy="259045"/>
    <xdr:sp macro="" textlink="">
      <xdr:nvSpPr>
        <xdr:cNvPr id="273" name="テキスト ボックス 272">
          <a:extLst>
            <a:ext uri="{FF2B5EF4-FFF2-40B4-BE49-F238E27FC236}">
              <a16:creationId xmlns:a16="http://schemas.microsoft.com/office/drawing/2014/main" id="{782A7402-9617-469F-BA7C-613B9900DA71}"/>
            </a:ext>
          </a:extLst>
        </xdr:cNvPr>
        <xdr:cNvSpPr txBox="1"/>
      </xdr:nvSpPr>
      <xdr:spPr>
        <a:xfrm>
          <a:off x="17602428" y="519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274" name="【一般廃棄物処理施設】&#10;一人当たり有形固定資産（償却資産）額グラフ枠">
          <a:extLst>
            <a:ext uri="{FF2B5EF4-FFF2-40B4-BE49-F238E27FC236}">
              <a16:creationId xmlns:a16="http://schemas.microsoft.com/office/drawing/2014/main" id="{59957750-2F7B-4450-ACB0-111C9421FD4B}"/>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39</xdr:row>
      <xdr:rowOff>68529</xdr:rowOff>
    </xdr:from>
    <xdr:to>
      <xdr:col>116</xdr:col>
      <xdr:colOff>62864</xdr:colOff>
      <xdr:row>42</xdr:row>
      <xdr:rowOff>35003</xdr:rowOff>
    </xdr:to>
    <xdr:cxnSp macro="">
      <xdr:nvCxnSpPr>
        <xdr:cNvPr id="275" name="直線コネクタ 274">
          <a:extLst>
            <a:ext uri="{FF2B5EF4-FFF2-40B4-BE49-F238E27FC236}">
              <a16:creationId xmlns:a16="http://schemas.microsoft.com/office/drawing/2014/main" id="{B92BC43A-676F-4E62-ABED-B7811BA25359}"/>
            </a:ext>
          </a:extLst>
        </xdr:cNvPr>
        <xdr:cNvCxnSpPr/>
      </xdr:nvCxnSpPr>
      <xdr:spPr>
        <a:xfrm flipV="1">
          <a:off x="22160864" y="6755079"/>
          <a:ext cx="0" cy="4808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38830</xdr:rowOff>
    </xdr:from>
    <xdr:ext cx="469744" cy="259045"/>
    <xdr:sp macro="" textlink="">
      <xdr:nvSpPr>
        <xdr:cNvPr id="276" name="【一般廃棄物処理施設】&#10;一人当たり有形固定資産（償却資産）額最小値テキスト">
          <a:extLst>
            <a:ext uri="{FF2B5EF4-FFF2-40B4-BE49-F238E27FC236}">
              <a16:creationId xmlns:a16="http://schemas.microsoft.com/office/drawing/2014/main" id="{FED6A538-0B23-472B-B2A1-2F9D19695B23}"/>
            </a:ext>
          </a:extLst>
        </xdr:cNvPr>
        <xdr:cNvSpPr txBox="1"/>
      </xdr:nvSpPr>
      <xdr:spPr>
        <a:xfrm>
          <a:off x="22199600" y="72397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35003</xdr:rowOff>
    </xdr:from>
    <xdr:to>
      <xdr:col>116</xdr:col>
      <xdr:colOff>152400</xdr:colOff>
      <xdr:row>42</xdr:row>
      <xdr:rowOff>35003</xdr:rowOff>
    </xdr:to>
    <xdr:cxnSp macro="">
      <xdr:nvCxnSpPr>
        <xdr:cNvPr id="277" name="直線コネクタ 276">
          <a:extLst>
            <a:ext uri="{FF2B5EF4-FFF2-40B4-BE49-F238E27FC236}">
              <a16:creationId xmlns:a16="http://schemas.microsoft.com/office/drawing/2014/main" id="{666A16A9-679E-47A0-91E2-6F2040E4245D}"/>
            </a:ext>
          </a:extLst>
        </xdr:cNvPr>
        <xdr:cNvCxnSpPr/>
      </xdr:nvCxnSpPr>
      <xdr:spPr>
        <a:xfrm>
          <a:off x="22072600" y="72359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15206</xdr:rowOff>
    </xdr:from>
    <xdr:ext cx="599010" cy="259045"/>
    <xdr:sp macro="" textlink="">
      <xdr:nvSpPr>
        <xdr:cNvPr id="278" name="【一般廃棄物処理施設】&#10;一人当たり有形固定資産（償却資産）額最大値テキスト">
          <a:extLst>
            <a:ext uri="{FF2B5EF4-FFF2-40B4-BE49-F238E27FC236}">
              <a16:creationId xmlns:a16="http://schemas.microsoft.com/office/drawing/2014/main" id="{AD94BF18-FE7A-4EED-B658-05F525D42D4B}"/>
            </a:ext>
          </a:extLst>
        </xdr:cNvPr>
        <xdr:cNvSpPr txBox="1"/>
      </xdr:nvSpPr>
      <xdr:spPr>
        <a:xfrm>
          <a:off x="22199600" y="65303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381,040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68529</xdr:rowOff>
    </xdr:from>
    <xdr:to>
      <xdr:col>116</xdr:col>
      <xdr:colOff>152400</xdr:colOff>
      <xdr:row>39</xdr:row>
      <xdr:rowOff>68529</xdr:rowOff>
    </xdr:to>
    <xdr:cxnSp macro="">
      <xdr:nvCxnSpPr>
        <xdr:cNvPr id="279" name="直線コネクタ 278">
          <a:extLst>
            <a:ext uri="{FF2B5EF4-FFF2-40B4-BE49-F238E27FC236}">
              <a16:creationId xmlns:a16="http://schemas.microsoft.com/office/drawing/2014/main" id="{1091D0C5-EEDD-4E6F-8DC8-67914486F073}"/>
            </a:ext>
          </a:extLst>
        </xdr:cNvPr>
        <xdr:cNvCxnSpPr/>
      </xdr:nvCxnSpPr>
      <xdr:spPr>
        <a:xfrm>
          <a:off x="22072600" y="67550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40</xdr:row>
      <xdr:rowOff>3083</xdr:rowOff>
    </xdr:from>
    <xdr:ext cx="599010" cy="259045"/>
    <xdr:sp macro="" textlink="">
      <xdr:nvSpPr>
        <xdr:cNvPr id="280" name="【一般廃棄物処理施設】&#10;一人当たり有形固定資産（償却資産）額平均値テキスト">
          <a:extLst>
            <a:ext uri="{FF2B5EF4-FFF2-40B4-BE49-F238E27FC236}">
              <a16:creationId xmlns:a16="http://schemas.microsoft.com/office/drawing/2014/main" id="{6982D7F4-BF67-4755-8960-50F310B36AE3}"/>
            </a:ext>
          </a:extLst>
        </xdr:cNvPr>
        <xdr:cNvSpPr txBox="1"/>
      </xdr:nvSpPr>
      <xdr:spPr>
        <a:xfrm>
          <a:off x="22199600" y="686108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151656</xdr:rowOff>
    </xdr:from>
    <xdr:to>
      <xdr:col>116</xdr:col>
      <xdr:colOff>114300</xdr:colOff>
      <xdr:row>41</xdr:row>
      <xdr:rowOff>81806</xdr:rowOff>
    </xdr:to>
    <xdr:sp macro="" textlink="">
      <xdr:nvSpPr>
        <xdr:cNvPr id="281" name="フローチャート: 判断 280">
          <a:extLst>
            <a:ext uri="{FF2B5EF4-FFF2-40B4-BE49-F238E27FC236}">
              <a16:creationId xmlns:a16="http://schemas.microsoft.com/office/drawing/2014/main" id="{0F4BD3C8-87D0-4B54-9356-430C30BE9FD7}"/>
            </a:ext>
          </a:extLst>
        </xdr:cNvPr>
        <xdr:cNvSpPr/>
      </xdr:nvSpPr>
      <xdr:spPr>
        <a:xfrm>
          <a:off x="22110700" y="7009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146627</xdr:rowOff>
    </xdr:from>
    <xdr:to>
      <xdr:col>112</xdr:col>
      <xdr:colOff>38100</xdr:colOff>
      <xdr:row>41</xdr:row>
      <xdr:rowOff>76777</xdr:rowOff>
    </xdr:to>
    <xdr:sp macro="" textlink="">
      <xdr:nvSpPr>
        <xdr:cNvPr id="282" name="フローチャート: 判断 281">
          <a:extLst>
            <a:ext uri="{FF2B5EF4-FFF2-40B4-BE49-F238E27FC236}">
              <a16:creationId xmlns:a16="http://schemas.microsoft.com/office/drawing/2014/main" id="{04860560-1366-4D79-8FAF-D0741839F124}"/>
            </a:ext>
          </a:extLst>
        </xdr:cNvPr>
        <xdr:cNvSpPr/>
      </xdr:nvSpPr>
      <xdr:spPr>
        <a:xfrm>
          <a:off x="21272500" y="7004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168956</xdr:rowOff>
    </xdr:from>
    <xdr:to>
      <xdr:col>107</xdr:col>
      <xdr:colOff>101600</xdr:colOff>
      <xdr:row>41</xdr:row>
      <xdr:rowOff>99106</xdr:rowOff>
    </xdr:to>
    <xdr:sp macro="" textlink="">
      <xdr:nvSpPr>
        <xdr:cNvPr id="283" name="フローチャート: 判断 282">
          <a:extLst>
            <a:ext uri="{FF2B5EF4-FFF2-40B4-BE49-F238E27FC236}">
              <a16:creationId xmlns:a16="http://schemas.microsoft.com/office/drawing/2014/main" id="{5906EF91-0465-45CE-BF6F-AEA81CF11790}"/>
            </a:ext>
          </a:extLst>
        </xdr:cNvPr>
        <xdr:cNvSpPr/>
      </xdr:nvSpPr>
      <xdr:spPr>
        <a:xfrm>
          <a:off x="20383500" y="7026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41</xdr:row>
      <xdr:rowOff>6565</xdr:rowOff>
    </xdr:from>
    <xdr:to>
      <xdr:col>102</xdr:col>
      <xdr:colOff>165100</xdr:colOff>
      <xdr:row>41</xdr:row>
      <xdr:rowOff>108165</xdr:rowOff>
    </xdr:to>
    <xdr:sp macro="" textlink="">
      <xdr:nvSpPr>
        <xdr:cNvPr id="284" name="フローチャート: 判断 283">
          <a:extLst>
            <a:ext uri="{FF2B5EF4-FFF2-40B4-BE49-F238E27FC236}">
              <a16:creationId xmlns:a16="http://schemas.microsoft.com/office/drawing/2014/main" id="{66439828-E10A-4BCF-AE50-A70D080EA810}"/>
            </a:ext>
          </a:extLst>
        </xdr:cNvPr>
        <xdr:cNvSpPr/>
      </xdr:nvSpPr>
      <xdr:spPr>
        <a:xfrm>
          <a:off x="19494500" y="7036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33</xdr:row>
      <xdr:rowOff>93194</xdr:rowOff>
    </xdr:from>
    <xdr:to>
      <xdr:col>98</xdr:col>
      <xdr:colOff>38100</xdr:colOff>
      <xdr:row>34</xdr:row>
      <xdr:rowOff>23344</xdr:rowOff>
    </xdr:to>
    <xdr:sp macro="" textlink="">
      <xdr:nvSpPr>
        <xdr:cNvPr id="285" name="フローチャート: 判断 284">
          <a:extLst>
            <a:ext uri="{FF2B5EF4-FFF2-40B4-BE49-F238E27FC236}">
              <a16:creationId xmlns:a16="http://schemas.microsoft.com/office/drawing/2014/main" id="{9B657AFB-2FC7-409E-A3F9-315A85183E14}"/>
            </a:ext>
          </a:extLst>
        </xdr:cNvPr>
        <xdr:cNvSpPr/>
      </xdr:nvSpPr>
      <xdr:spPr>
        <a:xfrm>
          <a:off x="18605500" y="5751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286" name="テキスト ボックス 285">
          <a:extLst>
            <a:ext uri="{FF2B5EF4-FFF2-40B4-BE49-F238E27FC236}">
              <a16:creationId xmlns:a16="http://schemas.microsoft.com/office/drawing/2014/main" id="{7FD6DB36-38E2-493D-A255-9D4D54EEE595}"/>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287" name="テキスト ボックス 286">
          <a:extLst>
            <a:ext uri="{FF2B5EF4-FFF2-40B4-BE49-F238E27FC236}">
              <a16:creationId xmlns:a16="http://schemas.microsoft.com/office/drawing/2014/main" id="{4EB851DF-EA0D-4219-859B-B426397742FE}"/>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288" name="テキスト ボックス 287">
          <a:extLst>
            <a:ext uri="{FF2B5EF4-FFF2-40B4-BE49-F238E27FC236}">
              <a16:creationId xmlns:a16="http://schemas.microsoft.com/office/drawing/2014/main" id="{5B7CD346-5D64-405D-A734-D5AF28B7E94C}"/>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289" name="テキスト ボックス 288">
          <a:extLst>
            <a:ext uri="{FF2B5EF4-FFF2-40B4-BE49-F238E27FC236}">
              <a16:creationId xmlns:a16="http://schemas.microsoft.com/office/drawing/2014/main" id="{7F31FD02-8704-4EE0-8BB2-98FBEE0EB973}"/>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290" name="テキスト ボックス 289">
          <a:extLst>
            <a:ext uri="{FF2B5EF4-FFF2-40B4-BE49-F238E27FC236}">
              <a16:creationId xmlns:a16="http://schemas.microsoft.com/office/drawing/2014/main" id="{1739D133-8187-435B-882B-9A5ED0E7399F}"/>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55038</xdr:rowOff>
    </xdr:from>
    <xdr:to>
      <xdr:col>116</xdr:col>
      <xdr:colOff>114300</xdr:colOff>
      <xdr:row>41</xdr:row>
      <xdr:rowOff>156638</xdr:rowOff>
    </xdr:to>
    <xdr:sp macro="" textlink="">
      <xdr:nvSpPr>
        <xdr:cNvPr id="291" name="楕円 290">
          <a:extLst>
            <a:ext uri="{FF2B5EF4-FFF2-40B4-BE49-F238E27FC236}">
              <a16:creationId xmlns:a16="http://schemas.microsoft.com/office/drawing/2014/main" id="{89AB1825-049B-4BC1-B505-07AECBF90E9C}"/>
            </a:ext>
          </a:extLst>
        </xdr:cNvPr>
        <xdr:cNvSpPr/>
      </xdr:nvSpPr>
      <xdr:spPr>
        <a:xfrm>
          <a:off x="22110700" y="7084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141415</xdr:rowOff>
    </xdr:from>
    <xdr:ext cx="534377" cy="259045"/>
    <xdr:sp macro="" textlink="">
      <xdr:nvSpPr>
        <xdr:cNvPr id="292" name="【一般廃棄物処理施設】&#10;一人当たり有形固定資産（償却資産）額該当値テキスト">
          <a:extLst>
            <a:ext uri="{FF2B5EF4-FFF2-40B4-BE49-F238E27FC236}">
              <a16:creationId xmlns:a16="http://schemas.microsoft.com/office/drawing/2014/main" id="{C8256F76-EACA-4DD5-B796-362F290486A8}"/>
            </a:ext>
          </a:extLst>
        </xdr:cNvPr>
        <xdr:cNvSpPr txBox="1"/>
      </xdr:nvSpPr>
      <xdr:spPr>
        <a:xfrm>
          <a:off x="22199600" y="6999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56597</xdr:rowOff>
    </xdr:from>
    <xdr:to>
      <xdr:col>112</xdr:col>
      <xdr:colOff>38100</xdr:colOff>
      <xdr:row>41</xdr:row>
      <xdr:rowOff>158197</xdr:rowOff>
    </xdr:to>
    <xdr:sp macro="" textlink="">
      <xdr:nvSpPr>
        <xdr:cNvPr id="293" name="楕円 292">
          <a:extLst>
            <a:ext uri="{FF2B5EF4-FFF2-40B4-BE49-F238E27FC236}">
              <a16:creationId xmlns:a16="http://schemas.microsoft.com/office/drawing/2014/main" id="{2A2D13E7-DFA9-4599-9B89-2F87350DE458}"/>
            </a:ext>
          </a:extLst>
        </xdr:cNvPr>
        <xdr:cNvSpPr/>
      </xdr:nvSpPr>
      <xdr:spPr>
        <a:xfrm>
          <a:off x="21272500" y="7086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105838</xdr:rowOff>
    </xdr:from>
    <xdr:to>
      <xdr:col>116</xdr:col>
      <xdr:colOff>63500</xdr:colOff>
      <xdr:row>41</xdr:row>
      <xdr:rowOff>107397</xdr:rowOff>
    </xdr:to>
    <xdr:cxnSp macro="">
      <xdr:nvCxnSpPr>
        <xdr:cNvPr id="294" name="直線コネクタ 293">
          <a:extLst>
            <a:ext uri="{FF2B5EF4-FFF2-40B4-BE49-F238E27FC236}">
              <a16:creationId xmlns:a16="http://schemas.microsoft.com/office/drawing/2014/main" id="{6757B272-6833-4348-8AAB-6333C63DA57C}"/>
            </a:ext>
          </a:extLst>
        </xdr:cNvPr>
        <xdr:cNvCxnSpPr/>
      </xdr:nvCxnSpPr>
      <xdr:spPr>
        <a:xfrm flipV="1">
          <a:off x="21323300" y="7135288"/>
          <a:ext cx="838200" cy="15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68271</xdr:rowOff>
    </xdr:from>
    <xdr:to>
      <xdr:col>107</xdr:col>
      <xdr:colOff>101600</xdr:colOff>
      <xdr:row>41</xdr:row>
      <xdr:rowOff>169871</xdr:rowOff>
    </xdr:to>
    <xdr:sp macro="" textlink="">
      <xdr:nvSpPr>
        <xdr:cNvPr id="295" name="楕円 294">
          <a:extLst>
            <a:ext uri="{FF2B5EF4-FFF2-40B4-BE49-F238E27FC236}">
              <a16:creationId xmlns:a16="http://schemas.microsoft.com/office/drawing/2014/main" id="{E2B0D638-F1E0-46F7-9FB2-E230A7A697AF}"/>
            </a:ext>
          </a:extLst>
        </xdr:cNvPr>
        <xdr:cNvSpPr/>
      </xdr:nvSpPr>
      <xdr:spPr>
        <a:xfrm>
          <a:off x="20383500" y="7097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107397</xdr:rowOff>
    </xdr:from>
    <xdr:to>
      <xdr:col>111</xdr:col>
      <xdr:colOff>177800</xdr:colOff>
      <xdr:row>41</xdr:row>
      <xdr:rowOff>119071</xdr:rowOff>
    </xdr:to>
    <xdr:cxnSp macro="">
      <xdr:nvCxnSpPr>
        <xdr:cNvPr id="296" name="直線コネクタ 295">
          <a:extLst>
            <a:ext uri="{FF2B5EF4-FFF2-40B4-BE49-F238E27FC236}">
              <a16:creationId xmlns:a16="http://schemas.microsoft.com/office/drawing/2014/main" id="{D1750493-8EE5-4004-A36D-CE0296E5A0E0}"/>
            </a:ext>
          </a:extLst>
        </xdr:cNvPr>
        <xdr:cNvCxnSpPr/>
      </xdr:nvCxnSpPr>
      <xdr:spPr>
        <a:xfrm flipV="1">
          <a:off x="20434300" y="7136847"/>
          <a:ext cx="889000" cy="116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41</xdr:row>
      <xdr:rowOff>70028</xdr:rowOff>
    </xdr:from>
    <xdr:to>
      <xdr:col>102</xdr:col>
      <xdr:colOff>165100</xdr:colOff>
      <xdr:row>42</xdr:row>
      <xdr:rowOff>178</xdr:rowOff>
    </xdr:to>
    <xdr:sp macro="" textlink="">
      <xdr:nvSpPr>
        <xdr:cNvPr id="297" name="楕円 296">
          <a:extLst>
            <a:ext uri="{FF2B5EF4-FFF2-40B4-BE49-F238E27FC236}">
              <a16:creationId xmlns:a16="http://schemas.microsoft.com/office/drawing/2014/main" id="{4CA5B41E-8DCE-478B-AF6A-228DF2FE2A6D}"/>
            </a:ext>
          </a:extLst>
        </xdr:cNvPr>
        <xdr:cNvSpPr/>
      </xdr:nvSpPr>
      <xdr:spPr>
        <a:xfrm>
          <a:off x="19494500" y="7099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119071</xdr:rowOff>
    </xdr:from>
    <xdr:to>
      <xdr:col>107</xdr:col>
      <xdr:colOff>50800</xdr:colOff>
      <xdr:row>41</xdr:row>
      <xdr:rowOff>120828</xdr:rowOff>
    </xdr:to>
    <xdr:cxnSp macro="">
      <xdr:nvCxnSpPr>
        <xdr:cNvPr id="298" name="直線コネクタ 297">
          <a:extLst>
            <a:ext uri="{FF2B5EF4-FFF2-40B4-BE49-F238E27FC236}">
              <a16:creationId xmlns:a16="http://schemas.microsoft.com/office/drawing/2014/main" id="{7B498E67-CA6D-4719-ACD3-0B2008595452}"/>
            </a:ext>
          </a:extLst>
        </xdr:cNvPr>
        <xdr:cNvCxnSpPr/>
      </xdr:nvCxnSpPr>
      <xdr:spPr>
        <a:xfrm flipV="1">
          <a:off x="19545300" y="7148521"/>
          <a:ext cx="889000" cy="17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41</xdr:row>
      <xdr:rowOff>99135</xdr:rowOff>
    </xdr:from>
    <xdr:to>
      <xdr:col>98</xdr:col>
      <xdr:colOff>38100</xdr:colOff>
      <xdr:row>42</xdr:row>
      <xdr:rowOff>29285</xdr:rowOff>
    </xdr:to>
    <xdr:sp macro="" textlink="">
      <xdr:nvSpPr>
        <xdr:cNvPr id="299" name="楕円 298">
          <a:extLst>
            <a:ext uri="{FF2B5EF4-FFF2-40B4-BE49-F238E27FC236}">
              <a16:creationId xmlns:a16="http://schemas.microsoft.com/office/drawing/2014/main" id="{DE9E28A3-00CA-4A18-A72B-3D4DF92DDE76}"/>
            </a:ext>
          </a:extLst>
        </xdr:cNvPr>
        <xdr:cNvSpPr/>
      </xdr:nvSpPr>
      <xdr:spPr>
        <a:xfrm>
          <a:off x="18605500" y="7128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120828</xdr:rowOff>
    </xdr:from>
    <xdr:to>
      <xdr:col>102</xdr:col>
      <xdr:colOff>114300</xdr:colOff>
      <xdr:row>41</xdr:row>
      <xdr:rowOff>149935</xdr:rowOff>
    </xdr:to>
    <xdr:cxnSp macro="">
      <xdr:nvCxnSpPr>
        <xdr:cNvPr id="300" name="直線コネクタ 299">
          <a:extLst>
            <a:ext uri="{FF2B5EF4-FFF2-40B4-BE49-F238E27FC236}">
              <a16:creationId xmlns:a16="http://schemas.microsoft.com/office/drawing/2014/main" id="{7F40F477-F51A-4BEB-892A-16C012B3A178}"/>
            </a:ext>
          </a:extLst>
        </xdr:cNvPr>
        <xdr:cNvCxnSpPr/>
      </xdr:nvCxnSpPr>
      <xdr:spPr>
        <a:xfrm flipV="1">
          <a:off x="18656300" y="7150278"/>
          <a:ext cx="889000" cy="29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39</xdr:row>
      <xdr:rowOff>93304</xdr:rowOff>
    </xdr:from>
    <xdr:ext cx="599010" cy="259045"/>
    <xdr:sp macro="" textlink="">
      <xdr:nvSpPr>
        <xdr:cNvPr id="301" name="n_1aveValue【一般廃棄物処理施設】&#10;一人当たり有形固定資産（償却資産）額">
          <a:extLst>
            <a:ext uri="{FF2B5EF4-FFF2-40B4-BE49-F238E27FC236}">
              <a16:creationId xmlns:a16="http://schemas.microsoft.com/office/drawing/2014/main" id="{6C9BD774-6F79-4158-AEDF-75F6668CE013}"/>
            </a:ext>
          </a:extLst>
        </xdr:cNvPr>
        <xdr:cNvSpPr txBox="1"/>
      </xdr:nvSpPr>
      <xdr:spPr>
        <a:xfrm>
          <a:off x="21011095" y="67798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39</xdr:row>
      <xdr:rowOff>115633</xdr:rowOff>
    </xdr:from>
    <xdr:ext cx="599010" cy="259045"/>
    <xdr:sp macro="" textlink="">
      <xdr:nvSpPr>
        <xdr:cNvPr id="302" name="n_2aveValue【一般廃棄物処理施設】&#10;一人当たり有形固定資産（償却資産）額">
          <a:extLst>
            <a:ext uri="{FF2B5EF4-FFF2-40B4-BE49-F238E27FC236}">
              <a16:creationId xmlns:a16="http://schemas.microsoft.com/office/drawing/2014/main" id="{1B95CE89-A983-4D23-859D-3DD8791E5A48}"/>
            </a:ext>
          </a:extLst>
        </xdr:cNvPr>
        <xdr:cNvSpPr txBox="1"/>
      </xdr:nvSpPr>
      <xdr:spPr>
        <a:xfrm>
          <a:off x="20134795" y="68021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126,964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39</xdr:row>
      <xdr:rowOff>124692</xdr:rowOff>
    </xdr:from>
    <xdr:ext cx="599010" cy="259045"/>
    <xdr:sp macro="" textlink="">
      <xdr:nvSpPr>
        <xdr:cNvPr id="303" name="n_3aveValue【一般廃棄物処理施設】&#10;一人当たり有形固定資産（償却資産）額">
          <a:extLst>
            <a:ext uri="{FF2B5EF4-FFF2-40B4-BE49-F238E27FC236}">
              <a16:creationId xmlns:a16="http://schemas.microsoft.com/office/drawing/2014/main" id="{CC249F0B-6E09-436B-97F5-C853320FDDC3}"/>
            </a:ext>
          </a:extLst>
        </xdr:cNvPr>
        <xdr:cNvSpPr txBox="1"/>
      </xdr:nvSpPr>
      <xdr:spPr>
        <a:xfrm>
          <a:off x="19245795" y="68112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119,831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23205</xdr:colOff>
      <xdr:row>32</xdr:row>
      <xdr:rowOff>39871</xdr:rowOff>
    </xdr:from>
    <xdr:ext cx="690189" cy="259045"/>
    <xdr:sp macro="" textlink="">
      <xdr:nvSpPr>
        <xdr:cNvPr id="304" name="n_4aveValue【一般廃棄物処理施設】&#10;一人当たり有形固定資産（償却資産）額">
          <a:extLst>
            <a:ext uri="{FF2B5EF4-FFF2-40B4-BE49-F238E27FC236}">
              <a16:creationId xmlns:a16="http://schemas.microsoft.com/office/drawing/2014/main" id="{38661BDB-2BD5-45F5-AD06-3478D040346D}"/>
            </a:ext>
          </a:extLst>
        </xdr:cNvPr>
        <xdr:cNvSpPr txBox="1"/>
      </xdr:nvSpPr>
      <xdr:spPr>
        <a:xfrm>
          <a:off x="18311205" y="552627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1,131,619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41</xdr:row>
      <xdr:rowOff>149324</xdr:rowOff>
    </xdr:from>
    <xdr:ext cx="534377" cy="259045"/>
    <xdr:sp macro="" textlink="">
      <xdr:nvSpPr>
        <xdr:cNvPr id="305" name="n_1mainValue【一般廃棄物処理施設】&#10;一人当たり有形固定資産（償却資産）額">
          <a:extLst>
            <a:ext uri="{FF2B5EF4-FFF2-40B4-BE49-F238E27FC236}">
              <a16:creationId xmlns:a16="http://schemas.microsoft.com/office/drawing/2014/main" id="{5D2777B7-25CB-4E97-ACAD-71F8E1C6E1FF}"/>
            </a:ext>
          </a:extLst>
        </xdr:cNvPr>
        <xdr:cNvSpPr txBox="1"/>
      </xdr:nvSpPr>
      <xdr:spPr>
        <a:xfrm>
          <a:off x="21043411" y="7178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41</xdr:row>
      <xdr:rowOff>160998</xdr:rowOff>
    </xdr:from>
    <xdr:ext cx="534377" cy="259045"/>
    <xdr:sp macro="" textlink="">
      <xdr:nvSpPr>
        <xdr:cNvPr id="306" name="n_2mainValue【一般廃棄物処理施設】&#10;一人当たり有形固定資産（償却資産）額">
          <a:extLst>
            <a:ext uri="{FF2B5EF4-FFF2-40B4-BE49-F238E27FC236}">
              <a16:creationId xmlns:a16="http://schemas.microsoft.com/office/drawing/2014/main" id="{5417B94D-12F5-49B0-8746-749CFF6C2D65}"/>
            </a:ext>
          </a:extLst>
        </xdr:cNvPr>
        <xdr:cNvSpPr txBox="1"/>
      </xdr:nvSpPr>
      <xdr:spPr>
        <a:xfrm>
          <a:off x="20167111" y="7190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41</xdr:row>
      <xdr:rowOff>162755</xdr:rowOff>
    </xdr:from>
    <xdr:ext cx="534377" cy="259045"/>
    <xdr:sp macro="" textlink="">
      <xdr:nvSpPr>
        <xdr:cNvPr id="307" name="n_3mainValue【一般廃棄物処理施設】&#10;一人当たり有形固定資産（償却資産）額">
          <a:extLst>
            <a:ext uri="{FF2B5EF4-FFF2-40B4-BE49-F238E27FC236}">
              <a16:creationId xmlns:a16="http://schemas.microsoft.com/office/drawing/2014/main" id="{DFDAF33C-856D-4E4F-B48C-38880B689D61}"/>
            </a:ext>
          </a:extLst>
        </xdr:cNvPr>
        <xdr:cNvSpPr txBox="1"/>
      </xdr:nvSpPr>
      <xdr:spPr>
        <a:xfrm>
          <a:off x="19278111" y="71922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42</xdr:row>
      <xdr:rowOff>20412</xdr:rowOff>
    </xdr:from>
    <xdr:ext cx="534377" cy="259045"/>
    <xdr:sp macro="" textlink="">
      <xdr:nvSpPr>
        <xdr:cNvPr id="308" name="n_4mainValue【一般廃棄物処理施設】&#10;一人当たり有形固定資産（償却資産）額">
          <a:extLst>
            <a:ext uri="{FF2B5EF4-FFF2-40B4-BE49-F238E27FC236}">
              <a16:creationId xmlns:a16="http://schemas.microsoft.com/office/drawing/2014/main" id="{16A151D2-7522-4D00-96BA-0B1BF5B8A294}"/>
            </a:ext>
          </a:extLst>
        </xdr:cNvPr>
        <xdr:cNvSpPr txBox="1"/>
      </xdr:nvSpPr>
      <xdr:spPr>
        <a:xfrm>
          <a:off x="18389111" y="7221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309" name="正方形/長方形 308">
          <a:extLst>
            <a:ext uri="{FF2B5EF4-FFF2-40B4-BE49-F238E27FC236}">
              <a16:creationId xmlns:a16="http://schemas.microsoft.com/office/drawing/2014/main" id="{E1199937-E730-4D53-847D-CF1310C0AC34}"/>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310" name="正方形/長方形 309">
          <a:extLst>
            <a:ext uri="{FF2B5EF4-FFF2-40B4-BE49-F238E27FC236}">
              <a16:creationId xmlns:a16="http://schemas.microsoft.com/office/drawing/2014/main" id="{D97D53E2-237E-4574-BDA3-62A324B00437}"/>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311" name="正方形/長方形 310">
          <a:extLst>
            <a:ext uri="{FF2B5EF4-FFF2-40B4-BE49-F238E27FC236}">
              <a16:creationId xmlns:a16="http://schemas.microsoft.com/office/drawing/2014/main" id="{045C4F8D-34E7-4552-B44B-B4BDA3AA4066}"/>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312" name="正方形/長方形 311">
          <a:extLst>
            <a:ext uri="{FF2B5EF4-FFF2-40B4-BE49-F238E27FC236}">
              <a16:creationId xmlns:a16="http://schemas.microsoft.com/office/drawing/2014/main" id="{58CC5552-4F0C-4D53-B67A-DDDC82D1CCAE}"/>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313" name="正方形/長方形 312">
          <a:extLst>
            <a:ext uri="{FF2B5EF4-FFF2-40B4-BE49-F238E27FC236}">
              <a16:creationId xmlns:a16="http://schemas.microsoft.com/office/drawing/2014/main" id="{C7A6638B-B214-4E76-AA3B-87CBFE905EE2}"/>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314" name="正方形/長方形 313">
          <a:extLst>
            <a:ext uri="{FF2B5EF4-FFF2-40B4-BE49-F238E27FC236}">
              <a16:creationId xmlns:a16="http://schemas.microsoft.com/office/drawing/2014/main" id="{0B8FCAA6-A6C8-427A-B822-15FEF9712215}"/>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315" name="正方形/長方形 314">
          <a:extLst>
            <a:ext uri="{FF2B5EF4-FFF2-40B4-BE49-F238E27FC236}">
              <a16:creationId xmlns:a16="http://schemas.microsoft.com/office/drawing/2014/main" id="{4A172F92-DC68-41B4-A903-978C1ACE1F03}"/>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316" name="正方形/長方形 315">
          <a:extLst>
            <a:ext uri="{FF2B5EF4-FFF2-40B4-BE49-F238E27FC236}">
              <a16:creationId xmlns:a16="http://schemas.microsoft.com/office/drawing/2014/main" id="{2DB988CA-0CAB-4137-B03B-D832948660A5}"/>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317" name="テキスト ボックス 316">
          <a:extLst>
            <a:ext uri="{FF2B5EF4-FFF2-40B4-BE49-F238E27FC236}">
              <a16:creationId xmlns:a16="http://schemas.microsoft.com/office/drawing/2014/main" id="{6A9AEB3F-8197-4065-B0C1-658CDB0E148D}"/>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318" name="直線コネクタ 317">
          <a:extLst>
            <a:ext uri="{FF2B5EF4-FFF2-40B4-BE49-F238E27FC236}">
              <a16:creationId xmlns:a16="http://schemas.microsoft.com/office/drawing/2014/main" id="{B0BF3D8E-75FD-4B4A-821B-FA36B29A83C0}"/>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319" name="テキスト ボックス 318">
          <a:extLst>
            <a:ext uri="{FF2B5EF4-FFF2-40B4-BE49-F238E27FC236}">
              <a16:creationId xmlns:a16="http://schemas.microsoft.com/office/drawing/2014/main" id="{30533CB3-FA32-473D-B895-F5D0A473797B}"/>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320" name="直線コネクタ 319">
          <a:extLst>
            <a:ext uri="{FF2B5EF4-FFF2-40B4-BE49-F238E27FC236}">
              <a16:creationId xmlns:a16="http://schemas.microsoft.com/office/drawing/2014/main" id="{FD4F71D2-B477-46EB-9C01-06D094AD0F74}"/>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321" name="テキスト ボックス 320">
          <a:extLst>
            <a:ext uri="{FF2B5EF4-FFF2-40B4-BE49-F238E27FC236}">
              <a16:creationId xmlns:a16="http://schemas.microsoft.com/office/drawing/2014/main" id="{A02095FA-B06B-47D5-9503-F1F671292A0D}"/>
            </a:ext>
          </a:extLst>
        </xdr:cNvPr>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322" name="直線コネクタ 321">
          <a:extLst>
            <a:ext uri="{FF2B5EF4-FFF2-40B4-BE49-F238E27FC236}">
              <a16:creationId xmlns:a16="http://schemas.microsoft.com/office/drawing/2014/main" id="{C8E92A22-25D6-4699-9147-3A44564C5646}"/>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323" name="テキスト ボックス 322">
          <a:extLst>
            <a:ext uri="{FF2B5EF4-FFF2-40B4-BE49-F238E27FC236}">
              <a16:creationId xmlns:a16="http://schemas.microsoft.com/office/drawing/2014/main" id="{61F554BA-BBE6-40E6-92C9-460AA6CCC450}"/>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324" name="直線コネクタ 323">
          <a:extLst>
            <a:ext uri="{FF2B5EF4-FFF2-40B4-BE49-F238E27FC236}">
              <a16:creationId xmlns:a16="http://schemas.microsoft.com/office/drawing/2014/main" id="{021AF516-AD5B-4AAF-B9D4-9FD8C73FD8CF}"/>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325" name="テキスト ボックス 324">
          <a:extLst>
            <a:ext uri="{FF2B5EF4-FFF2-40B4-BE49-F238E27FC236}">
              <a16:creationId xmlns:a16="http://schemas.microsoft.com/office/drawing/2014/main" id="{95DE9191-038B-489B-96C9-A98472F8A935}"/>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326" name="直線コネクタ 325">
          <a:extLst>
            <a:ext uri="{FF2B5EF4-FFF2-40B4-BE49-F238E27FC236}">
              <a16:creationId xmlns:a16="http://schemas.microsoft.com/office/drawing/2014/main" id="{45CD308E-FD02-439D-8DE4-5A440DEA133B}"/>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327" name="テキスト ボックス 326">
          <a:extLst>
            <a:ext uri="{FF2B5EF4-FFF2-40B4-BE49-F238E27FC236}">
              <a16:creationId xmlns:a16="http://schemas.microsoft.com/office/drawing/2014/main" id="{95BD0986-8DDF-4443-85E4-849F2FE37063}"/>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328" name="直線コネクタ 327">
          <a:extLst>
            <a:ext uri="{FF2B5EF4-FFF2-40B4-BE49-F238E27FC236}">
              <a16:creationId xmlns:a16="http://schemas.microsoft.com/office/drawing/2014/main" id="{3A260722-4461-44EB-80BB-774C55717A27}"/>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329" name="テキスト ボックス 328">
          <a:extLst>
            <a:ext uri="{FF2B5EF4-FFF2-40B4-BE49-F238E27FC236}">
              <a16:creationId xmlns:a16="http://schemas.microsoft.com/office/drawing/2014/main" id="{6D8FCDBC-DB59-41E7-B7E9-182AA2BB41FF}"/>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330" name="直線コネクタ 329">
          <a:extLst>
            <a:ext uri="{FF2B5EF4-FFF2-40B4-BE49-F238E27FC236}">
              <a16:creationId xmlns:a16="http://schemas.microsoft.com/office/drawing/2014/main" id="{80C6A46A-C841-471E-8DB3-CAFE678694B4}"/>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331" name="テキスト ボックス 330">
          <a:extLst>
            <a:ext uri="{FF2B5EF4-FFF2-40B4-BE49-F238E27FC236}">
              <a16:creationId xmlns:a16="http://schemas.microsoft.com/office/drawing/2014/main" id="{9900F103-FAF8-4EBF-B0C1-42CCE7A36908}"/>
            </a:ext>
          </a:extLst>
        </xdr:cNvPr>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332" name="直線コネクタ 331">
          <a:extLst>
            <a:ext uri="{FF2B5EF4-FFF2-40B4-BE49-F238E27FC236}">
              <a16:creationId xmlns:a16="http://schemas.microsoft.com/office/drawing/2014/main" id="{68B146AA-BBEB-4D26-83A6-3B0644B0CDFC}"/>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333" name="【保健センター・保健所】&#10;有形固定資産減価償却率グラフ枠">
          <a:extLst>
            <a:ext uri="{FF2B5EF4-FFF2-40B4-BE49-F238E27FC236}">
              <a16:creationId xmlns:a16="http://schemas.microsoft.com/office/drawing/2014/main" id="{44821D4D-187E-4931-8D04-DAB8DCF97C70}"/>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40822</xdr:rowOff>
    </xdr:from>
    <xdr:to>
      <xdr:col>85</xdr:col>
      <xdr:colOff>126364</xdr:colOff>
      <xdr:row>64</xdr:row>
      <xdr:rowOff>24493</xdr:rowOff>
    </xdr:to>
    <xdr:cxnSp macro="">
      <xdr:nvCxnSpPr>
        <xdr:cNvPr id="334" name="直線コネクタ 333">
          <a:extLst>
            <a:ext uri="{FF2B5EF4-FFF2-40B4-BE49-F238E27FC236}">
              <a16:creationId xmlns:a16="http://schemas.microsoft.com/office/drawing/2014/main" id="{B1AC7897-8C2F-490B-A788-F8BEEA157909}"/>
            </a:ext>
          </a:extLst>
        </xdr:cNvPr>
        <xdr:cNvCxnSpPr/>
      </xdr:nvCxnSpPr>
      <xdr:spPr>
        <a:xfrm flipV="1">
          <a:off x="16318864" y="9470572"/>
          <a:ext cx="0" cy="15267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28320</xdr:rowOff>
    </xdr:from>
    <xdr:ext cx="405111" cy="259045"/>
    <xdr:sp macro="" textlink="">
      <xdr:nvSpPr>
        <xdr:cNvPr id="335" name="【保健センター・保健所】&#10;有形固定資産減価償却率最小値テキスト">
          <a:extLst>
            <a:ext uri="{FF2B5EF4-FFF2-40B4-BE49-F238E27FC236}">
              <a16:creationId xmlns:a16="http://schemas.microsoft.com/office/drawing/2014/main" id="{0F9DAA68-D38A-446A-93CF-B83AD21C10CA}"/>
            </a:ext>
          </a:extLst>
        </xdr:cNvPr>
        <xdr:cNvSpPr txBox="1"/>
      </xdr:nvSpPr>
      <xdr:spPr>
        <a:xfrm>
          <a:off x="16357600" y="110011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24493</xdr:rowOff>
    </xdr:from>
    <xdr:to>
      <xdr:col>86</xdr:col>
      <xdr:colOff>25400</xdr:colOff>
      <xdr:row>64</xdr:row>
      <xdr:rowOff>24493</xdr:rowOff>
    </xdr:to>
    <xdr:cxnSp macro="">
      <xdr:nvCxnSpPr>
        <xdr:cNvPr id="336" name="直線コネクタ 335">
          <a:extLst>
            <a:ext uri="{FF2B5EF4-FFF2-40B4-BE49-F238E27FC236}">
              <a16:creationId xmlns:a16="http://schemas.microsoft.com/office/drawing/2014/main" id="{820A1C60-1785-4F63-82BA-360F2EABC97C}"/>
            </a:ext>
          </a:extLst>
        </xdr:cNvPr>
        <xdr:cNvCxnSpPr/>
      </xdr:nvCxnSpPr>
      <xdr:spPr>
        <a:xfrm>
          <a:off x="16230600" y="109972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158949</xdr:rowOff>
    </xdr:from>
    <xdr:ext cx="340478" cy="259045"/>
    <xdr:sp macro="" textlink="">
      <xdr:nvSpPr>
        <xdr:cNvPr id="337" name="【保健センター・保健所】&#10;有形固定資産減価償却率最大値テキスト">
          <a:extLst>
            <a:ext uri="{FF2B5EF4-FFF2-40B4-BE49-F238E27FC236}">
              <a16:creationId xmlns:a16="http://schemas.microsoft.com/office/drawing/2014/main" id="{53351B33-B40A-43B9-8883-DCE0072EA199}"/>
            </a:ext>
          </a:extLst>
        </xdr:cNvPr>
        <xdr:cNvSpPr txBox="1"/>
      </xdr:nvSpPr>
      <xdr:spPr>
        <a:xfrm>
          <a:off x="16357600" y="924579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40822</xdr:rowOff>
    </xdr:from>
    <xdr:to>
      <xdr:col>86</xdr:col>
      <xdr:colOff>25400</xdr:colOff>
      <xdr:row>55</xdr:row>
      <xdr:rowOff>40822</xdr:rowOff>
    </xdr:to>
    <xdr:cxnSp macro="">
      <xdr:nvCxnSpPr>
        <xdr:cNvPr id="338" name="直線コネクタ 337">
          <a:extLst>
            <a:ext uri="{FF2B5EF4-FFF2-40B4-BE49-F238E27FC236}">
              <a16:creationId xmlns:a16="http://schemas.microsoft.com/office/drawing/2014/main" id="{E47BD563-0CA8-4E01-B233-34776671F96E}"/>
            </a:ext>
          </a:extLst>
        </xdr:cNvPr>
        <xdr:cNvCxnSpPr/>
      </xdr:nvCxnSpPr>
      <xdr:spPr>
        <a:xfrm>
          <a:off x="16230600" y="947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120304</xdr:rowOff>
    </xdr:from>
    <xdr:ext cx="405111" cy="259045"/>
    <xdr:sp macro="" textlink="">
      <xdr:nvSpPr>
        <xdr:cNvPr id="339" name="【保健センター・保健所】&#10;有形固定資産減価償却率平均値テキスト">
          <a:extLst>
            <a:ext uri="{FF2B5EF4-FFF2-40B4-BE49-F238E27FC236}">
              <a16:creationId xmlns:a16="http://schemas.microsoft.com/office/drawing/2014/main" id="{B6E90CEC-11F6-4929-9D12-14F3DAF2973E}"/>
            </a:ext>
          </a:extLst>
        </xdr:cNvPr>
        <xdr:cNvSpPr txBox="1"/>
      </xdr:nvSpPr>
      <xdr:spPr>
        <a:xfrm>
          <a:off x="16357600" y="1023585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141877</xdr:rowOff>
    </xdr:from>
    <xdr:to>
      <xdr:col>85</xdr:col>
      <xdr:colOff>177800</xdr:colOff>
      <xdr:row>60</xdr:row>
      <xdr:rowOff>72027</xdr:rowOff>
    </xdr:to>
    <xdr:sp macro="" textlink="">
      <xdr:nvSpPr>
        <xdr:cNvPr id="340" name="フローチャート: 判断 339">
          <a:extLst>
            <a:ext uri="{FF2B5EF4-FFF2-40B4-BE49-F238E27FC236}">
              <a16:creationId xmlns:a16="http://schemas.microsoft.com/office/drawing/2014/main" id="{03FF011D-04FD-48E1-9828-2713CE4C3F94}"/>
            </a:ext>
          </a:extLst>
        </xdr:cNvPr>
        <xdr:cNvSpPr/>
      </xdr:nvSpPr>
      <xdr:spPr>
        <a:xfrm>
          <a:off x="16268700" y="10257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140244</xdr:rowOff>
    </xdr:from>
    <xdr:to>
      <xdr:col>81</xdr:col>
      <xdr:colOff>101600</xdr:colOff>
      <xdr:row>60</xdr:row>
      <xdr:rowOff>70394</xdr:rowOff>
    </xdr:to>
    <xdr:sp macro="" textlink="">
      <xdr:nvSpPr>
        <xdr:cNvPr id="341" name="フローチャート: 判断 340">
          <a:extLst>
            <a:ext uri="{FF2B5EF4-FFF2-40B4-BE49-F238E27FC236}">
              <a16:creationId xmlns:a16="http://schemas.microsoft.com/office/drawing/2014/main" id="{2DA3D00D-81F1-410C-8661-67DA7AE6D4ED}"/>
            </a:ext>
          </a:extLst>
        </xdr:cNvPr>
        <xdr:cNvSpPr/>
      </xdr:nvSpPr>
      <xdr:spPr>
        <a:xfrm>
          <a:off x="15430500" y="10255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70031</xdr:rowOff>
    </xdr:from>
    <xdr:to>
      <xdr:col>76</xdr:col>
      <xdr:colOff>165100</xdr:colOff>
      <xdr:row>60</xdr:row>
      <xdr:rowOff>181</xdr:rowOff>
    </xdr:to>
    <xdr:sp macro="" textlink="">
      <xdr:nvSpPr>
        <xdr:cNvPr id="342" name="フローチャート: 判断 341">
          <a:extLst>
            <a:ext uri="{FF2B5EF4-FFF2-40B4-BE49-F238E27FC236}">
              <a16:creationId xmlns:a16="http://schemas.microsoft.com/office/drawing/2014/main" id="{B6290FCF-38B6-422D-83CF-EF7271D4A677}"/>
            </a:ext>
          </a:extLst>
        </xdr:cNvPr>
        <xdr:cNvSpPr/>
      </xdr:nvSpPr>
      <xdr:spPr>
        <a:xfrm>
          <a:off x="14541500" y="10185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32476</xdr:rowOff>
    </xdr:from>
    <xdr:to>
      <xdr:col>72</xdr:col>
      <xdr:colOff>38100</xdr:colOff>
      <xdr:row>59</xdr:row>
      <xdr:rowOff>134076</xdr:rowOff>
    </xdr:to>
    <xdr:sp macro="" textlink="">
      <xdr:nvSpPr>
        <xdr:cNvPr id="343" name="フローチャート: 判断 342">
          <a:extLst>
            <a:ext uri="{FF2B5EF4-FFF2-40B4-BE49-F238E27FC236}">
              <a16:creationId xmlns:a16="http://schemas.microsoft.com/office/drawing/2014/main" id="{77AC7FB9-EA54-4657-B754-543AB8913C3A}"/>
            </a:ext>
          </a:extLst>
        </xdr:cNvPr>
        <xdr:cNvSpPr/>
      </xdr:nvSpPr>
      <xdr:spPr>
        <a:xfrm>
          <a:off x="13652500" y="10148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66766</xdr:rowOff>
    </xdr:from>
    <xdr:to>
      <xdr:col>67</xdr:col>
      <xdr:colOff>101600</xdr:colOff>
      <xdr:row>59</xdr:row>
      <xdr:rowOff>168366</xdr:rowOff>
    </xdr:to>
    <xdr:sp macro="" textlink="">
      <xdr:nvSpPr>
        <xdr:cNvPr id="344" name="フローチャート: 判断 343">
          <a:extLst>
            <a:ext uri="{FF2B5EF4-FFF2-40B4-BE49-F238E27FC236}">
              <a16:creationId xmlns:a16="http://schemas.microsoft.com/office/drawing/2014/main" id="{173D30EA-114D-4A98-A1D7-7B704914A6AE}"/>
            </a:ext>
          </a:extLst>
        </xdr:cNvPr>
        <xdr:cNvSpPr/>
      </xdr:nvSpPr>
      <xdr:spPr>
        <a:xfrm>
          <a:off x="12763500" y="10182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345" name="テキスト ボックス 344">
          <a:extLst>
            <a:ext uri="{FF2B5EF4-FFF2-40B4-BE49-F238E27FC236}">
              <a16:creationId xmlns:a16="http://schemas.microsoft.com/office/drawing/2014/main" id="{27A6A1E7-AE74-4CDB-AD0F-CF55E4AC3DBE}"/>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346" name="テキスト ボックス 345">
          <a:extLst>
            <a:ext uri="{FF2B5EF4-FFF2-40B4-BE49-F238E27FC236}">
              <a16:creationId xmlns:a16="http://schemas.microsoft.com/office/drawing/2014/main" id="{95465D08-641A-411D-A0ED-0B3EC066C8C5}"/>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347" name="テキスト ボックス 346">
          <a:extLst>
            <a:ext uri="{FF2B5EF4-FFF2-40B4-BE49-F238E27FC236}">
              <a16:creationId xmlns:a16="http://schemas.microsoft.com/office/drawing/2014/main" id="{ACEA9010-3D62-45F9-AC28-06FC0083FFED}"/>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348" name="テキスト ボックス 347">
          <a:extLst>
            <a:ext uri="{FF2B5EF4-FFF2-40B4-BE49-F238E27FC236}">
              <a16:creationId xmlns:a16="http://schemas.microsoft.com/office/drawing/2014/main" id="{F6E3FE21-DB7A-4E6A-BF90-CCF39DE06C14}"/>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349" name="テキスト ボックス 348">
          <a:extLst>
            <a:ext uri="{FF2B5EF4-FFF2-40B4-BE49-F238E27FC236}">
              <a16:creationId xmlns:a16="http://schemas.microsoft.com/office/drawing/2014/main" id="{D495F6FB-18A5-4AE3-A4BE-A16C8EA7EEC4}"/>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96157</xdr:rowOff>
    </xdr:from>
    <xdr:to>
      <xdr:col>85</xdr:col>
      <xdr:colOff>177800</xdr:colOff>
      <xdr:row>59</xdr:row>
      <xdr:rowOff>26307</xdr:rowOff>
    </xdr:to>
    <xdr:sp macro="" textlink="">
      <xdr:nvSpPr>
        <xdr:cNvPr id="350" name="楕円 349">
          <a:extLst>
            <a:ext uri="{FF2B5EF4-FFF2-40B4-BE49-F238E27FC236}">
              <a16:creationId xmlns:a16="http://schemas.microsoft.com/office/drawing/2014/main" id="{EBBEBC76-4ED2-42D2-9958-B43F0AE36D21}"/>
            </a:ext>
          </a:extLst>
        </xdr:cNvPr>
        <xdr:cNvSpPr/>
      </xdr:nvSpPr>
      <xdr:spPr>
        <a:xfrm>
          <a:off x="16268700" y="10040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57</xdr:row>
      <xdr:rowOff>119034</xdr:rowOff>
    </xdr:from>
    <xdr:ext cx="405111" cy="259045"/>
    <xdr:sp macro="" textlink="">
      <xdr:nvSpPr>
        <xdr:cNvPr id="351" name="【保健センター・保健所】&#10;有形固定資産減価償却率該当値テキスト">
          <a:extLst>
            <a:ext uri="{FF2B5EF4-FFF2-40B4-BE49-F238E27FC236}">
              <a16:creationId xmlns:a16="http://schemas.microsoft.com/office/drawing/2014/main" id="{BE4364BE-54C5-40DB-8B50-58EA69144C52}"/>
            </a:ext>
          </a:extLst>
        </xdr:cNvPr>
        <xdr:cNvSpPr txBox="1"/>
      </xdr:nvSpPr>
      <xdr:spPr>
        <a:xfrm>
          <a:off x="16357600" y="98916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63500</xdr:rowOff>
    </xdr:from>
    <xdr:to>
      <xdr:col>81</xdr:col>
      <xdr:colOff>101600</xdr:colOff>
      <xdr:row>58</xdr:row>
      <xdr:rowOff>165100</xdr:rowOff>
    </xdr:to>
    <xdr:sp macro="" textlink="">
      <xdr:nvSpPr>
        <xdr:cNvPr id="352" name="楕円 351">
          <a:extLst>
            <a:ext uri="{FF2B5EF4-FFF2-40B4-BE49-F238E27FC236}">
              <a16:creationId xmlns:a16="http://schemas.microsoft.com/office/drawing/2014/main" id="{E9CC9104-6311-4C08-A5BF-FB290124430C}"/>
            </a:ext>
          </a:extLst>
        </xdr:cNvPr>
        <xdr:cNvSpPr/>
      </xdr:nvSpPr>
      <xdr:spPr>
        <a:xfrm>
          <a:off x="15430500" y="10007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58</xdr:row>
      <xdr:rowOff>114300</xdr:rowOff>
    </xdr:from>
    <xdr:to>
      <xdr:col>85</xdr:col>
      <xdr:colOff>127000</xdr:colOff>
      <xdr:row>58</xdr:row>
      <xdr:rowOff>146957</xdr:rowOff>
    </xdr:to>
    <xdr:cxnSp macro="">
      <xdr:nvCxnSpPr>
        <xdr:cNvPr id="353" name="直線コネクタ 352">
          <a:extLst>
            <a:ext uri="{FF2B5EF4-FFF2-40B4-BE49-F238E27FC236}">
              <a16:creationId xmlns:a16="http://schemas.microsoft.com/office/drawing/2014/main" id="{9799AD14-B541-4FE5-8EB7-021A7EC973F8}"/>
            </a:ext>
          </a:extLst>
        </xdr:cNvPr>
        <xdr:cNvCxnSpPr/>
      </xdr:nvCxnSpPr>
      <xdr:spPr>
        <a:xfrm>
          <a:off x="15481300" y="10058400"/>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30843</xdr:rowOff>
    </xdr:from>
    <xdr:to>
      <xdr:col>76</xdr:col>
      <xdr:colOff>165100</xdr:colOff>
      <xdr:row>58</xdr:row>
      <xdr:rowOff>132443</xdr:rowOff>
    </xdr:to>
    <xdr:sp macro="" textlink="">
      <xdr:nvSpPr>
        <xdr:cNvPr id="354" name="楕円 353">
          <a:extLst>
            <a:ext uri="{FF2B5EF4-FFF2-40B4-BE49-F238E27FC236}">
              <a16:creationId xmlns:a16="http://schemas.microsoft.com/office/drawing/2014/main" id="{10A2EA82-2B08-44A1-9EDC-59D7D06E632E}"/>
            </a:ext>
          </a:extLst>
        </xdr:cNvPr>
        <xdr:cNvSpPr/>
      </xdr:nvSpPr>
      <xdr:spPr>
        <a:xfrm>
          <a:off x="14541500" y="9974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81643</xdr:rowOff>
    </xdr:from>
    <xdr:to>
      <xdr:col>81</xdr:col>
      <xdr:colOff>50800</xdr:colOff>
      <xdr:row>58</xdr:row>
      <xdr:rowOff>114300</xdr:rowOff>
    </xdr:to>
    <xdr:cxnSp macro="">
      <xdr:nvCxnSpPr>
        <xdr:cNvPr id="355" name="直線コネクタ 354">
          <a:extLst>
            <a:ext uri="{FF2B5EF4-FFF2-40B4-BE49-F238E27FC236}">
              <a16:creationId xmlns:a16="http://schemas.microsoft.com/office/drawing/2014/main" id="{32C4642D-508B-4A16-B90B-D75DBAD67D5A}"/>
            </a:ext>
          </a:extLst>
        </xdr:cNvPr>
        <xdr:cNvCxnSpPr/>
      </xdr:nvCxnSpPr>
      <xdr:spPr>
        <a:xfrm>
          <a:off x="14592300" y="10025743"/>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169635</xdr:rowOff>
    </xdr:from>
    <xdr:to>
      <xdr:col>72</xdr:col>
      <xdr:colOff>38100</xdr:colOff>
      <xdr:row>58</xdr:row>
      <xdr:rowOff>99785</xdr:rowOff>
    </xdr:to>
    <xdr:sp macro="" textlink="">
      <xdr:nvSpPr>
        <xdr:cNvPr id="356" name="楕円 355">
          <a:extLst>
            <a:ext uri="{FF2B5EF4-FFF2-40B4-BE49-F238E27FC236}">
              <a16:creationId xmlns:a16="http://schemas.microsoft.com/office/drawing/2014/main" id="{DCA71FFA-AC06-4DD1-98EA-5E09EF7657BE}"/>
            </a:ext>
          </a:extLst>
        </xdr:cNvPr>
        <xdr:cNvSpPr/>
      </xdr:nvSpPr>
      <xdr:spPr>
        <a:xfrm>
          <a:off x="13652500" y="9942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58</xdr:row>
      <xdr:rowOff>48985</xdr:rowOff>
    </xdr:from>
    <xdr:to>
      <xdr:col>76</xdr:col>
      <xdr:colOff>114300</xdr:colOff>
      <xdr:row>58</xdr:row>
      <xdr:rowOff>81643</xdr:rowOff>
    </xdr:to>
    <xdr:cxnSp macro="">
      <xdr:nvCxnSpPr>
        <xdr:cNvPr id="357" name="直線コネクタ 356">
          <a:extLst>
            <a:ext uri="{FF2B5EF4-FFF2-40B4-BE49-F238E27FC236}">
              <a16:creationId xmlns:a16="http://schemas.microsoft.com/office/drawing/2014/main" id="{B69D31C5-2C13-47ED-831D-69ECCB195573}"/>
            </a:ext>
          </a:extLst>
        </xdr:cNvPr>
        <xdr:cNvCxnSpPr/>
      </xdr:nvCxnSpPr>
      <xdr:spPr>
        <a:xfrm>
          <a:off x="13703300" y="9993085"/>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57</xdr:row>
      <xdr:rowOff>136978</xdr:rowOff>
    </xdr:from>
    <xdr:to>
      <xdr:col>67</xdr:col>
      <xdr:colOff>101600</xdr:colOff>
      <xdr:row>58</xdr:row>
      <xdr:rowOff>67128</xdr:rowOff>
    </xdr:to>
    <xdr:sp macro="" textlink="">
      <xdr:nvSpPr>
        <xdr:cNvPr id="358" name="楕円 357">
          <a:extLst>
            <a:ext uri="{FF2B5EF4-FFF2-40B4-BE49-F238E27FC236}">
              <a16:creationId xmlns:a16="http://schemas.microsoft.com/office/drawing/2014/main" id="{D6A9D730-92D8-4F69-8433-14BB085D4823}"/>
            </a:ext>
          </a:extLst>
        </xdr:cNvPr>
        <xdr:cNvSpPr/>
      </xdr:nvSpPr>
      <xdr:spPr>
        <a:xfrm>
          <a:off x="12763500" y="9909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58</xdr:row>
      <xdr:rowOff>16328</xdr:rowOff>
    </xdr:from>
    <xdr:to>
      <xdr:col>71</xdr:col>
      <xdr:colOff>177800</xdr:colOff>
      <xdr:row>58</xdr:row>
      <xdr:rowOff>48985</xdr:rowOff>
    </xdr:to>
    <xdr:cxnSp macro="">
      <xdr:nvCxnSpPr>
        <xdr:cNvPr id="359" name="直線コネクタ 358">
          <a:extLst>
            <a:ext uri="{FF2B5EF4-FFF2-40B4-BE49-F238E27FC236}">
              <a16:creationId xmlns:a16="http://schemas.microsoft.com/office/drawing/2014/main" id="{4020889F-3FAE-47DA-AE7E-4A308276D73D}"/>
            </a:ext>
          </a:extLst>
        </xdr:cNvPr>
        <xdr:cNvCxnSpPr/>
      </xdr:nvCxnSpPr>
      <xdr:spPr>
        <a:xfrm>
          <a:off x="12814300" y="9960428"/>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61521</xdr:rowOff>
    </xdr:from>
    <xdr:ext cx="405111" cy="259045"/>
    <xdr:sp macro="" textlink="">
      <xdr:nvSpPr>
        <xdr:cNvPr id="360" name="n_1aveValue【保健センター・保健所】&#10;有形固定資産減価償却率">
          <a:extLst>
            <a:ext uri="{FF2B5EF4-FFF2-40B4-BE49-F238E27FC236}">
              <a16:creationId xmlns:a16="http://schemas.microsoft.com/office/drawing/2014/main" id="{F3E9FAAB-3B7B-49EF-9450-77C842EB646F}"/>
            </a:ext>
          </a:extLst>
        </xdr:cNvPr>
        <xdr:cNvSpPr txBox="1"/>
      </xdr:nvSpPr>
      <xdr:spPr>
        <a:xfrm>
          <a:off x="15266044" y="103485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162758</xdr:rowOff>
    </xdr:from>
    <xdr:ext cx="405111" cy="259045"/>
    <xdr:sp macro="" textlink="">
      <xdr:nvSpPr>
        <xdr:cNvPr id="361" name="n_2aveValue【保健センター・保健所】&#10;有形固定資産減価償却率">
          <a:extLst>
            <a:ext uri="{FF2B5EF4-FFF2-40B4-BE49-F238E27FC236}">
              <a16:creationId xmlns:a16="http://schemas.microsoft.com/office/drawing/2014/main" id="{D46EFED0-5266-4FFB-B965-9E94C5DD0430}"/>
            </a:ext>
          </a:extLst>
        </xdr:cNvPr>
        <xdr:cNvSpPr txBox="1"/>
      </xdr:nvSpPr>
      <xdr:spPr>
        <a:xfrm>
          <a:off x="14389744" y="102783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125203</xdr:rowOff>
    </xdr:from>
    <xdr:ext cx="405111" cy="259045"/>
    <xdr:sp macro="" textlink="">
      <xdr:nvSpPr>
        <xdr:cNvPr id="362" name="n_3aveValue【保健センター・保健所】&#10;有形固定資産減価償却率">
          <a:extLst>
            <a:ext uri="{FF2B5EF4-FFF2-40B4-BE49-F238E27FC236}">
              <a16:creationId xmlns:a16="http://schemas.microsoft.com/office/drawing/2014/main" id="{CE35A8A7-AF19-481F-B7CA-DD2019C2BAC7}"/>
            </a:ext>
          </a:extLst>
        </xdr:cNvPr>
        <xdr:cNvSpPr txBox="1"/>
      </xdr:nvSpPr>
      <xdr:spPr>
        <a:xfrm>
          <a:off x="13500744" y="102407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159493</xdr:rowOff>
    </xdr:from>
    <xdr:ext cx="405111" cy="259045"/>
    <xdr:sp macro="" textlink="">
      <xdr:nvSpPr>
        <xdr:cNvPr id="363" name="n_4aveValue【保健センター・保健所】&#10;有形固定資産減価償却率">
          <a:extLst>
            <a:ext uri="{FF2B5EF4-FFF2-40B4-BE49-F238E27FC236}">
              <a16:creationId xmlns:a16="http://schemas.microsoft.com/office/drawing/2014/main" id="{1F78B16B-6997-4327-88A0-ACC325D09309}"/>
            </a:ext>
          </a:extLst>
        </xdr:cNvPr>
        <xdr:cNvSpPr txBox="1"/>
      </xdr:nvSpPr>
      <xdr:spPr>
        <a:xfrm>
          <a:off x="12611744" y="102750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57</xdr:row>
      <xdr:rowOff>10177</xdr:rowOff>
    </xdr:from>
    <xdr:ext cx="405111" cy="259045"/>
    <xdr:sp macro="" textlink="">
      <xdr:nvSpPr>
        <xdr:cNvPr id="364" name="n_1mainValue【保健センター・保健所】&#10;有形固定資産減価償却率">
          <a:extLst>
            <a:ext uri="{FF2B5EF4-FFF2-40B4-BE49-F238E27FC236}">
              <a16:creationId xmlns:a16="http://schemas.microsoft.com/office/drawing/2014/main" id="{3E7C784E-75AD-4BF5-93B8-F21A3DD2D0CA}"/>
            </a:ext>
          </a:extLst>
        </xdr:cNvPr>
        <xdr:cNvSpPr txBox="1"/>
      </xdr:nvSpPr>
      <xdr:spPr>
        <a:xfrm>
          <a:off x="15266044" y="9782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56</xdr:row>
      <xdr:rowOff>148970</xdr:rowOff>
    </xdr:from>
    <xdr:ext cx="405111" cy="259045"/>
    <xdr:sp macro="" textlink="">
      <xdr:nvSpPr>
        <xdr:cNvPr id="365" name="n_2mainValue【保健センター・保健所】&#10;有形固定資産減価償却率">
          <a:extLst>
            <a:ext uri="{FF2B5EF4-FFF2-40B4-BE49-F238E27FC236}">
              <a16:creationId xmlns:a16="http://schemas.microsoft.com/office/drawing/2014/main" id="{57E067B8-AF31-41FD-8E18-3F4E30C762D1}"/>
            </a:ext>
          </a:extLst>
        </xdr:cNvPr>
        <xdr:cNvSpPr txBox="1"/>
      </xdr:nvSpPr>
      <xdr:spPr>
        <a:xfrm>
          <a:off x="14389744" y="97501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56</xdr:row>
      <xdr:rowOff>116312</xdr:rowOff>
    </xdr:from>
    <xdr:ext cx="405111" cy="259045"/>
    <xdr:sp macro="" textlink="">
      <xdr:nvSpPr>
        <xdr:cNvPr id="366" name="n_3mainValue【保健センター・保健所】&#10;有形固定資産減価償却率">
          <a:extLst>
            <a:ext uri="{FF2B5EF4-FFF2-40B4-BE49-F238E27FC236}">
              <a16:creationId xmlns:a16="http://schemas.microsoft.com/office/drawing/2014/main" id="{17123D53-A81E-45DA-BBD1-949A276D409B}"/>
            </a:ext>
          </a:extLst>
        </xdr:cNvPr>
        <xdr:cNvSpPr txBox="1"/>
      </xdr:nvSpPr>
      <xdr:spPr>
        <a:xfrm>
          <a:off x="13500744" y="97175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56</xdr:row>
      <xdr:rowOff>83655</xdr:rowOff>
    </xdr:from>
    <xdr:ext cx="405111" cy="259045"/>
    <xdr:sp macro="" textlink="">
      <xdr:nvSpPr>
        <xdr:cNvPr id="367" name="n_4mainValue【保健センター・保健所】&#10;有形固定資産減価償却率">
          <a:extLst>
            <a:ext uri="{FF2B5EF4-FFF2-40B4-BE49-F238E27FC236}">
              <a16:creationId xmlns:a16="http://schemas.microsoft.com/office/drawing/2014/main" id="{BC99A032-4D32-49DA-A760-6811C5946F42}"/>
            </a:ext>
          </a:extLst>
        </xdr:cNvPr>
        <xdr:cNvSpPr txBox="1"/>
      </xdr:nvSpPr>
      <xdr:spPr>
        <a:xfrm>
          <a:off x="12611744" y="96848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368" name="正方形/長方形 367">
          <a:extLst>
            <a:ext uri="{FF2B5EF4-FFF2-40B4-BE49-F238E27FC236}">
              <a16:creationId xmlns:a16="http://schemas.microsoft.com/office/drawing/2014/main" id="{9F8CB7D2-AF5B-4E86-9795-D27D49EC0A22}"/>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369" name="正方形/長方形 368">
          <a:extLst>
            <a:ext uri="{FF2B5EF4-FFF2-40B4-BE49-F238E27FC236}">
              <a16:creationId xmlns:a16="http://schemas.microsoft.com/office/drawing/2014/main" id="{4B6E17A1-BFA4-41E6-8EFE-F7DF255D644A}"/>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370" name="正方形/長方形 369">
          <a:extLst>
            <a:ext uri="{FF2B5EF4-FFF2-40B4-BE49-F238E27FC236}">
              <a16:creationId xmlns:a16="http://schemas.microsoft.com/office/drawing/2014/main" id="{64CBE282-EB85-425B-A0E7-54C12D930EC8}"/>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371" name="正方形/長方形 370">
          <a:extLst>
            <a:ext uri="{FF2B5EF4-FFF2-40B4-BE49-F238E27FC236}">
              <a16:creationId xmlns:a16="http://schemas.microsoft.com/office/drawing/2014/main" id="{EF7FE340-28C4-4D5B-A7FC-5DFB00CC7457}"/>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372" name="正方形/長方形 371">
          <a:extLst>
            <a:ext uri="{FF2B5EF4-FFF2-40B4-BE49-F238E27FC236}">
              <a16:creationId xmlns:a16="http://schemas.microsoft.com/office/drawing/2014/main" id="{245413C6-9E64-44BA-A357-C9005ADB752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373" name="正方形/長方形 372">
          <a:extLst>
            <a:ext uri="{FF2B5EF4-FFF2-40B4-BE49-F238E27FC236}">
              <a16:creationId xmlns:a16="http://schemas.microsoft.com/office/drawing/2014/main" id="{77AEE302-9D6D-46E0-9E92-5627482424E3}"/>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374" name="正方形/長方形 373">
          <a:extLst>
            <a:ext uri="{FF2B5EF4-FFF2-40B4-BE49-F238E27FC236}">
              <a16:creationId xmlns:a16="http://schemas.microsoft.com/office/drawing/2014/main" id="{2BA3CC49-0F1B-44D8-8E3A-0D8B8FD215C8}"/>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375" name="正方形/長方形 374">
          <a:extLst>
            <a:ext uri="{FF2B5EF4-FFF2-40B4-BE49-F238E27FC236}">
              <a16:creationId xmlns:a16="http://schemas.microsoft.com/office/drawing/2014/main" id="{2C8F1188-37E8-431D-8E65-20CF66BBC978}"/>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376" name="テキスト ボックス 375">
          <a:extLst>
            <a:ext uri="{FF2B5EF4-FFF2-40B4-BE49-F238E27FC236}">
              <a16:creationId xmlns:a16="http://schemas.microsoft.com/office/drawing/2014/main" id="{87CEF632-C689-4337-A47F-E928FE0C9737}"/>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377" name="直線コネクタ 376">
          <a:extLst>
            <a:ext uri="{FF2B5EF4-FFF2-40B4-BE49-F238E27FC236}">
              <a16:creationId xmlns:a16="http://schemas.microsoft.com/office/drawing/2014/main" id="{1C0EAD70-A0BC-4680-ACB9-F011558428B6}"/>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378" name="直線コネクタ 377">
          <a:extLst>
            <a:ext uri="{FF2B5EF4-FFF2-40B4-BE49-F238E27FC236}">
              <a16:creationId xmlns:a16="http://schemas.microsoft.com/office/drawing/2014/main" id="{8A9F6FD1-7CDA-4F36-85D7-8479F4586422}"/>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379" name="テキスト ボックス 378">
          <a:extLst>
            <a:ext uri="{FF2B5EF4-FFF2-40B4-BE49-F238E27FC236}">
              <a16:creationId xmlns:a16="http://schemas.microsoft.com/office/drawing/2014/main" id="{DE0B047F-3F2D-49F7-A853-F05E54559CD3}"/>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380" name="直線コネクタ 379">
          <a:extLst>
            <a:ext uri="{FF2B5EF4-FFF2-40B4-BE49-F238E27FC236}">
              <a16:creationId xmlns:a16="http://schemas.microsoft.com/office/drawing/2014/main" id="{18659F15-39E2-4081-89CE-3A2F82453C90}"/>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381" name="テキスト ボックス 380">
          <a:extLst>
            <a:ext uri="{FF2B5EF4-FFF2-40B4-BE49-F238E27FC236}">
              <a16:creationId xmlns:a16="http://schemas.microsoft.com/office/drawing/2014/main" id="{F7899778-F9C8-4DF4-985C-EB4F8429F2AF}"/>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382" name="直線コネクタ 381">
          <a:extLst>
            <a:ext uri="{FF2B5EF4-FFF2-40B4-BE49-F238E27FC236}">
              <a16:creationId xmlns:a16="http://schemas.microsoft.com/office/drawing/2014/main" id="{E6D0CC59-2D13-4C41-AA0F-83C26CEB2961}"/>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383" name="テキスト ボックス 382">
          <a:extLst>
            <a:ext uri="{FF2B5EF4-FFF2-40B4-BE49-F238E27FC236}">
              <a16:creationId xmlns:a16="http://schemas.microsoft.com/office/drawing/2014/main" id="{709C9345-A47D-4534-AF6E-B7F78BD6FF29}"/>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384" name="直線コネクタ 383">
          <a:extLst>
            <a:ext uri="{FF2B5EF4-FFF2-40B4-BE49-F238E27FC236}">
              <a16:creationId xmlns:a16="http://schemas.microsoft.com/office/drawing/2014/main" id="{63878B9D-8DFC-4827-9C95-7F675B606C9A}"/>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385" name="テキスト ボックス 384">
          <a:extLst>
            <a:ext uri="{FF2B5EF4-FFF2-40B4-BE49-F238E27FC236}">
              <a16:creationId xmlns:a16="http://schemas.microsoft.com/office/drawing/2014/main" id="{5B3C3074-4E21-41A8-9396-E7BB2B09F413}"/>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386" name="直線コネクタ 385">
          <a:extLst>
            <a:ext uri="{FF2B5EF4-FFF2-40B4-BE49-F238E27FC236}">
              <a16:creationId xmlns:a16="http://schemas.microsoft.com/office/drawing/2014/main" id="{86ACD38A-B7F4-437B-85B3-5787C04B707A}"/>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387" name="テキスト ボックス 386">
          <a:extLst>
            <a:ext uri="{FF2B5EF4-FFF2-40B4-BE49-F238E27FC236}">
              <a16:creationId xmlns:a16="http://schemas.microsoft.com/office/drawing/2014/main" id="{F142E07F-CB47-4F10-BD1F-A219D0867AF5}"/>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388" name="直線コネクタ 387">
          <a:extLst>
            <a:ext uri="{FF2B5EF4-FFF2-40B4-BE49-F238E27FC236}">
              <a16:creationId xmlns:a16="http://schemas.microsoft.com/office/drawing/2014/main" id="{BE9A22D4-E183-48A8-9E01-41856C21630A}"/>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389" name="テキスト ボックス 388">
          <a:extLst>
            <a:ext uri="{FF2B5EF4-FFF2-40B4-BE49-F238E27FC236}">
              <a16:creationId xmlns:a16="http://schemas.microsoft.com/office/drawing/2014/main" id="{4E1FD625-E04F-4162-9F57-4B338B5B0FB8}"/>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390" name="【保健センター・保健所】&#10;一人当たり面積グラフ枠">
          <a:extLst>
            <a:ext uri="{FF2B5EF4-FFF2-40B4-BE49-F238E27FC236}">
              <a16:creationId xmlns:a16="http://schemas.microsoft.com/office/drawing/2014/main" id="{FB71B908-AE8D-4771-9B04-852B5526D630}"/>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26670</xdr:rowOff>
    </xdr:from>
    <xdr:to>
      <xdr:col>116</xdr:col>
      <xdr:colOff>62864</xdr:colOff>
      <xdr:row>64</xdr:row>
      <xdr:rowOff>16510</xdr:rowOff>
    </xdr:to>
    <xdr:cxnSp macro="">
      <xdr:nvCxnSpPr>
        <xdr:cNvPr id="391" name="直線コネクタ 390">
          <a:extLst>
            <a:ext uri="{FF2B5EF4-FFF2-40B4-BE49-F238E27FC236}">
              <a16:creationId xmlns:a16="http://schemas.microsoft.com/office/drawing/2014/main" id="{DB2FC728-83F8-4A93-ACB5-E63E1154137C}"/>
            </a:ext>
          </a:extLst>
        </xdr:cNvPr>
        <xdr:cNvCxnSpPr/>
      </xdr:nvCxnSpPr>
      <xdr:spPr>
        <a:xfrm flipV="1">
          <a:off x="22160864" y="9627870"/>
          <a:ext cx="0" cy="13614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20337</xdr:rowOff>
    </xdr:from>
    <xdr:ext cx="469744" cy="259045"/>
    <xdr:sp macro="" textlink="">
      <xdr:nvSpPr>
        <xdr:cNvPr id="392" name="【保健センター・保健所】&#10;一人当たり面積最小値テキスト">
          <a:extLst>
            <a:ext uri="{FF2B5EF4-FFF2-40B4-BE49-F238E27FC236}">
              <a16:creationId xmlns:a16="http://schemas.microsoft.com/office/drawing/2014/main" id="{B9A3FA8A-5323-4106-86B3-41AD58BA4AC7}"/>
            </a:ext>
          </a:extLst>
        </xdr:cNvPr>
        <xdr:cNvSpPr txBox="1"/>
      </xdr:nvSpPr>
      <xdr:spPr>
        <a:xfrm>
          <a:off x="22199600" y="10993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16510</xdr:rowOff>
    </xdr:from>
    <xdr:to>
      <xdr:col>116</xdr:col>
      <xdr:colOff>152400</xdr:colOff>
      <xdr:row>64</xdr:row>
      <xdr:rowOff>16510</xdr:rowOff>
    </xdr:to>
    <xdr:cxnSp macro="">
      <xdr:nvCxnSpPr>
        <xdr:cNvPr id="393" name="直線コネクタ 392">
          <a:extLst>
            <a:ext uri="{FF2B5EF4-FFF2-40B4-BE49-F238E27FC236}">
              <a16:creationId xmlns:a16="http://schemas.microsoft.com/office/drawing/2014/main" id="{0CC2F353-808A-4871-AF1E-2024F70A5885}"/>
            </a:ext>
          </a:extLst>
        </xdr:cNvPr>
        <xdr:cNvCxnSpPr/>
      </xdr:nvCxnSpPr>
      <xdr:spPr>
        <a:xfrm>
          <a:off x="22072600" y="109893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144797</xdr:rowOff>
    </xdr:from>
    <xdr:ext cx="469744" cy="259045"/>
    <xdr:sp macro="" textlink="">
      <xdr:nvSpPr>
        <xdr:cNvPr id="394" name="【保健センター・保健所】&#10;一人当たり面積最大値テキスト">
          <a:extLst>
            <a:ext uri="{FF2B5EF4-FFF2-40B4-BE49-F238E27FC236}">
              <a16:creationId xmlns:a16="http://schemas.microsoft.com/office/drawing/2014/main" id="{92A38C28-CF50-4193-90EF-C5B2F6ABCAF7}"/>
            </a:ext>
          </a:extLst>
        </xdr:cNvPr>
        <xdr:cNvSpPr txBox="1"/>
      </xdr:nvSpPr>
      <xdr:spPr>
        <a:xfrm>
          <a:off x="22199600" y="9403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26670</xdr:rowOff>
    </xdr:from>
    <xdr:to>
      <xdr:col>116</xdr:col>
      <xdr:colOff>152400</xdr:colOff>
      <xdr:row>56</xdr:row>
      <xdr:rowOff>26670</xdr:rowOff>
    </xdr:to>
    <xdr:cxnSp macro="">
      <xdr:nvCxnSpPr>
        <xdr:cNvPr id="395" name="直線コネクタ 394">
          <a:extLst>
            <a:ext uri="{FF2B5EF4-FFF2-40B4-BE49-F238E27FC236}">
              <a16:creationId xmlns:a16="http://schemas.microsoft.com/office/drawing/2014/main" id="{622EF6E3-51BA-41A6-94F0-B8FBEFC84135}"/>
            </a:ext>
          </a:extLst>
        </xdr:cNvPr>
        <xdr:cNvCxnSpPr/>
      </xdr:nvCxnSpPr>
      <xdr:spPr>
        <a:xfrm>
          <a:off x="22072600" y="96278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5097</xdr:rowOff>
    </xdr:from>
    <xdr:ext cx="469744" cy="259045"/>
    <xdr:sp macro="" textlink="">
      <xdr:nvSpPr>
        <xdr:cNvPr id="396" name="【保健センター・保健所】&#10;一人当たり面積平均値テキスト">
          <a:extLst>
            <a:ext uri="{FF2B5EF4-FFF2-40B4-BE49-F238E27FC236}">
              <a16:creationId xmlns:a16="http://schemas.microsoft.com/office/drawing/2014/main" id="{BEFC34EA-4B58-4D86-9953-A6C012EC75D5}"/>
            </a:ext>
          </a:extLst>
        </xdr:cNvPr>
        <xdr:cNvSpPr txBox="1"/>
      </xdr:nvSpPr>
      <xdr:spPr>
        <a:xfrm>
          <a:off x="22199600" y="106349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153670</xdr:rowOff>
    </xdr:from>
    <xdr:to>
      <xdr:col>116</xdr:col>
      <xdr:colOff>114300</xdr:colOff>
      <xdr:row>63</xdr:row>
      <xdr:rowOff>83820</xdr:rowOff>
    </xdr:to>
    <xdr:sp macro="" textlink="">
      <xdr:nvSpPr>
        <xdr:cNvPr id="397" name="フローチャート: 判断 396">
          <a:extLst>
            <a:ext uri="{FF2B5EF4-FFF2-40B4-BE49-F238E27FC236}">
              <a16:creationId xmlns:a16="http://schemas.microsoft.com/office/drawing/2014/main" id="{F3E30223-9A00-4493-9478-49C2E3509F81}"/>
            </a:ext>
          </a:extLst>
        </xdr:cNvPr>
        <xdr:cNvSpPr/>
      </xdr:nvSpPr>
      <xdr:spPr>
        <a:xfrm>
          <a:off x="22110700" y="10783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142240</xdr:rowOff>
    </xdr:from>
    <xdr:to>
      <xdr:col>112</xdr:col>
      <xdr:colOff>38100</xdr:colOff>
      <xdr:row>63</xdr:row>
      <xdr:rowOff>72390</xdr:rowOff>
    </xdr:to>
    <xdr:sp macro="" textlink="">
      <xdr:nvSpPr>
        <xdr:cNvPr id="398" name="フローチャート: 判断 397">
          <a:extLst>
            <a:ext uri="{FF2B5EF4-FFF2-40B4-BE49-F238E27FC236}">
              <a16:creationId xmlns:a16="http://schemas.microsoft.com/office/drawing/2014/main" id="{9AEF2D03-8142-469B-BF8C-3E07E98C2C3B}"/>
            </a:ext>
          </a:extLst>
        </xdr:cNvPr>
        <xdr:cNvSpPr/>
      </xdr:nvSpPr>
      <xdr:spPr>
        <a:xfrm>
          <a:off x="21272500" y="10772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124460</xdr:rowOff>
    </xdr:from>
    <xdr:to>
      <xdr:col>107</xdr:col>
      <xdr:colOff>101600</xdr:colOff>
      <xdr:row>63</xdr:row>
      <xdr:rowOff>54610</xdr:rowOff>
    </xdr:to>
    <xdr:sp macro="" textlink="">
      <xdr:nvSpPr>
        <xdr:cNvPr id="399" name="フローチャート: 判断 398">
          <a:extLst>
            <a:ext uri="{FF2B5EF4-FFF2-40B4-BE49-F238E27FC236}">
              <a16:creationId xmlns:a16="http://schemas.microsoft.com/office/drawing/2014/main" id="{BAAC351E-9F28-4B71-90F8-E3D3E1280D05}"/>
            </a:ext>
          </a:extLst>
        </xdr:cNvPr>
        <xdr:cNvSpPr/>
      </xdr:nvSpPr>
      <xdr:spPr>
        <a:xfrm>
          <a:off x="20383500" y="10754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125730</xdr:rowOff>
    </xdr:from>
    <xdr:to>
      <xdr:col>102</xdr:col>
      <xdr:colOff>165100</xdr:colOff>
      <xdr:row>63</xdr:row>
      <xdr:rowOff>55880</xdr:rowOff>
    </xdr:to>
    <xdr:sp macro="" textlink="">
      <xdr:nvSpPr>
        <xdr:cNvPr id="400" name="フローチャート: 判断 399">
          <a:extLst>
            <a:ext uri="{FF2B5EF4-FFF2-40B4-BE49-F238E27FC236}">
              <a16:creationId xmlns:a16="http://schemas.microsoft.com/office/drawing/2014/main" id="{2BD57D8D-5000-4C27-B34C-3764EFDD4C81}"/>
            </a:ext>
          </a:extLst>
        </xdr:cNvPr>
        <xdr:cNvSpPr/>
      </xdr:nvSpPr>
      <xdr:spPr>
        <a:xfrm>
          <a:off x="19494500" y="10755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63</xdr:row>
      <xdr:rowOff>5080</xdr:rowOff>
    </xdr:from>
    <xdr:to>
      <xdr:col>98</xdr:col>
      <xdr:colOff>38100</xdr:colOff>
      <xdr:row>63</xdr:row>
      <xdr:rowOff>106680</xdr:rowOff>
    </xdr:to>
    <xdr:sp macro="" textlink="">
      <xdr:nvSpPr>
        <xdr:cNvPr id="401" name="フローチャート: 判断 400">
          <a:extLst>
            <a:ext uri="{FF2B5EF4-FFF2-40B4-BE49-F238E27FC236}">
              <a16:creationId xmlns:a16="http://schemas.microsoft.com/office/drawing/2014/main" id="{FBD9BBD2-07C6-4264-A513-421B5A6CBBFA}"/>
            </a:ext>
          </a:extLst>
        </xdr:cNvPr>
        <xdr:cNvSpPr/>
      </xdr:nvSpPr>
      <xdr:spPr>
        <a:xfrm>
          <a:off x="18605500" y="10806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402" name="テキスト ボックス 401">
          <a:extLst>
            <a:ext uri="{FF2B5EF4-FFF2-40B4-BE49-F238E27FC236}">
              <a16:creationId xmlns:a16="http://schemas.microsoft.com/office/drawing/2014/main" id="{38274B92-D025-4122-B11B-11C12AA92096}"/>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403" name="テキスト ボックス 402">
          <a:extLst>
            <a:ext uri="{FF2B5EF4-FFF2-40B4-BE49-F238E27FC236}">
              <a16:creationId xmlns:a16="http://schemas.microsoft.com/office/drawing/2014/main" id="{57DA64CF-819C-4508-8265-81B397D6DCFB}"/>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404" name="テキスト ボックス 403">
          <a:extLst>
            <a:ext uri="{FF2B5EF4-FFF2-40B4-BE49-F238E27FC236}">
              <a16:creationId xmlns:a16="http://schemas.microsoft.com/office/drawing/2014/main" id="{FD7C6B68-4DB4-4CCC-88AC-234E6339B94C}"/>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405" name="テキスト ボックス 404">
          <a:extLst>
            <a:ext uri="{FF2B5EF4-FFF2-40B4-BE49-F238E27FC236}">
              <a16:creationId xmlns:a16="http://schemas.microsoft.com/office/drawing/2014/main" id="{11654A2E-FEF5-4EAF-9749-58431967AE27}"/>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406" name="テキスト ボックス 405">
          <a:extLst>
            <a:ext uri="{FF2B5EF4-FFF2-40B4-BE49-F238E27FC236}">
              <a16:creationId xmlns:a16="http://schemas.microsoft.com/office/drawing/2014/main" id="{A86E885E-78A4-45CD-A8D7-7C7D51134920}"/>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16510</xdr:rowOff>
    </xdr:from>
    <xdr:to>
      <xdr:col>116</xdr:col>
      <xdr:colOff>114300</xdr:colOff>
      <xdr:row>63</xdr:row>
      <xdr:rowOff>118110</xdr:rowOff>
    </xdr:to>
    <xdr:sp macro="" textlink="">
      <xdr:nvSpPr>
        <xdr:cNvPr id="407" name="楕円 406">
          <a:extLst>
            <a:ext uri="{FF2B5EF4-FFF2-40B4-BE49-F238E27FC236}">
              <a16:creationId xmlns:a16="http://schemas.microsoft.com/office/drawing/2014/main" id="{79763862-E4B7-4DA7-88D8-EB1ED674CBBD}"/>
            </a:ext>
          </a:extLst>
        </xdr:cNvPr>
        <xdr:cNvSpPr/>
      </xdr:nvSpPr>
      <xdr:spPr>
        <a:xfrm>
          <a:off x="22110700" y="10817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132097</xdr:rowOff>
    </xdr:from>
    <xdr:ext cx="469744" cy="259045"/>
    <xdr:sp macro="" textlink="">
      <xdr:nvSpPr>
        <xdr:cNvPr id="408" name="【保健センター・保健所】&#10;一人当たり面積該当値テキスト">
          <a:extLst>
            <a:ext uri="{FF2B5EF4-FFF2-40B4-BE49-F238E27FC236}">
              <a16:creationId xmlns:a16="http://schemas.microsoft.com/office/drawing/2014/main" id="{0EFC1B54-A1CE-4744-981F-400431F8D598}"/>
            </a:ext>
          </a:extLst>
        </xdr:cNvPr>
        <xdr:cNvSpPr txBox="1"/>
      </xdr:nvSpPr>
      <xdr:spPr>
        <a:xfrm>
          <a:off x="22199600" y="10761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19050</xdr:rowOff>
    </xdr:from>
    <xdr:to>
      <xdr:col>112</xdr:col>
      <xdr:colOff>38100</xdr:colOff>
      <xdr:row>63</xdr:row>
      <xdr:rowOff>120650</xdr:rowOff>
    </xdr:to>
    <xdr:sp macro="" textlink="">
      <xdr:nvSpPr>
        <xdr:cNvPr id="409" name="楕円 408">
          <a:extLst>
            <a:ext uri="{FF2B5EF4-FFF2-40B4-BE49-F238E27FC236}">
              <a16:creationId xmlns:a16="http://schemas.microsoft.com/office/drawing/2014/main" id="{82468F75-A6BE-4CD4-993F-99CC63BED614}"/>
            </a:ext>
          </a:extLst>
        </xdr:cNvPr>
        <xdr:cNvSpPr/>
      </xdr:nvSpPr>
      <xdr:spPr>
        <a:xfrm>
          <a:off x="21272500" y="10820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67310</xdr:rowOff>
    </xdr:from>
    <xdr:to>
      <xdr:col>116</xdr:col>
      <xdr:colOff>63500</xdr:colOff>
      <xdr:row>63</xdr:row>
      <xdr:rowOff>69850</xdr:rowOff>
    </xdr:to>
    <xdr:cxnSp macro="">
      <xdr:nvCxnSpPr>
        <xdr:cNvPr id="410" name="直線コネクタ 409">
          <a:extLst>
            <a:ext uri="{FF2B5EF4-FFF2-40B4-BE49-F238E27FC236}">
              <a16:creationId xmlns:a16="http://schemas.microsoft.com/office/drawing/2014/main" id="{A4CEEE51-17DA-417D-A0A4-4B2FC012F7F4}"/>
            </a:ext>
          </a:extLst>
        </xdr:cNvPr>
        <xdr:cNvCxnSpPr/>
      </xdr:nvCxnSpPr>
      <xdr:spPr>
        <a:xfrm flipV="1">
          <a:off x="21323300" y="10868660"/>
          <a:ext cx="838200" cy="2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22860</xdr:rowOff>
    </xdr:from>
    <xdr:to>
      <xdr:col>107</xdr:col>
      <xdr:colOff>101600</xdr:colOff>
      <xdr:row>63</xdr:row>
      <xdr:rowOff>124460</xdr:rowOff>
    </xdr:to>
    <xdr:sp macro="" textlink="">
      <xdr:nvSpPr>
        <xdr:cNvPr id="411" name="楕円 410">
          <a:extLst>
            <a:ext uri="{FF2B5EF4-FFF2-40B4-BE49-F238E27FC236}">
              <a16:creationId xmlns:a16="http://schemas.microsoft.com/office/drawing/2014/main" id="{224636F5-56E3-4743-8AD7-1FBCEF848152}"/>
            </a:ext>
          </a:extLst>
        </xdr:cNvPr>
        <xdr:cNvSpPr/>
      </xdr:nvSpPr>
      <xdr:spPr>
        <a:xfrm>
          <a:off x="20383500" y="10824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69850</xdr:rowOff>
    </xdr:from>
    <xdr:to>
      <xdr:col>111</xdr:col>
      <xdr:colOff>177800</xdr:colOff>
      <xdr:row>63</xdr:row>
      <xdr:rowOff>73660</xdr:rowOff>
    </xdr:to>
    <xdr:cxnSp macro="">
      <xdr:nvCxnSpPr>
        <xdr:cNvPr id="412" name="直線コネクタ 411">
          <a:extLst>
            <a:ext uri="{FF2B5EF4-FFF2-40B4-BE49-F238E27FC236}">
              <a16:creationId xmlns:a16="http://schemas.microsoft.com/office/drawing/2014/main" id="{E710A29F-0FCC-4A56-ADC2-B6BD94391BAA}"/>
            </a:ext>
          </a:extLst>
        </xdr:cNvPr>
        <xdr:cNvCxnSpPr/>
      </xdr:nvCxnSpPr>
      <xdr:spPr>
        <a:xfrm flipV="1">
          <a:off x="20434300" y="1087120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25400</xdr:rowOff>
    </xdr:from>
    <xdr:to>
      <xdr:col>102</xdr:col>
      <xdr:colOff>165100</xdr:colOff>
      <xdr:row>63</xdr:row>
      <xdr:rowOff>127000</xdr:rowOff>
    </xdr:to>
    <xdr:sp macro="" textlink="">
      <xdr:nvSpPr>
        <xdr:cNvPr id="413" name="楕円 412">
          <a:extLst>
            <a:ext uri="{FF2B5EF4-FFF2-40B4-BE49-F238E27FC236}">
              <a16:creationId xmlns:a16="http://schemas.microsoft.com/office/drawing/2014/main" id="{4260B843-F63F-43C2-A853-20CE5A712CAE}"/>
            </a:ext>
          </a:extLst>
        </xdr:cNvPr>
        <xdr:cNvSpPr/>
      </xdr:nvSpPr>
      <xdr:spPr>
        <a:xfrm>
          <a:off x="19494500" y="10826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73660</xdr:rowOff>
    </xdr:from>
    <xdr:to>
      <xdr:col>107</xdr:col>
      <xdr:colOff>50800</xdr:colOff>
      <xdr:row>63</xdr:row>
      <xdr:rowOff>76200</xdr:rowOff>
    </xdr:to>
    <xdr:cxnSp macro="">
      <xdr:nvCxnSpPr>
        <xdr:cNvPr id="414" name="直線コネクタ 413">
          <a:extLst>
            <a:ext uri="{FF2B5EF4-FFF2-40B4-BE49-F238E27FC236}">
              <a16:creationId xmlns:a16="http://schemas.microsoft.com/office/drawing/2014/main" id="{586451BF-4715-428F-8680-D45A2504DA74}"/>
            </a:ext>
          </a:extLst>
        </xdr:cNvPr>
        <xdr:cNvCxnSpPr/>
      </xdr:nvCxnSpPr>
      <xdr:spPr>
        <a:xfrm flipV="1">
          <a:off x="19545300" y="10875010"/>
          <a:ext cx="889000" cy="2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63</xdr:row>
      <xdr:rowOff>27940</xdr:rowOff>
    </xdr:from>
    <xdr:to>
      <xdr:col>98</xdr:col>
      <xdr:colOff>38100</xdr:colOff>
      <xdr:row>63</xdr:row>
      <xdr:rowOff>129540</xdr:rowOff>
    </xdr:to>
    <xdr:sp macro="" textlink="">
      <xdr:nvSpPr>
        <xdr:cNvPr id="415" name="楕円 414">
          <a:extLst>
            <a:ext uri="{FF2B5EF4-FFF2-40B4-BE49-F238E27FC236}">
              <a16:creationId xmlns:a16="http://schemas.microsoft.com/office/drawing/2014/main" id="{DFCD1EE7-CD8F-497C-A17F-D5B7C1C39045}"/>
            </a:ext>
          </a:extLst>
        </xdr:cNvPr>
        <xdr:cNvSpPr/>
      </xdr:nvSpPr>
      <xdr:spPr>
        <a:xfrm>
          <a:off x="18605500" y="10829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76200</xdr:rowOff>
    </xdr:from>
    <xdr:to>
      <xdr:col>102</xdr:col>
      <xdr:colOff>114300</xdr:colOff>
      <xdr:row>63</xdr:row>
      <xdr:rowOff>78740</xdr:rowOff>
    </xdr:to>
    <xdr:cxnSp macro="">
      <xdr:nvCxnSpPr>
        <xdr:cNvPr id="416" name="直線コネクタ 415">
          <a:extLst>
            <a:ext uri="{FF2B5EF4-FFF2-40B4-BE49-F238E27FC236}">
              <a16:creationId xmlns:a16="http://schemas.microsoft.com/office/drawing/2014/main" id="{5459B886-88F9-4622-A3F9-9EDD2ED949A9}"/>
            </a:ext>
          </a:extLst>
        </xdr:cNvPr>
        <xdr:cNvCxnSpPr/>
      </xdr:nvCxnSpPr>
      <xdr:spPr>
        <a:xfrm flipV="1">
          <a:off x="18656300" y="10877550"/>
          <a:ext cx="889000" cy="2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88917</xdr:rowOff>
    </xdr:from>
    <xdr:ext cx="469744" cy="259045"/>
    <xdr:sp macro="" textlink="">
      <xdr:nvSpPr>
        <xdr:cNvPr id="417" name="n_1aveValue【保健センター・保健所】&#10;一人当たり面積">
          <a:extLst>
            <a:ext uri="{FF2B5EF4-FFF2-40B4-BE49-F238E27FC236}">
              <a16:creationId xmlns:a16="http://schemas.microsoft.com/office/drawing/2014/main" id="{93BE3870-8CEE-41EA-9E04-8970622A21D1}"/>
            </a:ext>
          </a:extLst>
        </xdr:cNvPr>
        <xdr:cNvSpPr txBox="1"/>
      </xdr:nvSpPr>
      <xdr:spPr>
        <a:xfrm>
          <a:off x="21075727" y="10547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71137</xdr:rowOff>
    </xdr:from>
    <xdr:ext cx="469744" cy="259045"/>
    <xdr:sp macro="" textlink="">
      <xdr:nvSpPr>
        <xdr:cNvPr id="418" name="n_2aveValue【保健センター・保健所】&#10;一人当たり面積">
          <a:extLst>
            <a:ext uri="{FF2B5EF4-FFF2-40B4-BE49-F238E27FC236}">
              <a16:creationId xmlns:a16="http://schemas.microsoft.com/office/drawing/2014/main" id="{84D129CF-76CC-422D-B3C9-766602D0A761}"/>
            </a:ext>
          </a:extLst>
        </xdr:cNvPr>
        <xdr:cNvSpPr txBox="1"/>
      </xdr:nvSpPr>
      <xdr:spPr>
        <a:xfrm>
          <a:off x="20199427" y="10529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72407</xdr:rowOff>
    </xdr:from>
    <xdr:ext cx="469744" cy="259045"/>
    <xdr:sp macro="" textlink="">
      <xdr:nvSpPr>
        <xdr:cNvPr id="419" name="n_3aveValue【保健センター・保健所】&#10;一人当たり面積">
          <a:extLst>
            <a:ext uri="{FF2B5EF4-FFF2-40B4-BE49-F238E27FC236}">
              <a16:creationId xmlns:a16="http://schemas.microsoft.com/office/drawing/2014/main" id="{B97B4C43-A925-4886-8A65-E7D7342EB9CF}"/>
            </a:ext>
          </a:extLst>
        </xdr:cNvPr>
        <xdr:cNvSpPr txBox="1"/>
      </xdr:nvSpPr>
      <xdr:spPr>
        <a:xfrm>
          <a:off x="19310427" y="10530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123207</xdr:rowOff>
    </xdr:from>
    <xdr:ext cx="469744" cy="259045"/>
    <xdr:sp macro="" textlink="">
      <xdr:nvSpPr>
        <xdr:cNvPr id="420" name="n_4aveValue【保健センター・保健所】&#10;一人当たり面積">
          <a:extLst>
            <a:ext uri="{FF2B5EF4-FFF2-40B4-BE49-F238E27FC236}">
              <a16:creationId xmlns:a16="http://schemas.microsoft.com/office/drawing/2014/main" id="{55008A8C-8B93-4AB7-89BA-D58D59F01127}"/>
            </a:ext>
          </a:extLst>
        </xdr:cNvPr>
        <xdr:cNvSpPr txBox="1"/>
      </xdr:nvSpPr>
      <xdr:spPr>
        <a:xfrm>
          <a:off x="18421427" y="10581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111777</xdr:rowOff>
    </xdr:from>
    <xdr:ext cx="469744" cy="259045"/>
    <xdr:sp macro="" textlink="">
      <xdr:nvSpPr>
        <xdr:cNvPr id="421" name="n_1mainValue【保健センター・保健所】&#10;一人当たり面積">
          <a:extLst>
            <a:ext uri="{FF2B5EF4-FFF2-40B4-BE49-F238E27FC236}">
              <a16:creationId xmlns:a16="http://schemas.microsoft.com/office/drawing/2014/main" id="{5A6170B3-CDDE-45DE-A7CF-92424ECC9471}"/>
            </a:ext>
          </a:extLst>
        </xdr:cNvPr>
        <xdr:cNvSpPr txBox="1"/>
      </xdr:nvSpPr>
      <xdr:spPr>
        <a:xfrm>
          <a:off x="21075727" y="10913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115587</xdr:rowOff>
    </xdr:from>
    <xdr:ext cx="469744" cy="259045"/>
    <xdr:sp macro="" textlink="">
      <xdr:nvSpPr>
        <xdr:cNvPr id="422" name="n_2mainValue【保健センター・保健所】&#10;一人当たり面積">
          <a:extLst>
            <a:ext uri="{FF2B5EF4-FFF2-40B4-BE49-F238E27FC236}">
              <a16:creationId xmlns:a16="http://schemas.microsoft.com/office/drawing/2014/main" id="{7FF4BCEE-1788-483F-BECC-189B13E4C3DA}"/>
            </a:ext>
          </a:extLst>
        </xdr:cNvPr>
        <xdr:cNvSpPr txBox="1"/>
      </xdr:nvSpPr>
      <xdr:spPr>
        <a:xfrm>
          <a:off x="20199427" y="109169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118127</xdr:rowOff>
    </xdr:from>
    <xdr:ext cx="469744" cy="259045"/>
    <xdr:sp macro="" textlink="">
      <xdr:nvSpPr>
        <xdr:cNvPr id="423" name="n_3mainValue【保健センター・保健所】&#10;一人当たり面積">
          <a:extLst>
            <a:ext uri="{FF2B5EF4-FFF2-40B4-BE49-F238E27FC236}">
              <a16:creationId xmlns:a16="http://schemas.microsoft.com/office/drawing/2014/main" id="{982F36E7-4931-460A-9560-A12A286763E5}"/>
            </a:ext>
          </a:extLst>
        </xdr:cNvPr>
        <xdr:cNvSpPr txBox="1"/>
      </xdr:nvSpPr>
      <xdr:spPr>
        <a:xfrm>
          <a:off x="19310427" y="10919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120667</xdr:rowOff>
    </xdr:from>
    <xdr:ext cx="469744" cy="259045"/>
    <xdr:sp macro="" textlink="">
      <xdr:nvSpPr>
        <xdr:cNvPr id="424" name="n_4mainValue【保健センター・保健所】&#10;一人当たり面積">
          <a:extLst>
            <a:ext uri="{FF2B5EF4-FFF2-40B4-BE49-F238E27FC236}">
              <a16:creationId xmlns:a16="http://schemas.microsoft.com/office/drawing/2014/main" id="{40B9EB24-5A11-48CF-A140-DE1D2F3D0EF7}"/>
            </a:ext>
          </a:extLst>
        </xdr:cNvPr>
        <xdr:cNvSpPr txBox="1"/>
      </xdr:nvSpPr>
      <xdr:spPr>
        <a:xfrm>
          <a:off x="18421427" y="10922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425" name="正方形/長方形 424">
          <a:extLst>
            <a:ext uri="{FF2B5EF4-FFF2-40B4-BE49-F238E27FC236}">
              <a16:creationId xmlns:a16="http://schemas.microsoft.com/office/drawing/2014/main" id="{626C50AA-AC24-44E1-AD34-F9AD5455D34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426" name="正方形/長方形 425">
          <a:extLst>
            <a:ext uri="{FF2B5EF4-FFF2-40B4-BE49-F238E27FC236}">
              <a16:creationId xmlns:a16="http://schemas.microsoft.com/office/drawing/2014/main" id="{845E0F0A-4935-47EA-AFC6-93B670AD8E0B}"/>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427" name="正方形/長方形 426">
          <a:extLst>
            <a:ext uri="{FF2B5EF4-FFF2-40B4-BE49-F238E27FC236}">
              <a16:creationId xmlns:a16="http://schemas.microsoft.com/office/drawing/2014/main" id="{00B0EA04-F0B4-4AB8-9A88-E7E6352BA2E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428" name="正方形/長方形 427">
          <a:extLst>
            <a:ext uri="{FF2B5EF4-FFF2-40B4-BE49-F238E27FC236}">
              <a16:creationId xmlns:a16="http://schemas.microsoft.com/office/drawing/2014/main" id="{89095526-8A52-4FD4-B361-50C4F96C34E4}"/>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429" name="正方形/長方形 428">
          <a:extLst>
            <a:ext uri="{FF2B5EF4-FFF2-40B4-BE49-F238E27FC236}">
              <a16:creationId xmlns:a16="http://schemas.microsoft.com/office/drawing/2014/main" id="{6F27C996-8753-4CA0-AB50-5140B1A63617}"/>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430" name="正方形/長方形 429">
          <a:extLst>
            <a:ext uri="{FF2B5EF4-FFF2-40B4-BE49-F238E27FC236}">
              <a16:creationId xmlns:a16="http://schemas.microsoft.com/office/drawing/2014/main" id="{94C65339-D1DC-42CA-8419-EA38DDC6E506}"/>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431" name="正方形/長方形 430">
          <a:extLst>
            <a:ext uri="{FF2B5EF4-FFF2-40B4-BE49-F238E27FC236}">
              <a16:creationId xmlns:a16="http://schemas.microsoft.com/office/drawing/2014/main" id="{EBBA8225-2891-4B3E-AA4A-68188CF1C392}"/>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432" name="正方形/長方形 431">
          <a:extLst>
            <a:ext uri="{FF2B5EF4-FFF2-40B4-BE49-F238E27FC236}">
              <a16:creationId xmlns:a16="http://schemas.microsoft.com/office/drawing/2014/main" id="{53F7D497-3F27-4022-8972-30BCEDBD7B0B}"/>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433" name="テキスト ボックス 432">
          <a:extLst>
            <a:ext uri="{FF2B5EF4-FFF2-40B4-BE49-F238E27FC236}">
              <a16:creationId xmlns:a16="http://schemas.microsoft.com/office/drawing/2014/main" id="{CDFE89D7-9188-4A01-B2F9-987EE7BB6963}"/>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434" name="直線コネクタ 433">
          <a:extLst>
            <a:ext uri="{FF2B5EF4-FFF2-40B4-BE49-F238E27FC236}">
              <a16:creationId xmlns:a16="http://schemas.microsoft.com/office/drawing/2014/main" id="{66E52F45-3292-412B-8AA7-F8843AE17307}"/>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435" name="テキスト ボックス 434">
          <a:extLst>
            <a:ext uri="{FF2B5EF4-FFF2-40B4-BE49-F238E27FC236}">
              <a16:creationId xmlns:a16="http://schemas.microsoft.com/office/drawing/2014/main" id="{07819BD7-10FB-4FBD-9DBB-F50230A336AA}"/>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436" name="直線コネクタ 435">
          <a:extLst>
            <a:ext uri="{FF2B5EF4-FFF2-40B4-BE49-F238E27FC236}">
              <a16:creationId xmlns:a16="http://schemas.microsoft.com/office/drawing/2014/main" id="{4D13C7A3-F1A5-491E-BEE1-8CD261AE5560}"/>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437" name="テキスト ボックス 436">
          <a:extLst>
            <a:ext uri="{FF2B5EF4-FFF2-40B4-BE49-F238E27FC236}">
              <a16:creationId xmlns:a16="http://schemas.microsoft.com/office/drawing/2014/main" id="{AFCB29F1-24C7-4AE9-902B-7F95A2CF9F7A}"/>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438" name="直線コネクタ 437">
          <a:extLst>
            <a:ext uri="{FF2B5EF4-FFF2-40B4-BE49-F238E27FC236}">
              <a16:creationId xmlns:a16="http://schemas.microsoft.com/office/drawing/2014/main" id="{81B37B7A-FF5D-4AFB-BCA1-21418F6E0311}"/>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439" name="テキスト ボックス 438">
          <a:extLst>
            <a:ext uri="{FF2B5EF4-FFF2-40B4-BE49-F238E27FC236}">
              <a16:creationId xmlns:a16="http://schemas.microsoft.com/office/drawing/2014/main" id="{9654CD81-956A-499E-9A44-653BE63D14AB}"/>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440" name="直線コネクタ 439">
          <a:extLst>
            <a:ext uri="{FF2B5EF4-FFF2-40B4-BE49-F238E27FC236}">
              <a16:creationId xmlns:a16="http://schemas.microsoft.com/office/drawing/2014/main" id="{21FC1006-0F1F-4108-BF5A-9212BE03ED33}"/>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441" name="テキスト ボックス 440">
          <a:extLst>
            <a:ext uri="{FF2B5EF4-FFF2-40B4-BE49-F238E27FC236}">
              <a16:creationId xmlns:a16="http://schemas.microsoft.com/office/drawing/2014/main" id="{406F90CD-8C93-444E-BB50-439E4CE7A697}"/>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442" name="直線コネクタ 441">
          <a:extLst>
            <a:ext uri="{FF2B5EF4-FFF2-40B4-BE49-F238E27FC236}">
              <a16:creationId xmlns:a16="http://schemas.microsoft.com/office/drawing/2014/main" id="{2565E45A-77F0-4D2F-AE98-8BA3E18420D3}"/>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443" name="テキスト ボックス 442">
          <a:extLst>
            <a:ext uri="{FF2B5EF4-FFF2-40B4-BE49-F238E27FC236}">
              <a16:creationId xmlns:a16="http://schemas.microsoft.com/office/drawing/2014/main" id="{3A1728CE-CC75-4A7B-9C6B-542AD8172DDB}"/>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444" name="直線コネクタ 443">
          <a:extLst>
            <a:ext uri="{FF2B5EF4-FFF2-40B4-BE49-F238E27FC236}">
              <a16:creationId xmlns:a16="http://schemas.microsoft.com/office/drawing/2014/main" id="{0B2F0E5F-9FAD-40E8-95CE-1C5B67B46174}"/>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445" name="テキスト ボックス 444">
          <a:extLst>
            <a:ext uri="{FF2B5EF4-FFF2-40B4-BE49-F238E27FC236}">
              <a16:creationId xmlns:a16="http://schemas.microsoft.com/office/drawing/2014/main" id="{D2B3671A-5EF6-4044-A6D7-C1340C891749}"/>
            </a:ext>
          </a:extLst>
        </xdr:cNvPr>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446" name="直線コネクタ 445">
          <a:extLst>
            <a:ext uri="{FF2B5EF4-FFF2-40B4-BE49-F238E27FC236}">
              <a16:creationId xmlns:a16="http://schemas.microsoft.com/office/drawing/2014/main" id="{2F450C8E-8410-49CD-A60B-6E7811519E6F}"/>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447" name="テキスト ボックス 446">
          <a:extLst>
            <a:ext uri="{FF2B5EF4-FFF2-40B4-BE49-F238E27FC236}">
              <a16:creationId xmlns:a16="http://schemas.microsoft.com/office/drawing/2014/main" id="{3AD14BF9-4897-4624-84F2-30873EAFCA13}"/>
            </a:ext>
          </a:extLst>
        </xdr:cNvPr>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448" name="【消防施設】&#10;有形固定資産減価償却率グラフ枠">
          <a:extLst>
            <a:ext uri="{FF2B5EF4-FFF2-40B4-BE49-F238E27FC236}">
              <a16:creationId xmlns:a16="http://schemas.microsoft.com/office/drawing/2014/main" id="{1FC7A4D3-A386-4E78-A6D5-BBCDB788F346}"/>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30480</xdr:rowOff>
    </xdr:from>
    <xdr:to>
      <xdr:col>85</xdr:col>
      <xdr:colOff>126364</xdr:colOff>
      <xdr:row>86</xdr:row>
      <xdr:rowOff>83820</xdr:rowOff>
    </xdr:to>
    <xdr:cxnSp macro="">
      <xdr:nvCxnSpPr>
        <xdr:cNvPr id="449" name="直線コネクタ 448">
          <a:extLst>
            <a:ext uri="{FF2B5EF4-FFF2-40B4-BE49-F238E27FC236}">
              <a16:creationId xmlns:a16="http://schemas.microsoft.com/office/drawing/2014/main" id="{5B0E4113-151C-4D1B-8159-1DF2DA340F40}"/>
            </a:ext>
          </a:extLst>
        </xdr:cNvPr>
        <xdr:cNvCxnSpPr/>
      </xdr:nvCxnSpPr>
      <xdr:spPr>
        <a:xfrm flipV="1">
          <a:off x="16318864" y="13232130"/>
          <a:ext cx="0" cy="15963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87647</xdr:rowOff>
    </xdr:from>
    <xdr:ext cx="405111" cy="259045"/>
    <xdr:sp macro="" textlink="">
      <xdr:nvSpPr>
        <xdr:cNvPr id="450" name="【消防施設】&#10;有形固定資産減価償却率最小値テキスト">
          <a:extLst>
            <a:ext uri="{FF2B5EF4-FFF2-40B4-BE49-F238E27FC236}">
              <a16:creationId xmlns:a16="http://schemas.microsoft.com/office/drawing/2014/main" id="{146B00EE-972B-46FF-B604-A6769F1FE703}"/>
            </a:ext>
          </a:extLst>
        </xdr:cNvPr>
        <xdr:cNvSpPr txBox="1"/>
      </xdr:nvSpPr>
      <xdr:spPr>
        <a:xfrm>
          <a:off x="16357600" y="14832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83820</xdr:rowOff>
    </xdr:from>
    <xdr:to>
      <xdr:col>86</xdr:col>
      <xdr:colOff>25400</xdr:colOff>
      <xdr:row>86</xdr:row>
      <xdr:rowOff>83820</xdr:rowOff>
    </xdr:to>
    <xdr:cxnSp macro="">
      <xdr:nvCxnSpPr>
        <xdr:cNvPr id="451" name="直線コネクタ 450">
          <a:extLst>
            <a:ext uri="{FF2B5EF4-FFF2-40B4-BE49-F238E27FC236}">
              <a16:creationId xmlns:a16="http://schemas.microsoft.com/office/drawing/2014/main" id="{B51FFEBD-F24D-4F08-8CBF-BD4EBE5DBCB6}"/>
            </a:ext>
          </a:extLst>
        </xdr:cNvPr>
        <xdr:cNvCxnSpPr/>
      </xdr:nvCxnSpPr>
      <xdr:spPr>
        <a:xfrm>
          <a:off x="16230600" y="14828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75</xdr:row>
      <xdr:rowOff>148607</xdr:rowOff>
    </xdr:from>
    <xdr:ext cx="405111" cy="259045"/>
    <xdr:sp macro="" textlink="">
      <xdr:nvSpPr>
        <xdr:cNvPr id="452" name="【消防施設】&#10;有形固定資産減価償却率最大値テキスト">
          <a:extLst>
            <a:ext uri="{FF2B5EF4-FFF2-40B4-BE49-F238E27FC236}">
              <a16:creationId xmlns:a16="http://schemas.microsoft.com/office/drawing/2014/main" id="{B152D352-D75B-426A-8AE5-87E389B7BDC4}"/>
            </a:ext>
          </a:extLst>
        </xdr:cNvPr>
        <xdr:cNvSpPr txBox="1"/>
      </xdr:nvSpPr>
      <xdr:spPr>
        <a:xfrm>
          <a:off x="16357600" y="13007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30480</xdr:rowOff>
    </xdr:from>
    <xdr:to>
      <xdr:col>86</xdr:col>
      <xdr:colOff>25400</xdr:colOff>
      <xdr:row>77</xdr:row>
      <xdr:rowOff>30480</xdr:rowOff>
    </xdr:to>
    <xdr:cxnSp macro="">
      <xdr:nvCxnSpPr>
        <xdr:cNvPr id="453" name="直線コネクタ 452">
          <a:extLst>
            <a:ext uri="{FF2B5EF4-FFF2-40B4-BE49-F238E27FC236}">
              <a16:creationId xmlns:a16="http://schemas.microsoft.com/office/drawing/2014/main" id="{A9F835EC-472D-4DAD-B3E9-9E2AC07B4A5F}"/>
            </a:ext>
          </a:extLst>
        </xdr:cNvPr>
        <xdr:cNvCxnSpPr/>
      </xdr:nvCxnSpPr>
      <xdr:spPr>
        <a:xfrm>
          <a:off x="16230600" y="132321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44466</xdr:rowOff>
    </xdr:from>
    <xdr:ext cx="405111" cy="259045"/>
    <xdr:sp macro="" textlink="">
      <xdr:nvSpPr>
        <xdr:cNvPr id="454" name="【消防施設】&#10;有形固定資産減価償却率平均値テキスト">
          <a:extLst>
            <a:ext uri="{FF2B5EF4-FFF2-40B4-BE49-F238E27FC236}">
              <a16:creationId xmlns:a16="http://schemas.microsoft.com/office/drawing/2014/main" id="{89E8B95F-53B3-4A99-8557-BB950D08BEEE}"/>
            </a:ext>
          </a:extLst>
        </xdr:cNvPr>
        <xdr:cNvSpPr txBox="1"/>
      </xdr:nvSpPr>
      <xdr:spPr>
        <a:xfrm>
          <a:off x="16357600" y="139319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21589</xdr:rowOff>
    </xdr:from>
    <xdr:to>
      <xdr:col>85</xdr:col>
      <xdr:colOff>177800</xdr:colOff>
      <xdr:row>82</xdr:row>
      <xdr:rowOff>123189</xdr:rowOff>
    </xdr:to>
    <xdr:sp macro="" textlink="">
      <xdr:nvSpPr>
        <xdr:cNvPr id="455" name="フローチャート: 判断 454">
          <a:extLst>
            <a:ext uri="{FF2B5EF4-FFF2-40B4-BE49-F238E27FC236}">
              <a16:creationId xmlns:a16="http://schemas.microsoft.com/office/drawing/2014/main" id="{DD2B1AC5-C218-4B06-AE15-495EFBD0D44D}"/>
            </a:ext>
          </a:extLst>
        </xdr:cNvPr>
        <xdr:cNvSpPr/>
      </xdr:nvSpPr>
      <xdr:spPr>
        <a:xfrm>
          <a:off x="16268700" y="14080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122555</xdr:rowOff>
    </xdr:from>
    <xdr:to>
      <xdr:col>81</xdr:col>
      <xdr:colOff>101600</xdr:colOff>
      <xdr:row>83</xdr:row>
      <xdr:rowOff>52705</xdr:rowOff>
    </xdr:to>
    <xdr:sp macro="" textlink="">
      <xdr:nvSpPr>
        <xdr:cNvPr id="456" name="フローチャート: 判断 455">
          <a:extLst>
            <a:ext uri="{FF2B5EF4-FFF2-40B4-BE49-F238E27FC236}">
              <a16:creationId xmlns:a16="http://schemas.microsoft.com/office/drawing/2014/main" id="{A6028DFB-E1CA-47FA-93BE-42824E6EE013}"/>
            </a:ext>
          </a:extLst>
        </xdr:cNvPr>
        <xdr:cNvSpPr/>
      </xdr:nvSpPr>
      <xdr:spPr>
        <a:xfrm>
          <a:off x="15430500" y="14181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170180</xdr:rowOff>
    </xdr:from>
    <xdr:to>
      <xdr:col>76</xdr:col>
      <xdr:colOff>165100</xdr:colOff>
      <xdr:row>82</xdr:row>
      <xdr:rowOff>100330</xdr:rowOff>
    </xdr:to>
    <xdr:sp macro="" textlink="">
      <xdr:nvSpPr>
        <xdr:cNvPr id="457" name="フローチャート: 判断 456">
          <a:extLst>
            <a:ext uri="{FF2B5EF4-FFF2-40B4-BE49-F238E27FC236}">
              <a16:creationId xmlns:a16="http://schemas.microsoft.com/office/drawing/2014/main" id="{7259EF5A-B28F-4CC8-8498-5121543A9BBB}"/>
            </a:ext>
          </a:extLst>
        </xdr:cNvPr>
        <xdr:cNvSpPr/>
      </xdr:nvSpPr>
      <xdr:spPr>
        <a:xfrm>
          <a:off x="14541500" y="14057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84455</xdr:rowOff>
    </xdr:from>
    <xdr:to>
      <xdr:col>72</xdr:col>
      <xdr:colOff>38100</xdr:colOff>
      <xdr:row>83</xdr:row>
      <xdr:rowOff>14605</xdr:rowOff>
    </xdr:to>
    <xdr:sp macro="" textlink="">
      <xdr:nvSpPr>
        <xdr:cNvPr id="458" name="フローチャート: 判断 457">
          <a:extLst>
            <a:ext uri="{FF2B5EF4-FFF2-40B4-BE49-F238E27FC236}">
              <a16:creationId xmlns:a16="http://schemas.microsoft.com/office/drawing/2014/main" id="{F6752F8A-0C1F-490C-A427-9259636DD8EE}"/>
            </a:ext>
          </a:extLst>
        </xdr:cNvPr>
        <xdr:cNvSpPr/>
      </xdr:nvSpPr>
      <xdr:spPr>
        <a:xfrm>
          <a:off x="13652500" y="14143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38736</xdr:rowOff>
    </xdr:from>
    <xdr:to>
      <xdr:col>67</xdr:col>
      <xdr:colOff>101600</xdr:colOff>
      <xdr:row>81</xdr:row>
      <xdr:rowOff>140336</xdr:rowOff>
    </xdr:to>
    <xdr:sp macro="" textlink="">
      <xdr:nvSpPr>
        <xdr:cNvPr id="459" name="フローチャート: 判断 458">
          <a:extLst>
            <a:ext uri="{FF2B5EF4-FFF2-40B4-BE49-F238E27FC236}">
              <a16:creationId xmlns:a16="http://schemas.microsoft.com/office/drawing/2014/main" id="{CC0A9C01-E708-439F-854B-37C6B75D2A88}"/>
            </a:ext>
          </a:extLst>
        </xdr:cNvPr>
        <xdr:cNvSpPr/>
      </xdr:nvSpPr>
      <xdr:spPr>
        <a:xfrm>
          <a:off x="12763500" y="13926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460" name="テキスト ボックス 459">
          <a:extLst>
            <a:ext uri="{FF2B5EF4-FFF2-40B4-BE49-F238E27FC236}">
              <a16:creationId xmlns:a16="http://schemas.microsoft.com/office/drawing/2014/main" id="{85C56EED-D1AF-4C0A-8FBC-682204CAE33E}"/>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461" name="テキスト ボックス 460">
          <a:extLst>
            <a:ext uri="{FF2B5EF4-FFF2-40B4-BE49-F238E27FC236}">
              <a16:creationId xmlns:a16="http://schemas.microsoft.com/office/drawing/2014/main" id="{C0478204-703C-41B4-BCDC-C5CF6D8E43AB}"/>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462" name="テキスト ボックス 461">
          <a:extLst>
            <a:ext uri="{FF2B5EF4-FFF2-40B4-BE49-F238E27FC236}">
              <a16:creationId xmlns:a16="http://schemas.microsoft.com/office/drawing/2014/main" id="{832B1804-E33C-4C95-92A0-776699B8EB12}"/>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463" name="テキスト ボックス 462">
          <a:extLst>
            <a:ext uri="{FF2B5EF4-FFF2-40B4-BE49-F238E27FC236}">
              <a16:creationId xmlns:a16="http://schemas.microsoft.com/office/drawing/2014/main" id="{0CDD8ACB-7C17-4149-81E2-69EB480863E8}"/>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464" name="テキスト ボックス 463">
          <a:extLst>
            <a:ext uri="{FF2B5EF4-FFF2-40B4-BE49-F238E27FC236}">
              <a16:creationId xmlns:a16="http://schemas.microsoft.com/office/drawing/2014/main" id="{BE99AC2E-6EB5-47B6-8B37-05ABDEC11439}"/>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84</xdr:row>
      <xdr:rowOff>133986</xdr:rowOff>
    </xdr:from>
    <xdr:to>
      <xdr:col>85</xdr:col>
      <xdr:colOff>177800</xdr:colOff>
      <xdr:row>85</xdr:row>
      <xdr:rowOff>64136</xdr:rowOff>
    </xdr:to>
    <xdr:sp macro="" textlink="">
      <xdr:nvSpPr>
        <xdr:cNvPr id="465" name="楕円 464">
          <a:extLst>
            <a:ext uri="{FF2B5EF4-FFF2-40B4-BE49-F238E27FC236}">
              <a16:creationId xmlns:a16="http://schemas.microsoft.com/office/drawing/2014/main" id="{5D1A0250-7DCC-4538-8527-4AEB2F241CFC}"/>
            </a:ext>
          </a:extLst>
        </xdr:cNvPr>
        <xdr:cNvSpPr/>
      </xdr:nvSpPr>
      <xdr:spPr>
        <a:xfrm>
          <a:off x="16268700" y="14535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84</xdr:row>
      <xdr:rowOff>112413</xdr:rowOff>
    </xdr:from>
    <xdr:ext cx="405111" cy="259045"/>
    <xdr:sp macro="" textlink="">
      <xdr:nvSpPr>
        <xdr:cNvPr id="466" name="【消防施設】&#10;有形固定資産減価償却率該当値テキスト">
          <a:extLst>
            <a:ext uri="{FF2B5EF4-FFF2-40B4-BE49-F238E27FC236}">
              <a16:creationId xmlns:a16="http://schemas.microsoft.com/office/drawing/2014/main" id="{5505987E-0FDD-4003-A932-14DCB677E0FA}"/>
            </a:ext>
          </a:extLst>
        </xdr:cNvPr>
        <xdr:cNvSpPr txBox="1"/>
      </xdr:nvSpPr>
      <xdr:spPr>
        <a:xfrm>
          <a:off x="16357600" y="145142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84</xdr:row>
      <xdr:rowOff>114936</xdr:rowOff>
    </xdr:from>
    <xdr:to>
      <xdr:col>81</xdr:col>
      <xdr:colOff>101600</xdr:colOff>
      <xdr:row>85</xdr:row>
      <xdr:rowOff>45086</xdr:rowOff>
    </xdr:to>
    <xdr:sp macro="" textlink="">
      <xdr:nvSpPr>
        <xdr:cNvPr id="467" name="楕円 466">
          <a:extLst>
            <a:ext uri="{FF2B5EF4-FFF2-40B4-BE49-F238E27FC236}">
              <a16:creationId xmlns:a16="http://schemas.microsoft.com/office/drawing/2014/main" id="{620255B5-EF58-48D6-B597-349262B9FCE6}"/>
            </a:ext>
          </a:extLst>
        </xdr:cNvPr>
        <xdr:cNvSpPr/>
      </xdr:nvSpPr>
      <xdr:spPr>
        <a:xfrm>
          <a:off x="15430500" y="14516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84</xdr:row>
      <xdr:rowOff>165736</xdr:rowOff>
    </xdr:from>
    <xdr:to>
      <xdr:col>85</xdr:col>
      <xdr:colOff>127000</xdr:colOff>
      <xdr:row>85</xdr:row>
      <xdr:rowOff>13336</xdr:rowOff>
    </xdr:to>
    <xdr:cxnSp macro="">
      <xdr:nvCxnSpPr>
        <xdr:cNvPr id="468" name="直線コネクタ 467">
          <a:extLst>
            <a:ext uri="{FF2B5EF4-FFF2-40B4-BE49-F238E27FC236}">
              <a16:creationId xmlns:a16="http://schemas.microsoft.com/office/drawing/2014/main" id="{65F1031E-07E3-4827-A858-D2573AB3E590}"/>
            </a:ext>
          </a:extLst>
        </xdr:cNvPr>
        <xdr:cNvCxnSpPr/>
      </xdr:nvCxnSpPr>
      <xdr:spPr>
        <a:xfrm>
          <a:off x="15481300" y="14567536"/>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84</xdr:row>
      <xdr:rowOff>82550</xdr:rowOff>
    </xdr:from>
    <xdr:to>
      <xdr:col>76</xdr:col>
      <xdr:colOff>165100</xdr:colOff>
      <xdr:row>85</xdr:row>
      <xdr:rowOff>12700</xdr:rowOff>
    </xdr:to>
    <xdr:sp macro="" textlink="">
      <xdr:nvSpPr>
        <xdr:cNvPr id="469" name="楕円 468">
          <a:extLst>
            <a:ext uri="{FF2B5EF4-FFF2-40B4-BE49-F238E27FC236}">
              <a16:creationId xmlns:a16="http://schemas.microsoft.com/office/drawing/2014/main" id="{AD283140-364B-4982-A7FE-1404709B9C72}"/>
            </a:ext>
          </a:extLst>
        </xdr:cNvPr>
        <xdr:cNvSpPr/>
      </xdr:nvSpPr>
      <xdr:spPr>
        <a:xfrm>
          <a:off x="14541500" y="14484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84</xdr:row>
      <xdr:rowOff>133350</xdr:rowOff>
    </xdr:from>
    <xdr:to>
      <xdr:col>81</xdr:col>
      <xdr:colOff>50800</xdr:colOff>
      <xdr:row>84</xdr:row>
      <xdr:rowOff>165736</xdr:rowOff>
    </xdr:to>
    <xdr:cxnSp macro="">
      <xdr:nvCxnSpPr>
        <xdr:cNvPr id="470" name="直線コネクタ 469">
          <a:extLst>
            <a:ext uri="{FF2B5EF4-FFF2-40B4-BE49-F238E27FC236}">
              <a16:creationId xmlns:a16="http://schemas.microsoft.com/office/drawing/2014/main" id="{FE76E40C-10F2-464A-B963-28C9139C5358}"/>
            </a:ext>
          </a:extLst>
        </xdr:cNvPr>
        <xdr:cNvCxnSpPr/>
      </xdr:nvCxnSpPr>
      <xdr:spPr>
        <a:xfrm>
          <a:off x="14592300" y="14535150"/>
          <a:ext cx="889000" cy="32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84</xdr:row>
      <xdr:rowOff>46355</xdr:rowOff>
    </xdr:from>
    <xdr:to>
      <xdr:col>72</xdr:col>
      <xdr:colOff>38100</xdr:colOff>
      <xdr:row>84</xdr:row>
      <xdr:rowOff>147955</xdr:rowOff>
    </xdr:to>
    <xdr:sp macro="" textlink="">
      <xdr:nvSpPr>
        <xdr:cNvPr id="471" name="楕円 470">
          <a:extLst>
            <a:ext uri="{FF2B5EF4-FFF2-40B4-BE49-F238E27FC236}">
              <a16:creationId xmlns:a16="http://schemas.microsoft.com/office/drawing/2014/main" id="{FADB65BD-9395-4F1E-A95E-CE5E843A92E9}"/>
            </a:ext>
          </a:extLst>
        </xdr:cNvPr>
        <xdr:cNvSpPr/>
      </xdr:nvSpPr>
      <xdr:spPr>
        <a:xfrm>
          <a:off x="13652500" y="14448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84</xdr:row>
      <xdr:rowOff>97155</xdr:rowOff>
    </xdr:from>
    <xdr:to>
      <xdr:col>76</xdr:col>
      <xdr:colOff>114300</xdr:colOff>
      <xdr:row>84</xdr:row>
      <xdr:rowOff>133350</xdr:rowOff>
    </xdr:to>
    <xdr:cxnSp macro="">
      <xdr:nvCxnSpPr>
        <xdr:cNvPr id="472" name="直線コネクタ 471">
          <a:extLst>
            <a:ext uri="{FF2B5EF4-FFF2-40B4-BE49-F238E27FC236}">
              <a16:creationId xmlns:a16="http://schemas.microsoft.com/office/drawing/2014/main" id="{FF45CE06-2083-4FE0-BA44-AFC8AD8199E9}"/>
            </a:ext>
          </a:extLst>
        </xdr:cNvPr>
        <xdr:cNvCxnSpPr/>
      </xdr:nvCxnSpPr>
      <xdr:spPr>
        <a:xfrm>
          <a:off x="13703300" y="14498955"/>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84</xdr:row>
      <xdr:rowOff>36830</xdr:rowOff>
    </xdr:from>
    <xdr:to>
      <xdr:col>67</xdr:col>
      <xdr:colOff>101600</xdr:colOff>
      <xdr:row>84</xdr:row>
      <xdr:rowOff>138430</xdr:rowOff>
    </xdr:to>
    <xdr:sp macro="" textlink="">
      <xdr:nvSpPr>
        <xdr:cNvPr id="473" name="楕円 472">
          <a:extLst>
            <a:ext uri="{FF2B5EF4-FFF2-40B4-BE49-F238E27FC236}">
              <a16:creationId xmlns:a16="http://schemas.microsoft.com/office/drawing/2014/main" id="{617456DB-5F1D-4A14-B5DE-28679878F212}"/>
            </a:ext>
          </a:extLst>
        </xdr:cNvPr>
        <xdr:cNvSpPr/>
      </xdr:nvSpPr>
      <xdr:spPr>
        <a:xfrm>
          <a:off x="12763500" y="14438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84</xdr:row>
      <xdr:rowOff>87630</xdr:rowOff>
    </xdr:from>
    <xdr:to>
      <xdr:col>71</xdr:col>
      <xdr:colOff>177800</xdr:colOff>
      <xdr:row>84</xdr:row>
      <xdr:rowOff>97155</xdr:rowOff>
    </xdr:to>
    <xdr:cxnSp macro="">
      <xdr:nvCxnSpPr>
        <xdr:cNvPr id="474" name="直線コネクタ 473">
          <a:extLst>
            <a:ext uri="{FF2B5EF4-FFF2-40B4-BE49-F238E27FC236}">
              <a16:creationId xmlns:a16="http://schemas.microsoft.com/office/drawing/2014/main" id="{BC79BE69-12E8-4DF4-862B-0B6C1410FC3D}"/>
            </a:ext>
          </a:extLst>
        </xdr:cNvPr>
        <xdr:cNvCxnSpPr/>
      </xdr:nvCxnSpPr>
      <xdr:spPr>
        <a:xfrm>
          <a:off x="12814300" y="14489430"/>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69232</xdr:rowOff>
    </xdr:from>
    <xdr:ext cx="405111" cy="259045"/>
    <xdr:sp macro="" textlink="">
      <xdr:nvSpPr>
        <xdr:cNvPr id="475" name="n_1aveValue【消防施設】&#10;有形固定資産減価償却率">
          <a:extLst>
            <a:ext uri="{FF2B5EF4-FFF2-40B4-BE49-F238E27FC236}">
              <a16:creationId xmlns:a16="http://schemas.microsoft.com/office/drawing/2014/main" id="{DB8E513D-51E5-4D09-A918-AFF1B98443D8}"/>
            </a:ext>
          </a:extLst>
        </xdr:cNvPr>
        <xdr:cNvSpPr txBox="1"/>
      </xdr:nvSpPr>
      <xdr:spPr>
        <a:xfrm>
          <a:off x="15266044" y="13956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116857</xdr:rowOff>
    </xdr:from>
    <xdr:ext cx="405111" cy="259045"/>
    <xdr:sp macro="" textlink="">
      <xdr:nvSpPr>
        <xdr:cNvPr id="476" name="n_2aveValue【消防施設】&#10;有形固定資産減価償却率">
          <a:extLst>
            <a:ext uri="{FF2B5EF4-FFF2-40B4-BE49-F238E27FC236}">
              <a16:creationId xmlns:a16="http://schemas.microsoft.com/office/drawing/2014/main" id="{645D3A53-62E7-4561-A4A4-60DE36FDB4B5}"/>
            </a:ext>
          </a:extLst>
        </xdr:cNvPr>
        <xdr:cNvSpPr txBox="1"/>
      </xdr:nvSpPr>
      <xdr:spPr>
        <a:xfrm>
          <a:off x="14389744" y="13832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31132</xdr:rowOff>
    </xdr:from>
    <xdr:ext cx="405111" cy="259045"/>
    <xdr:sp macro="" textlink="">
      <xdr:nvSpPr>
        <xdr:cNvPr id="477" name="n_3aveValue【消防施設】&#10;有形固定資産減価償却率">
          <a:extLst>
            <a:ext uri="{FF2B5EF4-FFF2-40B4-BE49-F238E27FC236}">
              <a16:creationId xmlns:a16="http://schemas.microsoft.com/office/drawing/2014/main" id="{8A45487E-C6A7-419A-8AD2-5A47468E9F0E}"/>
            </a:ext>
          </a:extLst>
        </xdr:cNvPr>
        <xdr:cNvSpPr txBox="1"/>
      </xdr:nvSpPr>
      <xdr:spPr>
        <a:xfrm>
          <a:off x="13500744" y="13918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79</xdr:row>
      <xdr:rowOff>156863</xdr:rowOff>
    </xdr:from>
    <xdr:ext cx="405111" cy="259045"/>
    <xdr:sp macro="" textlink="">
      <xdr:nvSpPr>
        <xdr:cNvPr id="478" name="n_4aveValue【消防施設】&#10;有形固定資産減価償却率">
          <a:extLst>
            <a:ext uri="{FF2B5EF4-FFF2-40B4-BE49-F238E27FC236}">
              <a16:creationId xmlns:a16="http://schemas.microsoft.com/office/drawing/2014/main" id="{C9BC6F6C-337E-4C6B-8171-FE5703AF8265}"/>
            </a:ext>
          </a:extLst>
        </xdr:cNvPr>
        <xdr:cNvSpPr txBox="1"/>
      </xdr:nvSpPr>
      <xdr:spPr>
        <a:xfrm>
          <a:off x="12611744" y="137014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85</xdr:row>
      <xdr:rowOff>36213</xdr:rowOff>
    </xdr:from>
    <xdr:ext cx="405111" cy="259045"/>
    <xdr:sp macro="" textlink="">
      <xdr:nvSpPr>
        <xdr:cNvPr id="479" name="n_1mainValue【消防施設】&#10;有形固定資産減価償却率">
          <a:extLst>
            <a:ext uri="{FF2B5EF4-FFF2-40B4-BE49-F238E27FC236}">
              <a16:creationId xmlns:a16="http://schemas.microsoft.com/office/drawing/2014/main" id="{7121B952-10C7-498E-B737-1F01EED12BB3}"/>
            </a:ext>
          </a:extLst>
        </xdr:cNvPr>
        <xdr:cNvSpPr txBox="1"/>
      </xdr:nvSpPr>
      <xdr:spPr>
        <a:xfrm>
          <a:off x="15266044" y="146094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85</xdr:row>
      <xdr:rowOff>3827</xdr:rowOff>
    </xdr:from>
    <xdr:ext cx="405111" cy="259045"/>
    <xdr:sp macro="" textlink="">
      <xdr:nvSpPr>
        <xdr:cNvPr id="480" name="n_2mainValue【消防施設】&#10;有形固定資産減価償却率">
          <a:extLst>
            <a:ext uri="{FF2B5EF4-FFF2-40B4-BE49-F238E27FC236}">
              <a16:creationId xmlns:a16="http://schemas.microsoft.com/office/drawing/2014/main" id="{280000E2-78FA-45AE-9F27-382B3E0921DF}"/>
            </a:ext>
          </a:extLst>
        </xdr:cNvPr>
        <xdr:cNvSpPr txBox="1"/>
      </xdr:nvSpPr>
      <xdr:spPr>
        <a:xfrm>
          <a:off x="14389744" y="14577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84</xdr:row>
      <xdr:rowOff>139082</xdr:rowOff>
    </xdr:from>
    <xdr:ext cx="405111" cy="259045"/>
    <xdr:sp macro="" textlink="">
      <xdr:nvSpPr>
        <xdr:cNvPr id="481" name="n_3mainValue【消防施設】&#10;有形固定資産減価償却率">
          <a:extLst>
            <a:ext uri="{FF2B5EF4-FFF2-40B4-BE49-F238E27FC236}">
              <a16:creationId xmlns:a16="http://schemas.microsoft.com/office/drawing/2014/main" id="{B28EE863-2C4A-4059-BBAF-8760DA4E271A}"/>
            </a:ext>
          </a:extLst>
        </xdr:cNvPr>
        <xdr:cNvSpPr txBox="1"/>
      </xdr:nvSpPr>
      <xdr:spPr>
        <a:xfrm>
          <a:off x="13500744" y="14540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84</xdr:row>
      <xdr:rowOff>129557</xdr:rowOff>
    </xdr:from>
    <xdr:ext cx="405111" cy="259045"/>
    <xdr:sp macro="" textlink="">
      <xdr:nvSpPr>
        <xdr:cNvPr id="482" name="n_4mainValue【消防施設】&#10;有形固定資産減価償却率">
          <a:extLst>
            <a:ext uri="{FF2B5EF4-FFF2-40B4-BE49-F238E27FC236}">
              <a16:creationId xmlns:a16="http://schemas.microsoft.com/office/drawing/2014/main" id="{FF5280F1-0900-4D5E-AF66-C32C7BBFA3C0}"/>
            </a:ext>
          </a:extLst>
        </xdr:cNvPr>
        <xdr:cNvSpPr txBox="1"/>
      </xdr:nvSpPr>
      <xdr:spPr>
        <a:xfrm>
          <a:off x="12611744" y="14531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483" name="正方形/長方形 482">
          <a:extLst>
            <a:ext uri="{FF2B5EF4-FFF2-40B4-BE49-F238E27FC236}">
              <a16:creationId xmlns:a16="http://schemas.microsoft.com/office/drawing/2014/main" id="{D568C659-CDE3-48F9-9F88-F911DE1A5499}"/>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484" name="正方形/長方形 483">
          <a:extLst>
            <a:ext uri="{FF2B5EF4-FFF2-40B4-BE49-F238E27FC236}">
              <a16:creationId xmlns:a16="http://schemas.microsoft.com/office/drawing/2014/main" id="{EB0586EE-1A04-418A-BDBB-49F15EFBD203}"/>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485" name="正方形/長方形 484">
          <a:extLst>
            <a:ext uri="{FF2B5EF4-FFF2-40B4-BE49-F238E27FC236}">
              <a16:creationId xmlns:a16="http://schemas.microsoft.com/office/drawing/2014/main" id="{6E41423C-C153-45D3-B8F2-DEE176B61F38}"/>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486" name="正方形/長方形 485">
          <a:extLst>
            <a:ext uri="{FF2B5EF4-FFF2-40B4-BE49-F238E27FC236}">
              <a16:creationId xmlns:a16="http://schemas.microsoft.com/office/drawing/2014/main" id="{93FEA454-C3A2-4AC3-8F72-C8016C7D792F}"/>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487" name="正方形/長方形 486">
          <a:extLst>
            <a:ext uri="{FF2B5EF4-FFF2-40B4-BE49-F238E27FC236}">
              <a16:creationId xmlns:a16="http://schemas.microsoft.com/office/drawing/2014/main" id="{F0C4A744-44E1-4943-BBF5-A5854E0722DD}"/>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488" name="正方形/長方形 487">
          <a:extLst>
            <a:ext uri="{FF2B5EF4-FFF2-40B4-BE49-F238E27FC236}">
              <a16:creationId xmlns:a16="http://schemas.microsoft.com/office/drawing/2014/main" id="{CC83C1AE-68EB-4783-B77F-FB23056E6EAF}"/>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489" name="正方形/長方形 488">
          <a:extLst>
            <a:ext uri="{FF2B5EF4-FFF2-40B4-BE49-F238E27FC236}">
              <a16:creationId xmlns:a16="http://schemas.microsoft.com/office/drawing/2014/main" id="{60D8B8AB-982B-410D-A048-2955147E1195}"/>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490" name="正方形/長方形 489">
          <a:extLst>
            <a:ext uri="{FF2B5EF4-FFF2-40B4-BE49-F238E27FC236}">
              <a16:creationId xmlns:a16="http://schemas.microsoft.com/office/drawing/2014/main" id="{93E88F3D-88C0-472C-BCBC-F91352AEAC5F}"/>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491" name="テキスト ボックス 490">
          <a:extLst>
            <a:ext uri="{FF2B5EF4-FFF2-40B4-BE49-F238E27FC236}">
              <a16:creationId xmlns:a16="http://schemas.microsoft.com/office/drawing/2014/main" id="{6D8FC282-8F26-4075-A427-7958816AC36C}"/>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492" name="直線コネクタ 491">
          <a:extLst>
            <a:ext uri="{FF2B5EF4-FFF2-40B4-BE49-F238E27FC236}">
              <a16:creationId xmlns:a16="http://schemas.microsoft.com/office/drawing/2014/main" id="{45D76FB3-DDA4-4547-81E5-AF97ED9AA1CB}"/>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493" name="直線コネクタ 492">
          <a:extLst>
            <a:ext uri="{FF2B5EF4-FFF2-40B4-BE49-F238E27FC236}">
              <a16:creationId xmlns:a16="http://schemas.microsoft.com/office/drawing/2014/main" id="{DC7C4642-8D72-4668-A36F-03C9268E2A7B}"/>
            </a:ext>
          </a:extLst>
        </xdr:cNvPr>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494" name="テキスト ボックス 493">
          <a:extLst>
            <a:ext uri="{FF2B5EF4-FFF2-40B4-BE49-F238E27FC236}">
              <a16:creationId xmlns:a16="http://schemas.microsoft.com/office/drawing/2014/main" id="{096F9175-29AD-4570-B6DE-238F1A3C874F}"/>
            </a:ext>
          </a:extLst>
        </xdr:cNvPr>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495" name="直線コネクタ 494">
          <a:extLst>
            <a:ext uri="{FF2B5EF4-FFF2-40B4-BE49-F238E27FC236}">
              <a16:creationId xmlns:a16="http://schemas.microsoft.com/office/drawing/2014/main" id="{0836F946-7DC2-4CC4-8F2D-12B84369AB67}"/>
            </a:ext>
          </a:extLst>
        </xdr:cNvPr>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496" name="テキスト ボックス 495">
          <a:extLst>
            <a:ext uri="{FF2B5EF4-FFF2-40B4-BE49-F238E27FC236}">
              <a16:creationId xmlns:a16="http://schemas.microsoft.com/office/drawing/2014/main" id="{447A96B2-769D-4A2A-8E7C-D2E618714B99}"/>
            </a:ext>
          </a:extLst>
        </xdr:cNvPr>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497" name="直線コネクタ 496">
          <a:extLst>
            <a:ext uri="{FF2B5EF4-FFF2-40B4-BE49-F238E27FC236}">
              <a16:creationId xmlns:a16="http://schemas.microsoft.com/office/drawing/2014/main" id="{5435F892-1CEE-42FB-BA3B-F4D00C3C72F6}"/>
            </a:ext>
          </a:extLst>
        </xdr:cNvPr>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498" name="テキスト ボックス 497">
          <a:extLst>
            <a:ext uri="{FF2B5EF4-FFF2-40B4-BE49-F238E27FC236}">
              <a16:creationId xmlns:a16="http://schemas.microsoft.com/office/drawing/2014/main" id="{C5CDF657-CF2F-4CB9-8372-33E5346F8E62}"/>
            </a:ext>
          </a:extLst>
        </xdr:cNvPr>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499" name="直線コネクタ 498">
          <a:extLst>
            <a:ext uri="{FF2B5EF4-FFF2-40B4-BE49-F238E27FC236}">
              <a16:creationId xmlns:a16="http://schemas.microsoft.com/office/drawing/2014/main" id="{74F4746E-C5D4-410B-86BA-CBCC296B4BC8}"/>
            </a:ext>
          </a:extLst>
        </xdr:cNvPr>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500" name="テキスト ボックス 499">
          <a:extLst>
            <a:ext uri="{FF2B5EF4-FFF2-40B4-BE49-F238E27FC236}">
              <a16:creationId xmlns:a16="http://schemas.microsoft.com/office/drawing/2014/main" id="{DE2174A0-39A3-49A8-9504-7227282F3B6C}"/>
            </a:ext>
          </a:extLst>
        </xdr:cNvPr>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501" name="直線コネクタ 500">
          <a:extLst>
            <a:ext uri="{FF2B5EF4-FFF2-40B4-BE49-F238E27FC236}">
              <a16:creationId xmlns:a16="http://schemas.microsoft.com/office/drawing/2014/main" id="{C62C1736-71A0-4091-AE3E-3AB312A20910}"/>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502" name="テキスト ボックス 501">
          <a:extLst>
            <a:ext uri="{FF2B5EF4-FFF2-40B4-BE49-F238E27FC236}">
              <a16:creationId xmlns:a16="http://schemas.microsoft.com/office/drawing/2014/main" id="{3986673E-2669-4E32-970F-7957DD1CAE97}"/>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503" name="【消防施設】&#10;一人当たり面積グラフ枠">
          <a:extLst>
            <a:ext uri="{FF2B5EF4-FFF2-40B4-BE49-F238E27FC236}">
              <a16:creationId xmlns:a16="http://schemas.microsoft.com/office/drawing/2014/main" id="{32BF19D6-FC8F-438C-B00B-F31C28B2C0F6}"/>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100736</xdr:rowOff>
    </xdr:from>
    <xdr:to>
      <xdr:col>116</xdr:col>
      <xdr:colOff>62864</xdr:colOff>
      <xdr:row>86</xdr:row>
      <xdr:rowOff>27584</xdr:rowOff>
    </xdr:to>
    <xdr:cxnSp macro="">
      <xdr:nvCxnSpPr>
        <xdr:cNvPr id="504" name="直線コネクタ 503">
          <a:extLst>
            <a:ext uri="{FF2B5EF4-FFF2-40B4-BE49-F238E27FC236}">
              <a16:creationId xmlns:a16="http://schemas.microsoft.com/office/drawing/2014/main" id="{78339912-CCD6-49D2-B4D4-121A9CA59B56}"/>
            </a:ext>
          </a:extLst>
        </xdr:cNvPr>
        <xdr:cNvCxnSpPr/>
      </xdr:nvCxnSpPr>
      <xdr:spPr>
        <a:xfrm flipV="1">
          <a:off x="22160864" y="13473836"/>
          <a:ext cx="0" cy="12984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31411</xdr:rowOff>
    </xdr:from>
    <xdr:ext cx="469744" cy="259045"/>
    <xdr:sp macro="" textlink="">
      <xdr:nvSpPr>
        <xdr:cNvPr id="505" name="【消防施設】&#10;一人当たり面積最小値テキスト">
          <a:extLst>
            <a:ext uri="{FF2B5EF4-FFF2-40B4-BE49-F238E27FC236}">
              <a16:creationId xmlns:a16="http://schemas.microsoft.com/office/drawing/2014/main" id="{CCED4720-BBF8-4D32-8040-1DB06BEA0936}"/>
            </a:ext>
          </a:extLst>
        </xdr:cNvPr>
        <xdr:cNvSpPr txBox="1"/>
      </xdr:nvSpPr>
      <xdr:spPr>
        <a:xfrm>
          <a:off x="22199600" y="147761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27584</xdr:rowOff>
    </xdr:from>
    <xdr:to>
      <xdr:col>116</xdr:col>
      <xdr:colOff>152400</xdr:colOff>
      <xdr:row>86</xdr:row>
      <xdr:rowOff>27584</xdr:rowOff>
    </xdr:to>
    <xdr:cxnSp macro="">
      <xdr:nvCxnSpPr>
        <xdr:cNvPr id="506" name="直線コネクタ 505">
          <a:extLst>
            <a:ext uri="{FF2B5EF4-FFF2-40B4-BE49-F238E27FC236}">
              <a16:creationId xmlns:a16="http://schemas.microsoft.com/office/drawing/2014/main" id="{DE70F152-1529-42FD-9C83-3697309D9F58}"/>
            </a:ext>
          </a:extLst>
        </xdr:cNvPr>
        <xdr:cNvCxnSpPr/>
      </xdr:nvCxnSpPr>
      <xdr:spPr>
        <a:xfrm>
          <a:off x="22072600" y="147722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47413</xdr:rowOff>
    </xdr:from>
    <xdr:ext cx="469744" cy="259045"/>
    <xdr:sp macro="" textlink="">
      <xdr:nvSpPr>
        <xdr:cNvPr id="507" name="【消防施設】&#10;一人当たり面積最大値テキスト">
          <a:extLst>
            <a:ext uri="{FF2B5EF4-FFF2-40B4-BE49-F238E27FC236}">
              <a16:creationId xmlns:a16="http://schemas.microsoft.com/office/drawing/2014/main" id="{C4031D8A-5033-451D-94B6-A8FBEE0D577A}"/>
            </a:ext>
          </a:extLst>
        </xdr:cNvPr>
        <xdr:cNvSpPr txBox="1"/>
      </xdr:nvSpPr>
      <xdr:spPr>
        <a:xfrm>
          <a:off x="22199600" y="132490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100736</xdr:rowOff>
    </xdr:from>
    <xdr:to>
      <xdr:col>116</xdr:col>
      <xdr:colOff>152400</xdr:colOff>
      <xdr:row>78</xdr:row>
      <xdr:rowOff>100736</xdr:rowOff>
    </xdr:to>
    <xdr:cxnSp macro="">
      <xdr:nvCxnSpPr>
        <xdr:cNvPr id="508" name="直線コネクタ 507">
          <a:extLst>
            <a:ext uri="{FF2B5EF4-FFF2-40B4-BE49-F238E27FC236}">
              <a16:creationId xmlns:a16="http://schemas.microsoft.com/office/drawing/2014/main" id="{9D2EAA04-7FFF-4B45-98E1-0ED6DAF75D9E}"/>
            </a:ext>
          </a:extLst>
        </xdr:cNvPr>
        <xdr:cNvCxnSpPr/>
      </xdr:nvCxnSpPr>
      <xdr:spPr>
        <a:xfrm>
          <a:off x="22072600" y="134738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55897</xdr:rowOff>
    </xdr:from>
    <xdr:ext cx="469744" cy="259045"/>
    <xdr:sp macro="" textlink="">
      <xdr:nvSpPr>
        <xdr:cNvPr id="509" name="【消防施設】&#10;一人当たり面積平均値テキスト">
          <a:extLst>
            <a:ext uri="{FF2B5EF4-FFF2-40B4-BE49-F238E27FC236}">
              <a16:creationId xmlns:a16="http://schemas.microsoft.com/office/drawing/2014/main" id="{C3951A54-40D7-430A-964D-14F0052233AE}"/>
            </a:ext>
          </a:extLst>
        </xdr:cNvPr>
        <xdr:cNvSpPr txBox="1"/>
      </xdr:nvSpPr>
      <xdr:spPr>
        <a:xfrm>
          <a:off x="22199600" y="144576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33020</xdr:rowOff>
    </xdr:from>
    <xdr:to>
      <xdr:col>116</xdr:col>
      <xdr:colOff>114300</xdr:colOff>
      <xdr:row>85</xdr:row>
      <xdr:rowOff>134620</xdr:rowOff>
    </xdr:to>
    <xdr:sp macro="" textlink="">
      <xdr:nvSpPr>
        <xdr:cNvPr id="510" name="フローチャート: 判断 509">
          <a:extLst>
            <a:ext uri="{FF2B5EF4-FFF2-40B4-BE49-F238E27FC236}">
              <a16:creationId xmlns:a16="http://schemas.microsoft.com/office/drawing/2014/main" id="{1BC6D51D-C646-49EC-8A6E-30E5012B6E70}"/>
            </a:ext>
          </a:extLst>
        </xdr:cNvPr>
        <xdr:cNvSpPr/>
      </xdr:nvSpPr>
      <xdr:spPr>
        <a:xfrm>
          <a:off x="22110700" y="14606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42163</xdr:rowOff>
    </xdr:from>
    <xdr:to>
      <xdr:col>112</xdr:col>
      <xdr:colOff>38100</xdr:colOff>
      <xdr:row>85</xdr:row>
      <xdr:rowOff>143763</xdr:rowOff>
    </xdr:to>
    <xdr:sp macro="" textlink="">
      <xdr:nvSpPr>
        <xdr:cNvPr id="511" name="フローチャート: 判断 510">
          <a:extLst>
            <a:ext uri="{FF2B5EF4-FFF2-40B4-BE49-F238E27FC236}">
              <a16:creationId xmlns:a16="http://schemas.microsoft.com/office/drawing/2014/main" id="{7B122443-E22D-4508-87CA-09AD8A711CD5}"/>
            </a:ext>
          </a:extLst>
        </xdr:cNvPr>
        <xdr:cNvSpPr/>
      </xdr:nvSpPr>
      <xdr:spPr>
        <a:xfrm>
          <a:off x="21272500" y="14615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60909</xdr:rowOff>
    </xdr:from>
    <xdr:to>
      <xdr:col>107</xdr:col>
      <xdr:colOff>101600</xdr:colOff>
      <xdr:row>85</xdr:row>
      <xdr:rowOff>162509</xdr:rowOff>
    </xdr:to>
    <xdr:sp macro="" textlink="">
      <xdr:nvSpPr>
        <xdr:cNvPr id="512" name="フローチャート: 判断 511">
          <a:extLst>
            <a:ext uri="{FF2B5EF4-FFF2-40B4-BE49-F238E27FC236}">
              <a16:creationId xmlns:a16="http://schemas.microsoft.com/office/drawing/2014/main" id="{F37DDD04-FAB1-46E9-8116-0F16093613C6}"/>
            </a:ext>
          </a:extLst>
        </xdr:cNvPr>
        <xdr:cNvSpPr/>
      </xdr:nvSpPr>
      <xdr:spPr>
        <a:xfrm>
          <a:off x="20383500" y="14634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67311</xdr:rowOff>
    </xdr:from>
    <xdr:to>
      <xdr:col>102</xdr:col>
      <xdr:colOff>165100</xdr:colOff>
      <xdr:row>85</xdr:row>
      <xdr:rowOff>168911</xdr:rowOff>
    </xdr:to>
    <xdr:sp macro="" textlink="">
      <xdr:nvSpPr>
        <xdr:cNvPr id="513" name="フローチャート: 判断 512">
          <a:extLst>
            <a:ext uri="{FF2B5EF4-FFF2-40B4-BE49-F238E27FC236}">
              <a16:creationId xmlns:a16="http://schemas.microsoft.com/office/drawing/2014/main" id="{0F1388E5-9C96-45F5-B6EE-8A5A68B61316}"/>
            </a:ext>
          </a:extLst>
        </xdr:cNvPr>
        <xdr:cNvSpPr/>
      </xdr:nvSpPr>
      <xdr:spPr>
        <a:xfrm>
          <a:off x="19494500" y="14640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75997</xdr:rowOff>
    </xdr:from>
    <xdr:to>
      <xdr:col>98</xdr:col>
      <xdr:colOff>38100</xdr:colOff>
      <xdr:row>86</xdr:row>
      <xdr:rowOff>6147</xdr:rowOff>
    </xdr:to>
    <xdr:sp macro="" textlink="">
      <xdr:nvSpPr>
        <xdr:cNvPr id="514" name="フローチャート: 判断 513">
          <a:extLst>
            <a:ext uri="{FF2B5EF4-FFF2-40B4-BE49-F238E27FC236}">
              <a16:creationId xmlns:a16="http://schemas.microsoft.com/office/drawing/2014/main" id="{037ECF34-F8D1-42C0-A7BD-4D4D484DDD3B}"/>
            </a:ext>
          </a:extLst>
        </xdr:cNvPr>
        <xdr:cNvSpPr/>
      </xdr:nvSpPr>
      <xdr:spPr>
        <a:xfrm>
          <a:off x="18605500" y="146492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515" name="テキスト ボックス 514">
          <a:extLst>
            <a:ext uri="{FF2B5EF4-FFF2-40B4-BE49-F238E27FC236}">
              <a16:creationId xmlns:a16="http://schemas.microsoft.com/office/drawing/2014/main" id="{CC3291B0-F83B-4056-8F36-8ECE592A2F1D}"/>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516" name="テキスト ボックス 515">
          <a:extLst>
            <a:ext uri="{FF2B5EF4-FFF2-40B4-BE49-F238E27FC236}">
              <a16:creationId xmlns:a16="http://schemas.microsoft.com/office/drawing/2014/main" id="{4E623205-AA77-466C-A879-FB2A2B09A842}"/>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517" name="テキスト ボックス 516">
          <a:extLst>
            <a:ext uri="{FF2B5EF4-FFF2-40B4-BE49-F238E27FC236}">
              <a16:creationId xmlns:a16="http://schemas.microsoft.com/office/drawing/2014/main" id="{3452F2A9-52B7-4483-AEA5-F597E771DC95}"/>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518" name="テキスト ボックス 517">
          <a:extLst>
            <a:ext uri="{FF2B5EF4-FFF2-40B4-BE49-F238E27FC236}">
              <a16:creationId xmlns:a16="http://schemas.microsoft.com/office/drawing/2014/main" id="{DC14C810-3AE8-4219-B7A4-F3DE2AA48D6D}"/>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519" name="テキスト ボックス 518">
          <a:extLst>
            <a:ext uri="{FF2B5EF4-FFF2-40B4-BE49-F238E27FC236}">
              <a16:creationId xmlns:a16="http://schemas.microsoft.com/office/drawing/2014/main" id="{F2B90404-AE9C-4B2E-A382-552E5770BA08}"/>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106172</xdr:rowOff>
    </xdr:from>
    <xdr:to>
      <xdr:col>116</xdr:col>
      <xdr:colOff>114300</xdr:colOff>
      <xdr:row>86</xdr:row>
      <xdr:rowOff>36322</xdr:rowOff>
    </xdr:to>
    <xdr:sp macro="" textlink="">
      <xdr:nvSpPr>
        <xdr:cNvPr id="520" name="楕円 519">
          <a:extLst>
            <a:ext uri="{FF2B5EF4-FFF2-40B4-BE49-F238E27FC236}">
              <a16:creationId xmlns:a16="http://schemas.microsoft.com/office/drawing/2014/main" id="{E94138A6-DACE-419F-B32F-BB5CF61E6024}"/>
            </a:ext>
          </a:extLst>
        </xdr:cNvPr>
        <xdr:cNvSpPr/>
      </xdr:nvSpPr>
      <xdr:spPr>
        <a:xfrm>
          <a:off x="22110700" y="14679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21099</xdr:rowOff>
    </xdr:from>
    <xdr:ext cx="469744" cy="259045"/>
    <xdr:sp macro="" textlink="">
      <xdr:nvSpPr>
        <xdr:cNvPr id="521" name="【消防施設】&#10;一人当たり面積該当値テキスト">
          <a:extLst>
            <a:ext uri="{FF2B5EF4-FFF2-40B4-BE49-F238E27FC236}">
              <a16:creationId xmlns:a16="http://schemas.microsoft.com/office/drawing/2014/main" id="{3EEE21E3-438F-40CF-875D-FACA49E96611}"/>
            </a:ext>
          </a:extLst>
        </xdr:cNvPr>
        <xdr:cNvSpPr txBox="1"/>
      </xdr:nvSpPr>
      <xdr:spPr>
        <a:xfrm>
          <a:off x="22199600" y="145943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107086</xdr:rowOff>
    </xdr:from>
    <xdr:to>
      <xdr:col>112</xdr:col>
      <xdr:colOff>38100</xdr:colOff>
      <xdr:row>86</xdr:row>
      <xdr:rowOff>37236</xdr:rowOff>
    </xdr:to>
    <xdr:sp macro="" textlink="">
      <xdr:nvSpPr>
        <xdr:cNvPr id="522" name="楕円 521">
          <a:extLst>
            <a:ext uri="{FF2B5EF4-FFF2-40B4-BE49-F238E27FC236}">
              <a16:creationId xmlns:a16="http://schemas.microsoft.com/office/drawing/2014/main" id="{E4C21A5A-9A22-4AAB-9640-CB4B47931CAE}"/>
            </a:ext>
          </a:extLst>
        </xdr:cNvPr>
        <xdr:cNvSpPr/>
      </xdr:nvSpPr>
      <xdr:spPr>
        <a:xfrm>
          <a:off x="21272500" y="14680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156972</xdr:rowOff>
    </xdr:from>
    <xdr:to>
      <xdr:col>116</xdr:col>
      <xdr:colOff>63500</xdr:colOff>
      <xdr:row>85</xdr:row>
      <xdr:rowOff>157886</xdr:rowOff>
    </xdr:to>
    <xdr:cxnSp macro="">
      <xdr:nvCxnSpPr>
        <xdr:cNvPr id="523" name="直線コネクタ 522">
          <a:extLst>
            <a:ext uri="{FF2B5EF4-FFF2-40B4-BE49-F238E27FC236}">
              <a16:creationId xmlns:a16="http://schemas.microsoft.com/office/drawing/2014/main" id="{83EE6184-BAC4-4B78-B7B1-A4BD6F05C1E2}"/>
            </a:ext>
          </a:extLst>
        </xdr:cNvPr>
        <xdr:cNvCxnSpPr/>
      </xdr:nvCxnSpPr>
      <xdr:spPr>
        <a:xfrm flipV="1">
          <a:off x="21323300" y="14730222"/>
          <a:ext cx="838200" cy="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108001</xdr:rowOff>
    </xdr:from>
    <xdr:to>
      <xdr:col>107</xdr:col>
      <xdr:colOff>101600</xdr:colOff>
      <xdr:row>86</xdr:row>
      <xdr:rowOff>38151</xdr:rowOff>
    </xdr:to>
    <xdr:sp macro="" textlink="">
      <xdr:nvSpPr>
        <xdr:cNvPr id="524" name="楕円 523">
          <a:extLst>
            <a:ext uri="{FF2B5EF4-FFF2-40B4-BE49-F238E27FC236}">
              <a16:creationId xmlns:a16="http://schemas.microsoft.com/office/drawing/2014/main" id="{DE2375BB-F51E-49B2-A6DE-7B745DADAF73}"/>
            </a:ext>
          </a:extLst>
        </xdr:cNvPr>
        <xdr:cNvSpPr/>
      </xdr:nvSpPr>
      <xdr:spPr>
        <a:xfrm>
          <a:off x="20383500" y="14681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157886</xdr:rowOff>
    </xdr:from>
    <xdr:to>
      <xdr:col>111</xdr:col>
      <xdr:colOff>177800</xdr:colOff>
      <xdr:row>85</xdr:row>
      <xdr:rowOff>158801</xdr:rowOff>
    </xdr:to>
    <xdr:cxnSp macro="">
      <xdr:nvCxnSpPr>
        <xdr:cNvPr id="525" name="直線コネクタ 524">
          <a:extLst>
            <a:ext uri="{FF2B5EF4-FFF2-40B4-BE49-F238E27FC236}">
              <a16:creationId xmlns:a16="http://schemas.microsoft.com/office/drawing/2014/main" id="{881CE55B-A923-4A0A-BDDB-60E5D67AF23D}"/>
            </a:ext>
          </a:extLst>
        </xdr:cNvPr>
        <xdr:cNvCxnSpPr/>
      </xdr:nvCxnSpPr>
      <xdr:spPr>
        <a:xfrm flipV="1">
          <a:off x="20434300" y="14731136"/>
          <a:ext cx="889000" cy="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108916</xdr:rowOff>
    </xdr:from>
    <xdr:to>
      <xdr:col>102</xdr:col>
      <xdr:colOff>165100</xdr:colOff>
      <xdr:row>86</xdr:row>
      <xdr:rowOff>39066</xdr:rowOff>
    </xdr:to>
    <xdr:sp macro="" textlink="">
      <xdr:nvSpPr>
        <xdr:cNvPr id="526" name="楕円 525">
          <a:extLst>
            <a:ext uri="{FF2B5EF4-FFF2-40B4-BE49-F238E27FC236}">
              <a16:creationId xmlns:a16="http://schemas.microsoft.com/office/drawing/2014/main" id="{66C62423-F7F3-4514-B8E6-79A04CCD2F97}"/>
            </a:ext>
          </a:extLst>
        </xdr:cNvPr>
        <xdr:cNvSpPr/>
      </xdr:nvSpPr>
      <xdr:spPr>
        <a:xfrm>
          <a:off x="19494500" y="14682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158801</xdr:rowOff>
    </xdr:from>
    <xdr:to>
      <xdr:col>107</xdr:col>
      <xdr:colOff>50800</xdr:colOff>
      <xdr:row>85</xdr:row>
      <xdr:rowOff>159716</xdr:rowOff>
    </xdr:to>
    <xdr:cxnSp macro="">
      <xdr:nvCxnSpPr>
        <xdr:cNvPr id="527" name="直線コネクタ 526">
          <a:extLst>
            <a:ext uri="{FF2B5EF4-FFF2-40B4-BE49-F238E27FC236}">
              <a16:creationId xmlns:a16="http://schemas.microsoft.com/office/drawing/2014/main" id="{01B55633-9131-4F69-9F7D-920442BAB293}"/>
            </a:ext>
          </a:extLst>
        </xdr:cNvPr>
        <xdr:cNvCxnSpPr/>
      </xdr:nvCxnSpPr>
      <xdr:spPr>
        <a:xfrm flipV="1">
          <a:off x="19545300" y="14732051"/>
          <a:ext cx="889000" cy="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110286</xdr:rowOff>
    </xdr:from>
    <xdr:to>
      <xdr:col>98</xdr:col>
      <xdr:colOff>38100</xdr:colOff>
      <xdr:row>86</xdr:row>
      <xdr:rowOff>40436</xdr:rowOff>
    </xdr:to>
    <xdr:sp macro="" textlink="">
      <xdr:nvSpPr>
        <xdr:cNvPr id="528" name="楕円 527">
          <a:extLst>
            <a:ext uri="{FF2B5EF4-FFF2-40B4-BE49-F238E27FC236}">
              <a16:creationId xmlns:a16="http://schemas.microsoft.com/office/drawing/2014/main" id="{07A55E43-B3C2-4891-B439-830653E7FA1C}"/>
            </a:ext>
          </a:extLst>
        </xdr:cNvPr>
        <xdr:cNvSpPr/>
      </xdr:nvSpPr>
      <xdr:spPr>
        <a:xfrm>
          <a:off x="18605500" y="14683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159716</xdr:rowOff>
    </xdr:from>
    <xdr:to>
      <xdr:col>102</xdr:col>
      <xdr:colOff>114300</xdr:colOff>
      <xdr:row>85</xdr:row>
      <xdr:rowOff>161086</xdr:rowOff>
    </xdr:to>
    <xdr:cxnSp macro="">
      <xdr:nvCxnSpPr>
        <xdr:cNvPr id="529" name="直線コネクタ 528">
          <a:extLst>
            <a:ext uri="{FF2B5EF4-FFF2-40B4-BE49-F238E27FC236}">
              <a16:creationId xmlns:a16="http://schemas.microsoft.com/office/drawing/2014/main" id="{ADDC87B2-7431-47A6-B27A-DF7568993CF2}"/>
            </a:ext>
          </a:extLst>
        </xdr:cNvPr>
        <xdr:cNvCxnSpPr/>
      </xdr:nvCxnSpPr>
      <xdr:spPr>
        <a:xfrm flipV="1">
          <a:off x="18656300" y="14732966"/>
          <a:ext cx="889000" cy="13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160290</xdr:rowOff>
    </xdr:from>
    <xdr:ext cx="469744" cy="259045"/>
    <xdr:sp macro="" textlink="">
      <xdr:nvSpPr>
        <xdr:cNvPr id="530" name="n_1aveValue【消防施設】&#10;一人当たり面積">
          <a:extLst>
            <a:ext uri="{FF2B5EF4-FFF2-40B4-BE49-F238E27FC236}">
              <a16:creationId xmlns:a16="http://schemas.microsoft.com/office/drawing/2014/main" id="{37BC22B9-CC7C-4738-B141-82C263D35E95}"/>
            </a:ext>
          </a:extLst>
        </xdr:cNvPr>
        <xdr:cNvSpPr txBox="1"/>
      </xdr:nvSpPr>
      <xdr:spPr>
        <a:xfrm>
          <a:off x="21075727" y="143906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7586</xdr:rowOff>
    </xdr:from>
    <xdr:ext cx="469744" cy="259045"/>
    <xdr:sp macro="" textlink="">
      <xdr:nvSpPr>
        <xdr:cNvPr id="531" name="n_2aveValue【消防施設】&#10;一人当たり面積">
          <a:extLst>
            <a:ext uri="{FF2B5EF4-FFF2-40B4-BE49-F238E27FC236}">
              <a16:creationId xmlns:a16="http://schemas.microsoft.com/office/drawing/2014/main" id="{2C463CCF-18AF-478F-B8FB-1580917AD0AB}"/>
            </a:ext>
          </a:extLst>
        </xdr:cNvPr>
        <xdr:cNvSpPr txBox="1"/>
      </xdr:nvSpPr>
      <xdr:spPr>
        <a:xfrm>
          <a:off x="20199427" y="144093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13988</xdr:rowOff>
    </xdr:from>
    <xdr:ext cx="469744" cy="259045"/>
    <xdr:sp macro="" textlink="">
      <xdr:nvSpPr>
        <xdr:cNvPr id="532" name="n_3aveValue【消防施設】&#10;一人当たり面積">
          <a:extLst>
            <a:ext uri="{FF2B5EF4-FFF2-40B4-BE49-F238E27FC236}">
              <a16:creationId xmlns:a16="http://schemas.microsoft.com/office/drawing/2014/main" id="{C303B458-339E-4131-A97C-B1A02B27AACE}"/>
            </a:ext>
          </a:extLst>
        </xdr:cNvPr>
        <xdr:cNvSpPr txBox="1"/>
      </xdr:nvSpPr>
      <xdr:spPr>
        <a:xfrm>
          <a:off x="19310427" y="14415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22674</xdr:rowOff>
    </xdr:from>
    <xdr:ext cx="469744" cy="259045"/>
    <xdr:sp macro="" textlink="">
      <xdr:nvSpPr>
        <xdr:cNvPr id="533" name="n_4aveValue【消防施設】&#10;一人当たり面積">
          <a:extLst>
            <a:ext uri="{FF2B5EF4-FFF2-40B4-BE49-F238E27FC236}">
              <a16:creationId xmlns:a16="http://schemas.microsoft.com/office/drawing/2014/main" id="{1BC41BF6-B705-4532-A7E5-353907032C3D}"/>
            </a:ext>
          </a:extLst>
        </xdr:cNvPr>
        <xdr:cNvSpPr txBox="1"/>
      </xdr:nvSpPr>
      <xdr:spPr>
        <a:xfrm>
          <a:off x="18421427" y="144244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28363</xdr:rowOff>
    </xdr:from>
    <xdr:ext cx="469744" cy="259045"/>
    <xdr:sp macro="" textlink="">
      <xdr:nvSpPr>
        <xdr:cNvPr id="534" name="n_1mainValue【消防施設】&#10;一人当たり面積">
          <a:extLst>
            <a:ext uri="{FF2B5EF4-FFF2-40B4-BE49-F238E27FC236}">
              <a16:creationId xmlns:a16="http://schemas.microsoft.com/office/drawing/2014/main" id="{8AE4871E-16EB-4ACE-9AD4-DE62AB372836}"/>
            </a:ext>
          </a:extLst>
        </xdr:cNvPr>
        <xdr:cNvSpPr txBox="1"/>
      </xdr:nvSpPr>
      <xdr:spPr>
        <a:xfrm>
          <a:off x="21075727" y="147730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29278</xdr:rowOff>
    </xdr:from>
    <xdr:ext cx="469744" cy="259045"/>
    <xdr:sp macro="" textlink="">
      <xdr:nvSpPr>
        <xdr:cNvPr id="535" name="n_2mainValue【消防施設】&#10;一人当たり面積">
          <a:extLst>
            <a:ext uri="{FF2B5EF4-FFF2-40B4-BE49-F238E27FC236}">
              <a16:creationId xmlns:a16="http://schemas.microsoft.com/office/drawing/2014/main" id="{6B604AB7-4320-446B-8E75-870174612247}"/>
            </a:ext>
          </a:extLst>
        </xdr:cNvPr>
        <xdr:cNvSpPr txBox="1"/>
      </xdr:nvSpPr>
      <xdr:spPr>
        <a:xfrm>
          <a:off x="20199427" y="147739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30193</xdr:rowOff>
    </xdr:from>
    <xdr:ext cx="469744" cy="259045"/>
    <xdr:sp macro="" textlink="">
      <xdr:nvSpPr>
        <xdr:cNvPr id="536" name="n_3mainValue【消防施設】&#10;一人当たり面積">
          <a:extLst>
            <a:ext uri="{FF2B5EF4-FFF2-40B4-BE49-F238E27FC236}">
              <a16:creationId xmlns:a16="http://schemas.microsoft.com/office/drawing/2014/main" id="{438128AE-48C8-42C2-8A51-F9B38B821D5F}"/>
            </a:ext>
          </a:extLst>
        </xdr:cNvPr>
        <xdr:cNvSpPr txBox="1"/>
      </xdr:nvSpPr>
      <xdr:spPr>
        <a:xfrm>
          <a:off x="19310427" y="147748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31563</xdr:rowOff>
    </xdr:from>
    <xdr:ext cx="469744" cy="259045"/>
    <xdr:sp macro="" textlink="">
      <xdr:nvSpPr>
        <xdr:cNvPr id="537" name="n_4mainValue【消防施設】&#10;一人当たり面積">
          <a:extLst>
            <a:ext uri="{FF2B5EF4-FFF2-40B4-BE49-F238E27FC236}">
              <a16:creationId xmlns:a16="http://schemas.microsoft.com/office/drawing/2014/main" id="{A651DE4B-9E87-4FC1-82C2-669F1A215523}"/>
            </a:ext>
          </a:extLst>
        </xdr:cNvPr>
        <xdr:cNvSpPr txBox="1"/>
      </xdr:nvSpPr>
      <xdr:spPr>
        <a:xfrm>
          <a:off x="18421427" y="14776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538" name="正方形/長方形 537">
          <a:extLst>
            <a:ext uri="{FF2B5EF4-FFF2-40B4-BE49-F238E27FC236}">
              <a16:creationId xmlns:a16="http://schemas.microsoft.com/office/drawing/2014/main" id="{D7366A33-8936-4157-8EC0-D723F927A53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39" name="正方形/長方形 538">
          <a:extLst>
            <a:ext uri="{FF2B5EF4-FFF2-40B4-BE49-F238E27FC236}">
              <a16:creationId xmlns:a16="http://schemas.microsoft.com/office/drawing/2014/main" id="{622DA4F3-BACD-4A08-876D-D702C70FF24F}"/>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40" name="正方形/長方形 539">
          <a:extLst>
            <a:ext uri="{FF2B5EF4-FFF2-40B4-BE49-F238E27FC236}">
              <a16:creationId xmlns:a16="http://schemas.microsoft.com/office/drawing/2014/main" id="{8C603D84-8F8C-421B-BAE2-0446D8363328}"/>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41" name="正方形/長方形 540">
          <a:extLst>
            <a:ext uri="{FF2B5EF4-FFF2-40B4-BE49-F238E27FC236}">
              <a16:creationId xmlns:a16="http://schemas.microsoft.com/office/drawing/2014/main" id="{3549F5B1-DAFC-494F-919A-F85107EA20B5}"/>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42" name="正方形/長方形 541">
          <a:extLst>
            <a:ext uri="{FF2B5EF4-FFF2-40B4-BE49-F238E27FC236}">
              <a16:creationId xmlns:a16="http://schemas.microsoft.com/office/drawing/2014/main" id="{3EF536CE-9DFE-4D90-9B22-1121783E3B89}"/>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43" name="正方形/長方形 542">
          <a:extLst>
            <a:ext uri="{FF2B5EF4-FFF2-40B4-BE49-F238E27FC236}">
              <a16:creationId xmlns:a16="http://schemas.microsoft.com/office/drawing/2014/main" id="{E36F885C-AFE6-447D-8AFF-97540ECB3FE8}"/>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44" name="正方形/長方形 543">
          <a:extLst>
            <a:ext uri="{FF2B5EF4-FFF2-40B4-BE49-F238E27FC236}">
              <a16:creationId xmlns:a16="http://schemas.microsoft.com/office/drawing/2014/main" id="{3585CC3A-7006-4580-926E-40B7A0764695}"/>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45" name="正方形/長方形 544">
          <a:extLst>
            <a:ext uri="{FF2B5EF4-FFF2-40B4-BE49-F238E27FC236}">
              <a16:creationId xmlns:a16="http://schemas.microsoft.com/office/drawing/2014/main" id="{8833F218-ABA7-4B8A-8800-B2E81ABFD0F5}"/>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546" name="テキスト ボックス 545">
          <a:extLst>
            <a:ext uri="{FF2B5EF4-FFF2-40B4-BE49-F238E27FC236}">
              <a16:creationId xmlns:a16="http://schemas.microsoft.com/office/drawing/2014/main" id="{F8C6112D-C731-497D-B0BD-F86344163806}"/>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547" name="直線コネクタ 546">
          <a:extLst>
            <a:ext uri="{FF2B5EF4-FFF2-40B4-BE49-F238E27FC236}">
              <a16:creationId xmlns:a16="http://schemas.microsoft.com/office/drawing/2014/main" id="{3C1C4CBF-F9FC-497B-B7BA-2DE6A86CE26F}"/>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548" name="テキスト ボックス 547">
          <a:extLst>
            <a:ext uri="{FF2B5EF4-FFF2-40B4-BE49-F238E27FC236}">
              <a16:creationId xmlns:a16="http://schemas.microsoft.com/office/drawing/2014/main" id="{793F9DDB-C209-45CE-B7DA-190385FD0E89}"/>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549" name="直線コネクタ 548">
          <a:extLst>
            <a:ext uri="{FF2B5EF4-FFF2-40B4-BE49-F238E27FC236}">
              <a16:creationId xmlns:a16="http://schemas.microsoft.com/office/drawing/2014/main" id="{0740FAB2-386F-4D7C-97FA-984401CBAFB1}"/>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550" name="テキスト ボックス 549">
          <a:extLst>
            <a:ext uri="{FF2B5EF4-FFF2-40B4-BE49-F238E27FC236}">
              <a16:creationId xmlns:a16="http://schemas.microsoft.com/office/drawing/2014/main" id="{69FDA0C7-0D18-4232-9BF9-E581AD6C170F}"/>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551" name="直線コネクタ 550">
          <a:extLst>
            <a:ext uri="{FF2B5EF4-FFF2-40B4-BE49-F238E27FC236}">
              <a16:creationId xmlns:a16="http://schemas.microsoft.com/office/drawing/2014/main" id="{40018F24-8EE8-499F-AA9D-88CD232E8B75}"/>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552" name="テキスト ボックス 551">
          <a:extLst>
            <a:ext uri="{FF2B5EF4-FFF2-40B4-BE49-F238E27FC236}">
              <a16:creationId xmlns:a16="http://schemas.microsoft.com/office/drawing/2014/main" id="{883631B8-6826-4C13-BBEA-D0449DBD8CB5}"/>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553" name="直線コネクタ 552">
          <a:extLst>
            <a:ext uri="{FF2B5EF4-FFF2-40B4-BE49-F238E27FC236}">
              <a16:creationId xmlns:a16="http://schemas.microsoft.com/office/drawing/2014/main" id="{CA0BEF32-B759-420D-93CA-DD6180062565}"/>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554" name="テキスト ボックス 553">
          <a:extLst>
            <a:ext uri="{FF2B5EF4-FFF2-40B4-BE49-F238E27FC236}">
              <a16:creationId xmlns:a16="http://schemas.microsoft.com/office/drawing/2014/main" id="{949D35DD-B634-4856-9F29-131C78C14D96}"/>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555" name="直線コネクタ 554">
          <a:extLst>
            <a:ext uri="{FF2B5EF4-FFF2-40B4-BE49-F238E27FC236}">
              <a16:creationId xmlns:a16="http://schemas.microsoft.com/office/drawing/2014/main" id="{89BEAA8E-4DD4-4D58-A726-8A2CBEA21816}"/>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556" name="テキスト ボックス 555">
          <a:extLst>
            <a:ext uri="{FF2B5EF4-FFF2-40B4-BE49-F238E27FC236}">
              <a16:creationId xmlns:a16="http://schemas.microsoft.com/office/drawing/2014/main" id="{04C8273E-9934-4E91-9D0A-DC1FA4A7F380}"/>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557" name="直線コネクタ 556">
          <a:extLst>
            <a:ext uri="{FF2B5EF4-FFF2-40B4-BE49-F238E27FC236}">
              <a16:creationId xmlns:a16="http://schemas.microsoft.com/office/drawing/2014/main" id="{9352FB46-3053-4BB0-B8E4-E6FB327B516A}"/>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558" name="テキスト ボックス 557">
          <a:extLst>
            <a:ext uri="{FF2B5EF4-FFF2-40B4-BE49-F238E27FC236}">
              <a16:creationId xmlns:a16="http://schemas.microsoft.com/office/drawing/2014/main" id="{7184376F-C9B5-45D1-8A04-E189E8B71713}"/>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559" name="直線コネクタ 558">
          <a:extLst>
            <a:ext uri="{FF2B5EF4-FFF2-40B4-BE49-F238E27FC236}">
              <a16:creationId xmlns:a16="http://schemas.microsoft.com/office/drawing/2014/main" id="{54F39BB8-50DA-40CD-B7CD-FA3649CF2654}"/>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560" name="テキスト ボックス 559">
          <a:extLst>
            <a:ext uri="{FF2B5EF4-FFF2-40B4-BE49-F238E27FC236}">
              <a16:creationId xmlns:a16="http://schemas.microsoft.com/office/drawing/2014/main" id="{2CE25E77-2043-47CF-9BB9-FBA976E457FD}"/>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561" name="直線コネクタ 560">
          <a:extLst>
            <a:ext uri="{FF2B5EF4-FFF2-40B4-BE49-F238E27FC236}">
              <a16:creationId xmlns:a16="http://schemas.microsoft.com/office/drawing/2014/main" id="{F5676781-C3F3-473B-8D3B-DF80133E6FB7}"/>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62" name="【庁舎】&#10;有形固定資産減価償却率グラフ枠">
          <a:extLst>
            <a:ext uri="{FF2B5EF4-FFF2-40B4-BE49-F238E27FC236}">
              <a16:creationId xmlns:a16="http://schemas.microsoft.com/office/drawing/2014/main" id="{5D0CCB4C-8F90-4A3B-8F28-C8C3320F63C9}"/>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117021</xdr:rowOff>
    </xdr:from>
    <xdr:to>
      <xdr:col>85</xdr:col>
      <xdr:colOff>126364</xdr:colOff>
      <xdr:row>109</xdr:row>
      <xdr:rowOff>25581</xdr:rowOff>
    </xdr:to>
    <xdr:cxnSp macro="">
      <xdr:nvCxnSpPr>
        <xdr:cNvPr id="563" name="直線コネクタ 562">
          <a:extLst>
            <a:ext uri="{FF2B5EF4-FFF2-40B4-BE49-F238E27FC236}">
              <a16:creationId xmlns:a16="http://schemas.microsoft.com/office/drawing/2014/main" id="{D2E8A72A-6010-42EB-AEAE-81F625C42F48}"/>
            </a:ext>
          </a:extLst>
        </xdr:cNvPr>
        <xdr:cNvCxnSpPr/>
      </xdr:nvCxnSpPr>
      <xdr:spPr>
        <a:xfrm flipV="1">
          <a:off x="16318864" y="17090571"/>
          <a:ext cx="0" cy="16230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29408</xdr:rowOff>
    </xdr:from>
    <xdr:ext cx="405111" cy="259045"/>
    <xdr:sp macro="" textlink="">
      <xdr:nvSpPr>
        <xdr:cNvPr id="564" name="【庁舎】&#10;有形固定資産減価償却率最小値テキスト">
          <a:extLst>
            <a:ext uri="{FF2B5EF4-FFF2-40B4-BE49-F238E27FC236}">
              <a16:creationId xmlns:a16="http://schemas.microsoft.com/office/drawing/2014/main" id="{FDBB4500-6A8D-487B-8679-0572F7441F50}"/>
            </a:ext>
          </a:extLst>
        </xdr:cNvPr>
        <xdr:cNvSpPr txBox="1"/>
      </xdr:nvSpPr>
      <xdr:spPr>
        <a:xfrm>
          <a:off x="16357600" y="187174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25581</xdr:rowOff>
    </xdr:from>
    <xdr:to>
      <xdr:col>86</xdr:col>
      <xdr:colOff>25400</xdr:colOff>
      <xdr:row>109</xdr:row>
      <xdr:rowOff>25581</xdr:rowOff>
    </xdr:to>
    <xdr:cxnSp macro="">
      <xdr:nvCxnSpPr>
        <xdr:cNvPr id="565" name="直線コネクタ 564">
          <a:extLst>
            <a:ext uri="{FF2B5EF4-FFF2-40B4-BE49-F238E27FC236}">
              <a16:creationId xmlns:a16="http://schemas.microsoft.com/office/drawing/2014/main" id="{0477611A-B18C-48B0-9BBC-D508B8E20205}"/>
            </a:ext>
          </a:extLst>
        </xdr:cNvPr>
        <xdr:cNvCxnSpPr/>
      </xdr:nvCxnSpPr>
      <xdr:spPr>
        <a:xfrm>
          <a:off x="16230600" y="187136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63698</xdr:rowOff>
    </xdr:from>
    <xdr:ext cx="340478" cy="259045"/>
    <xdr:sp macro="" textlink="">
      <xdr:nvSpPr>
        <xdr:cNvPr id="566" name="【庁舎】&#10;有形固定資産減価償却率最大値テキスト">
          <a:extLst>
            <a:ext uri="{FF2B5EF4-FFF2-40B4-BE49-F238E27FC236}">
              <a16:creationId xmlns:a16="http://schemas.microsoft.com/office/drawing/2014/main" id="{1C8D373A-93BF-46D2-9EF8-5242C0387746}"/>
            </a:ext>
          </a:extLst>
        </xdr:cNvPr>
        <xdr:cNvSpPr txBox="1"/>
      </xdr:nvSpPr>
      <xdr:spPr>
        <a:xfrm>
          <a:off x="16357600" y="1686579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117021</xdr:rowOff>
    </xdr:from>
    <xdr:to>
      <xdr:col>86</xdr:col>
      <xdr:colOff>25400</xdr:colOff>
      <xdr:row>99</xdr:row>
      <xdr:rowOff>117021</xdr:rowOff>
    </xdr:to>
    <xdr:cxnSp macro="">
      <xdr:nvCxnSpPr>
        <xdr:cNvPr id="567" name="直線コネクタ 566">
          <a:extLst>
            <a:ext uri="{FF2B5EF4-FFF2-40B4-BE49-F238E27FC236}">
              <a16:creationId xmlns:a16="http://schemas.microsoft.com/office/drawing/2014/main" id="{843B2ED3-095C-4649-A986-27DE061D2B85}"/>
            </a:ext>
          </a:extLst>
        </xdr:cNvPr>
        <xdr:cNvCxnSpPr/>
      </xdr:nvCxnSpPr>
      <xdr:spPr>
        <a:xfrm>
          <a:off x="16230600" y="1709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146248</xdr:rowOff>
    </xdr:from>
    <xdr:ext cx="405111" cy="259045"/>
    <xdr:sp macro="" textlink="">
      <xdr:nvSpPr>
        <xdr:cNvPr id="568" name="【庁舎】&#10;有形固定資産減価償却率平均値テキスト">
          <a:extLst>
            <a:ext uri="{FF2B5EF4-FFF2-40B4-BE49-F238E27FC236}">
              <a16:creationId xmlns:a16="http://schemas.microsoft.com/office/drawing/2014/main" id="{C585905A-2F0D-4128-8D3E-C2221952BBD4}"/>
            </a:ext>
          </a:extLst>
        </xdr:cNvPr>
        <xdr:cNvSpPr txBox="1"/>
      </xdr:nvSpPr>
      <xdr:spPr>
        <a:xfrm>
          <a:off x="16357600" y="1780559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123371</xdr:rowOff>
    </xdr:from>
    <xdr:to>
      <xdr:col>85</xdr:col>
      <xdr:colOff>177800</xdr:colOff>
      <xdr:row>105</xdr:row>
      <xdr:rowOff>53521</xdr:rowOff>
    </xdr:to>
    <xdr:sp macro="" textlink="">
      <xdr:nvSpPr>
        <xdr:cNvPr id="569" name="フローチャート: 判断 568">
          <a:extLst>
            <a:ext uri="{FF2B5EF4-FFF2-40B4-BE49-F238E27FC236}">
              <a16:creationId xmlns:a16="http://schemas.microsoft.com/office/drawing/2014/main" id="{9A1315D7-DCA5-4232-88B8-9F2A36B2D272}"/>
            </a:ext>
          </a:extLst>
        </xdr:cNvPr>
        <xdr:cNvSpPr/>
      </xdr:nvSpPr>
      <xdr:spPr>
        <a:xfrm>
          <a:off x="16268700" y="17954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115207</xdr:rowOff>
    </xdr:from>
    <xdr:to>
      <xdr:col>81</xdr:col>
      <xdr:colOff>101600</xdr:colOff>
      <xdr:row>105</xdr:row>
      <xdr:rowOff>45357</xdr:rowOff>
    </xdr:to>
    <xdr:sp macro="" textlink="">
      <xdr:nvSpPr>
        <xdr:cNvPr id="570" name="フローチャート: 判断 569">
          <a:extLst>
            <a:ext uri="{FF2B5EF4-FFF2-40B4-BE49-F238E27FC236}">
              <a16:creationId xmlns:a16="http://schemas.microsoft.com/office/drawing/2014/main" id="{A1B29C36-9FB2-458B-B0DA-78B80413756B}"/>
            </a:ext>
          </a:extLst>
        </xdr:cNvPr>
        <xdr:cNvSpPr/>
      </xdr:nvSpPr>
      <xdr:spPr>
        <a:xfrm>
          <a:off x="15430500" y="17946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108676</xdr:rowOff>
    </xdr:from>
    <xdr:to>
      <xdr:col>76</xdr:col>
      <xdr:colOff>165100</xdr:colOff>
      <xdr:row>105</xdr:row>
      <xdr:rowOff>38826</xdr:rowOff>
    </xdr:to>
    <xdr:sp macro="" textlink="">
      <xdr:nvSpPr>
        <xdr:cNvPr id="571" name="フローチャート: 判断 570">
          <a:extLst>
            <a:ext uri="{FF2B5EF4-FFF2-40B4-BE49-F238E27FC236}">
              <a16:creationId xmlns:a16="http://schemas.microsoft.com/office/drawing/2014/main" id="{C049D6FA-F8EE-4AF2-948E-EDFA91A14E60}"/>
            </a:ext>
          </a:extLst>
        </xdr:cNvPr>
        <xdr:cNvSpPr/>
      </xdr:nvSpPr>
      <xdr:spPr>
        <a:xfrm>
          <a:off x="14541500" y="17939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93980</xdr:rowOff>
    </xdr:from>
    <xdr:to>
      <xdr:col>72</xdr:col>
      <xdr:colOff>38100</xdr:colOff>
      <xdr:row>105</xdr:row>
      <xdr:rowOff>24130</xdr:rowOff>
    </xdr:to>
    <xdr:sp macro="" textlink="">
      <xdr:nvSpPr>
        <xdr:cNvPr id="572" name="フローチャート: 判断 571">
          <a:extLst>
            <a:ext uri="{FF2B5EF4-FFF2-40B4-BE49-F238E27FC236}">
              <a16:creationId xmlns:a16="http://schemas.microsoft.com/office/drawing/2014/main" id="{A80C5978-E269-4048-8E91-79CE936ED1D8}"/>
            </a:ext>
          </a:extLst>
        </xdr:cNvPr>
        <xdr:cNvSpPr/>
      </xdr:nvSpPr>
      <xdr:spPr>
        <a:xfrm>
          <a:off x="13652500" y="1792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43362</xdr:rowOff>
    </xdr:from>
    <xdr:to>
      <xdr:col>67</xdr:col>
      <xdr:colOff>101600</xdr:colOff>
      <xdr:row>104</xdr:row>
      <xdr:rowOff>144962</xdr:rowOff>
    </xdr:to>
    <xdr:sp macro="" textlink="">
      <xdr:nvSpPr>
        <xdr:cNvPr id="573" name="フローチャート: 判断 572">
          <a:extLst>
            <a:ext uri="{FF2B5EF4-FFF2-40B4-BE49-F238E27FC236}">
              <a16:creationId xmlns:a16="http://schemas.microsoft.com/office/drawing/2014/main" id="{E6F8ADD0-6473-418B-916F-BEDC1DB01D03}"/>
            </a:ext>
          </a:extLst>
        </xdr:cNvPr>
        <xdr:cNvSpPr/>
      </xdr:nvSpPr>
      <xdr:spPr>
        <a:xfrm>
          <a:off x="12763500" y="17874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574" name="テキスト ボックス 573">
          <a:extLst>
            <a:ext uri="{FF2B5EF4-FFF2-40B4-BE49-F238E27FC236}">
              <a16:creationId xmlns:a16="http://schemas.microsoft.com/office/drawing/2014/main" id="{13B8ECD3-02DE-483E-A7C8-7799692E6CA4}"/>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575" name="テキスト ボックス 574">
          <a:extLst>
            <a:ext uri="{FF2B5EF4-FFF2-40B4-BE49-F238E27FC236}">
              <a16:creationId xmlns:a16="http://schemas.microsoft.com/office/drawing/2014/main" id="{E277DFC5-2E02-436F-ACBC-CA7EEE93FB1A}"/>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576" name="テキスト ボックス 575">
          <a:extLst>
            <a:ext uri="{FF2B5EF4-FFF2-40B4-BE49-F238E27FC236}">
              <a16:creationId xmlns:a16="http://schemas.microsoft.com/office/drawing/2014/main" id="{07EEDDFC-C8BE-4BFD-8739-41BE09FDE0D0}"/>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577" name="テキスト ボックス 576">
          <a:extLst>
            <a:ext uri="{FF2B5EF4-FFF2-40B4-BE49-F238E27FC236}">
              <a16:creationId xmlns:a16="http://schemas.microsoft.com/office/drawing/2014/main" id="{0E8B9D7D-5BA5-4FF9-819F-21FFF9F653C6}"/>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578" name="テキスト ボックス 577">
          <a:extLst>
            <a:ext uri="{FF2B5EF4-FFF2-40B4-BE49-F238E27FC236}">
              <a16:creationId xmlns:a16="http://schemas.microsoft.com/office/drawing/2014/main" id="{998E5343-D1A9-4907-96E2-4A20E9676034}"/>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108676</xdr:rowOff>
    </xdr:from>
    <xdr:to>
      <xdr:col>85</xdr:col>
      <xdr:colOff>177800</xdr:colOff>
      <xdr:row>107</xdr:row>
      <xdr:rowOff>38826</xdr:rowOff>
    </xdr:to>
    <xdr:sp macro="" textlink="">
      <xdr:nvSpPr>
        <xdr:cNvPr id="579" name="楕円 578">
          <a:extLst>
            <a:ext uri="{FF2B5EF4-FFF2-40B4-BE49-F238E27FC236}">
              <a16:creationId xmlns:a16="http://schemas.microsoft.com/office/drawing/2014/main" id="{DDD522DF-D28C-4CF4-BEC4-D55856C79D91}"/>
            </a:ext>
          </a:extLst>
        </xdr:cNvPr>
        <xdr:cNvSpPr/>
      </xdr:nvSpPr>
      <xdr:spPr>
        <a:xfrm>
          <a:off x="16268700" y="18282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87103</xdr:rowOff>
    </xdr:from>
    <xdr:ext cx="405111" cy="259045"/>
    <xdr:sp macro="" textlink="">
      <xdr:nvSpPr>
        <xdr:cNvPr id="580" name="【庁舎】&#10;有形固定資産減価償却率該当値テキスト">
          <a:extLst>
            <a:ext uri="{FF2B5EF4-FFF2-40B4-BE49-F238E27FC236}">
              <a16:creationId xmlns:a16="http://schemas.microsoft.com/office/drawing/2014/main" id="{D5D58722-9E11-4358-85B9-BEBD8D7B7D30}"/>
            </a:ext>
          </a:extLst>
        </xdr:cNvPr>
        <xdr:cNvSpPr txBox="1"/>
      </xdr:nvSpPr>
      <xdr:spPr>
        <a:xfrm>
          <a:off x="16357600" y="182608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107</xdr:row>
      <xdr:rowOff>2539</xdr:rowOff>
    </xdr:from>
    <xdr:to>
      <xdr:col>81</xdr:col>
      <xdr:colOff>101600</xdr:colOff>
      <xdr:row>107</xdr:row>
      <xdr:rowOff>104139</xdr:rowOff>
    </xdr:to>
    <xdr:sp macro="" textlink="">
      <xdr:nvSpPr>
        <xdr:cNvPr id="581" name="楕円 580">
          <a:extLst>
            <a:ext uri="{FF2B5EF4-FFF2-40B4-BE49-F238E27FC236}">
              <a16:creationId xmlns:a16="http://schemas.microsoft.com/office/drawing/2014/main" id="{7FA64836-1081-42E3-9097-618684513A02}"/>
            </a:ext>
          </a:extLst>
        </xdr:cNvPr>
        <xdr:cNvSpPr/>
      </xdr:nvSpPr>
      <xdr:spPr>
        <a:xfrm>
          <a:off x="15430500" y="18347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106</xdr:row>
      <xdr:rowOff>159476</xdr:rowOff>
    </xdr:from>
    <xdr:to>
      <xdr:col>85</xdr:col>
      <xdr:colOff>127000</xdr:colOff>
      <xdr:row>107</xdr:row>
      <xdr:rowOff>53339</xdr:rowOff>
    </xdr:to>
    <xdr:cxnSp macro="">
      <xdr:nvCxnSpPr>
        <xdr:cNvPr id="582" name="直線コネクタ 581">
          <a:extLst>
            <a:ext uri="{FF2B5EF4-FFF2-40B4-BE49-F238E27FC236}">
              <a16:creationId xmlns:a16="http://schemas.microsoft.com/office/drawing/2014/main" id="{8BFF8391-34F2-4A09-BE2C-F4F17B769233}"/>
            </a:ext>
          </a:extLst>
        </xdr:cNvPr>
        <xdr:cNvCxnSpPr/>
      </xdr:nvCxnSpPr>
      <xdr:spPr>
        <a:xfrm flipV="1">
          <a:off x="15481300" y="18333176"/>
          <a:ext cx="838200" cy="65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106</xdr:row>
      <xdr:rowOff>138068</xdr:rowOff>
    </xdr:from>
    <xdr:to>
      <xdr:col>76</xdr:col>
      <xdr:colOff>165100</xdr:colOff>
      <xdr:row>107</xdr:row>
      <xdr:rowOff>68218</xdr:rowOff>
    </xdr:to>
    <xdr:sp macro="" textlink="">
      <xdr:nvSpPr>
        <xdr:cNvPr id="583" name="楕円 582">
          <a:extLst>
            <a:ext uri="{FF2B5EF4-FFF2-40B4-BE49-F238E27FC236}">
              <a16:creationId xmlns:a16="http://schemas.microsoft.com/office/drawing/2014/main" id="{66C0BF45-091E-487D-A0C2-7520B48029B7}"/>
            </a:ext>
          </a:extLst>
        </xdr:cNvPr>
        <xdr:cNvSpPr/>
      </xdr:nvSpPr>
      <xdr:spPr>
        <a:xfrm>
          <a:off x="14541500" y="18311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107</xdr:row>
      <xdr:rowOff>17418</xdr:rowOff>
    </xdr:from>
    <xdr:to>
      <xdr:col>81</xdr:col>
      <xdr:colOff>50800</xdr:colOff>
      <xdr:row>107</xdr:row>
      <xdr:rowOff>53339</xdr:rowOff>
    </xdr:to>
    <xdr:cxnSp macro="">
      <xdr:nvCxnSpPr>
        <xdr:cNvPr id="584" name="直線コネクタ 583">
          <a:extLst>
            <a:ext uri="{FF2B5EF4-FFF2-40B4-BE49-F238E27FC236}">
              <a16:creationId xmlns:a16="http://schemas.microsoft.com/office/drawing/2014/main" id="{B5DFBEB0-0CD4-4C48-97EE-5DE8F7A13A68}"/>
            </a:ext>
          </a:extLst>
        </xdr:cNvPr>
        <xdr:cNvCxnSpPr/>
      </xdr:nvCxnSpPr>
      <xdr:spPr>
        <a:xfrm>
          <a:off x="14592300" y="18362568"/>
          <a:ext cx="889000" cy="359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107</xdr:row>
      <xdr:rowOff>4173</xdr:rowOff>
    </xdr:from>
    <xdr:to>
      <xdr:col>72</xdr:col>
      <xdr:colOff>38100</xdr:colOff>
      <xdr:row>107</xdr:row>
      <xdr:rowOff>105773</xdr:rowOff>
    </xdr:to>
    <xdr:sp macro="" textlink="">
      <xdr:nvSpPr>
        <xdr:cNvPr id="585" name="楕円 584">
          <a:extLst>
            <a:ext uri="{FF2B5EF4-FFF2-40B4-BE49-F238E27FC236}">
              <a16:creationId xmlns:a16="http://schemas.microsoft.com/office/drawing/2014/main" id="{570F462C-49C9-470A-9125-E15FAFA64B98}"/>
            </a:ext>
          </a:extLst>
        </xdr:cNvPr>
        <xdr:cNvSpPr/>
      </xdr:nvSpPr>
      <xdr:spPr>
        <a:xfrm>
          <a:off x="13652500" y="18349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107</xdr:row>
      <xdr:rowOff>17418</xdr:rowOff>
    </xdr:from>
    <xdr:to>
      <xdr:col>76</xdr:col>
      <xdr:colOff>114300</xdr:colOff>
      <xdr:row>107</xdr:row>
      <xdr:rowOff>54973</xdr:rowOff>
    </xdr:to>
    <xdr:cxnSp macro="">
      <xdr:nvCxnSpPr>
        <xdr:cNvPr id="586" name="直線コネクタ 585">
          <a:extLst>
            <a:ext uri="{FF2B5EF4-FFF2-40B4-BE49-F238E27FC236}">
              <a16:creationId xmlns:a16="http://schemas.microsoft.com/office/drawing/2014/main" id="{FAAB8711-C7F2-4551-B182-7AB5C039DD44}"/>
            </a:ext>
          </a:extLst>
        </xdr:cNvPr>
        <xdr:cNvCxnSpPr/>
      </xdr:nvCxnSpPr>
      <xdr:spPr>
        <a:xfrm flipV="1">
          <a:off x="13703300" y="18362568"/>
          <a:ext cx="889000" cy="37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106</xdr:row>
      <xdr:rowOff>159294</xdr:rowOff>
    </xdr:from>
    <xdr:to>
      <xdr:col>67</xdr:col>
      <xdr:colOff>101600</xdr:colOff>
      <xdr:row>107</xdr:row>
      <xdr:rowOff>89444</xdr:rowOff>
    </xdr:to>
    <xdr:sp macro="" textlink="">
      <xdr:nvSpPr>
        <xdr:cNvPr id="587" name="楕円 586">
          <a:extLst>
            <a:ext uri="{FF2B5EF4-FFF2-40B4-BE49-F238E27FC236}">
              <a16:creationId xmlns:a16="http://schemas.microsoft.com/office/drawing/2014/main" id="{1719EF9B-CBC8-4EB6-A6FC-D6F5491C43FF}"/>
            </a:ext>
          </a:extLst>
        </xdr:cNvPr>
        <xdr:cNvSpPr/>
      </xdr:nvSpPr>
      <xdr:spPr>
        <a:xfrm>
          <a:off x="12763500" y="18332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107</xdr:row>
      <xdr:rowOff>38644</xdr:rowOff>
    </xdr:from>
    <xdr:to>
      <xdr:col>71</xdr:col>
      <xdr:colOff>177800</xdr:colOff>
      <xdr:row>107</xdr:row>
      <xdr:rowOff>54973</xdr:rowOff>
    </xdr:to>
    <xdr:cxnSp macro="">
      <xdr:nvCxnSpPr>
        <xdr:cNvPr id="588" name="直線コネクタ 587">
          <a:extLst>
            <a:ext uri="{FF2B5EF4-FFF2-40B4-BE49-F238E27FC236}">
              <a16:creationId xmlns:a16="http://schemas.microsoft.com/office/drawing/2014/main" id="{F776CBB5-E94A-4D73-BDDD-8A43EBFB57D0}"/>
            </a:ext>
          </a:extLst>
        </xdr:cNvPr>
        <xdr:cNvCxnSpPr/>
      </xdr:nvCxnSpPr>
      <xdr:spPr>
        <a:xfrm>
          <a:off x="12814300" y="18383794"/>
          <a:ext cx="8890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61884</xdr:rowOff>
    </xdr:from>
    <xdr:ext cx="405111" cy="259045"/>
    <xdr:sp macro="" textlink="">
      <xdr:nvSpPr>
        <xdr:cNvPr id="589" name="n_1aveValue【庁舎】&#10;有形固定資産減価償却率">
          <a:extLst>
            <a:ext uri="{FF2B5EF4-FFF2-40B4-BE49-F238E27FC236}">
              <a16:creationId xmlns:a16="http://schemas.microsoft.com/office/drawing/2014/main" id="{2F7ED86D-FAF8-4A63-8C0D-1F9EF0DC7D3C}"/>
            </a:ext>
          </a:extLst>
        </xdr:cNvPr>
        <xdr:cNvSpPr txBox="1"/>
      </xdr:nvSpPr>
      <xdr:spPr>
        <a:xfrm>
          <a:off x="15266044" y="177212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55353</xdr:rowOff>
    </xdr:from>
    <xdr:ext cx="405111" cy="259045"/>
    <xdr:sp macro="" textlink="">
      <xdr:nvSpPr>
        <xdr:cNvPr id="590" name="n_2aveValue【庁舎】&#10;有形固定資産減価償却率">
          <a:extLst>
            <a:ext uri="{FF2B5EF4-FFF2-40B4-BE49-F238E27FC236}">
              <a16:creationId xmlns:a16="http://schemas.microsoft.com/office/drawing/2014/main" id="{906083E9-B44A-4B31-837F-D2AA96F82523}"/>
            </a:ext>
          </a:extLst>
        </xdr:cNvPr>
        <xdr:cNvSpPr txBox="1"/>
      </xdr:nvSpPr>
      <xdr:spPr>
        <a:xfrm>
          <a:off x="14389744" y="177147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40657</xdr:rowOff>
    </xdr:from>
    <xdr:ext cx="405111" cy="259045"/>
    <xdr:sp macro="" textlink="">
      <xdr:nvSpPr>
        <xdr:cNvPr id="591" name="n_3aveValue【庁舎】&#10;有形固定資産減価償却率">
          <a:extLst>
            <a:ext uri="{FF2B5EF4-FFF2-40B4-BE49-F238E27FC236}">
              <a16:creationId xmlns:a16="http://schemas.microsoft.com/office/drawing/2014/main" id="{E6529456-62D1-4E0B-A2B3-E561EA97A6D9}"/>
            </a:ext>
          </a:extLst>
        </xdr:cNvPr>
        <xdr:cNvSpPr txBox="1"/>
      </xdr:nvSpPr>
      <xdr:spPr>
        <a:xfrm>
          <a:off x="13500744" y="17700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161489</xdr:rowOff>
    </xdr:from>
    <xdr:ext cx="405111" cy="259045"/>
    <xdr:sp macro="" textlink="">
      <xdr:nvSpPr>
        <xdr:cNvPr id="592" name="n_4aveValue【庁舎】&#10;有形固定資産減価償却率">
          <a:extLst>
            <a:ext uri="{FF2B5EF4-FFF2-40B4-BE49-F238E27FC236}">
              <a16:creationId xmlns:a16="http://schemas.microsoft.com/office/drawing/2014/main" id="{2B85537E-74F9-4473-812C-5362523FB397}"/>
            </a:ext>
          </a:extLst>
        </xdr:cNvPr>
        <xdr:cNvSpPr txBox="1"/>
      </xdr:nvSpPr>
      <xdr:spPr>
        <a:xfrm>
          <a:off x="12611744" y="176493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107</xdr:row>
      <xdr:rowOff>95266</xdr:rowOff>
    </xdr:from>
    <xdr:ext cx="405111" cy="259045"/>
    <xdr:sp macro="" textlink="">
      <xdr:nvSpPr>
        <xdr:cNvPr id="593" name="n_1mainValue【庁舎】&#10;有形固定資産減価償却率">
          <a:extLst>
            <a:ext uri="{FF2B5EF4-FFF2-40B4-BE49-F238E27FC236}">
              <a16:creationId xmlns:a16="http://schemas.microsoft.com/office/drawing/2014/main" id="{4C80027F-AB32-4712-BEC2-4255CB7423BB}"/>
            </a:ext>
          </a:extLst>
        </xdr:cNvPr>
        <xdr:cNvSpPr txBox="1"/>
      </xdr:nvSpPr>
      <xdr:spPr>
        <a:xfrm>
          <a:off x="15266044" y="184404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107</xdr:row>
      <xdr:rowOff>59345</xdr:rowOff>
    </xdr:from>
    <xdr:ext cx="405111" cy="259045"/>
    <xdr:sp macro="" textlink="">
      <xdr:nvSpPr>
        <xdr:cNvPr id="594" name="n_2mainValue【庁舎】&#10;有形固定資産減価償却率">
          <a:extLst>
            <a:ext uri="{FF2B5EF4-FFF2-40B4-BE49-F238E27FC236}">
              <a16:creationId xmlns:a16="http://schemas.microsoft.com/office/drawing/2014/main" id="{05359761-CA98-4CD4-9B75-B0069F1AF010}"/>
            </a:ext>
          </a:extLst>
        </xdr:cNvPr>
        <xdr:cNvSpPr txBox="1"/>
      </xdr:nvSpPr>
      <xdr:spPr>
        <a:xfrm>
          <a:off x="14389744" y="184044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107</xdr:row>
      <xdr:rowOff>96900</xdr:rowOff>
    </xdr:from>
    <xdr:ext cx="405111" cy="259045"/>
    <xdr:sp macro="" textlink="">
      <xdr:nvSpPr>
        <xdr:cNvPr id="595" name="n_3mainValue【庁舎】&#10;有形固定資産減価償却率">
          <a:extLst>
            <a:ext uri="{FF2B5EF4-FFF2-40B4-BE49-F238E27FC236}">
              <a16:creationId xmlns:a16="http://schemas.microsoft.com/office/drawing/2014/main" id="{A0148403-9212-4C98-9C97-308D0121CE69}"/>
            </a:ext>
          </a:extLst>
        </xdr:cNvPr>
        <xdr:cNvSpPr txBox="1"/>
      </xdr:nvSpPr>
      <xdr:spPr>
        <a:xfrm>
          <a:off x="13500744" y="184420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107</xdr:row>
      <xdr:rowOff>80571</xdr:rowOff>
    </xdr:from>
    <xdr:ext cx="405111" cy="259045"/>
    <xdr:sp macro="" textlink="">
      <xdr:nvSpPr>
        <xdr:cNvPr id="596" name="n_4mainValue【庁舎】&#10;有形固定資産減価償却率">
          <a:extLst>
            <a:ext uri="{FF2B5EF4-FFF2-40B4-BE49-F238E27FC236}">
              <a16:creationId xmlns:a16="http://schemas.microsoft.com/office/drawing/2014/main" id="{DCC67D37-D41C-4673-8F7A-017CF114E21E}"/>
            </a:ext>
          </a:extLst>
        </xdr:cNvPr>
        <xdr:cNvSpPr txBox="1"/>
      </xdr:nvSpPr>
      <xdr:spPr>
        <a:xfrm>
          <a:off x="12611744" y="184257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597" name="正方形/長方形 596">
          <a:extLst>
            <a:ext uri="{FF2B5EF4-FFF2-40B4-BE49-F238E27FC236}">
              <a16:creationId xmlns:a16="http://schemas.microsoft.com/office/drawing/2014/main" id="{DCE0BFD0-1EE9-4A3D-93ED-1114CD3A381C}"/>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598" name="正方形/長方形 597">
          <a:extLst>
            <a:ext uri="{FF2B5EF4-FFF2-40B4-BE49-F238E27FC236}">
              <a16:creationId xmlns:a16="http://schemas.microsoft.com/office/drawing/2014/main" id="{2ED56A98-F135-4790-B649-3D74B64DF0C9}"/>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599" name="正方形/長方形 598">
          <a:extLst>
            <a:ext uri="{FF2B5EF4-FFF2-40B4-BE49-F238E27FC236}">
              <a16:creationId xmlns:a16="http://schemas.microsoft.com/office/drawing/2014/main" id="{73A980BA-2723-45CA-9840-273E348159D3}"/>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00" name="正方形/長方形 599">
          <a:extLst>
            <a:ext uri="{FF2B5EF4-FFF2-40B4-BE49-F238E27FC236}">
              <a16:creationId xmlns:a16="http://schemas.microsoft.com/office/drawing/2014/main" id="{E7BECA37-DB12-41F5-BC6E-081C37515A7E}"/>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01" name="正方形/長方形 600">
          <a:extLst>
            <a:ext uri="{FF2B5EF4-FFF2-40B4-BE49-F238E27FC236}">
              <a16:creationId xmlns:a16="http://schemas.microsoft.com/office/drawing/2014/main" id="{DA96FAD0-0E8F-4FA8-A2B8-48D365ADF98A}"/>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02" name="正方形/長方形 601">
          <a:extLst>
            <a:ext uri="{FF2B5EF4-FFF2-40B4-BE49-F238E27FC236}">
              <a16:creationId xmlns:a16="http://schemas.microsoft.com/office/drawing/2014/main" id="{05CB83F0-1845-4D3E-8767-89C3EE6457B4}"/>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03" name="正方形/長方形 602">
          <a:extLst>
            <a:ext uri="{FF2B5EF4-FFF2-40B4-BE49-F238E27FC236}">
              <a16:creationId xmlns:a16="http://schemas.microsoft.com/office/drawing/2014/main" id="{57EE4BEB-2365-41ED-B8A3-11BBF7144629}"/>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04" name="正方形/長方形 603">
          <a:extLst>
            <a:ext uri="{FF2B5EF4-FFF2-40B4-BE49-F238E27FC236}">
              <a16:creationId xmlns:a16="http://schemas.microsoft.com/office/drawing/2014/main" id="{9633C551-2638-4764-80F5-A31595360110}"/>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05" name="テキスト ボックス 604">
          <a:extLst>
            <a:ext uri="{FF2B5EF4-FFF2-40B4-BE49-F238E27FC236}">
              <a16:creationId xmlns:a16="http://schemas.microsoft.com/office/drawing/2014/main" id="{B29B246B-04BE-440C-AD8A-1EA5F15C8281}"/>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06" name="直線コネクタ 605">
          <a:extLst>
            <a:ext uri="{FF2B5EF4-FFF2-40B4-BE49-F238E27FC236}">
              <a16:creationId xmlns:a16="http://schemas.microsoft.com/office/drawing/2014/main" id="{C869DFA7-ED75-4816-8829-F75DD2B2CE84}"/>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607" name="直線コネクタ 606">
          <a:extLst>
            <a:ext uri="{FF2B5EF4-FFF2-40B4-BE49-F238E27FC236}">
              <a16:creationId xmlns:a16="http://schemas.microsoft.com/office/drawing/2014/main" id="{3895BA95-2270-4051-879C-F45AD1E169DC}"/>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608" name="テキスト ボックス 607">
          <a:extLst>
            <a:ext uri="{FF2B5EF4-FFF2-40B4-BE49-F238E27FC236}">
              <a16:creationId xmlns:a16="http://schemas.microsoft.com/office/drawing/2014/main" id="{7D4F815F-84D7-425F-AD88-0F1F0FCBFEF5}"/>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609" name="直線コネクタ 608">
          <a:extLst>
            <a:ext uri="{FF2B5EF4-FFF2-40B4-BE49-F238E27FC236}">
              <a16:creationId xmlns:a16="http://schemas.microsoft.com/office/drawing/2014/main" id="{89CBB466-63F3-4A7F-A269-0680721DC261}"/>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610" name="テキスト ボックス 609">
          <a:extLst>
            <a:ext uri="{FF2B5EF4-FFF2-40B4-BE49-F238E27FC236}">
              <a16:creationId xmlns:a16="http://schemas.microsoft.com/office/drawing/2014/main" id="{24B19A32-3296-4DD2-8FAF-9C7772794C72}"/>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611" name="直線コネクタ 610">
          <a:extLst>
            <a:ext uri="{FF2B5EF4-FFF2-40B4-BE49-F238E27FC236}">
              <a16:creationId xmlns:a16="http://schemas.microsoft.com/office/drawing/2014/main" id="{F8E4D497-AEE4-4885-8808-60EEF2005265}"/>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612" name="テキスト ボックス 611">
          <a:extLst>
            <a:ext uri="{FF2B5EF4-FFF2-40B4-BE49-F238E27FC236}">
              <a16:creationId xmlns:a16="http://schemas.microsoft.com/office/drawing/2014/main" id="{0472FD30-EDB3-4B54-8831-7ABAABFBCB08}"/>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613" name="直線コネクタ 612">
          <a:extLst>
            <a:ext uri="{FF2B5EF4-FFF2-40B4-BE49-F238E27FC236}">
              <a16:creationId xmlns:a16="http://schemas.microsoft.com/office/drawing/2014/main" id="{4B7AA88F-B417-4443-BA70-C8C1383FFAFC}"/>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614" name="テキスト ボックス 613">
          <a:extLst>
            <a:ext uri="{FF2B5EF4-FFF2-40B4-BE49-F238E27FC236}">
              <a16:creationId xmlns:a16="http://schemas.microsoft.com/office/drawing/2014/main" id="{100879FE-4679-4D1D-AC8A-3821C0E2B1B0}"/>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615" name="直線コネクタ 614">
          <a:extLst>
            <a:ext uri="{FF2B5EF4-FFF2-40B4-BE49-F238E27FC236}">
              <a16:creationId xmlns:a16="http://schemas.microsoft.com/office/drawing/2014/main" id="{DD17772B-DFB0-4017-B4D0-4B272DD585CD}"/>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616" name="テキスト ボックス 615">
          <a:extLst>
            <a:ext uri="{FF2B5EF4-FFF2-40B4-BE49-F238E27FC236}">
              <a16:creationId xmlns:a16="http://schemas.microsoft.com/office/drawing/2014/main" id="{81D85C00-15D9-49EF-A42A-6D71BA4200C8}"/>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617" name="直線コネクタ 616">
          <a:extLst>
            <a:ext uri="{FF2B5EF4-FFF2-40B4-BE49-F238E27FC236}">
              <a16:creationId xmlns:a16="http://schemas.microsoft.com/office/drawing/2014/main" id="{2711CBBB-FEFF-4C2A-A745-A9D87C82B1EE}"/>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618" name="テキスト ボックス 617">
          <a:extLst>
            <a:ext uri="{FF2B5EF4-FFF2-40B4-BE49-F238E27FC236}">
              <a16:creationId xmlns:a16="http://schemas.microsoft.com/office/drawing/2014/main" id="{EC24C3E2-3403-4E85-B5DD-724799BAA6A9}"/>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19" name="直線コネクタ 618">
          <a:extLst>
            <a:ext uri="{FF2B5EF4-FFF2-40B4-BE49-F238E27FC236}">
              <a16:creationId xmlns:a16="http://schemas.microsoft.com/office/drawing/2014/main" id="{5638E018-8A51-4130-B09C-436C6AF46010}"/>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620" name="テキスト ボックス 619">
          <a:extLst>
            <a:ext uri="{FF2B5EF4-FFF2-40B4-BE49-F238E27FC236}">
              <a16:creationId xmlns:a16="http://schemas.microsoft.com/office/drawing/2014/main" id="{CF81F075-419F-4006-B737-A38F747AB0B1}"/>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21" name="【庁舎】&#10;一人当たり面積グラフ枠">
          <a:extLst>
            <a:ext uri="{FF2B5EF4-FFF2-40B4-BE49-F238E27FC236}">
              <a16:creationId xmlns:a16="http://schemas.microsoft.com/office/drawing/2014/main" id="{36638DF6-B10B-4AE0-A619-995E6FCEE46D}"/>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113212</xdr:rowOff>
    </xdr:from>
    <xdr:to>
      <xdr:col>116</xdr:col>
      <xdr:colOff>62864</xdr:colOff>
      <xdr:row>107</xdr:row>
      <xdr:rowOff>154032</xdr:rowOff>
    </xdr:to>
    <xdr:cxnSp macro="">
      <xdr:nvCxnSpPr>
        <xdr:cNvPr id="622" name="直線コネクタ 621">
          <a:extLst>
            <a:ext uri="{FF2B5EF4-FFF2-40B4-BE49-F238E27FC236}">
              <a16:creationId xmlns:a16="http://schemas.microsoft.com/office/drawing/2014/main" id="{9B7B319B-AB39-42A7-8431-FEB5E9E31185}"/>
            </a:ext>
          </a:extLst>
        </xdr:cNvPr>
        <xdr:cNvCxnSpPr/>
      </xdr:nvCxnSpPr>
      <xdr:spPr>
        <a:xfrm flipV="1">
          <a:off x="22160864" y="17258212"/>
          <a:ext cx="0" cy="12409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157859</xdr:rowOff>
    </xdr:from>
    <xdr:ext cx="469744" cy="259045"/>
    <xdr:sp macro="" textlink="">
      <xdr:nvSpPr>
        <xdr:cNvPr id="623" name="【庁舎】&#10;一人当たり面積最小値テキスト">
          <a:extLst>
            <a:ext uri="{FF2B5EF4-FFF2-40B4-BE49-F238E27FC236}">
              <a16:creationId xmlns:a16="http://schemas.microsoft.com/office/drawing/2014/main" id="{D538F2E8-B53A-4D43-BA54-09C403F3BD7B}"/>
            </a:ext>
          </a:extLst>
        </xdr:cNvPr>
        <xdr:cNvSpPr txBox="1"/>
      </xdr:nvSpPr>
      <xdr:spPr>
        <a:xfrm>
          <a:off x="22199600" y="185030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154032</xdr:rowOff>
    </xdr:from>
    <xdr:to>
      <xdr:col>116</xdr:col>
      <xdr:colOff>152400</xdr:colOff>
      <xdr:row>107</xdr:row>
      <xdr:rowOff>154032</xdr:rowOff>
    </xdr:to>
    <xdr:cxnSp macro="">
      <xdr:nvCxnSpPr>
        <xdr:cNvPr id="624" name="直線コネクタ 623">
          <a:extLst>
            <a:ext uri="{FF2B5EF4-FFF2-40B4-BE49-F238E27FC236}">
              <a16:creationId xmlns:a16="http://schemas.microsoft.com/office/drawing/2014/main" id="{634D0CCD-856A-4718-8302-6065815B2844}"/>
            </a:ext>
          </a:extLst>
        </xdr:cNvPr>
        <xdr:cNvCxnSpPr/>
      </xdr:nvCxnSpPr>
      <xdr:spPr>
        <a:xfrm>
          <a:off x="22072600" y="184991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59889</xdr:rowOff>
    </xdr:from>
    <xdr:ext cx="469744" cy="259045"/>
    <xdr:sp macro="" textlink="">
      <xdr:nvSpPr>
        <xdr:cNvPr id="625" name="【庁舎】&#10;一人当たり面積最大値テキスト">
          <a:extLst>
            <a:ext uri="{FF2B5EF4-FFF2-40B4-BE49-F238E27FC236}">
              <a16:creationId xmlns:a16="http://schemas.microsoft.com/office/drawing/2014/main" id="{5D468565-B9CB-42D7-AF73-8090AA9057D9}"/>
            </a:ext>
          </a:extLst>
        </xdr:cNvPr>
        <xdr:cNvSpPr txBox="1"/>
      </xdr:nvSpPr>
      <xdr:spPr>
        <a:xfrm>
          <a:off x="22199600" y="170334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113212</xdr:rowOff>
    </xdr:from>
    <xdr:to>
      <xdr:col>116</xdr:col>
      <xdr:colOff>152400</xdr:colOff>
      <xdr:row>100</xdr:row>
      <xdr:rowOff>113212</xdr:rowOff>
    </xdr:to>
    <xdr:cxnSp macro="">
      <xdr:nvCxnSpPr>
        <xdr:cNvPr id="626" name="直線コネクタ 625">
          <a:extLst>
            <a:ext uri="{FF2B5EF4-FFF2-40B4-BE49-F238E27FC236}">
              <a16:creationId xmlns:a16="http://schemas.microsoft.com/office/drawing/2014/main" id="{A4FC83E7-8AD7-4832-B591-7E5688CF19FF}"/>
            </a:ext>
          </a:extLst>
        </xdr:cNvPr>
        <xdr:cNvCxnSpPr/>
      </xdr:nvCxnSpPr>
      <xdr:spPr>
        <a:xfrm>
          <a:off x="22072600" y="172582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78213</xdr:rowOff>
    </xdr:from>
    <xdr:ext cx="469744" cy="259045"/>
    <xdr:sp macro="" textlink="">
      <xdr:nvSpPr>
        <xdr:cNvPr id="627" name="【庁舎】&#10;一人当たり面積平均値テキスト">
          <a:extLst>
            <a:ext uri="{FF2B5EF4-FFF2-40B4-BE49-F238E27FC236}">
              <a16:creationId xmlns:a16="http://schemas.microsoft.com/office/drawing/2014/main" id="{6D9A45AE-328D-4C3B-8107-20FBA81601AD}"/>
            </a:ext>
          </a:extLst>
        </xdr:cNvPr>
        <xdr:cNvSpPr txBox="1"/>
      </xdr:nvSpPr>
      <xdr:spPr>
        <a:xfrm>
          <a:off x="22199600" y="1790901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55336</xdr:rowOff>
    </xdr:from>
    <xdr:to>
      <xdr:col>116</xdr:col>
      <xdr:colOff>114300</xdr:colOff>
      <xdr:row>105</xdr:row>
      <xdr:rowOff>156936</xdr:rowOff>
    </xdr:to>
    <xdr:sp macro="" textlink="">
      <xdr:nvSpPr>
        <xdr:cNvPr id="628" name="フローチャート: 判断 627">
          <a:extLst>
            <a:ext uri="{FF2B5EF4-FFF2-40B4-BE49-F238E27FC236}">
              <a16:creationId xmlns:a16="http://schemas.microsoft.com/office/drawing/2014/main" id="{8A31E941-687D-417A-AEC4-3FA78BE9853C}"/>
            </a:ext>
          </a:extLst>
        </xdr:cNvPr>
        <xdr:cNvSpPr/>
      </xdr:nvSpPr>
      <xdr:spPr>
        <a:xfrm>
          <a:off x="22110700" y="18057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78195</xdr:rowOff>
    </xdr:from>
    <xdr:to>
      <xdr:col>112</xdr:col>
      <xdr:colOff>38100</xdr:colOff>
      <xdr:row>106</xdr:row>
      <xdr:rowOff>8345</xdr:rowOff>
    </xdr:to>
    <xdr:sp macro="" textlink="">
      <xdr:nvSpPr>
        <xdr:cNvPr id="629" name="フローチャート: 判断 628">
          <a:extLst>
            <a:ext uri="{FF2B5EF4-FFF2-40B4-BE49-F238E27FC236}">
              <a16:creationId xmlns:a16="http://schemas.microsoft.com/office/drawing/2014/main" id="{4459BD4D-93B1-482B-97B9-96FFD1FF0AF7}"/>
            </a:ext>
          </a:extLst>
        </xdr:cNvPr>
        <xdr:cNvSpPr/>
      </xdr:nvSpPr>
      <xdr:spPr>
        <a:xfrm>
          <a:off x="21272500" y="18080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122827</xdr:rowOff>
    </xdr:from>
    <xdr:to>
      <xdr:col>107</xdr:col>
      <xdr:colOff>101600</xdr:colOff>
      <xdr:row>106</xdr:row>
      <xdr:rowOff>52977</xdr:rowOff>
    </xdr:to>
    <xdr:sp macro="" textlink="">
      <xdr:nvSpPr>
        <xdr:cNvPr id="630" name="フローチャート: 判断 629">
          <a:extLst>
            <a:ext uri="{FF2B5EF4-FFF2-40B4-BE49-F238E27FC236}">
              <a16:creationId xmlns:a16="http://schemas.microsoft.com/office/drawing/2014/main" id="{B7789690-AE86-4A40-9F1E-49894D76AE14}"/>
            </a:ext>
          </a:extLst>
        </xdr:cNvPr>
        <xdr:cNvSpPr/>
      </xdr:nvSpPr>
      <xdr:spPr>
        <a:xfrm>
          <a:off x="20383500" y="18125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142421</xdr:rowOff>
    </xdr:from>
    <xdr:to>
      <xdr:col>102</xdr:col>
      <xdr:colOff>165100</xdr:colOff>
      <xdr:row>106</xdr:row>
      <xdr:rowOff>72571</xdr:rowOff>
    </xdr:to>
    <xdr:sp macro="" textlink="">
      <xdr:nvSpPr>
        <xdr:cNvPr id="631" name="フローチャート: 判断 630">
          <a:extLst>
            <a:ext uri="{FF2B5EF4-FFF2-40B4-BE49-F238E27FC236}">
              <a16:creationId xmlns:a16="http://schemas.microsoft.com/office/drawing/2014/main" id="{36A102D2-5237-4AC4-A849-4457648CAE92}"/>
            </a:ext>
          </a:extLst>
        </xdr:cNvPr>
        <xdr:cNvSpPr/>
      </xdr:nvSpPr>
      <xdr:spPr>
        <a:xfrm>
          <a:off x="19494500" y="18144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84727</xdr:rowOff>
    </xdr:from>
    <xdr:to>
      <xdr:col>98</xdr:col>
      <xdr:colOff>38100</xdr:colOff>
      <xdr:row>106</xdr:row>
      <xdr:rowOff>14877</xdr:rowOff>
    </xdr:to>
    <xdr:sp macro="" textlink="">
      <xdr:nvSpPr>
        <xdr:cNvPr id="632" name="フローチャート: 判断 631">
          <a:extLst>
            <a:ext uri="{FF2B5EF4-FFF2-40B4-BE49-F238E27FC236}">
              <a16:creationId xmlns:a16="http://schemas.microsoft.com/office/drawing/2014/main" id="{22C81FD3-330B-4709-8393-BDFA8B97F5C6}"/>
            </a:ext>
          </a:extLst>
        </xdr:cNvPr>
        <xdr:cNvSpPr/>
      </xdr:nvSpPr>
      <xdr:spPr>
        <a:xfrm>
          <a:off x="18605500" y="18086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633" name="テキスト ボックス 632">
          <a:extLst>
            <a:ext uri="{FF2B5EF4-FFF2-40B4-BE49-F238E27FC236}">
              <a16:creationId xmlns:a16="http://schemas.microsoft.com/office/drawing/2014/main" id="{CE5E2EC4-6997-47E2-8113-D20C5034E0B0}"/>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34" name="テキスト ボックス 633">
          <a:extLst>
            <a:ext uri="{FF2B5EF4-FFF2-40B4-BE49-F238E27FC236}">
              <a16:creationId xmlns:a16="http://schemas.microsoft.com/office/drawing/2014/main" id="{5D052D06-31D1-4857-91F2-A00C105821C3}"/>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35" name="テキスト ボックス 634">
          <a:extLst>
            <a:ext uri="{FF2B5EF4-FFF2-40B4-BE49-F238E27FC236}">
              <a16:creationId xmlns:a16="http://schemas.microsoft.com/office/drawing/2014/main" id="{09398AB6-CF09-4AE1-B5A5-9A4DD6C86905}"/>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36" name="テキスト ボックス 635">
          <a:extLst>
            <a:ext uri="{FF2B5EF4-FFF2-40B4-BE49-F238E27FC236}">
              <a16:creationId xmlns:a16="http://schemas.microsoft.com/office/drawing/2014/main" id="{A347A398-94C1-4361-ACF5-DCCA808C9805}"/>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37" name="テキスト ボックス 636">
          <a:extLst>
            <a:ext uri="{FF2B5EF4-FFF2-40B4-BE49-F238E27FC236}">
              <a16:creationId xmlns:a16="http://schemas.microsoft.com/office/drawing/2014/main" id="{0F673C32-73AD-4231-A2A9-7E76E1B2FFD6}"/>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13970</xdr:rowOff>
    </xdr:from>
    <xdr:to>
      <xdr:col>116</xdr:col>
      <xdr:colOff>114300</xdr:colOff>
      <xdr:row>107</xdr:row>
      <xdr:rowOff>115570</xdr:rowOff>
    </xdr:to>
    <xdr:sp macro="" textlink="">
      <xdr:nvSpPr>
        <xdr:cNvPr id="638" name="楕円 637">
          <a:extLst>
            <a:ext uri="{FF2B5EF4-FFF2-40B4-BE49-F238E27FC236}">
              <a16:creationId xmlns:a16="http://schemas.microsoft.com/office/drawing/2014/main" id="{619D2E28-2F70-41EF-8B22-664EC0944D58}"/>
            </a:ext>
          </a:extLst>
        </xdr:cNvPr>
        <xdr:cNvSpPr/>
      </xdr:nvSpPr>
      <xdr:spPr>
        <a:xfrm>
          <a:off x="22110700" y="18359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100347</xdr:rowOff>
    </xdr:from>
    <xdr:ext cx="469744" cy="259045"/>
    <xdr:sp macro="" textlink="">
      <xdr:nvSpPr>
        <xdr:cNvPr id="639" name="【庁舎】&#10;一人当たり面積該当値テキスト">
          <a:extLst>
            <a:ext uri="{FF2B5EF4-FFF2-40B4-BE49-F238E27FC236}">
              <a16:creationId xmlns:a16="http://schemas.microsoft.com/office/drawing/2014/main" id="{278DFF12-C8F2-4E30-855C-70D78FC32324}"/>
            </a:ext>
          </a:extLst>
        </xdr:cNvPr>
        <xdr:cNvSpPr txBox="1"/>
      </xdr:nvSpPr>
      <xdr:spPr>
        <a:xfrm>
          <a:off x="22199600" y="18274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18324</xdr:rowOff>
    </xdr:from>
    <xdr:to>
      <xdr:col>112</xdr:col>
      <xdr:colOff>38100</xdr:colOff>
      <xdr:row>107</xdr:row>
      <xdr:rowOff>119924</xdr:rowOff>
    </xdr:to>
    <xdr:sp macro="" textlink="">
      <xdr:nvSpPr>
        <xdr:cNvPr id="640" name="楕円 639">
          <a:extLst>
            <a:ext uri="{FF2B5EF4-FFF2-40B4-BE49-F238E27FC236}">
              <a16:creationId xmlns:a16="http://schemas.microsoft.com/office/drawing/2014/main" id="{568C867B-274A-4FAF-8D6A-74087D7BC2A3}"/>
            </a:ext>
          </a:extLst>
        </xdr:cNvPr>
        <xdr:cNvSpPr/>
      </xdr:nvSpPr>
      <xdr:spPr>
        <a:xfrm>
          <a:off x="21272500" y="18363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64770</xdr:rowOff>
    </xdr:from>
    <xdr:to>
      <xdr:col>116</xdr:col>
      <xdr:colOff>63500</xdr:colOff>
      <xdr:row>107</xdr:row>
      <xdr:rowOff>69124</xdr:rowOff>
    </xdr:to>
    <xdr:cxnSp macro="">
      <xdr:nvCxnSpPr>
        <xdr:cNvPr id="641" name="直線コネクタ 640">
          <a:extLst>
            <a:ext uri="{FF2B5EF4-FFF2-40B4-BE49-F238E27FC236}">
              <a16:creationId xmlns:a16="http://schemas.microsoft.com/office/drawing/2014/main" id="{5339020F-6F9E-44AD-8477-E1ED59BD13A5}"/>
            </a:ext>
          </a:extLst>
        </xdr:cNvPr>
        <xdr:cNvCxnSpPr/>
      </xdr:nvCxnSpPr>
      <xdr:spPr>
        <a:xfrm flipV="1">
          <a:off x="21323300" y="18409920"/>
          <a:ext cx="838200" cy="43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23768</xdr:rowOff>
    </xdr:from>
    <xdr:to>
      <xdr:col>107</xdr:col>
      <xdr:colOff>101600</xdr:colOff>
      <xdr:row>107</xdr:row>
      <xdr:rowOff>125368</xdr:rowOff>
    </xdr:to>
    <xdr:sp macro="" textlink="">
      <xdr:nvSpPr>
        <xdr:cNvPr id="642" name="楕円 641">
          <a:extLst>
            <a:ext uri="{FF2B5EF4-FFF2-40B4-BE49-F238E27FC236}">
              <a16:creationId xmlns:a16="http://schemas.microsoft.com/office/drawing/2014/main" id="{FDA99F92-7831-49E6-A37F-09867EAA1D7A}"/>
            </a:ext>
          </a:extLst>
        </xdr:cNvPr>
        <xdr:cNvSpPr/>
      </xdr:nvSpPr>
      <xdr:spPr>
        <a:xfrm>
          <a:off x="20383500" y="18368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69124</xdr:rowOff>
    </xdr:from>
    <xdr:to>
      <xdr:col>111</xdr:col>
      <xdr:colOff>177800</xdr:colOff>
      <xdr:row>107</xdr:row>
      <xdr:rowOff>74568</xdr:rowOff>
    </xdr:to>
    <xdr:cxnSp macro="">
      <xdr:nvCxnSpPr>
        <xdr:cNvPr id="643" name="直線コネクタ 642">
          <a:extLst>
            <a:ext uri="{FF2B5EF4-FFF2-40B4-BE49-F238E27FC236}">
              <a16:creationId xmlns:a16="http://schemas.microsoft.com/office/drawing/2014/main" id="{81AFAD54-E909-418D-9184-1ED29EDDB9DE}"/>
            </a:ext>
          </a:extLst>
        </xdr:cNvPr>
        <xdr:cNvCxnSpPr/>
      </xdr:nvCxnSpPr>
      <xdr:spPr>
        <a:xfrm flipV="1">
          <a:off x="20434300" y="18414274"/>
          <a:ext cx="889000" cy="5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33564</xdr:rowOff>
    </xdr:from>
    <xdr:to>
      <xdr:col>102</xdr:col>
      <xdr:colOff>165100</xdr:colOff>
      <xdr:row>107</xdr:row>
      <xdr:rowOff>135164</xdr:rowOff>
    </xdr:to>
    <xdr:sp macro="" textlink="">
      <xdr:nvSpPr>
        <xdr:cNvPr id="644" name="楕円 643">
          <a:extLst>
            <a:ext uri="{FF2B5EF4-FFF2-40B4-BE49-F238E27FC236}">
              <a16:creationId xmlns:a16="http://schemas.microsoft.com/office/drawing/2014/main" id="{A5892C5E-B419-4261-ADC6-58B1CEE4D13A}"/>
            </a:ext>
          </a:extLst>
        </xdr:cNvPr>
        <xdr:cNvSpPr/>
      </xdr:nvSpPr>
      <xdr:spPr>
        <a:xfrm>
          <a:off x="19494500" y="18378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74568</xdr:rowOff>
    </xdr:from>
    <xdr:to>
      <xdr:col>107</xdr:col>
      <xdr:colOff>50800</xdr:colOff>
      <xdr:row>107</xdr:row>
      <xdr:rowOff>84364</xdr:rowOff>
    </xdr:to>
    <xdr:cxnSp macro="">
      <xdr:nvCxnSpPr>
        <xdr:cNvPr id="645" name="直線コネクタ 644">
          <a:extLst>
            <a:ext uri="{FF2B5EF4-FFF2-40B4-BE49-F238E27FC236}">
              <a16:creationId xmlns:a16="http://schemas.microsoft.com/office/drawing/2014/main" id="{2F37D56F-B763-420F-B804-F4D543890BAA}"/>
            </a:ext>
          </a:extLst>
        </xdr:cNvPr>
        <xdr:cNvCxnSpPr/>
      </xdr:nvCxnSpPr>
      <xdr:spPr>
        <a:xfrm flipV="1">
          <a:off x="19545300" y="18419718"/>
          <a:ext cx="889000" cy="9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36830</xdr:rowOff>
    </xdr:from>
    <xdr:to>
      <xdr:col>98</xdr:col>
      <xdr:colOff>38100</xdr:colOff>
      <xdr:row>107</xdr:row>
      <xdr:rowOff>138430</xdr:rowOff>
    </xdr:to>
    <xdr:sp macro="" textlink="">
      <xdr:nvSpPr>
        <xdr:cNvPr id="646" name="楕円 645">
          <a:extLst>
            <a:ext uri="{FF2B5EF4-FFF2-40B4-BE49-F238E27FC236}">
              <a16:creationId xmlns:a16="http://schemas.microsoft.com/office/drawing/2014/main" id="{6B2C2FF5-C4DC-4F3F-9387-21D3224FC96C}"/>
            </a:ext>
          </a:extLst>
        </xdr:cNvPr>
        <xdr:cNvSpPr/>
      </xdr:nvSpPr>
      <xdr:spPr>
        <a:xfrm>
          <a:off x="18605500" y="18381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84364</xdr:rowOff>
    </xdr:from>
    <xdr:to>
      <xdr:col>102</xdr:col>
      <xdr:colOff>114300</xdr:colOff>
      <xdr:row>107</xdr:row>
      <xdr:rowOff>87630</xdr:rowOff>
    </xdr:to>
    <xdr:cxnSp macro="">
      <xdr:nvCxnSpPr>
        <xdr:cNvPr id="647" name="直線コネクタ 646">
          <a:extLst>
            <a:ext uri="{FF2B5EF4-FFF2-40B4-BE49-F238E27FC236}">
              <a16:creationId xmlns:a16="http://schemas.microsoft.com/office/drawing/2014/main" id="{6667B172-CA32-4815-8A3A-EB619CB5A28B}"/>
            </a:ext>
          </a:extLst>
        </xdr:cNvPr>
        <xdr:cNvCxnSpPr/>
      </xdr:nvCxnSpPr>
      <xdr:spPr>
        <a:xfrm flipV="1">
          <a:off x="18656300" y="18429514"/>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24872</xdr:rowOff>
    </xdr:from>
    <xdr:ext cx="469744" cy="259045"/>
    <xdr:sp macro="" textlink="">
      <xdr:nvSpPr>
        <xdr:cNvPr id="648" name="n_1aveValue【庁舎】&#10;一人当たり面積">
          <a:extLst>
            <a:ext uri="{FF2B5EF4-FFF2-40B4-BE49-F238E27FC236}">
              <a16:creationId xmlns:a16="http://schemas.microsoft.com/office/drawing/2014/main" id="{2A5E26A7-9E9F-48DE-B045-61DC54B81D30}"/>
            </a:ext>
          </a:extLst>
        </xdr:cNvPr>
        <xdr:cNvSpPr txBox="1"/>
      </xdr:nvSpPr>
      <xdr:spPr>
        <a:xfrm>
          <a:off x="21075727" y="178556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69504</xdr:rowOff>
    </xdr:from>
    <xdr:ext cx="469744" cy="259045"/>
    <xdr:sp macro="" textlink="">
      <xdr:nvSpPr>
        <xdr:cNvPr id="649" name="n_2aveValue【庁舎】&#10;一人当たり面積">
          <a:extLst>
            <a:ext uri="{FF2B5EF4-FFF2-40B4-BE49-F238E27FC236}">
              <a16:creationId xmlns:a16="http://schemas.microsoft.com/office/drawing/2014/main" id="{F927A709-7C33-435E-9B0A-E2345801C43A}"/>
            </a:ext>
          </a:extLst>
        </xdr:cNvPr>
        <xdr:cNvSpPr txBox="1"/>
      </xdr:nvSpPr>
      <xdr:spPr>
        <a:xfrm>
          <a:off x="20199427" y="179003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89098</xdr:rowOff>
    </xdr:from>
    <xdr:ext cx="469744" cy="259045"/>
    <xdr:sp macro="" textlink="">
      <xdr:nvSpPr>
        <xdr:cNvPr id="650" name="n_3aveValue【庁舎】&#10;一人当たり面積">
          <a:extLst>
            <a:ext uri="{FF2B5EF4-FFF2-40B4-BE49-F238E27FC236}">
              <a16:creationId xmlns:a16="http://schemas.microsoft.com/office/drawing/2014/main" id="{4D4F5D4B-81CF-410C-8C52-C54FD89225A4}"/>
            </a:ext>
          </a:extLst>
        </xdr:cNvPr>
        <xdr:cNvSpPr txBox="1"/>
      </xdr:nvSpPr>
      <xdr:spPr>
        <a:xfrm>
          <a:off x="19310427" y="179198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31404</xdr:rowOff>
    </xdr:from>
    <xdr:ext cx="469744" cy="259045"/>
    <xdr:sp macro="" textlink="">
      <xdr:nvSpPr>
        <xdr:cNvPr id="651" name="n_4aveValue【庁舎】&#10;一人当たり面積">
          <a:extLst>
            <a:ext uri="{FF2B5EF4-FFF2-40B4-BE49-F238E27FC236}">
              <a16:creationId xmlns:a16="http://schemas.microsoft.com/office/drawing/2014/main" id="{D8D79F50-B5C6-4F72-B858-7A833184FFCB}"/>
            </a:ext>
          </a:extLst>
        </xdr:cNvPr>
        <xdr:cNvSpPr txBox="1"/>
      </xdr:nvSpPr>
      <xdr:spPr>
        <a:xfrm>
          <a:off x="18421427" y="178622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111051</xdr:rowOff>
    </xdr:from>
    <xdr:ext cx="469744" cy="259045"/>
    <xdr:sp macro="" textlink="">
      <xdr:nvSpPr>
        <xdr:cNvPr id="652" name="n_1mainValue【庁舎】&#10;一人当たり面積">
          <a:extLst>
            <a:ext uri="{FF2B5EF4-FFF2-40B4-BE49-F238E27FC236}">
              <a16:creationId xmlns:a16="http://schemas.microsoft.com/office/drawing/2014/main" id="{98BFDA14-1F80-4F0B-BFBB-67035E7096C3}"/>
            </a:ext>
          </a:extLst>
        </xdr:cNvPr>
        <xdr:cNvSpPr txBox="1"/>
      </xdr:nvSpPr>
      <xdr:spPr>
        <a:xfrm>
          <a:off x="21075727" y="184562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116495</xdr:rowOff>
    </xdr:from>
    <xdr:ext cx="469744" cy="259045"/>
    <xdr:sp macro="" textlink="">
      <xdr:nvSpPr>
        <xdr:cNvPr id="653" name="n_2mainValue【庁舎】&#10;一人当たり面積">
          <a:extLst>
            <a:ext uri="{FF2B5EF4-FFF2-40B4-BE49-F238E27FC236}">
              <a16:creationId xmlns:a16="http://schemas.microsoft.com/office/drawing/2014/main" id="{45454D96-6201-432C-93EA-C1BF012C20B3}"/>
            </a:ext>
          </a:extLst>
        </xdr:cNvPr>
        <xdr:cNvSpPr txBox="1"/>
      </xdr:nvSpPr>
      <xdr:spPr>
        <a:xfrm>
          <a:off x="20199427" y="184616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126291</xdr:rowOff>
    </xdr:from>
    <xdr:ext cx="469744" cy="259045"/>
    <xdr:sp macro="" textlink="">
      <xdr:nvSpPr>
        <xdr:cNvPr id="654" name="n_3mainValue【庁舎】&#10;一人当たり面積">
          <a:extLst>
            <a:ext uri="{FF2B5EF4-FFF2-40B4-BE49-F238E27FC236}">
              <a16:creationId xmlns:a16="http://schemas.microsoft.com/office/drawing/2014/main" id="{0299521B-B026-47F3-9491-2B1C55B4D5AE}"/>
            </a:ext>
          </a:extLst>
        </xdr:cNvPr>
        <xdr:cNvSpPr txBox="1"/>
      </xdr:nvSpPr>
      <xdr:spPr>
        <a:xfrm>
          <a:off x="19310427" y="184714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129557</xdr:rowOff>
    </xdr:from>
    <xdr:ext cx="469744" cy="259045"/>
    <xdr:sp macro="" textlink="">
      <xdr:nvSpPr>
        <xdr:cNvPr id="655" name="n_4mainValue【庁舎】&#10;一人当たり面積">
          <a:extLst>
            <a:ext uri="{FF2B5EF4-FFF2-40B4-BE49-F238E27FC236}">
              <a16:creationId xmlns:a16="http://schemas.microsoft.com/office/drawing/2014/main" id="{33EABCB4-51C8-456E-AE8D-2676253DA2BB}"/>
            </a:ext>
          </a:extLst>
        </xdr:cNvPr>
        <xdr:cNvSpPr txBox="1"/>
      </xdr:nvSpPr>
      <xdr:spPr>
        <a:xfrm>
          <a:off x="18421427" y="18474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656" name="正方形/長方形 655">
          <a:extLst>
            <a:ext uri="{FF2B5EF4-FFF2-40B4-BE49-F238E27FC236}">
              <a16:creationId xmlns:a16="http://schemas.microsoft.com/office/drawing/2014/main" id="{AE7C6DD1-C4C2-4B03-B04A-CA5AEC48B98A}"/>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57" name="正方形/長方形 656">
          <a:extLst>
            <a:ext uri="{FF2B5EF4-FFF2-40B4-BE49-F238E27FC236}">
              <a16:creationId xmlns:a16="http://schemas.microsoft.com/office/drawing/2014/main" id="{4F078CF9-67EF-4EC0-A574-A588D964C74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58" name="テキスト ボックス 657">
          <a:extLst>
            <a:ext uri="{FF2B5EF4-FFF2-40B4-BE49-F238E27FC236}">
              <a16:creationId xmlns:a16="http://schemas.microsoft.com/office/drawing/2014/main" id="{43850ED4-B6FF-4B94-A5D4-79FE9FD35EF6}"/>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類似団体と有形固定資産原価償却率が高くなっている施設は、体育館・プール、消防施設、庁舎となっている。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体育館・プールにおいては施設類型別ストック情報分析表①にて記載しているとおり小中学校の統廃合を行ったが</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旧施設は除却せず別目的で利用しているため数値の減少につながっていない。また、消防施設においては、老朽化している施設から順次更新を進めて</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いるが</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類似団体よりは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まだ</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高い</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水準である</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。庁舎は昭和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36</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年に建設されており未耐震部分もあることから、</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耐震化を進めつつ、</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建替</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や</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移転について検討を進めている。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長崎県東彼杵町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7,732
7,687
74.29
6,568,440
6,162,523
144,211
3,071,414
3,973,857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10.4
63.0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[0.31]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人口減少や全国平均を上回る高齢化率（令和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年末</a:t>
          </a:r>
          <a:r>
            <a:rPr kumimoji="1" lang="en-US" altLang="ja-JP" sz="1300">
              <a:latin typeface="ＭＳ Ｐゴシック" panose="020B0600070205080204" pitchFamily="50" charset="-128"/>
              <a:ea typeface="ＭＳ Ｐゴシック" panose="020B0600070205080204" pitchFamily="50" charset="-128"/>
            </a:rPr>
            <a:t>38.7%</a:t>
          </a:r>
          <a:r>
            <a:rPr kumimoji="1" lang="ja-JP" altLang="en-US" sz="1300">
              <a:latin typeface="ＭＳ Ｐゴシック" panose="020B0600070205080204" pitchFamily="50" charset="-128"/>
              <a:ea typeface="ＭＳ Ｐゴシック" panose="020B0600070205080204" pitchFamily="50" charset="-128"/>
            </a:rPr>
            <a:t>）に加え、町内に中心となる産業がないこと等により、財政基盤が弱く、類似団体平均を下回っている。組織の見直しや歳出削減を図るとともに、地方税の徴収強化に取り組み、財政基盤の強化に努める。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a:extLst>
            <a:ext uri="{FF2B5EF4-FFF2-40B4-BE49-F238E27FC236}">
              <a16:creationId xmlns:a16="http://schemas.microsoft.com/office/drawing/2014/main" id="{00000000-0008-0000-0300-00003F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a:extLst>
            <a:ext uri="{FF2B5EF4-FFF2-40B4-BE49-F238E27FC236}">
              <a16:creationId xmlns:a16="http://schemas.microsoft.com/office/drawing/2014/main" id="{00000000-0008-0000-0300-000040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169333</xdr:rowOff>
    </xdr:from>
    <xdr:to>
      <xdr:col>23</xdr:col>
      <xdr:colOff>133350</xdr:colOff>
      <xdr:row>44</xdr:row>
      <xdr:rowOff>130628</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flipV="1">
          <a:off x="4953000" y="6341533"/>
          <a:ext cx="0" cy="133289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102705</xdr:rowOff>
    </xdr:from>
    <xdr:ext cx="762000" cy="259045"/>
    <xdr:sp macro="" textlink="">
      <xdr:nvSpPr>
        <xdr:cNvPr id="66" name="財政力最小値テキスト">
          <a:extLst>
            <a:ext uri="{FF2B5EF4-FFF2-40B4-BE49-F238E27FC236}">
              <a16:creationId xmlns:a16="http://schemas.microsoft.com/office/drawing/2014/main" id="{00000000-0008-0000-0300-000042000000}"/>
            </a:ext>
          </a:extLst>
        </xdr:cNvPr>
        <xdr:cNvSpPr txBox="1"/>
      </xdr:nvSpPr>
      <xdr:spPr>
        <a:xfrm>
          <a:off x="5041900" y="7646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130628</xdr:rowOff>
    </xdr:from>
    <xdr:to>
      <xdr:col>24</xdr:col>
      <xdr:colOff>12700</xdr:colOff>
      <xdr:row>44</xdr:row>
      <xdr:rowOff>130628</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767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84260</xdr:rowOff>
    </xdr:from>
    <xdr:ext cx="762000" cy="259045"/>
    <xdr:sp macro="" textlink="">
      <xdr:nvSpPr>
        <xdr:cNvPr id="68" name="財政力最大値テキスト">
          <a:extLst>
            <a:ext uri="{FF2B5EF4-FFF2-40B4-BE49-F238E27FC236}">
              <a16:creationId xmlns:a16="http://schemas.microsoft.com/office/drawing/2014/main" id="{00000000-0008-0000-0300-000044000000}"/>
            </a:ext>
          </a:extLst>
        </xdr:cNvPr>
        <xdr:cNvSpPr txBox="1"/>
      </xdr:nvSpPr>
      <xdr:spPr>
        <a:xfrm>
          <a:off x="5041900" y="6085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169333</xdr:rowOff>
    </xdr:from>
    <xdr:to>
      <xdr:col>24</xdr:col>
      <xdr:colOff>12700</xdr:colOff>
      <xdr:row>36</xdr:row>
      <xdr:rowOff>169333</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864100" y="63415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118231</xdr:rowOff>
    </xdr:from>
    <xdr:to>
      <xdr:col>23</xdr:col>
      <xdr:colOff>133350</xdr:colOff>
      <xdr:row>43</xdr:row>
      <xdr:rowOff>129722</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flipV="1">
          <a:off x="4114800" y="7490581"/>
          <a:ext cx="8382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15015</xdr:rowOff>
    </xdr:from>
    <xdr:ext cx="762000" cy="259045"/>
    <xdr:sp macro="" textlink="">
      <xdr:nvSpPr>
        <xdr:cNvPr id="71" name="財政力平均値テキスト">
          <a:extLst>
            <a:ext uri="{FF2B5EF4-FFF2-40B4-BE49-F238E27FC236}">
              <a16:creationId xmlns:a16="http://schemas.microsoft.com/office/drawing/2014/main" id="{00000000-0008-0000-0300-000047000000}"/>
            </a:ext>
          </a:extLst>
        </xdr:cNvPr>
        <xdr:cNvSpPr txBox="1"/>
      </xdr:nvSpPr>
      <xdr:spPr>
        <a:xfrm>
          <a:off x="5041900" y="721591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169938</xdr:rowOff>
    </xdr:from>
    <xdr:to>
      <xdr:col>23</xdr:col>
      <xdr:colOff>184150</xdr:colOff>
      <xdr:row>43</xdr:row>
      <xdr:rowOff>100088</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902200" y="7370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129722</xdr:rowOff>
    </xdr:from>
    <xdr:to>
      <xdr:col>19</xdr:col>
      <xdr:colOff>133350</xdr:colOff>
      <xdr:row>43</xdr:row>
      <xdr:rowOff>141212</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flipV="1">
          <a:off x="3225800" y="7502072"/>
          <a:ext cx="8890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169938</xdr:rowOff>
    </xdr:from>
    <xdr:to>
      <xdr:col>19</xdr:col>
      <xdr:colOff>184150</xdr:colOff>
      <xdr:row>43</xdr:row>
      <xdr:rowOff>100088</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4064000" y="7370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110265</xdr:rowOff>
    </xdr:from>
    <xdr:ext cx="7366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3733800" y="71397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141212</xdr:rowOff>
    </xdr:from>
    <xdr:to>
      <xdr:col>15</xdr:col>
      <xdr:colOff>82550</xdr:colOff>
      <xdr:row>43</xdr:row>
      <xdr:rowOff>152702</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flipV="1">
          <a:off x="2336800" y="7513562"/>
          <a:ext cx="8890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146957</xdr:rowOff>
    </xdr:from>
    <xdr:to>
      <xdr:col>15</xdr:col>
      <xdr:colOff>133350</xdr:colOff>
      <xdr:row>43</xdr:row>
      <xdr:rowOff>77107</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3175000" y="7347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87284</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2844800" y="7116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152702</xdr:rowOff>
    </xdr:from>
    <xdr:to>
      <xdr:col>11</xdr:col>
      <xdr:colOff>31750</xdr:colOff>
      <xdr:row>43</xdr:row>
      <xdr:rowOff>164193</xdr:rowOff>
    </xdr:to>
    <xdr:cxnSp macro="">
      <xdr:nvCxnSpPr>
        <xdr:cNvPr id="79" name="直線コネクタ 78">
          <a:extLst>
            <a:ext uri="{FF2B5EF4-FFF2-40B4-BE49-F238E27FC236}">
              <a16:creationId xmlns:a16="http://schemas.microsoft.com/office/drawing/2014/main" id="{00000000-0008-0000-0300-00004F000000}"/>
            </a:ext>
          </a:extLst>
        </xdr:cNvPr>
        <xdr:cNvCxnSpPr/>
      </xdr:nvCxnSpPr>
      <xdr:spPr>
        <a:xfrm flipV="1">
          <a:off x="1447800" y="7525052"/>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158448</xdr:rowOff>
    </xdr:from>
    <xdr:to>
      <xdr:col>11</xdr:col>
      <xdr:colOff>82550</xdr:colOff>
      <xdr:row>43</xdr:row>
      <xdr:rowOff>88598</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2286000" y="7359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98775</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955800" y="7128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169938</xdr:rowOff>
    </xdr:from>
    <xdr:to>
      <xdr:col>7</xdr:col>
      <xdr:colOff>31750</xdr:colOff>
      <xdr:row>43</xdr:row>
      <xdr:rowOff>100088</xdr:rowOff>
    </xdr:to>
    <xdr:sp macro="" textlink="">
      <xdr:nvSpPr>
        <xdr:cNvPr id="82" name="フローチャート: 判断 81">
          <a:extLst>
            <a:ext uri="{FF2B5EF4-FFF2-40B4-BE49-F238E27FC236}">
              <a16:creationId xmlns:a16="http://schemas.microsoft.com/office/drawing/2014/main" id="{00000000-0008-0000-0300-000052000000}"/>
            </a:ext>
          </a:extLst>
        </xdr:cNvPr>
        <xdr:cNvSpPr/>
      </xdr:nvSpPr>
      <xdr:spPr>
        <a:xfrm>
          <a:off x="1397000" y="7370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110265</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1066800" y="71397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67431</xdr:rowOff>
    </xdr:from>
    <xdr:to>
      <xdr:col>23</xdr:col>
      <xdr:colOff>184150</xdr:colOff>
      <xdr:row>43</xdr:row>
      <xdr:rowOff>169031</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902200" y="7439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39508</xdr:rowOff>
    </xdr:from>
    <xdr:ext cx="762000" cy="259045"/>
    <xdr:sp macro="" textlink="">
      <xdr:nvSpPr>
        <xdr:cNvPr id="90" name="財政力該当値テキスト">
          <a:extLst>
            <a:ext uri="{FF2B5EF4-FFF2-40B4-BE49-F238E27FC236}">
              <a16:creationId xmlns:a16="http://schemas.microsoft.com/office/drawing/2014/main" id="{00000000-0008-0000-0300-00005A000000}"/>
            </a:ext>
          </a:extLst>
        </xdr:cNvPr>
        <xdr:cNvSpPr txBox="1"/>
      </xdr:nvSpPr>
      <xdr:spPr>
        <a:xfrm>
          <a:off x="5041900" y="74118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78922</xdr:rowOff>
    </xdr:from>
    <xdr:to>
      <xdr:col>19</xdr:col>
      <xdr:colOff>184150</xdr:colOff>
      <xdr:row>44</xdr:row>
      <xdr:rowOff>9072</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4064000" y="7451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165299</xdr:rowOff>
    </xdr:from>
    <xdr:ext cx="7366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3733800" y="75376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90412</xdr:rowOff>
    </xdr:from>
    <xdr:to>
      <xdr:col>15</xdr:col>
      <xdr:colOff>133350</xdr:colOff>
      <xdr:row>44</xdr:row>
      <xdr:rowOff>20562</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3175000" y="7462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5339</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2844800" y="75491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101902</xdr:rowOff>
    </xdr:from>
    <xdr:to>
      <xdr:col>11</xdr:col>
      <xdr:colOff>82550</xdr:colOff>
      <xdr:row>44</xdr:row>
      <xdr:rowOff>32052</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2286000" y="7474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16829</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955800" y="7560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113393</xdr:rowOff>
    </xdr:from>
    <xdr:to>
      <xdr:col>7</xdr:col>
      <xdr:colOff>31750</xdr:colOff>
      <xdr:row>44</xdr:row>
      <xdr:rowOff>43543</xdr:rowOff>
    </xdr:to>
    <xdr:sp macro="" textlink="">
      <xdr:nvSpPr>
        <xdr:cNvPr id="97" name="楕円 96">
          <a:extLst>
            <a:ext uri="{FF2B5EF4-FFF2-40B4-BE49-F238E27FC236}">
              <a16:creationId xmlns:a16="http://schemas.microsoft.com/office/drawing/2014/main" id="{00000000-0008-0000-0300-000061000000}"/>
            </a:ext>
          </a:extLst>
        </xdr:cNvPr>
        <xdr:cNvSpPr/>
      </xdr:nvSpPr>
      <xdr:spPr>
        <a:xfrm>
          <a:off x="1397000" y="7485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28320</xdr:rowOff>
    </xdr:from>
    <xdr:ext cx="762000" cy="259045"/>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066800" y="7572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[85.8%]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と比較すると人件費は低く、扶助費・公債費が大きいことが特徴となっている。人件費は類似団体では職員数が少ないことが影響し、扶助費では、保育環境の充実を図る為、私立保育園及び私立認定こども園の施設整備事業を行ったことや、グループホーム建設に伴う補助事業の実施や保育所の認定こども園化などにより経費が嵩んでいることが影響している。公債費については、過去の道路事業の償還額が多額であるため大きくなっているが、年々減少しており今後も新発債の抑制により公債費の圧縮に努めていく。</a:t>
          </a:r>
        </a:p>
      </xdr:txBody>
    </xdr:sp>
    <xdr:clientData/>
  </xdr:twoCellAnchor>
  <xdr:oneCellAnchor>
    <xdr:from>
      <xdr:col>3</xdr:col>
      <xdr:colOff>95250</xdr:colOff>
      <xdr:row>54</xdr:row>
      <xdr:rowOff>139700</xdr:rowOff>
    </xdr:from>
    <xdr:ext cx="298543" cy="225703"/>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5" name="財政構造の弾力性グラフ枠">
          <a:extLst>
            <a:ext uri="{FF2B5EF4-FFF2-40B4-BE49-F238E27FC236}">
              <a16:creationId xmlns:a16="http://schemas.microsoft.com/office/drawing/2014/main" id="{00000000-0008-0000-0300-00007D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78740</xdr:rowOff>
    </xdr:from>
    <xdr:to>
      <xdr:col>23</xdr:col>
      <xdr:colOff>133350</xdr:colOff>
      <xdr:row>67</xdr:row>
      <xdr:rowOff>12446</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flipV="1">
          <a:off x="4953000" y="10022840"/>
          <a:ext cx="0" cy="147675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155973</xdr:rowOff>
    </xdr:from>
    <xdr:ext cx="762000" cy="259045"/>
    <xdr:sp macro="" textlink="">
      <xdr:nvSpPr>
        <xdr:cNvPr id="127" name="財政構造の弾力性最小値テキスト">
          <a:extLst>
            <a:ext uri="{FF2B5EF4-FFF2-40B4-BE49-F238E27FC236}">
              <a16:creationId xmlns:a16="http://schemas.microsoft.com/office/drawing/2014/main" id="{00000000-0008-0000-0300-00007F000000}"/>
            </a:ext>
          </a:extLst>
        </xdr:cNvPr>
        <xdr:cNvSpPr txBox="1"/>
      </xdr:nvSpPr>
      <xdr:spPr>
        <a:xfrm>
          <a:off x="5041900" y="11471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12446</xdr:rowOff>
    </xdr:from>
    <xdr:to>
      <xdr:col>24</xdr:col>
      <xdr:colOff>12700</xdr:colOff>
      <xdr:row>67</xdr:row>
      <xdr:rowOff>12446</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11499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165117</xdr:rowOff>
    </xdr:from>
    <xdr:ext cx="762000" cy="259045"/>
    <xdr:sp macro="" textlink="">
      <xdr:nvSpPr>
        <xdr:cNvPr id="129" name="財政構造の弾力性最大値テキスト">
          <a:extLst>
            <a:ext uri="{FF2B5EF4-FFF2-40B4-BE49-F238E27FC236}">
              <a16:creationId xmlns:a16="http://schemas.microsoft.com/office/drawing/2014/main" id="{00000000-0008-0000-0300-000081000000}"/>
            </a:ext>
          </a:extLst>
        </xdr:cNvPr>
        <xdr:cNvSpPr txBox="1"/>
      </xdr:nvSpPr>
      <xdr:spPr>
        <a:xfrm>
          <a:off x="5041900" y="9766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78740</xdr:rowOff>
    </xdr:from>
    <xdr:to>
      <xdr:col>24</xdr:col>
      <xdr:colOff>12700</xdr:colOff>
      <xdr:row>58</xdr:row>
      <xdr:rowOff>78740</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864100" y="10022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32258</xdr:rowOff>
    </xdr:from>
    <xdr:to>
      <xdr:col>23</xdr:col>
      <xdr:colOff>133350</xdr:colOff>
      <xdr:row>63</xdr:row>
      <xdr:rowOff>167386</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flipV="1">
          <a:off x="4114800" y="10833608"/>
          <a:ext cx="838200" cy="135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25925</xdr:rowOff>
    </xdr:from>
    <xdr:ext cx="762000" cy="259045"/>
    <xdr:sp macro="" textlink="">
      <xdr:nvSpPr>
        <xdr:cNvPr id="132" name="財政構造の弾力性平均値テキスト">
          <a:extLst>
            <a:ext uri="{FF2B5EF4-FFF2-40B4-BE49-F238E27FC236}">
              <a16:creationId xmlns:a16="http://schemas.microsoft.com/office/drawing/2014/main" id="{00000000-0008-0000-0300-000084000000}"/>
            </a:ext>
          </a:extLst>
        </xdr:cNvPr>
        <xdr:cNvSpPr txBox="1"/>
      </xdr:nvSpPr>
      <xdr:spPr>
        <a:xfrm>
          <a:off x="5041900" y="1082727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53848</xdr:rowOff>
    </xdr:from>
    <xdr:to>
      <xdr:col>23</xdr:col>
      <xdr:colOff>184150</xdr:colOff>
      <xdr:row>63</xdr:row>
      <xdr:rowOff>155448</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902200" y="10855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145796</xdr:rowOff>
    </xdr:from>
    <xdr:to>
      <xdr:col>19</xdr:col>
      <xdr:colOff>133350</xdr:colOff>
      <xdr:row>63</xdr:row>
      <xdr:rowOff>167386</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3225800" y="10775696"/>
          <a:ext cx="889000" cy="193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121412</xdr:rowOff>
    </xdr:from>
    <xdr:to>
      <xdr:col>19</xdr:col>
      <xdr:colOff>184150</xdr:colOff>
      <xdr:row>64</xdr:row>
      <xdr:rowOff>51562</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4064000" y="10922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36339</xdr:rowOff>
    </xdr:from>
    <xdr:ext cx="7366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3733800" y="110091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62</xdr:row>
      <xdr:rowOff>145796</xdr:rowOff>
    </xdr:from>
    <xdr:to>
      <xdr:col>15</xdr:col>
      <xdr:colOff>82550</xdr:colOff>
      <xdr:row>63</xdr:row>
      <xdr:rowOff>94996</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flipV="1">
          <a:off x="2336800" y="10775696"/>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68326</xdr:rowOff>
    </xdr:from>
    <xdr:to>
      <xdr:col>15</xdr:col>
      <xdr:colOff>133350</xdr:colOff>
      <xdr:row>63</xdr:row>
      <xdr:rowOff>169926</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3175000" y="10869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154703</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2844800" y="10956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22606</xdr:rowOff>
    </xdr:from>
    <xdr:to>
      <xdr:col>11</xdr:col>
      <xdr:colOff>31750</xdr:colOff>
      <xdr:row>63</xdr:row>
      <xdr:rowOff>94996</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a:off x="1447800" y="10823956"/>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34544</xdr:rowOff>
    </xdr:from>
    <xdr:to>
      <xdr:col>11</xdr:col>
      <xdr:colOff>82550</xdr:colOff>
      <xdr:row>63</xdr:row>
      <xdr:rowOff>136144</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2286000" y="10835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146321</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955800" y="106047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157734</xdr:rowOff>
    </xdr:from>
    <xdr:to>
      <xdr:col>7</xdr:col>
      <xdr:colOff>31750</xdr:colOff>
      <xdr:row>63</xdr:row>
      <xdr:rowOff>87884</xdr:rowOff>
    </xdr:to>
    <xdr:sp macro="" textlink="">
      <xdr:nvSpPr>
        <xdr:cNvPr id="143" name="フローチャート: 判断 142">
          <a:extLst>
            <a:ext uri="{FF2B5EF4-FFF2-40B4-BE49-F238E27FC236}">
              <a16:creationId xmlns:a16="http://schemas.microsoft.com/office/drawing/2014/main" id="{00000000-0008-0000-0300-00008F000000}"/>
            </a:ext>
          </a:extLst>
        </xdr:cNvPr>
        <xdr:cNvSpPr/>
      </xdr:nvSpPr>
      <xdr:spPr>
        <a:xfrm>
          <a:off x="1397000" y="10787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72661</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1066800" y="108740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152908</xdr:rowOff>
    </xdr:from>
    <xdr:to>
      <xdr:col>23</xdr:col>
      <xdr:colOff>184150</xdr:colOff>
      <xdr:row>63</xdr:row>
      <xdr:rowOff>83058</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902200" y="10782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61</xdr:row>
      <xdr:rowOff>169435</xdr:rowOff>
    </xdr:from>
    <xdr:ext cx="762000" cy="259045"/>
    <xdr:sp macro="" textlink="">
      <xdr:nvSpPr>
        <xdr:cNvPr id="151" name="財政構造の弾力性該当値テキスト">
          <a:extLst>
            <a:ext uri="{FF2B5EF4-FFF2-40B4-BE49-F238E27FC236}">
              <a16:creationId xmlns:a16="http://schemas.microsoft.com/office/drawing/2014/main" id="{00000000-0008-0000-0300-000097000000}"/>
            </a:ext>
          </a:extLst>
        </xdr:cNvPr>
        <xdr:cNvSpPr txBox="1"/>
      </xdr:nvSpPr>
      <xdr:spPr>
        <a:xfrm>
          <a:off x="5041900" y="106278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116586</xdr:rowOff>
    </xdr:from>
    <xdr:to>
      <xdr:col>19</xdr:col>
      <xdr:colOff>184150</xdr:colOff>
      <xdr:row>64</xdr:row>
      <xdr:rowOff>46736</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4064000" y="10917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56913</xdr:rowOff>
    </xdr:from>
    <xdr:ext cx="7366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3733800" y="106868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62</xdr:row>
      <xdr:rowOff>94996</xdr:rowOff>
    </xdr:from>
    <xdr:to>
      <xdr:col>15</xdr:col>
      <xdr:colOff>133350</xdr:colOff>
      <xdr:row>63</xdr:row>
      <xdr:rowOff>25146</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3175000" y="10724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35323</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2844800" y="10493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44196</xdr:rowOff>
    </xdr:from>
    <xdr:to>
      <xdr:col>11</xdr:col>
      <xdr:colOff>82550</xdr:colOff>
      <xdr:row>63</xdr:row>
      <xdr:rowOff>145796</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2286000" y="10845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130573</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955800" y="109319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143256</xdr:rowOff>
    </xdr:from>
    <xdr:to>
      <xdr:col>7</xdr:col>
      <xdr:colOff>31750</xdr:colOff>
      <xdr:row>63</xdr:row>
      <xdr:rowOff>73406</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1397000" y="10773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83583</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1066800" y="105420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[179,155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人口</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人当たりの人件費・物件費等の決算額は年々増加傾向で、主な要因としては人口減少による影響が大きいが、令和２年度は人件費で会計年度任用職員制度導入の影響により増となったほか、ふるさと納税の伸びによる経費増大などにより物件費が増となったことが大きく影響した。今後も定員計画に基づき適正な職員数を維持し、物件費の経常的なものについての削減努力を行うこととする。</a:t>
          </a:r>
        </a:p>
      </xdr:txBody>
    </xdr:sp>
    <xdr:clientData/>
  </xdr:twoCellAnchor>
  <xdr:oneCellAnchor>
    <xdr:from>
      <xdr:col>3</xdr:col>
      <xdr:colOff>95250</xdr:colOff>
      <xdr:row>77</xdr:row>
      <xdr:rowOff>6350</xdr:rowOff>
    </xdr:from>
    <xdr:ext cx="349839" cy="225703"/>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7" name="テキスト ボックス 186">
          <a:extLst>
            <a:ext uri="{FF2B5EF4-FFF2-40B4-BE49-F238E27FC236}">
              <a16:creationId xmlns:a16="http://schemas.microsoft.com/office/drawing/2014/main" id="{00000000-0008-0000-0300-0000BB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9" name="テキスト ボックス 188">
          <a:extLst>
            <a:ext uri="{FF2B5EF4-FFF2-40B4-BE49-F238E27FC236}">
              <a16:creationId xmlns:a16="http://schemas.microsoft.com/office/drawing/2014/main" id="{00000000-0008-0000-0300-0000BD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0" name="人件費・物件費等の状況グラフ枠">
          <a:extLst>
            <a:ext uri="{FF2B5EF4-FFF2-40B4-BE49-F238E27FC236}">
              <a16:creationId xmlns:a16="http://schemas.microsoft.com/office/drawing/2014/main" id="{00000000-0008-0000-0300-0000BE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7108</xdr:rowOff>
    </xdr:from>
    <xdr:to>
      <xdr:col>23</xdr:col>
      <xdr:colOff>133350</xdr:colOff>
      <xdr:row>89</xdr:row>
      <xdr:rowOff>54907</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flipV="1">
          <a:off x="4953000" y="13894558"/>
          <a:ext cx="0" cy="141939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26984</xdr:rowOff>
    </xdr:from>
    <xdr:ext cx="762000" cy="259045"/>
    <xdr:sp macro="" textlink="">
      <xdr:nvSpPr>
        <xdr:cNvPr id="192" name="人件費・物件費等の状況最小値テキスト">
          <a:extLst>
            <a:ext uri="{FF2B5EF4-FFF2-40B4-BE49-F238E27FC236}">
              <a16:creationId xmlns:a16="http://schemas.microsoft.com/office/drawing/2014/main" id="{00000000-0008-0000-0300-0000C0000000}"/>
            </a:ext>
          </a:extLst>
        </xdr:cNvPr>
        <xdr:cNvSpPr txBox="1"/>
      </xdr:nvSpPr>
      <xdr:spPr>
        <a:xfrm>
          <a:off x="5041900" y="15286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555,665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54907</xdr:rowOff>
    </xdr:from>
    <xdr:to>
      <xdr:col>24</xdr:col>
      <xdr:colOff>12700</xdr:colOff>
      <xdr:row>89</xdr:row>
      <xdr:rowOff>54907</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864100" y="15313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93485</xdr:rowOff>
    </xdr:from>
    <xdr:ext cx="762000" cy="259045"/>
    <xdr:sp macro="" textlink="">
      <xdr:nvSpPr>
        <xdr:cNvPr id="194" name="人件費・物件費等の状況最大値テキスト">
          <a:extLst>
            <a:ext uri="{FF2B5EF4-FFF2-40B4-BE49-F238E27FC236}">
              <a16:creationId xmlns:a16="http://schemas.microsoft.com/office/drawing/2014/main" id="{00000000-0008-0000-0300-0000C2000000}"/>
            </a:ext>
          </a:extLst>
        </xdr:cNvPr>
        <xdr:cNvSpPr txBox="1"/>
      </xdr:nvSpPr>
      <xdr:spPr>
        <a:xfrm>
          <a:off x="5041900" y="136380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143,904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7108</xdr:rowOff>
    </xdr:from>
    <xdr:to>
      <xdr:col>24</xdr:col>
      <xdr:colOff>12700</xdr:colOff>
      <xdr:row>81</xdr:row>
      <xdr:rowOff>7108</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4864100" y="138945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103231</xdr:rowOff>
    </xdr:from>
    <xdr:to>
      <xdr:col>23</xdr:col>
      <xdr:colOff>133350</xdr:colOff>
      <xdr:row>81</xdr:row>
      <xdr:rowOff>128623</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4114800" y="13990681"/>
          <a:ext cx="838200" cy="25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129529</xdr:rowOff>
    </xdr:from>
    <xdr:ext cx="762000" cy="259045"/>
    <xdr:sp macro="" textlink="">
      <xdr:nvSpPr>
        <xdr:cNvPr id="197" name="人件費・物件費等の状況平均値テキスト">
          <a:extLst>
            <a:ext uri="{FF2B5EF4-FFF2-40B4-BE49-F238E27FC236}">
              <a16:creationId xmlns:a16="http://schemas.microsoft.com/office/drawing/2014/main" id="{00000000-0008-0000-0300-0000C5000000}"/>
            </a:ext>
          </a:extLst>
        </xdr:cNvPr>
        <xdr:cNvSpPr txBox="1"/>
      </xdr:nvSpPr>
      <xdr:spPr>
        <a:xfrm>
          <a:off x="5041900" y="1418842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251,992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157452</xdr:rowOff>
    </xdr:from>
    <xdr:to>
      <xdr:col>23</xdr:col>
      <xdr:colOff>184150</xdr:colOff>
      <xdr:row>83</xdr:row>
      <xdr:rowOff>87602</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4902200" y="14216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38342</xdr:rowOff>
    </xdr:from>
    <xdr:to>
      <xdr:col>19</xdr:col>
      <xdr:colOff>133350</xdr:colOff>
      <xdr:row>81</xdr:row>
      <xdr:rowOff>103231</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3225800" y="13925792"/>
          <a:ext cx="889000" cy="648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83846</xdr:rowOff>
    </xdr:from>
    <xdr:to>
      <xdr:col>19</xdr:col>
      <xdr:colOff>184150</xdr:colOff>
      <xdr:row>83</xdr:row>
      <xdr:rowOff>13996</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4064000" y="14142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170223</xdr:rowOff>
    </xdr:from>
    <xdr:ext cx="7366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3733800" y="142291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33513</xdr:rowOff>
    </xdr:from>
    <xdr:to>
      <xdr:col>15</xdr:col>
      <xdr:colOff>82550</xdr:colOff>
      <xdr:row>81</xdr:row>
      <xdr:rowOff>38342</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2336800" y="13920963"/>
          <a:ext cx="889000" cy="4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61559</xdr:rowOff>
    </xdr:from>
    <xdr:to>
      <xdr:col>15</xdr:col>
      <xdr:colOff>133350</xdr:colOff>
      <xdr:row>82</xdr:row>
      <xdr:rowOff>163159</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3175000" y="14120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147936</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2844800" y="142068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32782</xdr:rowOff>
    </xdr:from>
    <xdr:to>
      <xdr:col>11</xdr:col>
      <xdr:colOff>31750</xdr:colOff>
      <xdr:row>81</xdr:row>
      <xdr:rowOff>33513</xdr:rowOff>
    </xdr:to>
    <xdr:cxnSp macro="">
      <xdr:nvCxnSpPr>
        <xdr:cNvPr id="205" name="直線コネクタ 204">
          <a:extLst>
            <a:ext uri="{FF2B5EF4-FFF2-40B4-BE49-F238E27FC236}">
              <a16:creationId xmlns:a16="http://schemas.microsoft.com/office/drawing/2014/main" id="{00000000-0008-0000-0300-0000CD000000}"/>
            </a:ext>
          </a:extLst>
        </xdr:cNvPr>
        <xdr:cNvCxnSpPr/>
      </xdr:nvCxnSpPr>
      <xdr:spPr>
        <a:xfrm>
          <a:off x="1447800" y="13920232"/>
          <a:ext cx="889000" cy="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57414</xdr:rowOff>
    </xdr:from>
    <xdr:to>
      <xdr:col>11</xdr:col>
      <xdr:colOff>82550</xdr:colOff>
      <xdr:row>82</xdr:row>
      <xdr:rowOff>159014</xdr:rowOff>
    </xdr:to>
    <xdr:sp macro="" textlink="">
      <xdr:nvSpPr>
        <xdr:cNvPr id="206" name="フローチャート: 判断 205">
          <a:extLst>
            <a:ext uri="{FF2B5EF4-FFF2-40B4-BE49-F238E27FC236}">
              <a16:creationId xmlns:a16="http://schemas.microsoft.com/office/drawing/2014/main" id="{00000000-0008-0000-0300-0000CE000000}"/>
            </a:ext>
          </a:extLst>
        </xdr:cNvPr>
        <xdr:cNvSpPr/>
      </xdr:nvSpPr>
      <xdr:spPr>
        <a:xfrm>
          <a:off x="2286000" y="14116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143791</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1955800" y="14202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69667</xdr:rowOff>
    </xdr:from>
    <xdr:to>
      <xdr:col>7</xdr:col>
      <xdr:colOff>31750</xdr:colOff>
      <xdr:row>82</xdr:row>
      <xdr:rowOff>171267</xdr:rowOff>
    </xdr:to>
    <xdr:sp macro="" textlink="">
      <xdr:nvSpPr>
        <xdr:cNvPr id="208" name="フローチャート: 判断 207">
          <a:extLst>
            <a:ext uri="{FF2B5EF4-FFF2-40B4-BE49-F238E27FC236}">
              <a16:creationId xmlns:a16="http://schemas.microsoft.com/office/drawing/2014/main" id="{00000000-0008-0000-0300-0000D0000000}"/>
            </a:ext>
          </a:extLst>
        </xdr:cNvPr>
        <xdr:cNvSpPr/>
      </xdr:nvSpPr>
      <xdr:spPr>
        <a:xfrm>
          <a:off x="1397000" y="14128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156044</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1066800" y="1421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77823</xdr:rowOff>
    </xdr:from>
    <xdr:to>
      <xdr:col>23</xdr:col>
      <xdr:colOff>184150</xdr:colOff>
      <xdr:row>82</xdr:row>
      <xdr:rowOff>7973</xdr:rowOff>
    </xdr:to>
    <xdr:sp macro="" textlink="">
      <xdr:nvSpPr>
        <xdr:cNvPr id="215" name="楕円 214">
          <a:extLst>
            <a:ext uri="{FF2B5EF4-FFF2-40B4-BE49-F238E27FC236}">
              <a16:creationId xmlns:a16="http://schemas.microsoft.com/office/drawing/2014/main" id="{00000000-0008-0000-0300-0000D7000000}"/>
            </a:ext>
          </a:extLst>
        </xdr:cNvPr>
        <xdr:cNvSpPr/>
      </xdr:nvSpPr>
      <xdr:spPr>
        <a:xfrm>
          <a:off x="4902200" y="13965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170550</xdr:rowOff>
    </xdr:from>
    <xdr:ext cx="762000" cy="259045"/>
    <xdr:sp macro="" textlink="">
      <xdr:nvSpPr>
        <xdr:cNvPr id="216" name="人件費・物件費等の状況該当値テキスト">
          <a:extLst>
            <a:ext uri="{FF2B5EF4-FFF2-40B4-BE49-F238E27FC236}">
              <a16:creationId xmlns:a16="http://schemas.microsoft.com/office/drawing/2014/main" id="{00000000-0008-0000-0300-0000D8000000}"/>
            </a:ext>
          </a:extLst>
        </xdr:cNvPr>
        <xdr:cNvSpPr txBox="1"/>
      </xdr:nvSpPr>
      <xdr:spPr>
        <a:xfrm>
          <a:off x="5041900" y="138865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179,155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52431</xdr:rowOff>
    </xdr:from>
    <xdr:to>
      <xdr:col>19</xdr:col>
      <xdr:colOff>184150</xdr:colOff>
      <xdr:row>81</xdr:row>
      <xdr:rowOff>154031</xdr:rowOff>
    </xdr:to>
    <xdr:sp macro="" textlink="">
      <xdr:nvSpPr>
        <xdr:cNvPr id="217" name="楕円 216">
          <a:extLst>
            <a:ext uri="{FF2B5EF4-FFF2-40B4-BE49-F238E27FC236}">
              <a16:creationId xmlns:a16="http://schemas.microsoft.com/office/drawing/2014/main" id="{00000000-0008-0000-0300-0000D9000000}"/>
            </a:ext>
          </a:extLst>
        </xdr:cNvPr>
        <xdr:cNvSpPr/>
      </xdr:nvSpPr>
      <xdr:spPr>
        <a:xfrm>
          <a:off x="4064000" y="13939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164208</xdr:rowOff>
    </xdr:from>
    <xdr:ext cx="736600" cy="259045"/>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3733800" y="1370875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80</xdr:row>
      <xdr:rowOff>158992</xdr:rowOff>
    </xdr:from>
    <xdr:to>
      <xdr:col>15</xdr:col>
      <xdr:colOff>133350</xdr:colOff>
      <xdr:row>81</xdr:row>
      <xdr:rowOff>89142</xdr:rowOff>
    </xdr:to>
    <xdr:sp macro="" textlink="">
      <xdr:nvSpPr>
        <xdr:cNvPr id="219" name="楕円 218">
          <a:extLst>
            <a:ext uri="{FF2B5EF4-FFF2-40B4-BE49-F238E27FC236}">
              <a16:creationId xmlns:a16="http://schemas.microsoft.com/office/drawing/2014/main" id="{00000000-0008-0000-0300-0000DB000000}"/>
            </a:ext>
          </a:extLst>
        </xdr:cNvPr>
        <xdr:cNvSpPr/>
      </xdr:nvSpPr>
      <xdr:spPr>
        <a:xfrm>
          <a:off x="3175000" y="13874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99319</xdr:rowOff>
    </xdr:from>
    <xdr:ext cx="762000" cy="259045"/>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2844800" y="136438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80</xdr:row>
      <xdr:rowOff>154163</xdr:rowOff>
    </xdr:from>
    <xdr:to>
      <xdr:col>11</xdr:col>
      <xdr:colOff>82550</xdr:colOff>
      <xdr:row>81</xdr:row>
      <xdr:rowOff>84313</xdr:rowOff>
    </xdr:to>
    <xdr:sp macro="" textlink="">
      <xdr:nvSpPr>
        <xdr:cNvPr id="221" name="楕円 220">
          <a:extLst>
            <a:ext uri="{FF2B5EF4-FFF2-40B4-BE49-F238E27FC236}">
              <a16:creationId xmlns:a16="http://schemas.microsoft.com/office/drawing/2014/main" id="{00000000-0008-0000-0300-0000DD000000}"/>
            </a:ext>
          </a:extLst>
        </xdr:cNvPr>
        <xdr:cNvSpPr/>
      </xdr:nvSpPr>
      <xdr:spPr>
        <a:xfrm>
          <a:off x="2286000" y="13870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94490</xdr:rowOff>
    </xdr:from>
    <xdr:ext cx="762000" cy="259045"/>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955800" y="136390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153432</xdr:rowOff>
    </xdr:from>
    <xdr:to>
      <xdr:col>7</xdr:col>
      <xdr:colOff>31750</xdr:colOff>
      <xdr:row>81</xdr:row>
      <xdr:rowOff>83582</xdr:rowOff>
    </xdr:to>
    <xdr:sp macro="" textlink="">
      <xdr:nvSpPr>
        <xdr:cNvPr id="223" name="楕円 222">
          <a:extLst>
            <a:ext uri="{FF2B5EF4-FFF2-40B4-BE49-F238E27FC236}">
              <a16:creationId xmlns:a16="http://schemas.microsoft.com/office/drawing/2014/main" id="{00000000-0008-0000-0300-0000DF000000}"/>
            </a:ext>
          </a:extLst>
        </xdr:cNvPr>
        <xdr:cNvSpPr/>
      </xdr:nvSpPr>
      <xdr:spPr>
        <a:xfrm>
          <a:off x="1397000" y="13869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93759</xdr:rowOff>
    </xdr:from>
    <xdr:ext cx="762000" cy="259045"/>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066800" y="136383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7" name="テキスト ボックス 226">
          <a:extLst>
            <a:ext uri="{FF2B5EF4-FFF2-40B4-BE49-F238E27FC236}">
              <a16:creationId xmlns:a16="http://schemas.microsoft.com/office/drawing/2014/main" id="{00000000-0008-0000-0300-0000E3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7" name="テキスト ボックス 236">
          <a:extLst>
            <a:ext uri="{FF2B5EF4-FFF2-40B4-BE49-F238E27FC236}">
              <a16:creationId xmlns:a16="http://schemas.microsoft.com/office/drawing/2014/main" id="{00000000-0008-0000-0300-0000ED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en-US" altLang="ja-JP" sz="1300">
              <a:latin typeface="ＭＳ Ｐゴシック" panose="020B0600070205080204" pitchFamily="50" charset="-128"/>
              <a:ea typeface="ＭＳ Ｐゴシック" panose="020B0600070205080204" pitchFamily="50" charset="-128"/>
            </a:rPr>
            <a:t>H28</a:t>
          </a:r>
          <a:r>
            <a:rPr kumimoji="1" lang="ja-JP" altLang="en-US" sz="1300">
              <a:latin typeface="ＭＳ Ｐゴシック" panose="020B0600070205080204" pitchFamily="50" charset="-128"/>
              <a:ea typeface="ＭＳ Ｐゴシック" panose="020B0600070205080204" pitchFamily="50" charset="-128"/>
            </a:rPr>
            <a:t>人事異動で多数の昇格・昇給があったことが影響し一時的な指数の上昇が見られたが、職員の採用・退職、階層の移動等により構造が変動したこともあり、</a:t>
          </a:r>
          <a:r>
            <a:rPr kumimoji="1" lang="en-US" altLang="ja-JP" sz="1300">
              <a:latin typeface="ＭＳ Ｐゴシック" panose="020B0600070205080204" pitchFamily="50" charset="-128"/>
              <a:ea typeface="ＭＳ Ｐゴシック" panose="020B0600070205080204" pitchFamily="50" charset="-128"/>
            </a:rPr>
            <a:t>H29</a:t>
          </a:r>
          <a:r>
            <a:rPr kumimoji="1" lang="ja-JP" altLang="en-US" sz="1300">
              <a:latin typeface="ＭＳ Ｐゴシック" panose="020B0600070205080204" pitchFamily="50" charset="-128"/>
              <a:ea typeface="ＭＳ Ｐゴシック" panose="020B0600070205080204" pitchFamily="50" charset="-128"/>
            </a:rPr>
            <a:t>から低下に転じている。今後も引き続き、各種手当の点検や見直し等を行い、適正化に努めていく。</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8" name="直線コネクタ 237">
          <a:extLst>
            <a:ext uri="{FF2B5EF4-FFF2-40B4-BE49-F238E27FC236}">
              <a16:creationId xmlns:a16="http://schemas.microsoft.com/office/drawing/2014/main" id="{00000000-0008-0000-0300-0000EE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9" name="テキスト ボックス 238">
          <a:extLst>
            <a:ext uri="{FF2B5EF4-FFF2-40B4-BE49-F238E27FC236}">
              <a16:creationId xmlns:a16="http://schemas.microsoft.com/office/drawing/2014/main" id="{00000000-0008-0000-0300-0000EF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40" name="直線コネクタ 239">
          <a:extLst>
            <a:ext uri="{FF2B5EF4-FFF2-40B4-BE49-F238E27FC236}">
              <a16:creationId xmlns:a16="http://schemas.microsoft.com/office/drawing/2014/main" id="{00000000-0008-0000-0300-0000F0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1" name="テキスト ボックス 240">
          <a:extLst>
            <a:ext uri="{FF2B5EF4-FFF2-40B4-BE49-F238E27FC236}">
              <a16:creationId xmlns:a16="http://schemas.microsoft.com/office/drawing/2014/main" id="{00000000-0008-0000-0300-0000F1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2" name="直線コネクタ 241">
          <a:extLst>
            <a:ext uri="{FF2B5EF4-FFF2-40B4-BE49-F238E27FC236}">
              <a16:creationId xmlns:a16="http://schemas.microsoft.com/office/drawing/2014/main" id="{00000000-0008-0000-0300-0000F2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3" name="テキスト ボックス 242">
          <a:extLst>
            <a:ext uri="{FF2B5EF4-FFF2-40B4-BE49-F238E27FC236}">
              <a16:creationId xmlns:a16="http://schemas.microsoft.com/office/drawing/2014/main" id="{00000000-0008-0000-0300-0000F3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5" name="テキスト ボックス 244">
          <a:extLst>
            <a:ext uri="{FF2B5EF4-FFF2-40B4-BE49-F238E27FC236}">
              <a16:creationId xmlns:a16="http://schemas.microsoft.com/office/drawing/2014/main" id="{00000000-0008-0000-0300-0000F5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7" name="テキスト ボックス 246">
          <a:extLst>
            <a:ext uri="{FF2B5EF4-FFF2-40B4-BE49-F238E27FC236}">
              <a16:creationId xmlns:a16="http://schemas.microsoft.com/office/drawing/2014/main" id="{00000000-0008-0000-0300-0000F7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9" name="テキスト ボックス 248">
          <a:extLst>
            <a:ext uri="{FF2B5EF4-FFF2-40B4-BE49-F238E27FC236}">
              <a16:creationId xmlns:a16="http://schemas.microsoft.com/office/drawing/2014/main" id="{00000000-0008-0000-0300-0000F9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1" name="テキスト ボックス 250">
          <a:extLst>
            <a:ext uri="{FF2B5EF4-FFF2-40B4-BE49-F238E27FC236}">
              <a16:creationId xmlns:a16="http://schemas.microsoft.com/office/drawing/2014/main" id="{00000000-0008-0000-0300-0000FB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3" name="テキスト ボックス 252">
          <a:extLst>
            <a:ext uri="{FF2B5EF4-FFF2-40B4-BE49-F238E27FC236}">
              <a16:creationId xmlns:a16="http://schemas.microsoft.com/office/drawing/2014/main" id="{00000000-0008-0000-0300-0000FD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4" name="給与水準   （国との比較）グラフ枠">
          <a:extLst>
            <a:ext uri="{FF2B5EF4-FFF2-40B4-BE49-F238E27FC236}">
              <a16:creationId xmlns:a16="http://schemas.microsoft.com/office/drawing/2014/main" id="{00000000-0008-0000-0300-0000FE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85573</xdr:rowOff>
    </xdr:from>
    <xdr:to>
      <xdr:col>81</xdr:col>
      <xdr:colOff>44450</xdr:colOff>
      <xdr:row>89</xdr:row>
      <xdr:rowOff>92832</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flipV="1">
          <a:off x="17018000" y="13973023"/>
          <a:ext cx="0" cy="137885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64909</xdr:rowOff>
    </xdr:from>
    <xdr:ext cx="762000" cy="259045"/>
    <xdr:sp macro="" textlink="">
      <xdr:nvSpPr>
        <xdr:cNvPr id="256" name="給与水準   （国との比較）最小値テキスト">
          <a:extLst>
            <a:ext uri="{FF2B5EF4-FFF2-40B4-BE49-F238E27FC236}">
              <a16:creationId xmlns:a16="http://schemas.microsoft.com/office/drawing/2014/main" id="{00000000-0008-0000-0300-000000010000}"/>
            </a:ext>
          </a:extLst>
        </xdr:cNvPr>
        <xdr:cNvSpPr txBox="1"/>
      </xdr:nvSpPr>
      <xdr:spPr>
        <a:xfrm>
          <a:off x="17106900" y="153239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92832</xdr:rowOff>
    </xdr:from>
    <xdr:to>
      <xdr:col>81</xdr:col>
      <xdr:colOff>133350</xdr:colOff>
      <xdr:row>89</xdr:row>
      <xdr:rowOff>92832</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6929100" y="153518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80</xdr:row>
      <xdr:rowOff>500</xdr:rowOff>
    </xdr:from>
    <xdr:ext cx="762000" cy="259045"/>
    <xdr:sp macro="" textlink="">
      <xdr:nvSpPr>
        <xdr:cNvPr id="258" name="給与水準   （国との比較）最大値テキスト">
          <a:extLst>
            <a:ext uri="{FF2B5EF4-FFF2-40B4-BE49-F238E27FC236}">
              <a16:creationId xmlns:a16="http://schemas.microsoft.com/office/drawing/2014/main" id="{00000000-0008-0000-0300-000002010000}"/>
            </a:ext>
          </a:extLst>
        </xdr:cNvPr>
        <xdr:cNvSpPr txBox="1"/>
      </xdr:nvSpPr>
      <xdr:spPr>
        <a:xfrm>
          <a:off x="17106900" y="137165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85573</xdr:rowOff>
    </xdr:from>
    <xdr:to>
      <xdr:col>81</xdr:col>
      <xdr:colOff>133350</xdr:colOff>
      <xdr:row>81</xdr:row>
      <xdr:rowOff>85573</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a:off x="16929100" y="139730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113091</xdr:rowOff>
    </xdr:from>
    <xdr:to>
      <xdr:col>81</xdr:col>
      <xdr:colOff>44450</xdr:colOff>
      <xdr:row>87</xdr:row>
      <xdr:rowOff>22073</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flipV="1">
          <a:off x="16179800" y="14857791"/>
          <a:ext cx="838200" cy="80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146854</xdr:rowOff>
    </xdr:from>
    <xdr:ext cx="762000" cy="259045"/>
    <xdr:sp macro="" textlink="">
      <xdr:nvSpPr>
        <xdr:cNvPr id="261" name="給与水準   （国との比較）平均値テキスト">
          <a:extLst>
            <a:ext uri="{FF2B5EF4-FFF2-40B4-BE49-F238E27FC236}">
              <a16:creationId xmlns:a16="http://schemas.microsoft.com/office/drawing/2014/main" id="{00000000-0008-0000-0300-000005010000}"/>
            </a:ext>
          </a:extLst>
        </xdr:cNvPr>
        <xdr:cNvSpPr txBox="1"/>
      </xdr:nvSpPr>
      <xdr:spPr>
        <a:xfrm>
          <a:off x="17106900" y="1454865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130327</xdr:rowOff>
    </xdr:from>
    <xdr:to>
      <xdr:col>81</xdr:col>
      <xdr:colOff>95250</xdr:colOff>
      <xdr:row>86</xdr:row>
      <xdr:rowOff>60477</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6967200" y="14703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136071</xdr:rowOff>
    </xdr:from>
    <xdr:to>
      <xdr:col>77</xdr:col>
      <xdr:colOff>44450</xdr:colOff>
      <xdr:row>87</xdr:row>
      <xdr:rowOff>22073</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a:off x="15290800" y="14880771"/>
          <a:ext cx="889000" cy="57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141816</xdr:rowOff>
    </xdr:from>
    <xdr:to>
      <xdr:col>77</xdr:col>
      <xdr:colOff>95250</xdr:colOff>
      <xdr:row>86</xdr:row>
      <xdr:rowOff>71966</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6129000" y="14715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82143</xdr:rowOff>
    </xdr:from>
    <xdr:ext cx="7366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5798800" y="144839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136071</xdr:rowOff>
    </xdr:from>
    <xdr:to>
      <xdr:col>72</xdr:col>
      <xdr:colOff>203200</xdr:colOff>
      <xdr:row>87</xdr:row>
      <xdr:rowOff>22073</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flipV="1">
          <a:off x="14401800" y="14880771"/>
          <a:ext cx="889000" cy="57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118836</xdr:rowOff>
    </xdr:from>
    <xdr:to>
      <xdr:col>73</xdr:col>
      <xdr:colOff>44450</xdr:colOff>
      <xdr:row>86</xdr:row>
      <xdr:rowOff>48986</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5240000" y="14692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59163</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909800" y="144609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87</xdr:row>
      <xdr:rowOff>22073</xdr:rowOff>
    </xdr:from>
    <xdr:to>
      <xdr:col>68</xdr:col>
      <xdr:colOff>152400</xdr:colOff>
      <xdr:row>87</xdr:row>
      <xdr:rowOff>91016</xdr:rowOff>
    </xdr:to>
    <xdr:cxnSp macro="">
      <xdr:nvCxnSpPr>
        <xdr:cNvPr id="269" name="直線コネクタ 268">
          <a:extLst>
            <a:ext uri="{FF2B5EF4-FFF2-40B4-BE49-F238E27FC236}">
              <a16:creationId xmlns:a16="http://schemas.microsoft.com/office/drawing/2014/main" id="{00000000-0008-0000-0300-00000D010000}"/>
            </a:ext>
          </a:extLst>
        </xdr:cNvPr>
        <xdr:cNvCxnSpPr/>
      </xdr:nvCxnSpPr>
      <xdr:spPr>
        <a:xfrm flipV="1">
          <a:off x="13512800" y="14938223"/>
          <a:ext cx="8890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4838</xdr:rowOff>
    </xdr:from>
    <xdr:to>
      <xdr:col>68</xdr:col>
      <xdr:colOff>203200</xdr:colOff>
      <xdr:row>86</xdr:row>
      <xdr:rowOff>106438</xdr:rowOff>
    </xdr:to>
    <xdr:sp macro="" textlink="">
      <xdr:nvSpPr>
        <xdr:cNvPr id="270" name="フローチャート: 判断 269">
          <a:extLst>
            <a:ext uri="{FF2B5EF4-FFF2-40B4-BE49-F238E27FC236}">
              <a16:creationId xmlns:a16="http://schemas.microsoft.com/office/drawing/2014/main" id="{00000000-0008-0000-0300-00000E010000}"/>
            </a:ext>
          </a:extLst>
        </xdr:cNvPr>
        <xdr:cNvSpPr/>
      </xdr:nvSpPr>
      <xdr:spPr>
        <a:xfrm>
          <a:off x="14351000" y="14749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116615</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4020800" y="145184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4838</xdr:rowOff>
    </xdr:from>
    <xdr:to>
      <xdr:col>64</xdr:col>
      <xdr:colOff>152400</xdr:colOff>
      <xdr:row>86</xdr:row>
      <xdr:rowOff>106438</xdr:rowOff>
    </xdr:to>
    <xdr:sp macro="" textlink="">
      <xdr:nvSpPr>
        <xdr:cNvPr id="272" name="フローチャート: 判断 271">
          <a:extLst>
            <a:ext uri="{FF2B5EF4-FFF2-40B4-BE49-F238E27FC236}">
              <a16:creationId xmlns:a16="http://schemas.microsoft.com/office/drawing/2014/main" id="{00000000-0008-0000-0300-000010010000}"/>
            </a:ext>
          </a:extLst>
        </xdr:cNvPr>
        <xdr:cNvSpPr/>
      </xdr:nvSpPr>
      <xdr:spPr>
        <a:xfrm>
          <a:off x="13462000" y="14749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116615</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3131800" y="145184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62291</xdr:rowOff>
    </xdr:from>
    <xdr:to>
      <xdr:col>81</xdr:col>
      <xdr:colOff>95250</xdr:colOff>
      <xdr:row>86</xdr:row>
      <xdr:rowOff>163891</xdr:rowOff>
    </xdr:to>
    <xdr:sp macro="" textlink="">
      <xdr:nvSpPr>
        <xdr:cNvPr id="279" name="楕円 278">
          <a:extLst>
            <a:ext uri="{FF2B5EF4-FFF2-40B4-BE49-F238E27FC236}">
              <a16:creationId xmlns:a16="http://schemas.microsoft.com/office/drawing/2014/main" id="{00000000-0008-0000-0300-000017010000}"/>
            </a:ext>
          </a:extLst>
        </xdr:cNvPr>
        <xdr:cNvSpPr/>
      </xdr:nvSpPr>
      <xdr:spPr>
        <a:xfrm>
          <a:off x="16967200" y="14806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34368</xdr:rowOff>
    </xdr:from>
    <xdr:ext cx="762000" cy="259045"/>
    <xdr:sp macro="" textlink="">
      <xdr:nvSpPr>
        <xdr:cNvPr id="280" name="給与水準   （国との比較）該当値テキスト">
          <a:extLst>
            <a:ext uri="{FF2B5EF4-FFF2-40B4-BE49-F238E27FC236}">
              <a16:creationId xmlns:a16="http://schemas.microsoft.com/office/drawing/2014/main" id="{00000000-0008-0000-0300-000018010000}"/>
            </a:ext>
          </a:extLst>
        </xdr:cNvPr>
        <xdr:cNvSpPr txBox="1"/>
      </xdr:nvSpPr>
      <xdr:spPr>
        <a:xfrm>
          <a:off x="17106900" y="147790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142723</xdr:rowOff>
    </xdr:from>
    <xdr:to>
      <xdr:col>77</xdr:col>
      <xdr:colOff>95250</xdr:colOff>
      <xdr:row>87</xdr:row>
      <xdr:rowOff>72873</xdr:rowOff>
    </xdr:to>
    <xdr:sp macro="" textlink="">
      <xdr:nvSpPr>
        <xdr:cNvPr id="281" name="楕円 280">
          <a:extLst>
            <a:ext uri="{FF2B5EF4-FFF2-40B4-BE49-F238E27FC236}">
              <a16:creationId xmlns:a16="http://schemas.microsoft.com/office/drawing/2014/main" id="{00000000-0008-0000-0300-000019010000}"/>
            </a:ext>
          </a:extLst>
        </xdr:cNvPr>
        <xdr:cNvSpPr/>
      </xdr:nvSpPr>
      <xdr:spPr>
        <a:xfrm>
          <a:off x="16129000" y="14887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57650</xdr:rowOff>
    </xdr:from>
    <xdr:ext cx="736600" cy="259045"/>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5798800" y="149738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85271</xdr:rowOff>
    </xdr:from>
    <xdr:to>
      <xdr:col>73</xdr:col>
      <xdr:colOff>44450</xdr:colOff>
      <xdr:row>87</xdr:row>
      <xdr:rowOff>15421</xdr:rowOff>
    </xdr:to>
    <xdr:sp macro="" textlink="">
      <xdr:nvSpPr>
        <xdr:cNvPr id="283" name="楕円 282">
          <a:extLst>
            <a:ext uri="{FF2B5EF4-FFF2-40B4-BE49-F238E27FC236}">
              <a16:creationId xmlns:a16="http://schemas.microsoft.com/office/drawing/2014/main" id="{00000000-0008-0000-0300-00001B010000}"/>
            </a:ext>
          </a:extLst>
        </xdr:cNvPr>
        <xdr:cNvSpPr/>
      </xdr:nvSpPr>
      <xdr:spPr>
        <a:xfrm>
          <a:off x="15240000" y="14829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198</xdr:rowOff>
    </xdr:from>
    <xdr:ext cx="762000" cy="259045"/>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4909800" y="14916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142723</xdr:rowOff>
    </xdr:from>
    <xdr:to>
      <xdr:col>68</xdr:col>
      <xdr:colOff>203200</xdr:colOff>
      <xdr:row>87</xdr:row>
      <xdr:rowOff>72873</xdr:rowOff>
    </xdr:to>
    <xdr:sp macro="" textlink="">
      <xdr:nvSpPr>
        <xdr:cNvPr id="285" name="楕円 284">
          <a:extLst>
            <a:ext uri="{FF2B5EF4-FFF2-40B4-BE49-F238E27FC236}">
              <a16:creationId xmlns:a16="http://schemas.microsoft.com/office/drawing/2014/main" id="{00000000-0008-0000-0300-00001D010000}"/>
            </a:ext>
          </a:extLst>
        </xdr:cNvPr>
        <xdr:cNvSpPr/>
      </xdr:nvSpPr>
      <xdr:spPr>
        <a:xfrm>
          <a:off x="14351000" y="14887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57650</xdr:rowOff>
    </xdr:from>
    <xdr:ext cx="762000" cy="259045"/>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4020800" y="149738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40216</xdr:rowOff>
    </xdr:from>
    <xdr:to>
      <xdr:col>64</xdr:col>
      <xdr:colOff>152400</xdr:colOff>
      <xdr:row>87</xdr:row>
      <xdr:rowOff>141816</xdr:rowOff>
    </xdr:to>
    <xdr:sp macro="" textlink="">
      <xdr:nvSpPr>
        <xdr:cNvPr id="287" name="楕円 286">
          <a:extLst>
            <a:ext uri="{FF2B5EF4-FFF2-40B4-BE49-F238E27FC236}">
              <a16:creationId xmlns:a16="http://schemas.microsoft.com/office/drawing/2014/main" id="{00000000-0008-0000-0300-00001F010000}"/>
            </a:ext>
          </a:extLst>
        </xdr:cNvPr>
        <xdr:cNvSpPr/>
      </xdr:nvSpPr>
      <xdr:spPr>
        <a:xfrm>
          <a:off x="13462000" y="14956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126593</xdr:rowOff>
    </xdr:from>
    <xdr:ext cx="762000" cy="259045"/>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3131800" y="150427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90" name="テキスト ボックス 289">
          <a:extLst>
            <a:ext uri="{FF2B5EF4-FFF2-40B4-BE49-F238E27FC236}">
              <a16:creationId xmlns:a16="http://schemas.microsoft.com/office/drawing/2014/main" id="{00000000-0008-0000-0300-000022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1" name="テキスト ボックス 290">
          <a:extLst>
            <a:ext uri="{FF2B5EF4-FFF2-40B4-BE49-F238E27FC236}">
              <a16:creationId xmlns:a16="http://schemas.microsoft.com/office/drawing/2014/main" id="{00000000-0008-0000-0300-000023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[9.44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0" name="正方形/長方形 299">
          <a:extLst>
            <a:ext uri="{FF2B5EF4-FFF2-40B4-BE49-F238E27FC236}">
              <a16:creationId xmlns:a16="http://schemas.microsoft.com/office/drawing/2014/main" id="{00000000-0008-0000-0300-00002C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人口千人当たりの職員数は類似団体内ではいまだ低い順位を保っている。</a:t>
          </a:r>
          <a:r>
            <a:rPr kumimoji="1" lang="en-US" altLang="ja-JP" sz="1300">
              <a:latin typeface="ＭＳ Ｐゴシック" panose="020B0600070205080204" pitchFamily="50" charset="-128"/>
              <a:ea typeface="ＭＳ Ｐゴシック" panose="020B0600070205080204" pitchFamily="50" charset="-128"/>
            </a:rPr>
            <a:t>H20</a:t>
          </a:r>
          <a:r>
            <a:rPr kumimoji="1" lang="ja-JP" altLang="en-US" sz="1300">
              <a:latin typeface="ＭＳ Ｐゴシック" panose="020B0600070205080204" pitchFamily="50" charset="-128"/>
              <a:ea typeface="ＭＳ Ｐゴシック" panose="020B0600070205080204" pitchFamily="50" charset="-128"/>
            </a:rPr>
            <a:t>年度末の団塊の世代の大量退職や財政健全化計画、集中改革プランにより、退職者不補充と現業からの任用替を同時に行ってきたことによるものである。職員数の大幅な減員は、行政サービスの水準低下を来すおそれがあり町財政状況と増大する行政需要の整合性を図りつつ、適正な定員管理に努める。今後は</a:t>
          </a:r>
          <a:r>
            <a:rPr kumimoji="1" lang="en-US" altLang="ja-JP" sz="1300">
              <a:latin typeface="ＭＳ Ｐゴシック" panose="020B0600070205080204" pitchFamily="50" charset="-128"/>
              <a:ea typeface="ＭＳ Ｐゴシック" panose="020B0600070205080204" pitchFamily="50" charset="-128"/>
            </a:rPr>
            <a:t>H23</a:t>
          </a:r>
          <a:r>
            <a:rPr kumimoji="1" lang="ja-JP" altLang="en-US" sz="1300">
              <a:latin typeface="ＭＳ Ｐゴシック" panose="020B0600070205080204" pitchFamily="50" charset="-128"/>
              <a:ea typeface="ＭＳ Ｐゴシック" panose="020B0600070205080204" pitchFamily="50" charset="-128"/>
            </a:rPr>
            <a:t>策定の定員管理計画に基づき、現業職の退職者不補充、一般行政職の適正配置による簡素で効率的な体制と職員数を維持していく。</a:t>
          </a:r>
        </a:p>
      </xdr:txBody>
    </xdr:sp>
    <xdr:clientData/>
  </xdr:twoCellAnchor>
  <xdr:oneCellAnchor>
    <xdr:from>
      <xdr:col>61</xdr:col>
      <xdr:colOff>6350</xdr:colOff>
      <xdr:row>54</xdr:row>
      <xdr:rowOff>139700</xdr:rowOff>
    </xdr:from>
    <xdr:ext cx="349839" cy="225703"/>
    <xdr:sp macro="" textlink="">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3" name="直線コネクタ 302">
          <a:extLst>
            <a:ext uri="{FF2B5EF4-FFF2-40B4-BE49-F238E27FC236}">
              <a16:creationId xmlns:a16="http://schemas.microsoft.com/office/drawing/2014/main" id="{00000000-0008-0000-0300-00002F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66</xdr:row>
      <xdr:rowOff>82550</xdr:rowOff>
    </xdr:from>
    <xdr:to>
      <xdr:col>85</xdr:col>
      <xdr:colOff>95250</xdr:colOff>
      <xdr:row>66</xdr:row>
      <xdr:rowOff>82550</xdr:rowOff>
    </xdr:to>
    <xdr:cxnSp macro="">
      <xdr:nvCxnSpPr>
        <xdr:cNvPr id="305" name="直線コネクタ 304">
          <a:extLst>
            <a:ext uri="{FF2B5EF4-FFF2-40B4-BE49-F238E27FC236}">
              <a16:creationId xmlns:a16="http://schemas.microsoft.com/office/drawing/2014/main" id="{00000000-0008-0000-0300-000031010000}"/>
            </a:ext>
          </a:extLst>
        </xdr:cNvPr>
        <xdr:cNvCxnSpPr/>
      </xdr:nvCxnSpPr>
      <xdr:spPr>
        <a:xfrm>
          <a:off x="12827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111777</xdr:rowOff>
    </xdr:from>
    <xdr:ext cx="762000" cy="259045"/>
    <xdr:sp macro="" textlink="">
      <xdr:nvSpPr>
        <xdr:cNvPr id="306" name="テキスト ボックス 305">
          <a:extLst>
            <a:ext uri="{FF2B5EF4-FFF2-40B4-BE49-F238E27FC236}">
              <a16:creationId xmlns:a16="http://schemas.microsoft.com/office/drawing/2014/main" id="{00000000-0008-0000-0300-000032010000}"/>
            </a:ext>
          </a:extLst>
        </xdr:cNvPr>
        <xdr:cNvSpPr txBox="1"/>
      </xdr:nvSpPr>
      <xdr:spPr>
        <a:xfrm>
          <a:off x="1206500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8" name="テキスト ボックス 307">
          <a:extLst>
            <a:ext uri="{FF2B5EF4-FFF2-40B4-BE49-F238E27FC236}">
              <a16:creationId xmlns:a16="http://schemas.microsoft.com/office/drawing/2014/main" id="{00000000-0008-0000-0300-000034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76200</xdr:rowOff>
    </xdr:from>
    <xdr:to>
      <xdr:col>85</xdr:col>
      <xdr:colOff>95250</xdr:colOff>
      <xdr:row>59</xdr:row>
      <xdr:rowOff>76200</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a:off x="12827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58</xdr:row>
      <xdr:rowOff>105427</xdr:rowOff>
    </xdr:from>
    <xdr:ext cx="762000" cy="259045"/>
    <xdr:sp macro="" textlink="">
      <xdr:nvSpPr>
        <xdr:cNvPr id="310" name="テキスト ボックス 309">
          <a:extLst>
            <a:ext uri="{FF2B5EF4-FFF2-40B4-BE49-F238E27FC236}">
              <a16:creationId xmlns:a16="http://schemas.microsoft.com/office/drawing/2014/main" id="{00000000-0008-0000-0300-000036010000}"/>
            </a:ext>
          </a:extLst>
        </xdr:cNvPr>
        <xdr:cNvSpPr txBox="1"/>
      </xdr:nvSpPr>
      <xdr:spPr>
        <a:xfrm>
          <a:off x="1206500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2" name="テキスト ボックス 311">
          <a:extLst>
            <a:ext uri="{FF2B5EF4-FFF2-40B4-BE49-F238E27FC236}">
              <a16:creationId xmlns:a16="http://schemas.microsoft.com/office/drawing/2014/main" id="{00000000-0008-0000-0300-000038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3" name="定員管理の状況グラフ枠">
          <a:extLst>
            <a:ext uri="{FF2B5EF4-FFF2-40B4-BE49-F238E27FC236}">
              <a16:creationId xmlns:a16="http://schemas.microsoft.com/office/drawing/2014/main" id="{00000000-0008-0000-0300-000039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135445</xdr:rowOff>
    </xdr:from>
    <xdr:to>
      <xdr:col>81</xdr:col>
      <xdr:colOff>44450</xdr:colOff>
      <xdr:row>66</xdr:row>
      <xdr:rowOff>78931</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flipV="1">
          <a:off x="17018000" y="10079545"/>
          <a:ext cx="0" cy="131508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51008</xdr:rowOff>
    </xdr:from>
    <xdr:ext cx="762000" cy="259045"/>
    <xdr:sp macro="" textlink="">
      <xdr:nvSpPr>
        <xdr:cNvPr id="315" name="定員管理の状況最小値テキスト">
          <a:extLst>
            <a:ext uri="{FF2B5EF4-FFF2-40B4-BE49-F238E27FC236}">
              <a16:creationId xmlns:a16="http://schemas.microsoft.com/office/drawing/2014/main" id="{00000000-0008-0000-0300-00003B010000}"/>
            </a:ext>
          </a:extLst>
        </xdr:cNvPr>
        <xdr:cNvSpPr txBox="1"/>
      </xdr:nvSpPr>
      <xdr:spPr>
        <a:xfrm>
          <a:off x="17106900" y="113667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78931</xdr:rowOff>
    </xdr:from>
    <xdr:to>
      <xdr:col>81</xdr:col>
      <xdr:colOff>133350</xdr:colOff>
      <xdr:row>66</xdr:row>
      <xdr:rowOff>78931</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6929100" y="113946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50372</xdr:rowOff>
    </xdr:from>
    <xdr:ext cx="762000" cy="259045"/>
    <xdr:sp macro="" textlink="">
      <xdr:nvSpPr>
        <xdr:cNvPr id="317" name="定員管理の状況最大値テキスト">
          <a:extLst>
            <a:ext uri="{FF2B5EF4-FFF2-40B4-BE49-F238E27FC236}">
              <a16:creationId xmlns:a16="http://schemas.microsoft.com/office/drawing/2014/main" id="{00000000-0008-0000-0300-00003D010000}"/>
            </a:ext>
          </a:extLst>
        </xdr:cNvPr>
        <xdr:cNvSpPr txBox="1"/>
      </xdr:nvSpPr>
      <xdr:spPr>
        <a:xfrm>
          <a:off x="17106900" y="98230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135445</xdr:rowOff>
    </xdr:from>
    <xdr:to>
      <xdr:col>81</xdr:col>
      <xdr:colOff>133350</xdr:colOff>
      <xdr:row>58</xdr:row>
      <xdr:rowOff>135445</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6929100" y="100795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59</xdr:row>
      <xdr:rowOff>18288</xdr:rowOff>
    </xdr:from>
    <xdr:to>
      <xdr:col>81</xdr:col>
      <xdr:colOff>44450</xdr:colOff>
      <xdr:row>59</xdr:row>
      <xdr:rowOff>42418</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179800" y="10133838"/>
          <a:ext cx="8382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28719</xdr:rowOff>
    </xdr:from>
    <xdr:ext cx="762000" cy="259045"/>
    <xdr:sp macro="" textlink="">
      <xdr:nvSpPr>
        <xdr:cNvPr id="320" name="定員管理の状況平均値テキスト">
          <a:extLst>
            <a:ext uri="{FF2B5EF4-FFF2-40B4-BE49-F238E27FC236}">
              <a16:creationId xmlns:a16="http://schemas.microsoft.com/office/drawing/2014/main" id="{00000000-0008-0000-0300-000040010000}"/>
            </a:ext>
          </a:extLst>
        </xdr:cNvPr>
        <xdr:cNvSpPr txBox="1"/>
      </xdr:nvSpPr>
      <xdr:spPr>
        <a:xfrm>
          <a:off x="17106900" y="1031571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56642</xdr:rowOff>
    </xdr:from>
    <xdr:to>
      <xdr:col>81</xdr:col>
      <xdr:colOff>95250</xdr:colOff>
      <xdr:row>60</xdr:row>
      <xdr:rowOff>158242</xdr:rowOff>
    </xdr:to>
    <xdr:sp macro="" textlink="">
      <xdr:nvSpPr>
        <xdr:cNvPr id="321" name="フローチャート: 判断 320">
          <a:extLst>
            <a:ext uri="{FF2B5EF4-FFF2-40B4-BE49-F238E27FC236}">
              <a16:creationId xmlns:a16="http://schemas.microsoft.com/office/drawing/2014/main" id="{00000000-0008-0000-0300-000041010000}"/>
            </a:ext>
          </a:extLst>
        </xdr:cNvPr>
        <xdr:cNvSpPr/>
      </xdr:nvSpPr>
      <xdr:spPr>
        <a:xfrm>
          <a:off x="16967200" y="10343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59</xdr:row>
      <xdr:rowOff>9239</xdr:rowOff>
    </xdr:from>
    <xdr:to>
      <xdr:col>77</xdr:col>
      <xdr:colOff>44450</xdr:colOff>
      <xdr:row>59</xdr:row>
      <xdr:rowOff>18288</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5290800" y="10124789"/>
          <a:ext cx="889000" cy="9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48196</xdr:rowOff>
    </xdr:from>
    <xdr:to>
      <xdr:col>77</xdr:col>
      <xdr:colOff>95250</xdr:colOff>
      <xdr:row>60</xdr:row>
      <xdr:rowOff>149796</xdr:rowOff>
    </xdr:to>
    <xdr:sp macro=""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6129000" y="10335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134573</xdr:rowOff>
    </xdr:from>
    <xdr:ext cx="736600" cy="259045"/>
    <xdr:sp macro="" textlink="">
      <xdr:nvSpPr>
        <xdr:cNvPr id="324" name="テキスト ボックス 323">
          <a:extLst>
            <a:ext uri="{FF2B5EF4-FFF2-40B4-BE49-F238E27FC236}">
              <a16:creationId xmlns:a16="http://schemas.microsoft.com/office/drawing/2014/main" id="{00000000-0008-0000-0300-000044010000}"/>
            </a:ext>
          </a:extLst>
        </xdr:cNvPr>
        <xdr:cNvSpPr txBox="1"/>
      </xdr:nvSpPr>
      <xdr:spPr>
        <a:xfrm>
          <a:off x="15798800" y="104215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6223</xdr:rowOff>
    </xdr:from>
    <xdr:to>
      <xdr:col>72</xdr:col>
      <xdr:colOff>203200</xdr:colOff>
      <xdr:row>59</xdr:row>
      <xdr:rowOff>9239</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4401800" y="10121773"/>
          <a:ext cx="889000" cy="3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4763</xdr:rowOff>
    </xdr:from>
    <xdr:to>
      <xdr:col>73</xdr:col>
      <xdr:colOff>44450</xdr:colOff>
      <xdr:row>60</xdr:row>
      <xdr:rowOff>106363</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5240000" y="10291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91140</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4909800" y="10378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58</xdr:row>
      <xdr:rowOff>164402</xdr:rowOff>
    </xdr:from>
    <xdr:to>
      <xdr:col>68</xdr:col>
      <xdr:colOff>152400</xdr:colOff>
      <xdr:row>59</xdr:row>
      <xdr:rowOff>6223</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a:off x="13512800" y="10108502"/>
          <a:ext cx="889000" cy="132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540</xdr:rowOff>
    </xdr:from>
    <xdr:to>
      <xdr:col>68</xdr:col>
      <xdr:colOff>203200</xdr:colOff>
      <xdr:row>60</xdr:row>
      <xdr:rowOff>102140</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4351000" y="10287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86917</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4020800" y="10373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11399</xdr:rowOff>
    </xdr:from>
    <xdr:to>
      <xdr:col>64</xdr:col>
      <xdr:colOff>152400</xdr:colOff>
      <xdr:row>60</xdr:row>
      <xdr:rowOff>112999</xdr:rowOff>
    </xdr:to>
    <xdr:sp macro="" textlink="">
      <xdr:nvSpPr>
        <xdr:cNvPr id="331" name="フローチャート: 判断 330">
          <a:extLst>
            <a:ext uri="{FF2B5EF4-FFF2-40B4-BE49-F238E27FC236}">
              <a16:creationId xmlns:a16="http://schemas.microsoft.com/office/drawing/2014/main" id="{00000000-0008-0000-0300-00004B010000}"/>
            </a:ext>
          </a:extLst>
        </xdr:cNvPr>
        <xdr:cNvSpPr/>
      </xdr:nvSpPr>
      <xdr:spPr>
        <a:xfrm>
          <a:off x="13462000" y="10298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97776</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3131800" y="103847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58</xdr:row>
      <xdr:rowOff>163068</xdr:rowOff>
    </xdr:from>
    <xdr:to>
      <xdr:col>81</xdr:col>
      <xdr:colOff>95250</xdr:colOff>
      <xdr:row>59</xdr:row>
      <xdr:rowOff>93218</xdr:rowOff>
    </xdr:to>
    <xdr:sp macro="" textlink="">
      <xdr:nvSpPr>
        <xdr:cNvPr id="338" name="楕円 337">
          <a:extLst>
            <a:ext uri="{FF2B5EF4-FFF2-40B4-BE49-F238E27FC236}">
              <a16:creationId xmlns:a16="http://schemas.microsoft.com/office/drawing/2014/main" id="{00000000-0008-0000-0300-000052010000}"/>
            </a:ext>
          </a:extLst>
        </xdr:cNvPr>
        <xdr:cNvSpPr/>
      </xdr:nvSpPr>
      <xdr:spPr>
        <a:xfrm>
          <a:off x="16967200" y="10107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84345</xdr:rowOff>
    </xdr:from>
    <xdr:ext cx="762000" cy="259045"/>
    <xdr:sp macro="" textlink="">
      <xdr:nvSpPr>
        <xdr:cNvPr id="339" name="定員管理の状況該当値テキスト">
          <a:extLst>
            <a:ext uri="{FF2B5EF4-FFF2-40B4-BE49-F238E27FC236}">
              <a16:creationId xmlns:a16="http://schemas.microsoft.com/office/drawing/2014/main" id="{00000000-0008-0000-0300-000053010000}"/>
            </a:ext>
          </a:extLst>
        </xdr:cNvPr>
        <xdr:cNvSpPr txBox="1"/>
      </xdr:nvSpPr>
      <xdr:spPr>
        <a:xfrm>
          <a:off x="17106900" y="100284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58</xdr:row>
      <xdr:rowOff>138938</xdr:rowOff>
    </xdr:from>
    <xdr:to>
      <xdr:col>77</xdr:col>
      <xdr:colOff>95250</xdr:colOff>
      <xdr:row>59</xdr:row>
      <xdr:rowOff>69088</xdr:rowOff>
    </xdr:to>
    <xdr:sp macro="" textlink="">
      <xdr:nvSpPr>
        <xdr:cNvPr id="340" name="楕円 339">
          <a:extLst>
            <a:ext uri="{FF2B5EF4-FFF2-40B4-BE49-F238E27FC236}">
              <a16:creationId xmlns:a16="http://schemas.microsoft.com/office/drawing/2014/main" id="{00000000-0008-0000-0300-000054010000}"/>
            </a:ext>
          </a:extLst>
        </xdr:cNvPr>
        <xdr:cNvSpPr/>
      </xdr:nvSpPr>
      <xdr:spPr>
        <a:xfrm>
          <a:off x="16129000" y="10083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57</xdr:row>
      <xdr:rowOff>79265</xdr:rowOff>
    </xdr:from>
    <xdr:ext cx="7366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5798800" y="98519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58</xdr:row>
      <xdr:rowOff>129889</xdr:rowOff>
    </xdr:from>
    <xdr:to>
      <xdr:col>73</xdr:col>
      <xdr:colOff>44450</xdr:colOff>
      <xdr:row>59</xdr:row>
      <xdr:rowOff>60039</xdr:rowOff>
    </xdr:to>
    <xdr:sp macro="" textlink="">
      <xdr:nvSpPr>
        <xdr:cNvPr id="342" name="楕円 341">
          <a:extLst>
            <a:ext uri="{FF2B5EF4-FFF2-40B4-BE49-F238E27FC236}">
              <a16:creationId xmlns:a16="http://schemas.microsoft.com/office/drawing/2014/main" id="{00000000-0008-0000-0300-000056010000}"/>
            </a:ext>
          </a:extLst>
        </xdr:cNvPr>
        <xdr:cNvSpPr/>
      </xdr:nvSpPr>
      <xdr:spPr>
        <a:xfrm>
          <a:off x="15240000" y="10073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57</xdr:row>
      <xdr:rowOff>70216</xdr:rowOff>
    </xdr:from>
    <xdr:ext cx="7620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4909800" y="98428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58</xdr:row>
      <xdr:rowOff>126873</xdr:rowOff>
    </xdr:from>
    <xdr:to>
      <xdr:col>68</xdr:col>
      <xdr:colOff>203200</xdr:colOff>
      <xdr:row>59</xdr:row>
      <xdr:rowOff>57023</xdr:rowOff>
    </xdr:to>
    <xdr:sp macro="" textlink="">
      <xdr:nvSpPr>
        <xdr:cNvPr id="344" name="楕円 343">
          <a:extLst>
            <a:ext uri="{FF2B5EF4-FFF2-40B4-BE49-F238E27FC236}">
              <a16:creationId xmlns:a16="http://schemas.microsoft.com/office/drawing/2014/main" id="{00000000-0008-0000-0300-000058010000}"/>
            </a:ext>
          </a:extLst>
        </xdr:cNvPr>
        <xdr:cNvSpPr/>
      </xdr:nvSpPr>
      <xdr:spPr>
        <a:xfrm>
          <a:off x="14351000" y="10070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57</xdr:row>
      <xdr:rowOff>67200</xdr:rowOff>
    </xdr:from>
    <xdr:ext cx="762000" cy="259045"/>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4020800" y="98398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58</xdr:row>
      <xdr:rowOff>113602</xdr:rowOff>
    </xdr:from>
    <xdr:to>
      <xdr:col>64</xdr:col>
      <xdr:colOff>152400</xdr:colOff>
      <xdr:row>59</xdr:row>
      <xdr:rowOff>43752</xdr:rowOff>
    </xdr:to>
    <xdr:sp macro="" textlink="">
      <xdr:nvSpPr>
        <xdr:cNvPr id="346" name="楕円 345">
          <a:extLst>
            <a:ext uri="{FF2B5EF4-FFF2-40B4-BE49-F238E27FC236}">
              <a16:creationId xmlns:a16="http://schemas.microsoft.com/office/drawing/2014/main" id="{00000000-0008-0000-0300-00005A010000}"/>
            </a:ext>
          </a:extLst>
        </xdr:cNvPr>
        <xdr:cNvSpPr/>
      </xdr:nvSpPr>
      <xdr:spPr>
        <a:xfrm>
          <a:off x="13462000" y="10057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53929</xdr:rowOff>
    </xdr:from>
    <xdr:ext cx="762000" cy="259045"/>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3131800" y="98265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9" name="テキスト ボックス 348">
          <a:extLst>
            <a:ext uri="{FF2B5EF4-FFF2-40B4-BE49-F238E27FC236}">
              <a16:creationId xmlns:a16="http://schemas.microsoft.com/office/drawing/2014/main" id="{00000000-0008-0000-0300-00005D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広域農道整備事業負担に関する元利償還金が</a:t>
          </a:r>
          <a:r>
            <a:rPr kumimoji="1" lang="en-US" altLang="ja-JP" sz="1300">
              <a:latin typeface="ＭＳ Ｐゴシック" panose="020B0600070205080204" pitchFamily="50" charset="-128"/>
              <a:ea typeface="ＭＳ Ｐゴシック" panose="020B0600070205080204" pitchFamily="50" charset="-128"/>
            </a:rPr>
            <a:t>H29</a:t>
          </a:r>
          <a:r>
            <a:rPr kumimoji="1" lang="ja-JP" altLang="en-US" sz="1300">
              <a:latin typeface="ＭＳ Ｐゴシック" panose="020B0600070205080204" pitchFamily="50" charset="-128"/>
              <a:ea typeface="ＭＳ Ｐゴシック" panose="020B0600070205080204" pitchFamily="50" charset="-128"/>
            </a:rPr>
            <a:t>年度には</a:t>
          </a:r>
          <a:r>
            <a:rPr kumimoji="1" lang="en-US" altLang="ja-JP" sz="1300">
              <a:latin typeface="ＭＳ Ｐゴシック" panose="020B0600070205080204" pitchFamily="50" charset="-128"/>
              <a:ea typeface="ＭＳ Ｐゴシック" panose="020B0600070205080204" pitchFamily="50" charset="-128"/>
            </a:rPr>
            <a:t>93,884</a:t>
          </a:r>
          <a:r>
            <a:rPr kumimoji="1" lang="ja-JP" altLang="en-US" sz="1300">
              <a:latin typeface="ＭＳ Ｐゴシック" panose="020B0600070205080204" pitchFamily="50" charset="-128"/>
              <a:ea typeface="ＭＳ Ｐゴシック" panose="020B0600070205080204" pitchFamily="50" charset="-128"/>
            </a:rPr>
            <a:t>千円償還していたが</a:t>
          </a:r>
          <a:r>
            <a:rPr kumimoji="1" lang="en-US" altLang="ja-JP" sz="1300">
              <a:latin typeface="ＭＳ Ｐゴシック" panose="020B0600070205080204" pitchFamily="50" charset="-128"/>
              <a:ea typeface="ＭＳ Ｐゴシック" panose="020B0600070205080204" pitchFamily="50" charset="-128"/>
            </a:rPr>
            <a:t>R2</a:t>
          </a:r>
          <a:r>
            <a:rPr kumimoji="1" lang="ja-JP" altLang="en-US" sz="1300">
              <a:latin typeface="ＭＳ Ｐゴシック" panose="020B0600070205080204" pitchFamily="50" charset="-128"/>
              <a:ea typeface="ＭＳ Ｐゴシック" panose="020B0600070205080204" pitchFamily="50" charset="-128"/>
            </a:rPr>
            <a:t>年度は</a:t>
          </a:r>
          <a:r>
            <a:rPr kumimoji="1" lang="en-US" altLang="ja-JP" sz="1300">
              <a:latin typeface="ＭＳ Ｐゴシック" panose="020B0600070205080204" pitchFamily="50" charset="-128"/>
              <a:ea typeface="ＭＳ Ｐゴシック" panose="020B0600070205080204" pitchFamily="50" charset="-128"/>
            </a:rPr>
            <a:t>19,725</a:t>
          </a:r>
          <a:r>
            <a:rPr kumimoji="1" lang="ja-JP" altLang="en-US" sz="1300">
              <a:latin typeface="ＭＳ Ｐゴシック" panose="020B0600070205080204" pitchFamily="50" charset="-128"/>
              <a:ea typeface="ＭＳ Ｐゴシック" panose="020B0600070205080204" pitchFamily="50" charset="-128"/>
            </a:rPr>
            <a:t>千円と</a:t>
          </a:r>
          <a:r>
            <a:rPr kumimoji="1" lang="en-US" altLang="ja-JP" sz="1300">
              <a:latin typeface="ＭＳ Ｐゴシック" panose="020B0600070205080204" pitchFamily="50" charset="-128"/>
              <a:ea typeface="ＭＳ Ｐゴシック" panose="020B0600070205080204" pitchFamily="50" charset="-128"/>
            </a:rPr>
            <a:t>74,159</a:t>
          </a:r>
          <a:r>
            <a:rPr kumimoji="1" lang="ja-JP" altLang="en-US" sz="1300">
              <a:latin typeface="ＭＳ Ｐゴシック" panose="020B0600070205080204" pitchFamily="50" charset="-128"/>
              <a:ea typeface="ＭＳ Ｐゴシック" panose="020B0600070205080204" pitchFamily="50" charset="-128"/>
            </a:rPr>
            <a:t>千円減少している。標準税収額</a:t>
          </a:r>
          <a:r>
            <a:rPr kumimoji="1" lang="en-US" altLang="ja-JP" sz="1300">
              <a:latin typeface="ＭＳ Ｐゴシック" panose="020B0600070205080204" pitchFamily="50" charset="-128"/>
              <a:ea typeface="ＭＳ Ｐゴシック" panose="020B0600070205080204" pitchFamily="50" charset="-128"/>
            </a:rPr>
            <a:t>16,823</a:t>
          </a:r>
          <a:r>
            <a:rPr kumimoji="1" lang="ja-JP" altLang="en-US" sz="1300">
              <a:latin typeface="ＭＳ Ｐゴシック" panose="020B0600070205080204" pitchFamily="50" charset="-128"/>
              <a:ea typeface="ＭＳ Ｐゴシック" panose="020B0600070205080204" pitchFamily="50" charset="-128"/>
            </a:rPr>
            <a:t>千円、普通交付税</a:t>
          </a:r>
          <a:r>
            <a:rPr kumimoji="1" lang="en-US" altLang="ja-JP" sz="1300">
              <a:latin typeface="ＭＳ Ｐゴシック" panose="020B0600070205080204" pitchFamily="50" charset="-128"/>
              <a:ea typeface="ＭＳ Ｐゴシック" panose="020B0600070205080204" pitchFamily="50" charset="-128"/>
            </a:rPr>
            <a:t>102,293</a:t>
          </a:r>
          <a:r>
            <a:rPr kumimoji="1" lang="ja-JP" altLang="en-US" sz="1300">
              <a:latin typeface="ＭＳ Ｐゴシック" panose="020B0600070205080204" pitchFamily="50" charset="-128"/>
              <a:ea typeface="ＭＳ Ｐゴシック" panose="020B0600070205080204" pitchFamily="50" charset="-128"/>
            </a:rPr>
            <a:t>千円増加しているため、全体として分子の減、分母の増となり昨年度より△</a:t>
          </a:r>
          <a:r>
            <a:rPr kumimoji="1" lang="en-US" altLang="ja-JP" sz="1300">
              <a:latin typeface="ＭＳ Ｐゴシック" panose="020B0600070205080204" pitchFamily="50" charset="-128"/>
              <a:ea typeface="ＭＳ Ｐゴシック" panose="020B0600070205080204" pitchFamily="50" charset="-128"/>
            </a:rPr>
            <a:t>1.6</a:t>
          </a:r>
          <a:r>
            <a:rPr kumimoji="1" lang="ja-JP" altLang="en-US" sz="1300">
              <a:latin typeface="ＭＳ Ｐゴシック" panose="020B0600070205080204" pitchFamily="50" charset="-128"/>
              <a:ea typeface="ＭＳ Ｐゴシック" panose="020B0600070205080204" pitchFamily="50" charset="-128"/>
            </a:rPr>
            <a:t>となった。</a:t>
          </a:r>
        </a:p>
      </xdr:txBody>
    </xdr:sp>
    <xdr:clientData/>
  </xdr:twoCellAnchor>
  <xdr:oneCellAnchor>
    <xdr:from>
      <xdr:col>61</xdr:col>
      <xdr:colOff>6350</xdr:colOff>
      <xdr:row>32</xdr:row>
      <xdr:rowOff>101600</xdr:rowOff>
    </xdr:from>
    <xdr:ext cx="298543" cy="225703"/>
    <xdr:sp macro="" textlink="">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2" name="直線コネクタ 361">
          <a:extLst>
            <a:ext uri="{FF2B5EF4-FFF2-40B4-BE49-F238E27FC236}">
              <a16:creationId xmlns:a16="http://schemas.microsoft.com/office/drawing/2014/main" id="{00000000-0008-0000-0300-00006A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9" name="テキスト ボックス 368">
          <a:extLst>
            <a:ext uri="{FF2B5EF4-FFF2-40B4-BE49-F238E27FC236}">
              <a16:creationId xmlns:a16="http://schemas.microsoft.com/office/drawing/2014/main" id="{00000000-0008-0000-0300-000071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1" name="テキスト ボックス 370">
          <a:extLst>
            <a:ext uri="{FF2B5EF4-FFF2-40B4-BE49-F238E27FC236}">
              <a16:creationId xmlns:a16="http://schemas.microsoft.com/office/drawing/2014/main" id="{00000000-0008-0000-0300-000073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4" name="公債費負担の状況グラフ枠">
          <a:extLst>
            <a:ext uri="{FF2B5EF4-FFF2-40B4-BE49-F238E27FC236}">
              <a16:creationId xmlns:a16="http://schemas.microsoft.com/office/drawing/2014/main" id="{00000000-0008-0000-0300-000076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30057</xdr:rowOff>
    </xdr:from>
    <xdr:to>
      <xdr:col>81</xdr:col>
      <xdr:colOff>44450</xdr:colOff>
      <xdr:row>44</xdr:row>
      <xdr:rowOff>165100</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flipV="1">
          <a:off x="17018000" y="6373707"/>
          <a:ext cx="0" cy="133519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137177</xdr:rowOff>
    </xdr:from>
    <xdr:ext cx="762000" cy="259045"/>
    <xdr:sp macro="" textlink="">
      <xdr:nvSpPr>
        <xdr:cNvPr id="376" name="公債費負担の状況最小値テキスト">
          <a:extLst>
            <a:ext uri="{FF2B5EF4-FFF2-40B4-BE49-F238E27FC236}">
              <a16:creationId xmlns:a16="http://schemas.microsoft.com/office/drawing/2014/main" id="{00000000-0008-0000-0300-000078010000}"/>
            </a:ext>
          </a:extLst>
        </xdr:cNvPr>
        <xdr:cNvSpPr txBox="1"/>
      </xdr:nvSpPr>
      <xdr:spPr>
        <a:xfrm>
          <a:off x="17106900" y="768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165100</xdr:rowOff>
    </xdr:from>
    <xdr:to>
      <xdr:col>81</xdr:col>
      <xdr:colOff>133350</xdr:colOff>
      <xdr:row>44</xdr:row>
      <xdr:rowOff>165100</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6929100" y="770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116434</xdr:rowOff>
    </xdr:from>
    <xdr:ext cx="762000" cy="259045"/>
    <xdr:sp macro="" textlink="">
      <xdr:nvSpPr>
        <xdr:cNvPr id="378" name="公債費負担の状況最大値テキスト">
          <a:extLst>
            <a:ext uri="{FF2B5EF4-FFF2-40B4-BE49-F238E27FC236}">
              <a16:creationId xmlns:a16="http://schemas.microsoft.com/office/drawing/2014/main" id="{00000000-0008-0000-0300-00007A010000}"/>
            </a:ext>
          </a:extLst>
        </xdr:cNvPr>
        <xdr:cNvSpPr txBox="1"/>
      </xdr:nvSpPr>
      <xdr:spPr>
        <a:xfrm>
          <a:off x="17106900" y="61171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30057</xdr:rowOff>
    </xdr:from>
    <xdr:to>
      <xdr:col>81</xdr:col>
      <xdr:colOff>133350</xdr:colOff>
      <xdr:row>37</xdr:row>
      <xdr:rowOff>30057</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6929100" y="63737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43</xdr:row>
      <xdr:rowOff>46990</xdr:rowOff>
    </xdr:from>
    <xdr:to>
      <xdr:col>81</xdr:col>
      <xdr:colOff>44450</xdr:colOff>
      <xdr:row>44</xdr:row>
      <xdr:rowOff>4233</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flipV="1">
          <a:off x="16179800" y="7419340"/>
          <a:ext cx="838200" cy="1286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162577</xdr:rowOff>
    </xdr:from>
    <xdr:ext cx="762000" cy="259045"/>
    <xdr:sp macro="" textlink="">
      <xdr:nvSpPr>
        <xdr:cNvPr id="381" name="公債費負担の状況平均値テキスト">
          <a:extLst>
            <a:ext uri="{FF2B5EF4-FFF2-40B4-BE49-F238E27FC236}">
              <a16:creationId xmlns:a16="http://schemas.microsoft.com/office/drawing/2014/main" id="{00000000-0008-0000-0300-00007D010000}"/>
            </a:ext>
          </a:extLst>
        </xdr:cNvPr>
        <xdr:cNvSpPr txBox="1"/>
      </xdr:nvSpPr>
      <xdr:spPr>
        <a:xfrm>
          <a:off x="17106900" y="7020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146050</xdr:rowOff>
    </xdr:from>
    <xdr:to>
      <xdr:col>81</xdr:col>
      <xdr:colOff>95250</xdr:colOff>
      <xdr:row>42</xdr:row>
      <xdr:rowOff>76200</xdr:rowOff>
    </xdr:to>
    <xdr:sp macro="" textlink="">
      <xdr:nvSpPr>
        <xdr:cNvPr id="382" name="フローチャート: 判断 381">
          <a:extLst>
            <a:ext uri="{FF2B5EF4-FFF2-40B4-BE49-F238E27FC236}">
              <a16:creationId xmlns:a16="http://schemas.microsoft.com/office/drawing/2014/main" id="{00000000-0008-0000-0300-00007E010000}"/>
            </a:ext>
          </a:extLst>
        </xdr:cNvPr>
        <xdr:cNvSpPr/>
      </xdr:nvSpPr>
      <xdr:spPr>
        <a:xfrm>
          <a:off x="169672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44</xdr:row>
      <xdr:rowOff>4233</xdr:rowOff>
    </xdr:from>
    <xdr:to>
      <xdr:col>77</xdr:col>
      <xdr:colOff>44450</xdr:colOff>
      <xdr:row>44</xdr:row>
      <xdr:rowOff>76623</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flipV="1">
          <a:off x="15290800" y="7548033"/>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121920</xdr:rowOff>
    </xdr:from>
    <xdr:to>
      <xdr:col>77</xdr:col>
      <xdr:colOff>95250</xdr:colOff>
      <xdr:row>42</xdr:row>
      <xdr:rowOff>52070</xdr:rowOff>
    </xdr:to>
    <xdr:sp macro="" textlink="">
      <xdr:nvSpPr>
        <xdr:cNvPr id="384" name="フローチャート: 判断 383">
          <a:extLst>
            <a:ext uri="{FF2B5EF4-FFF2-40B4-BE49-F238E27FC236}">
              <a16:creationId xmlns:a16="http://schemas.microsoft.com/office/drawing/2014/main" id="{00000000-0008-0000-0300-000080010000}"/>
            </a:ext>
          </a:extLst>
        </xdr:cNvPr>
        <xdr:cNvSpPr/>
      </xdr:nvSpPr>
      <xdr:spPr>
        <a:xfrm>
          <a:off x="16129000" y="7151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62247</xdr:rowOff>
    </xdr:from>
    <xdr:ext cx="736600" cy="259045"/>
    <xdr:sp macro="" textlink="">
      <xdr:nvSpPr>
        <xdr:cNvPr id="385" name="テキスト ボックス 384">
          <a:extLst>
            <a:ext uri="{FF2B5EF4-FFF2-40B4-BE49-F238E27FC236}">
              <a16:creationId xmlns:a16="http://schemas.microsoft.com/office/drawing/2014/main" id="{00000000-0008-0000-0300-000081010000}"/>
            </a:ext>
          </a:extLst>
        </xdr:cNvPr>
        <xdr:cNvSpPr txBox="1"/>
      </xdr:nvSpPr>
      <xdr:spPr>
        <a:xfrm>
          <a:off x="15798800" y="69202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44</xdr:row>
      <xdr:rowOff>44450</xdr:rowOff>
    </xdr:from>
    <xdr:to>
      <xdr:col>72</xdr:col>
      <xdr:colOff>203200</xdr:colOff>
      <xdr:row>44</xdr:row>
      <xdr:rowOff>76623</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a:off x="14401800" y="7588250"/>
          <a:ext cx="8890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81704</xdr:rowOff>
    </xdr:from>
    <xdr:to>
      <xdr:col>73</xdr:col>
      <xdr:colOff>44450</xdr:colOff>
      <xdr:row>42</xdr:row>
      <xdr:rowOff>11854</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5240000" y="7111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22031</xdr:rowOff>
    </xdr:from>
    <xdr:ext cx="7620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4909800" y="68800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43</xdr:row>
      <xdr:rowOff>103294</xdr:rowOff>
    </xdr:from>
    <xdr:to>
      <xdr:col>68</xdr:col>
      <xdr:colOff>152400</xdr:colOff>
      <xdr:row>44</xdr:row>
      <xdr:rowOff>44450</xdr:rowOff>
    </xdr:to>
    <xdr:cxnSp macro="">
      <xdr:nvCxnSpPr>
        <xdr:cNvPr id="389" name="直線コネクタ 388">
          <a:extLst>
            <a:ext uri="{FF2B5EF4-FFF2-40B4-BE49-F238E27FC236}">
              <a16:creationId xmlns:a16="http://schemas.microsoft.com/office/drawing/2014/main" id="{00000000-0008-0000-0300-000085010000}"/>
            </a:ext>
          </a:extLst>
        </xdr:cNvPr>
        <xdr:cNvCxnSpPr/>
      </xdr:nvCxnSpPr>
      <xdr:spPr>
        <a:xfrm>
          <a:off x="13512800" y="7475644"/>
          <a:ext cx="889000" cy="112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81704</xdr:rowOff>
    </xdr:from>
    <xdr:to>
      <xdr:col>68</xdr:col>
      <xdr:colOff>203200</xdr:colOff>
      <xdr:row>42</xdr:row>
      <xdr:rowOff>11854</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4351000" y="7111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22031</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4020800" y="68800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89746</xdr:rowOff>
    </xdr:from>
    <xdr:to>
      <xdr:col>64</xdr:col>
      <xdr:colOff>152400</xdr:colOff>
      <xdr:row>42</xdr:row>
      <xdr:rowOff>19896</xdr:rowOff>
    </xdr:to>
    <xdr:sp macro="" textlink="">
      <xdr:nvSpPr>
        <xdr:cNvPr id="392" name="フローチャート: 判断 391">
          <a:extLst>
            <a:ext uri="{FF2B5EF4-FFF2-40B4-BE49-F238E27FC236}">
              <a16:creationId xmlns:a16="http://schemas.microsoft.com/office/drawing/2014/main" id="{00000000-0008-0000-0300-000088010000}"/>
            </a:ext>
          </a:extLst>
        </xdr:cNvPr>
        <xdr:cNvSpPr/>
      </xdr:nvSpPr>
      <xdr:spPr>
        <a:xfrm>
          <a:off x="13462000" y="7119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30073</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3131800" y="6888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42</xdr:row>
      <xdr:rowOff>167640</xdr:rowOff>
    </xdr:from>
    <xdr:to>
      <xdr:col>81</xdr:col>
      <xdr:colOff>95250</xdr:colOff>
      <xdr:row>43</xdr:row>
      <xdr:rowOff>97790</xdr:rowOff>
    </xdr:to>
    <xdr:sp macro="" textlink="">
      <xdr:nvSpPr>
        <xdr:cNvPr id="399" name="楕円 398">
          <a:extLst>
            <a:ext uri="{FF2B5EF4-FFF2-40B4-BE49-F238E27FC236}">
              <a16:creationId xmlns:a16="http://schemas.microsoft.com/office/drawing/2014/main" id="{00000000-0008-0000-0300-00008F010000}"/>
            </a:ext>
          </a:extLst>
        </xdr:cNvPr>
        <xdr:cNvSpPr/>
      </xdr:nvSpPr>
      <xdr:spPr>
        <a:xfrm>
          <a:off x="16967200" y="7368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42</xdr:row>
      <xdr:rowOff>139717</xdr:rowOff>
    </xdr:from>
    <xdr:ext cx="762000" cy="259045"/>
    <xdr:sp macro="" textlink="">
      <xdr:nvSpPr>
        <xdr:cNvPr id="400" name="公債費負担の状況該当値テキスト">
          <a:extLst>
            <a:ext uri="{FF2B5EF4-FFF2-40B4-BE49-F238E27FC236}">
              <a16:creationId xmlns:a16="http://schemas.microsoft.com/office/drawing/2014/main" id="{00000000-0008-0000-0300-000090010000}"/>
            </a:ext>
          </a:extLst>
        </xdr:cNvPr>
        <xdr:cNvSpPr txBox="1"/>
      </xdr:nvSpPr>
      <xdr:spPr>
        <a:xfrm>
          <a:off x="17106900" y="7340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43</xdr:row>
      <xdr:rowOff>124883</xdr:rowOff>
    </xdr:from>
    <xdr:to>
      <xdr:col>77</xdr:col>
      <xdr:colOff>95250</xdr:colOff>
      <xdr:row>44</xdr:row>
      <xdr:rowOff>55033</xdr:rowOff>
    </xdr:to>
    <xdr:sp macro="" textlink="">
      <xdr:nvSpPr>
        <xdr:cNvPr id="401" name="楕円 400">
          <a:extLst>
            <a:ext uri="{FF2B5EF4-FFF2-40B4-BE49-F238E27FC236}">
              <a16:creationId xmlns:a16="http://schemas.microsoft.com/office/drawing/2014/main" id="{00000000-0008-0000-0300-000091010000}"/>
            </a:ext>
          </a:extLst>
        </xdr:cNvPr>
        <xdr:cNvSpPr/>
      </xdr:nvSpPr>
      <xdr:spPr>
        <a:xfrm>
          <a:off x="16129000" y="7497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44</xdr:row>
      <xdr:rowOff>39810</xdr:rowOff>
    </xdr:from>
    <xdr:ext cx="7366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5798800" y="75836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44</xdr:row>
      <xdr:rowOff>25823</xdr:rowOff>
    </xdr:from>
    <xdr:to>
      <xdr:col>73</xdr:col>
      <xdr:colOff>44450</xdr:colOff>
      <xdr:row>44</xdr:row>
      <xdr:rowOff>127423</xdr:rowOff>
    </xdr:to>
    <xdr:sp macro="" textlink="">
      <xdr:nvSpPr>
        <xdr:cNvPr id="403" name="楕円 402">
          <a:extLst>
            <a:ext uri="{FF2B5EF4-FFF2-40B4-BE49-F238E27FC236}">
              <a16:creationId xmlns:a16="http://schemas.microsoft.com/office/drawing/2014/main" id="{00000000-0008-0000-0300-000093010000}"/>
            </a:ext>
          </a:extLst>
        </xdr:cNvPr>
        <xdr:cNvSpPr/>
      </xdr:nvSpPr>
      <xdr:spPr>
        <a:xfrm>
          <a:off x="15240000" y="7569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44</xdr:row>
      <xdr:rowOff>112200</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4909800" y="76560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43</xdr:row>
      <xdr:rowOff>165100</xdr:rowOff>
    </xdr:from>
    <xdr:to>
      <xdr:col>68</xdr:col>
      <xdr:colOff>203200</xdr:colOff>
      <xdr:row>44</xdr:row>
      <xdr:rowOff>95250</xdr:rowOff>
    </xdr:to>
    <xdr:sp macro="" textlink="">
      <xdr:nvSpPr>
        <xdr:cNvPr id="405" name="楕円 404">
          <a:extLst>
            <a:ext uri="{FF2B5EF4-FFF2-40B4-BE49-F238E27FC236}">
              <a16:creationId xmlns:a16="http://schemas.microsoft.com/office/drawing/2014/main" id="{00000000-0008-0000-0300-000095010000}"/>
            </a:ext>
          </a:extLst>
        </xdr:cNvPr>
        <xdr:cNvSpPr/>
      </xdr:nvSpPr>
      <xdr:spPr>
        <a:xfrm>
          <a:off x="14351000" y="753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44</xdr:row>
      <xdr:rowOff>80027</xdr:rowOff>
    </xdr:from>
    <xdr:ext cx="762000" cy="259045"/>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4020800" y="7623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43</xdr:row>
      <xdr:rowOff>52494</xdr:rowOff>
    </xdr:from>
    <xdr:to>
      <xdr:col>64</xdr:col>
      <xdr:colOff>152400</xdr:colOff>
      <xdr:row>43</xdr:row>
      <xdr:rowOff>154094</xdr:rowOff>
    </xdr:to>
    <xdr:sp macro="" textlink="">
      <xdr:nvSpPr>
        <xdr:cNvPr id="407" name="楕円 406">
          <a:extLst>
            <a:ext uri="{FF2B5EF4-FFF2-40B4-BE49-F238E27FC236}">
              <a16:creationId xmlns:a16="http://schemas.microsoft.com/office/drawing/2014/main" id="{00000000-0008-0000-0300-000097010000}"/>
            </a:ext>
          </a:extLst>
        </xdr:cNvPr>
        <xdr:cNvSpPr/>
      </xdr:nvSpPr>
      <xdr:spPr>
        <a:xfrm>
          <a:off x="13462000" y="7424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43</xdr:row>
      <xdr:rowOff>138871</xdr:rowOff>
    </xdr:from>
    <xdr:ext cx="762000" cy="259045"/>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3131800" y="7511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[63.0%]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東彼杵町と大村市を結ぶ広域農道建設事業の償還が終了に近づき、地方債現在高が昨年度比較で△</a:t>
          </a:r>
          <a:r>
            <a:rPr kumimoji="1" lang="en-US" altLang="ja-JP" sz="1300">
              <a:latin typeface="ＭＳ Ｐゴシック" panose="020B0600070205080204" pitchFamily="50" charset="-128"/>
              <a:ea typeface="ＭＳ Ｐゴシック" panose="020B0600070205080204" pitchFamily="50" charset="-128"/>
            </a:rPr>
            <a:t>301,295</a:t>
          </a:r>
          <a:r>
            <a:rPr kumimoji="1" lang="ja-JP" altLang="en-US" sz="1300">
              <a:latin typeface="ＭＳ Ｐゴシック" panose="020B0600070205080204" pitchFamily="50" charset="-128"/>
              <a:ea typeface="ＭＳ Ｐゴシック" panose="020B0600070205080204" pitchFamily="50" charset="-128"/>
            </a:rPr>
            <a:t>千円となったことや、公営企業等への繰入見込額も公共下水道事業の減少などにより△</a:t>
          </a:r>
          <a:r>
            <a:rPr kumimoji="1" lang="en-US" altLang="ja-JP" sz="1300">
              <a:latin typeface="ＭＳ Ｐゴシック" panose="020B0600070205080204" pitchFamily="50" charset="-128"/>
              <a:ea typeface="ＭＳ Ｐゴシック" panose="020B0600070205080204" pitchFamily="50" charset="-128"/>
            </a:rPr>
            <a:t>161,776</a:t>
          </a:r>
          <a:r>
            <a:rPr kumimoji="1" lang="ja-JP" altLang="en-US" sz="1300">
              <a:latin typeface="ＭＳ Ｐゴシック" panose="020B0600070205080204" pitchFamily="50" charset="-128"/>
              <a:ea typeface="ＭＳ Ｐゴシック" panose="020B0600070205080204" pitchFamily="50" charset="-128"/>
            </a:rPr>
            <a:t>千円となったことに加え、標準財政規模が地方交付税の増額等により、</a:t>
          </a:r>
          <a:r>
            <a:rPr kumimoji="1" lang="en-US" altLang="ja-JP" sz="1300">
              <a:latin typeface="ＭＳ Ｐゴシック" panose="020B0600070205080204" pitchFamily="50" charset="-128"/>
              <a:ea typeface="ＭＳ Ｐゴシック" panose="020B0600070205080204" pitchFamily="50" charset="-128"/>
            </a:rPr>
            <a:t>120,638</a:t>
          </a:r>
          <a:r>
            <a:rPr kumimoji="1" lang="ja-JP" altLang="en-US" sz="1300">
              <a:latin typeface="ＭＳ Ｐゴシック" panose="020B0600070205080204" pitchFamily="50" charset="-128"/>
              <a:ea typeface="ＭＳ Ｐゴシック" panose="020B0600070205080204" pitchFamily="50" charset="-128"/>
            </a:rPr>
            <a:t>千円増となったことで、将来負担率が大幅に減少することとなった。</a:t>
          </a:r>
        </a:p>
      </xdr:txBody>
    </xdr:sp>
    <xdr:clientData/>
  </xdr:twoCellAnchor>
  <xdr:oneCellAnchor>
    <xdr:from>
      <xdr:col>61</xdr:col>
      <xdr:colOff>6350</xdr:colOff>
      <xdr:row>10</xdr:row>
      <xdr:rowOff>63500</xdr:rowOff>
    </xdr:from>
    <xdr:ext cx="298543" cy="225703"/>
    <xdr:sp macro="" textlink="">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3" name="直線コネクタ 422">
          <a:extLst>
            <a:ext uri="{FF2B5EF4-FFF2-40B4-BE49-F238E27FC236}">
              <a16:creationId xmlns:a16="http://schemas.microsoft.com/office/drawing/2014/main" id="{00000000-0008-0000-0300-0000A7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4" name="テキスト ボックス 433">
          <a:extLst>
            <a:ext uri="{FF2B5EF4-FFF2-40B4-BE49-F238E27FC236}">
              <a16:creationId xmlns:a16="http://schemas.microsoft.com/office/drawing/2014/main" id="{00000000-0008-0000-0300-0000B2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6" name="将来負担の状況グラフ枠">
          <a:extLst>
            <a:ext uri="{FF2B5EF4-FFF2-40B4-BE49-F238E27FC236}">
              <a16:creationId xmlns:a16="http://schemas.microsoft.com/office/drawing/2014/main" id="{00000000-0008-0000-0300-0000B4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22</xdr:row>
      <xdr:rowOff>40936</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flipV="1">
          <a:off x="17018000" y="2370667"/>
          <a:ext cx="0" cy="144216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13013</xdr:rowOff>
    </xdr:from>
    <xdr:ext cx="762000" cy="259045"/>
    <xdr:sp macro="" textlink="">
      <xdr:nvSpPr>
        <xdr:cNvPr id="438" name="将来負担の状況最小値テキスト">
          <a:extLst>
            <a:ext uri="{FF2B5EF4-FFF2-40B4-BE49-F238E27FC236}">
              <a16:creationId xmlns:a16="http://schemas.microsoft.com/office/drawing/2014/main" id="{00000000-0008-0000-0300-0000B6010000}"/>
            </a:ext>
          </a:extLst>
        </xdr:cNvPr>
        <xdr:cNvSpPr txBox="1"/>
      </xdr:nvSpPr>
      <xdr:spPr>
        <a:xfrm>
          <a:off x="17106900" y="37849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40936</xdr:rowOff>
    </xdr:from>
    <xdr:to>
      <xdr:col>81</xdr:col>
      <xdr:colOff>133350</xdr:colOff>
      <xdr:row>22</xdr:row>
      <xdr:rowOff>40936</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a:off x="16929100" y="38128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40" name="将来負担の状況最大値テキスト">
          <a:extLst>
            <a:ext uri="{FF2B5EF4-FFF2-40B4-BE49-F238E27FC236}">
              <a16:creationId xmlns:a16="http://schemas.microsoft.com/office/drawing/2014/main" id="{00000000-0008-0000-0300-0000B8010000}"/>
            </a:ext>
          </a:extLst>
        </xdr:cNvPr>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16</xdr:row>
      <xdr:rowOff>134197</xdr:rowOff>
    </xdr:from>
    <xdr:to>
      <xdr:col>81</xdr:col>
      <xdr:colOff>44450</xdr:colOff>
      <xdr:row>17</xdr:row>
      <xdr:rowOff>85005</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flipV="1">
          <a:off x="16179800" y="2877397"/>
          <a:ext cx="838200" cy="122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120244</xdr:rowOff>
    </xdr:from>
    <xdr:ext cx="762000" cy="259045"/>
    <xdr:sp macro="" textlink="">
      <xdr:nvSpPr>
        <xdr:cNvPr id="443" name="将来負担の状況平均値テキスト">
          <a:extLst>
            <a:ext uri="{FF2B5EF4-FFF2-40B4-BE49-F238E27FC236}">
              <a16:creationId xmlns:a16="http://schemas.microsoft.com/office/drawing/2014/main" id="{00000000-0008-0000-0300-0000BB010000}"/>
            </a:ext>
          </a:extLst>
        </xdr:cNvPr>
        <xdr:cNvSpPr txBox="1"/>
      </xdr:nvSpPr>
      <xdr:spPr>
        <a:xfrm>
          <a:off x="17106900" y="21776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44" name="フローチャート: 判断 443">
          <a:extLst>
            <a:ext uri="{FF2B5EF4-FFF2-40B4-BE49-F238E27FC236}">
              <a16:creationId xmlns:a16="http://schemas.microsoft.com/office/drawing/2014/main" id="{00000000-0008-0000-0300-0000BC010000}"/>
            </a:ext>
          </a:extLst>
        </xdr:cNvPr>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17</xdr:row>
      <xdr:rowOff>85005</xdr:rowOff>
    </xdr:from>
    <xdr:to>
      <xdr:col>77</xdr:col>
      <xdr:colOff>44450</xdr:colOff>
      <xdr:row>18</xdr:row>
      <xdr:rowOff>2032</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flipV="1">
          <a:off x="15290800" y="2999655"/>
          <a:ext cx="889000" cy="88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91017</xdr:rowOff>
    </xdr:from>
    <xdr:to>
      <xdr:col>77</xdr:col>
      <xdr:colOff>95250</xdr:colOff>
      <xdr:row>14</xdr:row>
      <xdr:rowOff>21167</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6129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31344</xdr:rowOff>
    </xdr:from>
    <xdr:ext cx="7366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5798800" y="2088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17</xdr:row>
      <xdr:rowOff>64897</xdr:rowOff>
    </xdr:from>
    <xdr:to>
      <xdr:col>72</xdr:col>
      <xdr:colOff>203200</xdr:colOff>
      <xdr:row>18</xdr:row>
      <xdr:rowOff>2032</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a:off x="14401800" y="2979547"/>
          <a:ext cx="889000" cy="108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13</xdr:row>
      <xdr:rowOff>91017</xdr:rowOff>
    </xdr:from>
    <xdr:to>
      <xdr:col>73</xdr:col>
      <xdr:colOff>44450</xdr:colOff>
      <xdr:row>14</xdr:row>
      <xdr:rowOff>21167</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5240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31344</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4909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15</xdr:row>
      <xdr:rowOff>123867</xdr:rowOff>
    </xdr:from>
    <xdr:to>
      <xdr:col>68</xdr:col>
      <xdr:colOff>152400</xdr:colOff>
      <xdr:row>17</xdr:row>
      <xdr:rowOff>64897</xdr:rowOff>
    </xdr:to>
    <xdr:cxnSp macro="">
      <xdr:nvCxnSpPr>
        <xdr:cNvPr id="451" name="直線コネクタ 450">
          <a:extLst>
            <a:ext uri="{FF2B5EF4-FFF2-40B4-BE49-F238E27FC236}">
              <a16:creationId xmlns:a16="http://schemas.microsoft.com/office/drawing/2014/main" id="{00000000-0008-0000-0300-0000C3010000}"/>
            </a:ext>
          </a:extLst>
        </xdr:cNvPr>
        <xdr:cNvCxnSpPr/>
      </xdr:nvCxnSpPr>
      <xdr:spPr>
        <a:xfrm>
          <a:off x="13512800" y="2695617"/>
          <a:ext cx="889000" cy="2839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13</xdr:row>
      <xdr:rowOff>91017</xdr:rowOff>
    </xdr:from>
    <xdr:to>
      <xdr:col>68</xdr:col>
      <xdr:colOff>203200</xdr:colOff>
      <xdr:row>14</xdr:row>
      <xdr:rowOff>21167</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4351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31344</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4020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91017</xdr:rowOff>
    </xdr:from>
    <xdr:to>
      <xdr:col>64</xdr:col>
      <xdr:colOff>152400</xdr:colOff>
      <xdr:row>14</xdr:row>
      <xdr:rowOff>21167</xdr:rowOff>
    </xdr:to>
    <xdr:sp macro="" textlink="">
      <xdr:nvSpPr>
        <xdr:cNvPr id="454" name="フローチャート: 判断 453">
          <a:extLst>
            <a:ext uri="{FF2B5EF4-FFF2-40B4-BE49-F238E27FC236}">
              <a16:creationId xmlns:a16="http://schemas.microsoft.com/office/drawing/2014/main" id="{00000000-0008-0000-0300-0000C6010000}"/>
            </a:ext>
          </a:extLst>
        </xdr:cNvPr>
        <xdr:cNvSpPr/>
      </xdr:nvSpPr>
      <xdr:spPr>
        <a:xfrm>
          <a:off x="13462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31344</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3131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16</xdr:row>
      <xdr:rowOff>83397</xdr:rowOff>
    </xdr:from>
    <xdr:to>
      <xdr:col>81</xdr:col>
      <xdr:colOff>95250</xdr:colOff>
      <xdr:row>17</xdr:row>
      <xdr:rowOff>13547</xdr:rowOff>
    </xdr:to>
    <xdr:sp macro="" textlink="">
      <xdr:nvSpPr>
        <xdr:cNvPr id="461" name="楕円 460">
          <a:extLst>
            <a:ext uri="{FF2B5EF4-FFF2-40B4-BE49-F238E27FC236}">
              <a16:creationId xmlns:a16="http://schemas.microsoft.com/office/drawing/2014/main" id="{00000000-0008-0000-0300-0000CD010000}"/>
            </a:ext>
          </a:extLst>
        </xdr:cNvPr>
        <xdr:cNvSpPr/>
      </xdr:nvSpPr>
      <xdr:spPr>
        <a:xfrm>
          <a:off x="16967200" y="2826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16</xdr:row>
      <xdr:rowOff>55474</xdr:rowOff>
    </xdr:from>
    <xdr:ext cx="762000" cy="259045"/>
    <xdr:sp macro="" textlink="">
      <xdr:nvSpPr>
        <xdr:cNvPr id="462" name="将来負担の状況該当値テキスト">
          <a:extLst>
            <a:ext uri="{FF2B5EF4-FFF2-40B4-BE49-F238E27FC236}">
              <a16:creationId xmlns:a16="http://schemas.microsoft.com/office/drawing/2014/main" id="{00000000-0008-0000-0300-0000CE010000}"/>
            </a:ext>
          </a:extLst>
        </xdr:cNvPr>
        <xdr:cNvSpPr txBox="1"/>
      </xdr:nvSpPr>
      <xdr:spPr>
        <a:xfrm>
          <a:off x="17106900" y="27986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17</xdr:row>
      <xdr:rowOff>34205</xdr:rowOff>
    </xdr:from>
    <xdr:to>
      <xdr:col>77</xdr:col>
      <xdr:colOff>95250</xdr:colOff>
      <xdr:row>17</xdr:row>
      <xdr:rowOff>135805</xdr:rowOff>
    </xdr:to>
    <xdr:sp macro="" textlink="">
      <xdr:nvSpPr>
        <xdr:cNvPr id="463" name="楕円 462">
          <a:extLst>
            <a:ext uri="{FF2B5EF4-FFF2-40B4-BE49-F238E27FC236}">
              <a16:creationId xmlns:a16="http://schemas.microsoft.com/office/drawing/2014/main" id="{00000000-0008-0000-0300-0000CF010000}"/>
            </a:ext>
          </a:extLst>
        </xdr:cNvPr>
        <xdr:cNvSpPr/>
      </xdr:nvSpPr>
      <xdr:spPr>
        <a:xfrm>
          <a:off x="16129000" y="2948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17</xdr:row>
      <xdr:rowOff>120582</xdr:rowOff>
    </xdr:from>
    <xdr:ext cx="7366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5798800" y="30352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17</xdr:row>
      <xdr:rowOff>122682</xdr:rowOff>
    </xdr:from>
    <xdr:to>
      <xdr:col>73</xdr:col>
      <xdr:colOff>44450</xdr:colOff>
      <xdr:row>18</xdr:row>
      <xdr:rowOff>52832</xdr:rowOff>
    </xdr:to>
    <xdr:sp macro="" textlink="">
      <xdr:nvSpPr>
        <xdr:cNvPr id="465" name="楕円 464">
          <a:extLst>
            <a:ext uri="{FF2B5EF4-FFF2-40B4-BE49-F238E27FC236}">
              <a16:creationId xmlns:a16="http://schemas.microsoft.com/office/drawing/2014/main" id="{00000000-0008-0000-0300-0000D1010000}"/>
            </a:ext>
          </a:extLst>
        </xdr:cNvPr>
        <xdr:cNvSpPr/>
      </xdr:nvSpPr>
      <xdr:spPr>
        <a:xfrm>
          <a:off x="15240000" y="3037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18</xdr:row>
      <xdr:rowOff>37609</xdr:rowOff>
    </xdr:from>
    <xdr:ext cx="762000" cy="259045"/>
    <xdr:sp macro="" textlink="">
      <xdr:nvSpPr>
        <xdr:cNvPr id="466" name="テキスト ボックス 465">
          <a:extLst>
            <a:ext uri="{FF2B5EF4-FFF2-40B4-BE49-F238E27FC236}">
              <a16:creationId xmlns:a16="http://schemas.microsoft.com/office/drawing/2014/main" id="{00000000-0008-0000-0300-0000D2010000}"/>
            </a:ext>
          </a:extLst>
        </xdr:cNvPr>
        <xdr:cNvSpPr txBox="1"/>
      </xdr:nvSpPr>
      <xdr:spPr>
        <a:xfrm>
          <a:off x="14909800" y="3123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17</xdr:row>
      <xdr:rowOff>14097</xdr:rowOff>
    </xdr:from>
    <xdr:to>
      <xdr:col>68</xdr:col>
      <xdr:colOff>203200</xdr:colOff>
      <xdr:row>17</xdr:row>
      <xdr:rowOff>115697</xdr:rowOff>
    </xdr:to>
    <xdr:sp macro="" textlink="">
      <xdr:nvSpPr>
        <xdr:cNvPr id="467" name="楕円 466">
          <a:extLst>
            <a:ext uri="{FF2B5EF4-FFF2-40B4-BE49-F238E27FC236}">
              <a16:creationId xmlns:a16="http://schemas.microsoft.com/office/drawing/2014/main" id="{00000000-0008-0000-0300-0000D3010000}"/>
            </a:ext>
          </a:extLst>
        </xdr:cNvPr>
        <xdr:cNvSpPr/>
      </xdr:nvSpPr>
      <xdr:spPr>
        <a:xfrm>
          <a:off x="14351000" y="2928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17</xdr:row>
      <xdr:rowOff>100474</xdr:rowOff>
    </xdr:from>
    <xdr:ext cx="762000" cy="259045"/>
    <xdr:sp macro="" textlink="">
      <xdr:nvSpPr>
        <xdr:cNvPr id="468" name="テキスト ボックス 467">
          <a:extLst>
            <a:ext uri="{FF2B5EF4-FFF2-40B4-BE49-F238E27FC236}">
              <a16:creationId xmlns:a16="http://schemas.microsoft.com/office/drawing/2014/main" id="{00000000-0008-0000-0300-0000D4010000}"/>
            </a:ext>
          </a:extLst>
        </xdr:cNvPr>
        <xdr:cNvSpPr txBox="1"/>
      </xdr:nvSpPr>
      <xdr:spPr>
        <a:xfrm>
          <a:off x="14020800" y="30151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73067</xdr:rowOff>
    </xdr:from>
    <xdr:to>
      <xdr:col>64</xdr:col>
      <xdr:colOff>152400</xdr:colOff>
      <xdr:row>16</xdr:row>
      <xdr:rowOff>3217</xdr:rowOff>
    </xdr:to>
    <xdr:sp macro="" textlink="">
      <xdr:nvSpPr>
        <xdr:cNvPr id="469" name="楕円 468">
          <a:extLst>
            <a:ext uri="{FF2B5EF4-FFF2-40B4-BE49-F238E27FC236}">
              <a16:creationId xmlns:a16="http://schemas.microsoft.com/office/drawing/2014/main" id="{00000000-0008-0000-0300-0000D5010000}"/>
            </a:ext>
          </a:extLst>
        </xdr:cNvPr>
        <xdr:cNvSpPr/>
      </xdr:nvSpPr>
      <xdr:spPr>
        <a:xfrm>
          <a:off x="13462000" y="2644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159444</xdr:rowOff>
    </xdr:from>
    <xdr:ext cx="762000" cy="259045"/>
    <xdr:sp macro="" textlink="">
      <xdr:nvSpPr>
        <xdr:cNvPr id="470" name="テキスト ボックス 469">
          <a:extLst>
            <a:ext uri="{FF2B5EF4-FFF2-40B4-BE49-F238E27FC236}">
              <a16:creationId xmlns:a16="http://schemas.microsoft.com/office/drawing/2014/main" id="{00000000-0008-0000-0300-0000D6010000}"/>
            </a:ext>
          </a:extLst>
        </xdr:cNvPr>
        <xdr:cNvSpPr txBox="1"/>
      </xdr:nvSpPr>
      <xdr:spPr>
        <a:xfrm>
          <a:off x="13131800" y="27311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長崎県東彼杵町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7,732
7,687
74.29
6,568,440
6,162,523
144,211
3,071,414
3,973,857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10.4
63.0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職員数が類似団体と比較して少ないために、経常収支比率の人件費分が低くなっている。今後も定員管理計画に基づき人件費抑制に努めていく。</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124714</xdr:rowOff>
    </xdr:from>
    <xdr:to>
      <xdr:col>24</xdr:col>
      <xdr:colOff>25400</xdr:colOff>
      <xdr:row>40</xdr:row>
      <xdr:rowOff>72136</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782564"/>
          <a:ext cx="0" cy="11475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44213</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6902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72136</xdr:rowOff>
    </xdr:from>
    <xdr:to>
      <xdr:col>24</xdr:col>
      <xdr:colOff>114300</xdr:colOff>
      <xdr:row>40</xdr:row>
      <xdr:rowOff>72136</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6930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39641</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5260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124714</xdr:rowOff>
    </xdr:from>
    <xdr:to>
      <xdr:col>24</xdr:col>
      <xdr:colOff>114300</xdr:colOff>
      <xdr:row>33</xdr:row>
      <xdr:rowOff>124714</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7825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99568</xdr:rowOff>
    </xdr:from>
    <xdr:to>
      <xdr:col>24</xdr:col>
      <xdr:colOff>25400</xdr:colOff>
      <xdr:row>36</xdr:row>
      <xdr:rowOff>104140</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3987800" y="6271768"/>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32275</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3759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60198</xdr:rowOff>
    </xdr:from>
    <xdr:to>
      <xdr:col>24</xdr:col>
      <xdr:colOff>76200</xdr:colOff>
      <xdr:row>37</xdr:row>
      <xdr:rowOff>161798</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403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67564</xdr:rowOff>
    </xdr:from>
    <xdr:to>
      <xdr:col>19</xdr:col>
      <xdr:colOff>187325</xdr:colOff>
      <xdr:row>36</xdr:row>
      <xdr:rowOff>99568</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3098800" y="6239764"/>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158496</xdr:rowOff>
    </xdr:from>
    <xdr:to>
      <xdr:col>20</xdr:col>
      <xdr:colOff>38100</xdr:colOff>
      <xdr:row>37</xdr:row>
      <xdr:rowOff>88646</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33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73423</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4170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58420</xdr:rowOff>
    </xdr:from>
    <xdr:to>
      <xdr:col>15</xdr:col>
      <xdr:colOff>98425</xdr:colOff>
      <xdr:row>36</xdr:row>
      <xdr:rowOff>67564</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a:off x="2209800" y="6230620"/>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135636</xdr:rowOff>
    </xdr:from>
    <xdr:to>
      <xdr:col>15</xdr:col>
      <xdr:colOff>149225</xdr:colOff>
      <xdr:row>37</xdr:row>
      <xdr:rowOff>65786</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307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50563</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394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26416</xdr:rowOff>
    </xdr:from>
    <xdr:to>
      <xdr:col>11</xdr:col>
      <xdr:colOff>9525</xdr:colOff>
      <xdr:row>36</xdr:row>
      <xdr:rowOff>58420</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a:off x="1320800" y="6198616"/>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135636</xdr:rowOff>
    </xdr:from>
    <xdr:to>
      <xdr:col>11</xdr:col>
      <xdr:colOff>60325</xdr:colOff>
      <xdr:row>37</xdr:row>
      <xdr:rowOff>65786</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307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50563</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394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126492</xdr:rowOff>
    </xdr:from>
    <xdr:to>
      <xdr:col>6</xdr:col>
      <xdr:colOff>171450</xdr:colOff>
      <xdr:row>37</xdr:row>
      <xdr:rowOff>56642</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41419</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385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53340</xdr:rowOff>
    </xdr:from>
    <xdr:to>
      <xdr:col>24</xdr:col>
      <xdr:colOff>76200</xdr:colOff>
      <xdr:row>36</xdr:row>
      <xdr:rowOff>154940</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225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69867</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070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48768</xdr:rowOff>
    </xdr:from>
    <xdr:to>
      <xdr:col>20</xdr:col>
      <xdr:colOff>38100</xdr:colOff>
      <xdr:row>36</xdr:row>
      <xdr:rowOff>150368</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220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160545</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59898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16764</xdr:rowOff>
    </xdr:from>
    <xdr:to>
      <xdr:col>15</xdr:col>
      <xdr:colOff>149225</xdr:colOff>
      <xdr:row>36</xdr:row>
      <xdr:rowOff>118364</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188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128541</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5957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7620</xdr:rowOff>
    </xdr:from>
    <xdr:to>
      <xdr:col>11</xdr:col>
      <xdr:colOff>60325</xdr:colOff>
      <xdr:row>36</xdr:row>
      <xdr:rowOff>109220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179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119397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5948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147066</xdr:rowOff>
    </xdr:from>
    <xdr:to>
      <xdr:col>6</xdr:col>
      <xdr:colOff>171450</xdr:colOff>
      <xdr:row>36</xdr:row>
      <xdr:rowOff>77216</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147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87393</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5916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物件費に係る経常収支比率が類似団体と比較して低くなっているのは、本町に維持管理する施設が少ないことによる各種物件費が少ないためである。今後も経常的な物件費への一般財源投入を控え、歳出削減努力を引き続き行っていく。</a:t>
          </a: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a:extLst>
            <a:ext uri="{FF2B5EF4-FFF2-40B4-BE49-F238E27FC236}">
              <a16:creationId xmlns:a16="http://schemas.microsoft.com/office/drawing/2014/main" id="{00000000-0008-0000-0400-000077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77470</xdr:rowOff>
    </xdr:from>
    <xdr:to>
      <xdr:col>82</xdr:col>
      <xdr:colOff>107950</xdr:colOff>
      <xdr:row>21</xdr:row>
      <xdr:rowOff>77470</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flipV="1">
          <a:off x="16510000" y="2306320"/>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49547</xdr:rowOff>
    </xdr:from>
    <xdr:ext cx="762000" cy="259045"/>
    <xdr:sp macro="" textlink="">
      <xdr:nvSpPr>
        <xdr:cNvPr id="121" name="物件費最小値テキスト">
          <a:extLst>
            <a:ext uri="{FF2B5EF4-FFF2-40B4-BE49-F238E27FC236}">
              <a16:creationId xmlns:a16="http://schemas.microsoft.com/office/drawing/2014/main" id="{00000000-0008-0000-0400-000079000000}"/>
            </a:ext>
          </a:extLst>
        </xdr:cNvPr>
        <xdr:cNvSpPr txBox="1"/>
      </xdr:nvSpPr>
      <xdr:spPr>
        <a:xfrm>
          <a:off x="16598900" y="3649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77470</xdr:rowOff>
    </xdr:from>
    <xdr:to>
      <xdr:col>82</xdr:col>
      <xdr:colOff>196850</xdr:colOff>
      <xdr:row>21</xdr:row>
      <xdr:rowOff>77470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6421100" y="3677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163847</xdr:rowOff>
    </xdr:from>
    <xdr:ext cx="762000" cy="259045"/>
    <xdr:sp macro="" textlink="">
      <xdr:nvSpPr>
        <xdr:cNvPr id="123" name="物件費最大値テキスト">
          <a:extLst>
            <a:ext uri="{FF2B5EF4-FFF2-40B4-BE49-F238E27FC236}">
              <a16:creationId xmlns:a16="http://schemas.microsoft.com/office/drawing/2014/main" id="{00000000-0008-0000-0400-00007B000000}"/>
            </a:ext>
          </a:extLst>
        </xdr:cNvPr>
        <xdr:cNvSpPr txBox="1"/>
      </xdr:nvSpPr>
      <xdr:spPr>
        <a:xfrm>
          <a:off x="16598900" y="2049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77470</xdr:rowOff>
    </xdr:from>
    <xdr:to>
      <xdr:col>82</xdr:col>
      <xdr:colOff>196850</xdr:colOff>
      <xdr:row>13</xdr:row>
      <xdr:rowOff>77470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2306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12700</xdr:rowOff>
    </xdr:from>
    <xdr:to>
      <xdr:col>82</xdr:col>
      <xdr:colOff>107950</xdr:colOff>
      <xdr:row>16</xdr:row>
      <xdr:rowOff>50800</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flipV="1">
          <a:off x="15671800" y="27559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17797</xdr:rowOff>
    </xdr:from>
    <xdr:ext cx="762000" cy="259045"/>
    <xdr:sp macro="" textlink="">
      <xdr:nvSpPr>
        <xdr:cNvPr id="126" name="物件費平均値テキスト">
          <a:extLst>
            <a:ext uri="{FF2B5EF4-FFF2-40B4-BE49-F238E27FC236}">
              <a16:creationId xmlns:a16="http://schemas.microsoft.com/office/drawing/2014/main" id="{00000000-0008-0000-0400-00007E000000}"/>
            </a:ext>
          </a:extLst>
        </xdr:cNvPr>
        <xdr:cNvSpPr txBox="1"/>
      </xdr:nvSpPr>
      <xdr:spPr>
        <a:xfrm>
          <a:off x="16598900" y="27609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45720</xdr:rowOff>
    </xdr:from>
    <xdr:to>
      <xdr:col>82</xdr:col>
      <xdr:colOff>158750</xdr:colOff>
      <xdr:row>16</xdr:row>
      <xdr:rowOff>147320</xdr:rowOff>
    </xdr:to>
    <xdr:sp macro="" textlink="">
      <xdr:nvSpPr>
        <xdr:cNvPr id="127" name="フローチャート: 判断 126">
          <a:extLst>
            <a:ext uri="{FF2B5EF4-FFF2-40B4-BE49-F238E27FC236}">
              <a16:creationId xmlns:a16="http://schemas.microsoft.com/office/drawing/2014/main" id="{00000000-0008-0000-0400-00007F000000}"/>
            </a:ext>
          </a:extLst>
        </xdr:cNvPr>
        <xdr:cNvSpPr/>
      </xdr:nvSpPr>
      <xdr:spPr>
        <a:xfrm>
          <a:off x="16459200" y="2788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46990</xdr:rowOff>
    </xdr:from>
    <xdr:to>
      <xdr:col>78</xdr:col>
      <xdr:colOff>69850</xdr:colOff>
      <xdr:row>16</xdr:row>
      <xdr:rowOff>50800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4782800" y="2618740"/>
          <a:ext cx="889000" cy="175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11430</xdr:rowOff>
    </xdr:from>
    <xdr:to>
      <xdr:col>78</xdr:col>
      <xdr:colOff>120650</xdr:colOff>
      <xdr:row>17</xdr:row>
      <xdr:rowOff>113030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5621000" y="2926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97807</xdr:rowOff>
    </xdr:from>
    <xdr:ext cx="736600" cy="259045"/>
    <xdr:sp macro="" textlink="">
      <xdr:nvSpPr>
        <xdr:cNvPr id="130" name="テキスト ボックス 129">
          <a:extLst>
            <a:ext uri="{FF2B5EF4-FFF2-40B4-BE49-F238E27FC236}">
              <a16:creationId xmlns:a16="http://schemas.microsoft.com/office/drawing/2014/main" id="{00000000-0008-0000-0400-000082000000}"/>
            </a:ext>
          </a:extLst>
        </xdr:cNvPr>
        <xdr:cNvSpPr txBox="1"/>
      </xdr:nvSpPr>
      <xdr:spPr>
        <a:xfrm>
          <a:off x="15290800" y="30124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46990</xdr:rowOff>
    </xdr:from>
    <xdr:to>
      <xdr:col>73</xdr:col>
      <xdr:colOff>180975</xdr:colOff>
      <xdr:row>15</xdr:row>
      <xdr:rowOff>69850</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flipV="1">
          <a:off x="13893800" y="261874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11430</xdr:rowOff>
    </xdr:from>
    <xdr:to>
      <xdr:col>74</xdr:col>
      <xdr:colOff>31750</xdr:colOff>
      <xdr:row>17</xdr:row>
      <xdr:rowOff>113030</xdr:rowOff>
    </xdr:to>
    <xdr:sp macro="" textlink="">
      <xdr:nvSpPr>
        <xdr:cNvPr id="132" name="フローチャート: 判断 131">
          <a:extLst>
            <a:ext uri="{FF2B5EF4-FFF2-40B4-BE49-F238E27FC236}">
              <a16:creationId xmlns:a16="http://schemas.microsoft.com/office/drawing/2014/main" id="{00000000-0008-0000-0400-000084000000}"/>
            </a:ext>
          </a:extLst>
        </xdr:cNvPr>
        <xdr:cNvSpPr/>
      </xdr:nvSpPr>
      <xdr:spPr>
        <a:xfrm>
          <a:off x="14732000" y="2926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97807</xdr:rowOff>
    </xdr:from>
    <xdr:ext cx="762000" cy="259045"/>
    <xdr:sp macro="" textlink="">
      <xdr:nvSpPr>
        <xdr:cNvPr id="133" name="テキスト ボックス 132">
          <a:extLst>
            <a:ext uri="{FF2B5EF4-FFF2-40B4-BE49-F238E27FC236}">
              <a16:creationId xmlns:a16="http://schemas.microsoft.com/office/drawing/2014/main" id="{00000000-0008-0000-0400-000085000000}"/>
            </a:ext>
          </a:extLst>
        </xdr:cNvPr>
        <xdr:cNvSpPr txBox="1"/>
      </xdr:nvSpPr>
      <xdr:spPr>
        <a:xfrm>
          <a:off x="14401800" y="3012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69850</xdr:rowOff>
    </xdr:from>
    <xdr:to>
      <xdr:col>69</xdr:col>
      <xdr:colOff>92075</xdr:colOff>
      <xdr:row>15</xdr:row>
      <xdr:rowOff>138430</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flipV="1">
          <a:off x="13004800" y="264160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160020</xdr:rowOff>
    </xdr:from>
    <xdr:to>
      <xdr:col>69</xdr:col>
      <xdr:colOff>142875</xdr:colOff>
      <xdr:row>17</xdr:row>
      <xdr:rowOff>90170</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3843000" y="2903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74947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3512800" y="2989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106680</xdr:rowOff>
    </xdr:from>
    <xdr:to>
      <xdr:col>65</xdr:col>
      <xdr:colOff>53975</xdr:colOff>
      <xdr:row>17</xdr:row>
      <xdr:rowOff>36830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2954000" y="2849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21607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2623800" y="2936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133350</xdr:rowOff>
    </xdr:from>
    <xdr:to>
      <xdr:col>82</xdr:col>
      <xdr:colOff>158750</xdr:colOff>
      <xdr:row>16</xdr:row>
      <xdr:rowOff>63500</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6459200" y="2705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149877</xdr:rowOff>
    </xdr:from>
    <xdr:ext cx="762000" cy="259045"/>
    <xdr:sp macro="" textlink="">
      <xdr:nvSpPr>
        <xdr:cNvPr id="145" name="物件費該当値テキスト">
          <a:extLst>
            <a:ext uri="{FF2B5EF4-FFF2-40B4-BE49-F238E27FC236}">
              <a16:creationId xmlns:a16="http://schemas.microsoft.com/office/drawing/2014/main" id="{00000000-0008-0000-0400-000091000000}"/>
            </a:ext>
          </a:extLst>
        </xdr:cNvPr>
        <xdr:cNvSpPr txBox="1"/>
      </xdr:nvSpPr>
      <xdr:spPr>
        <a:xfrm>
          <a:off x="16598900" y="255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0</xdr:rowOff>
    </xdr:from>
    <xdr:to>
      <xdr:col>78</xdr:col>
      <xdr:colOff>120650</xdr:colOff>
      <xdr:row>16</xdr:row>
      <xdr:rowOff>101600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5621000" y="2743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111777</xdr:rowOff>
    </xdr:from>
    <xdr:ext cx="7366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5290800" y="2512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14</xdr:row>
      <xdr:rowOff>167640</xdr:rowOff>
    </xdr:from>
    <xdr:to>
      <xdr:col>74</xdr:col>
      <xdr:colOff>31750</xdr:colOff>
      <xdr:row>15</xdr:row>
      <xdr:rowOff>97790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4732000" y="2567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107967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4401800" y="2336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19050</xdr:rowOff>
    </xdr:from>
    <xdr:to>
      <xdr:col>69</xdr:col>
      <xdr:colOff>142875</xdr:colOff>
      <xdr:row>15</xdr:row>
      <xdr:rowOff>120650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3843000" y="2590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130827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3512800" y="2359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87630</xdr:rowOff>
    </xdr:from>
    <xdr:to>
      <xdr:col>65</xdr:col>
      <xdr:colOff>53975</xdr:colOff>
      <xdr:row>16</xdr:row>
      <xdr:rowOff>17780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2954000" y="2659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27957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2623800" y="2428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扶助費は類似団体平均と比べ高い水準となっている。</a:t>
          </a:r>
          <a:r>
            <a:rPr kumimoji="1" lang="en-US" altLang="ja-JP" sz="1300">
              <a:latin typeface="ＭＳ Ｐゴシック" panose="020B0600070205080204" pitchFamily="50" charset="-128"/>
              <a:ea typeface="ＭＳ Ｐゴシック" panose="020B0600070205080204" pitchFamily="50" charset="-128"/>
            </a:rPr>
            <a:t>H26</a:t>
          </a:r>
          <a:r>
            <a:rPr kumimoji="1" lang="ja-JP" altLang="en-US" sz="1300">
              <a:latin typeface="ＭＳ Ｐゴシック" panose="020B0600070205080204" pitchFamily="50" charset="-128"/>
              <a:ea typeface="ＭＳ Ｐゴシック" panose="020B0600070205080204" pitchFamily="50" charset="-128"/>
            </a:rPr>
            <a:t>に認可保育所が</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増となったことや</a:t>
          </a:r>
          <a:r>
            <a:rPr kumimoji="1" lang="en-US" altLang="ja-JP" sz="1300">
              <a:latin typeface="ＭＳ Ｐゴシック" panose="020B0600070205080204" pitchFamily="50" charset="-128"/>
              <a:ea typeface="ＭＳ Ｐゴシック" panose="020B0600070205080204" pitchFamily="50" charset="-128"/>
            </a:rPr>
            <a:t>H27</a:t>
          </a:r>
          <a:r>
            <a:rPr kumimoji="1" lang="ja-JP" altLang="en-US" sz="1300">
              <a:latin typeface="ＭＳ Ｐゴシック" panose="020B0600070205080204" pitchFamily="50" charset="-128"/>
              <a:ea typeface="ＭＳ Ｐゴシック" panose="020B0600070205080204" pitchFamily="50" charset="-128"/>
            </a:rPr>
            <a:t>以降町内保育所が順次認定こども園（Ｒ元年現在</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施設）へ移行したことによる児童福祉費の増が大きく影響している。町単独事業の見直しなどにより、経費の縮減に努めていく。</a:t>
          </a:r>
        </a:p>
      </xdr:txBody>
    </xdr:sp>
    <xdr:clientData/>
  </xdr:twoCellAnchor>
  <xdr:oneCellAnchor>
    <xdr:from>
      <xdr:col>3</xdr:col>
      <xdr:colOff>123825</xdr:colOff>
      <xdr:row>49</xdr:row>
      <xdr:rowOff>107950</xdr:rowOff>
    </xdr:from>
    <xdr:ext cx="298543" cy="225703"/>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69850</xdr:rowOff>
    </xdr:from>
    <xdr:to>
      <xdr:col>26</xdr:col>
      <xdr:colOff>184150</xdr:colOff>
      <xdr:row>61</xdr:row>
      <xdr:rowOff>69850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60</xdr:row>
      <xdr:rowOff>99077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127000</xdr:rowOff>
    </xdr:from>
    <xdr:to>
      <xdr:col>26</xdr:col>
      <xdr:colOff>184150</xdr:colOff>
      <xdr:row>58</xdr:row>
      <xdr:rowOff>127000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156227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12700</xdr:rowOff>
    </xdr:from>
    <xdr:to>
      <xdr:col>26</xdr:col>
      <xdr:colOff>184150</xdr:colOff>
      <xdr:row>56</xdr:row>
      <xdr:rowOff>12700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41927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53</xdr:row>
      <xdr:rowOff>69850</xdr:rowOff>
    </xdr:from>
    <xdr:to>
      <xdr:col>26</xdr:col>
      <xdr:colOff>184150</xdr:colOff>
      <xdr:row>53</xdr:row>
      <xdr:rowOff>69850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99077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78" name="扶助費グラフ枠">
          <a:extLst>
            <a:ext uri="{FF2B5EF4-FFF2-40B4-BE49-F238E27FC236}">
              <a16:creationId xmlns:a16="http://schemas.microsoft.com/office/drawing/2014/main" id="{00000000-0008-0000-0400-0000B2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24130</xdr:rowOff>
    </xdr:from>
    <xdr:to>
      <xdr:col>24</xdr:col>
      <xdr:colOff>25400</xdr:colOff>
      <xdr:row>61</xdr:row>
      <xdr:rowOff>138430</xdr:rowOff>
    </xdr:to>
    <xdr:cxnSp macro="">
      <xdr:nvCxnSpPr>
        <xdr:cNvPr id="179" name="直線コネクタ 178">
          <a:extLst>
            <a:ext uri="{FF2B5EF4-FFF2-40B4-BE49-F238E27FC236}">
              <a16:creationId xmlns:a16="http://schemas.microsoft.com/office/drawing/2014/main" id="{00000000-0008-0000-0400-0000B3000000}"/>
            </a:ext>
          </a:extLst>
        </xdr:cNvPr>
        <xdr:cNvCxnSpPr/>
      </xdr:nvCxnSpPr>
      <xdr:spPr>
        <a:xfrm flipV="1">
          <a:off x="4826000" y="9110980"/>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110507</xdr:rowOff>
    </xdr:from>
    <xdr:ext cx="762000" cy="259045"/>
    <xdr:sp macro="" textlink="">
      <xdr:nvSpPr>
        <xdr:cNvPr id="180" name="扶助費最小値テキスト">
          <a:extLst>
            <a:ext uri="{FF2B5EF4-FFF2-40B4-BE49-F238E27FC236}">
              <a16:creationId xmlns:a16="http://schemas.microsoft.com/office/drawing/2014/main" id="{00000000-0008-0000-0400-0000B4000000}"/>
            </a:ext>
          </a:extLst>
        </xdr:cNvPr>
        <xdr:cNvSpPr txBox="1"/>
      </xdr:nvSpPr>
      <xdr:spPr>
        <a:xfrm>
          <a:off x="4914900" y="10568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138430</xdr:rowOff>
    </xdr:from>
    <xdr:to>
      <xdr:col>24</xdr:col>
      <xdr:colOff>114300</xdr:colOff>
      <xdr:row>61</xdr:row>
      <xdr:rowOff>138430</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a:off x="4737100" y="10596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110507</xdr:rowOff>
    </xdr:from>
    <xdr:ext cx="762000" cy="259045"/>
    <xdr:sp macro="" textlink="">
      <xdr:nvSpPr>
        <xdr:cNvPr id="182" name="扶助費最大値テキスト">
          <a:extLst>
            <a:ext uri="{FF2B5EF4-FFF2-40B4-BE49-F238E27FC236}">
              <a16:creationId xmlns:a16="http://schemas.microsoft.com/office/drawing/2014/main" id="{00000000-0008-0000-0400-0000B6000000}"/>
            </a:ext>
          </a:extLst>
        </xdr:cNvPr>
        <xdr:cNvSpPr txBox="1"/>
      </xdr:nvSpPr>
      <xdr:spPr>
        <a:xfrm>
          <a:off x="4914900" y="8854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24130</xdr:rowOff>
    </xdr:from>
    <xdr:to>
      <xdr:col>24</xdr:col>
      <xdr:colOff>114300</xdr:colOff>
      <xdr:row>53</xdr:row>
      <xdr:rowOff>24130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4737100" y="9110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61</xdr:row>
      <xdr:rowOff>69850</xdr:rowOff>
    </xdr:from>
    <xdr:to>
      <xdr:col>24</xdr:col>
      <xdr:colOff>25400</xdr:colOff>
      <xdr:row>62</xdr:row>
      <xdr:rowOff>12700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flipV="1">
          <a:off x="3987800" y="10528300"/>
          <a:ext cx="8382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149877</xdr:rowOff>
    </xdr:from>
    <xdr:ext cx="762000" cy="259045"/>
    <xdr:sp macro="" textlink="">
      <xdr:nvSpPr>
        <xdr:cNvPr id="185" name="扶助費平均値テキスト">
          <a:extLst>
            <a:ext uri="{FF2B5EF4-FFF2-40B4-BE49-F238E27FC236}">
              <a16:creationId xmlns:a16="http://schemas.microsoft.com/office/drawing/2014/main" id="{00000000-0008-0000-0400-0000B9000000}"/>
            </a:ext>
          </a:extLst>
        </xdr:cNvPr>
        <xdr:cNvSpPr txBox="1"/>
      </xdr:nvSpPr>
      <xdr:spPr>
        <a:xfrm>
          <a:off x="4914900" y="9408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133350</xdr:rowOff>
    </xdr:from>
    <xdr:to>
      <xdr:col>24</xdr:col>
      <xdr:colOff>76200</xdr:colOff>
      <xdr:row>56</xdr:row>
      <xdr:rowOff>63500</xdr:rowOff>
    </xdr:to>
    <xdr:sp macro="" textlink="">
      <xdr:nvSpPr>
        <xdr:cNvPr id="186" name="フローチャート: 判断 185">
          <a:extLst>
            <a:ext uri="{FF2B5EF4-FFF2-40B4-BE49-F238E27FC236}">
              <a16:creationId xmlns:a16="http://schemas.microsoft.com/office/drawing/2014/main" id="{00000000-0008-0000-0400-0000BA000000}"/>
            </a:ext>
          </a:extLst>
        </xdr:cNvPr>
        <xdr:cNvSpPr/>
      </xdr:nvSpPr>
      <xdr:spPr>
        <a:xfrm>
          <a:off x="47752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61</xdr:row>
      <xdr:rowOff>115570</xdr:rowOff>
    </xdr:from>
    <xdr:to>
      <xdr:col>19</xdr:col>
      <xdr:colOff>187325</xdr:colOff>
      <xdr:row>62</xdr:row>
      <xdr:rowOff>12700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3098800" y="1057402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99060</xdr:rowOff>
    </xdr:from>
    <xdr:to>
      <xdr:col>20</xdr:col>
      <xdr:colOff>38100</xdr:colOff>
      <xdr:row>57</xdr:row>
      <xdr:rowOff>29210</xdr:rowOff>
    </xdr:to>
    <xdr:sp macro="" textlink="">
      <xdr:nvSpPr>
        <xdr:cNvPr id="188" name="フローチャート: 判断 187">
          <a:extLst>
            <a:ext uri="{FF2B5EF4-FFF2-40B4-BE49-F238E27FC236}">
              <a16:creationId xmlns:a16="http://schemas.microsoft.com/office/drawing/2014/main" id="{00000000-0008-0000-0400-0000BC000000}"/>
            </a:ext>
          </a:extLst>
        </xdr:cNvPr>
        <xdr:cNvSpPr/>
      </xdr:nvSpPr>
      <xdr:spPr>
        <a:xfrm>
          <a:off x="3937000" y="970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39387</xdr:rowOff>
    </xdr:from>
    <xdr:ext cx="736600" cy="259045"/>
    <xdr:sp macro="" textlink="">
      <xdr:nvSpPr>
        <xdr:cNvPr id="189" name="テキスト ボックス 188">
          <a:extLst>
            <a:ext uri="{FF2B5EF4-FFF2-40B4-BE49-F238E27FC236}">
              <a16:creationId xmlns:a16="http://schemas.microsoft.com/office/drawing/2014/main" id="{00000000-0008-0000-0400-0000BD000000}"/>
            </a:ext>
          </a:extLst>
        </xdr:cNvPr>
        <xdr:cNvSpPr txBox="1"/>
      </xdr:nvSpPr>
      <xdr:spPr>
        <a:xfrm>
          <a:off x="3606800" y="94691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61</xdr:row>
      <xdr:rowOff>24130</xdr:rowOff>
    </xdr:from>
    <xdr:to>
      <xdr:col>15</xdr:col>
      <xdr:colOff>98425</xdr:colOff>
      <xdr:row>61</xdr:row>
      <xdr:rowOff>115570</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a:off x="2209800" y="1048258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99060</xdr:rowOff>
    </xdr:from>
    <xdr:to>
      <xdr:col>15</xdr:col>
      <xdr:colOff>149225</xdr:colOff>
      <xdr:row>57</xdr:row>
      <xdr:rowOff>29210</xdr:rowOff>
    </xdr:to>
    <xdr:sp macro="" textlink="">
      <xdr:nvSpPr>
        <xdr:cNvPr id="191" name="フローチャート: 判断 190">
          <a:extLst>
            <a:ext uri="{FF2B5EF4-FFF2-40B4-BE49-F238E27FC236}">
              <a16:creationId xmlns:a16="http://schemas.microsoft.com/office/drawing/2014/main" id="{00000000-0008-0000-0400-0000BF000000}"/>
            </a:ext>
          </a:extLst>
        </xdr:cNvPr>
        <xdr:cNvSpPr/>
      </xdr:nvSpPr>
      <xdr:spPr>
        <a:xfrm>
          <a:off x="3048000" y="970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39387</xdr:rowOff>
    </xdr:from>
    <xdr:ext cx="762000" cy="259045"/>
    <xdr:sp macro="" textlink="">
      <xdr:nvSpPr>
        <xdr:cNvPr id="192" name="テキスト ボックス 191">
          <a:extLst>
            <a:ext uri="{FF2B5EF4-FFF2-40B4-BE49-F238E27FC236}">
              <a16:creationId xmlns:a16="http://schemas.microsoft.com/office/drawing/2014/main" id="{00000000-0008-0000-0400-0000C0000000}"/>
            </a:ext>
          </a:extLst>
        </xdr:cNvPr>
        <xdr:cNvSpPr txBox="1"/>
      </xdr:nvSpPr>
      <xdr:spPr>
        <a:xfrm>
          <a:off x="2717800" y="9469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61</xdr:row>
      <xdr:rowOff>1270</xdr:rowOff>
    </xdr:from>
    <xdr:to>
      <xdr:col>11</xdr:col>
      <xdr:colOff>9525</xdr:colOff>
      <xdr:row>61</xdr:row>
      <xdr:rowOff>24130</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a:off x="1320800" y="1045972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76200</xdr:rowOff>
    </xdr:from>
    <xdr:to>
      <xdr:col>11</xdr:col>
      <xdr:colOff>60325</xdr:colOff>
      <xdr:row>57</xdr:row>
      <xdr:rowOff>6350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2159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16527</xdr:rowOff>
    </xdr:from>
    <xdr:ext cx="7620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18288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30480</xdr:rowOff>
    </xdr:from>
    <xdr:to>
      <xdr:col>6</xdr:col>
      <xdr:colOff>171450</xdr:colOff>
      <xdr:row>56</xdr:row>
      <xdr:rowOff>132080</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1270000" y="9631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142257</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939800" y="9400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61</xdr:row>
      <xdr:rowOff>19050</xdr:rowOff>
    </xdr:from>
    <xdr:to>
      <xdr:col>24</xdr:col>
      <xdr:colOff>76200</xdr:colOff>
      <xdr:row>61</xdr:row>
      <xdr:rowOff>120650</xdr:rowOff>
    </xdr:to>
    <xdr:sp macro="" textlink="">
      <xdr:nvSpPr>
        <xdr:cNvPr id="203" name="楕円 202">
          <a:extLst>
            <a:ext uri="{FF2B5EF4-FFF2-40B4-BE49-F238E27FC236}">
              <a16:creationId xmlns:a16="http://schemas.microsoft.com/office/drawing/2014/main" id="{00000000-0008-0000-0400-0000CB000000}"/>
            </a:ext>
          </a:extLst>
        </xdr:cNvPr>
        <xdr:cNvSpPr/>
      </xdr:nvSpPr>
      <xdr:spPr>
        <a:xfrm>
          <a:off x="4775200" y="10477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60</xdr:row>
      <xdr:rowOff>99077</xdr:rowOff>
    </xdr:from>
    <xdr:ext cx="762000" cy="259045"/>
    <xdr:sp macro="" textlink="">
      <xdr:nvSpPr>
        <xdr:cNvPr id="204" name="扶助費該当値テキスト">
          <a:extLst>
            <a:ext uri="{FF2B5EF4-FFF2-40B4-BE49-F238E27FC236}">
              <a16:creationId xmlns:a16="http://schemas.microsoft.com/office/drawing/2014/main" id="{00000000-0008-0000-0400-0000CC000000}"/>
            </a:ext>
          </a:extLst>
        </xdr:cNvPr>
        <xdr:cNvSpPr txBox="1"/>
      </xdr:nvSpPr>
      <xdr:spPr>
        <a:xfrm>
          <a:off x="4914900" y="10386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61</xdr:row>
      <xdr:rowOff>133350</xdr:rowOff>
    </xdr:from>
    <xdr:to>
      <xdr:col>20</xdr:col>
      <xdr:colOff>38100</xdr:colOff>
      <xdr:row>62</xdr:row>
      <xdr:rowOff>63500</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3937000" y="10591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62</xdr:row>
      <xdr:rowOff>48277</xdr:rowOff>
    </xdr:from>
    <xdr:ext cx="7366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3606800" y="10678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61</xdr:row>
      <xdr:rowOff>64770</xdr:rowOff>
    </xdr:from>
    <xdr:to>
      <xdr:col>15</xdr:col>
      <xdr:colOff>149225</xdr:colOff>
      <xdr:row>61</xdr:row>
      <xdr:rowOff>166370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3048000" y="10523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61</xdr:row>
      <xdr:rowOff>151147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2717800" y="10609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60</xdr:row>
      <xdr:rowOff>144780</xdr:rowOff>
    </xdr:from>
    <xdr:to>
      <xdr:col>11</xdr:col>
      <xdr:colOff>60325</xdr:colOff>
      <xdr:row>61</xdr:row>
      <xdr:rowOff>74930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2159000" y="10431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61</xdr:row>
      <xdr:rowOff>59707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1828800" y="10518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60</xdr:row>
      <xdr:rowOff>121920</xdr:rowOff>
    </xdr:from>
    <xdr:to>
      <xdr:col>6</xdr:col>
      <xdr:colOff>171450</xdr:colOff>
      <xdr:row>61</xdr:row>
      <xdr:rowOff>52070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1270000" y="10408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61</xdr:row>
      <xdr:rowOff>36847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939800" y="10495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3" name="正方形/長方形 212">
          <a:extLst>
            <a:ext uri="{FF2B5EF4-FFF2-40B4-BE49-F238E27FC236}">
              <a16:creationId xmlns:a16="http://schemas.microsoft.com/office/drawing/2014/main" id="{00000000-0008-0000-0400-0000D5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3" name="テキスト ボックス 222">
          <a:extLst>
            <a:ext uri="{FF2B5EF4-FFF2-40B4-BE49-F238E27FC236}">
              <a16:creationId xmlns:a16="http://schemas.microsoft.com/office/drawing/2014/main" id="{00000000-0008-0000-0400-0000DF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その他に係る経常収支比率は類似団体平均を下回っている。その中で比率が大きいものが繰出金であり、水道事業の老朽管更新事業や公共下水道事業の進捗により金額が増減している。公営企業に関しては料金の見直しなどを進め、普通会計への依存度を下げていくよう努める。</a:t>
          </a:r>
        </a:p>
      </xdr:txBody>
    </xdr:sp>
    <xdr:clientData/>
  </xdr:twoCellAnchor>
  <xdr:oneCellAnchor>
    <xdr:from>
      <xdr:col>62</xdr:col>
      <xdr:colOff>6350</xdr:colOff>
      <xdr:row>49</xdr:row>
      <xdr:rowOff>107950</xdr:rowOff>
    </xdr:from>
    <xdr:ext cx="298543" cy="225703"/>
    <xdr:sp macro="" textlink="">
      <xdr:nvSpPr>
        <xdr:cNvPr id="224" name="テキスト ボックス 223">
          <a:extLst>
            <a:ext uri="{FF2B5EF4-FFF2-40B4-BE49-F238E27FC236}">
              <a16:creationId xmlns:a16="http://schemas.microsoft.com/office/drawing/2014/main" id="{00000000-0008-0000-0400-0000E0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5" name="直線コネクタ 224">
          <a:extLst>
            <a:ext uri="{FF2B5EF4-FFF2-40B4-BE49-F238E27FC236}">
              <a16:creationId xmlns:a16="http://schemas.microsoft.com/office/drawing/2014/main" id="{00000000-0008-0000-0400-0000E1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39" name="その他グラフ枠">
          <a:extLst>
            <a:ext uri="{FF2B5EF4-FFF2-40B4-BE49-F238E27FC236}">
              <a16:creationId xmlns:a16="http://schemas.microsoft.com/office/drawing/2014/main" id="{00000000-0008-0000-0400-0000EF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119380</xdr:rowOff>
    </xdr:from>
    <xdr:to>
      <xdr:col>82</xdr:col>
      <xdr:colOff>107950</xdr:colOff>
      <xdr:row>61</xdr:row>
      <xdr:rowOff>1270</xdr:rowOff>
    </xdr:to>
    <xdr:cxnSp macro="">
      <xdr:nvCxnSpPr>
        <xdr:cNvPr id="240" name="直線コネクタ 239">
          <a:extLst>
            <a:ext uri="{FF2B5EF4-FFF2-40B4-BE49-F238E27FC236}">
              <a16:creationId xmlns:a16="http://schemas.microsoft.com/office/drawing/2014/main" id="{00000000-0008-0000-0400-0000F0000000}"/>
            </a:ext>
          </a:extLst>
        </xdr:cNvPr>
        <xdr:cNvCxnSpPr/>
      </xdr:nvCxnSpPr>
      <xdr:spPr>
        <a:xfrm flipV="1">
          <a:off x="16510000" y="9034780"/>
          <a:ext cx="0" cy="14249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144797</xdr:rowOff>
    </xdr:from>
    <xdr:ext cx="762000" cy="259045"/>
    <xdr:sp macro="" textlink="">
      <xdr:nvSpPr>
        <xdr:cNvPr id="241" name="その他最小値テキスト">
          <a:extLst>
            <a:ext uri="{FF2B5EF4-FFF2-40B4-BE49-F238E27FC236}">
              <a16:creationId xmlns:a16="http://schemas.microsoft.com/office/drawing/2014/main" id="{00000000-0008-0000-0400-0000F1000000}"/>
            </a:ext>
          </a:extLst>
        </xdr:cNvPr>
        <xdr:cNvSpPr txBox="1"/>
      </xdr:nvSpPr>
      <xdr:spPr>
        <a:xfrm>
          <a:off x="16598900" y="10431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1270</xdr:rowOff>
    </xdr:from>
    <xdr:to>
      <xdr:col>82</xdr:col>
      <xdr:colOff>196850</xdr:colOff>
      <xdr:row>61</xdr:row>
      <xdr:rowOff>1270</xdr:rowOff>
    </xdr:to>
    <xdr:cxnSp macro="">
      <xdr:nvCxnSpPr>
        <xdr:cNvPr id="242" name="直線コネクタ 241">
          <a:extLst>
            <a:ext uri="{FF2B5EF4-FFF2-40B4-BE49-F238E27FC236}">
              <a16:creationId xmlns:a16="http://schemas.microsoft.com/office/drawing/2014/main" id="{00000000-0008-0000-0400-0000F2000000}"/>
            </a:ext>
          </a:extLst>
        </xdr:cNvPr>
        <xdr:cNvCxnSpPr/>
      </xdr:nvCxnSpPr>
      <xdr:spPr>
        <a:xfrm>
          <a:off x="16421100" y="10459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34307</xdr:rowOff>
    </xdr:from>
    <xdr:ext cx="762000" cy="259045"/>
    <xdr:sp macro="" textlink="">
      <xdr:nvSpPr>
        <xdr:cNvPr id="243" name="その他最大値テキスト">
          <a:extLst>
            <a:ext uri="{FF2B5EF4-FFF2-40B4-BE49-F238E27FC236}">
              <a16:creationId xmlns:a16="http://schemas.microsoft.com/office/drawing/2014/main" id="{00000000-0008-0000-0400-0000F3000000}"/>
            </a:ext>
          </a:extLst>
        </xdr:cNvPr>
        <xdr:cNvSpPr txBox="1"/>
      </xdr:nvSpPr>
      <xdr:spPr>
        <a:xfrm>
          <a:off x="16598900" y="8778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119380</xdr:rowOff>
    </xdr:from>
    <xdr:to>
      <xdr:col>82</xdr:col>
      <xdr:colOff>196850</xdr:colOff>
      <xdr:row>52</xdr:row>
      <xdr:rowOff>119380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a:off x="16421100" y="9034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96520</xdr:rowOff>
    </xdr:from>
    <xdr:to>
      <xdr:col>82</xdr:col>
      <xdr:colOff>107950</xdr:colOff>
      <xdr:row>57</xdr:row>
      <xdr:rowOff>100330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flipV="1">
          <a:off x="15671800" y="9697720"/>
          <a:ext cx="838200" cy="175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78757</xdr:rowOff>
    </xdr:from>
    <xdr:ext cx="762000" cy="259045"/>
    <xdr:sp macro="" textlink="">
      <xdr:nvSpPr>
        <xdr:cNvPr id="246" name="その他平均値テキスト">
          <a:extLst>
            <a:ext uri="{FF2B5EF4-FFF2-40B4-BE49-F238E27FC236}">
              <a16:creationId xmlns:a16="http://schemas.microsoft.com/office/drawing/2014/main" id="{00000000-0008-0000-0400-0000F6000000}"/>
            </a:ext>
          </a:extLst>
        </xdr:cNvPr>
        <xdr:cNvSpPr txBox="1"/>
      </xdr:nvSpPr>
      <xdr:spPr>
        <a:xfrm>
          <a:off x="16598900" y="96799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106680</xdr:rowOff>
    </xdr:from>
    <xdr:to>
      <xdr:col>82</xdr:col>
      <xdr:colOff>158750</xdr:colOff>
      <xdr:row>57</xdr:row>
      <xdr:rowOff>36830</xdr:rowOff>
    </xdr:to>
    <xdr:sp macro="" textlink="">
      <xdr:nvSpPr>
        <xdr:cNvPr id="247" name="フローチャート: 判断 246">
          <a:extLst>
            <a:ext uri="{FF2B5EF4-FFF2-40B4-BE49-F238E27FC236}">
              <a16:creationId xmlns:a16="http://schemas.microsoft.com/office/drawing/2014/main" id="{00000000-0008-0000-0400-0000F7000000}"/>
            </a:ext>
          </a:extLst>
        </xdr:cNvPr>
        <xdr:cNvSpPr/>
      </xdr:nvSpPr>
      <xdr:spPr>
        <a:xfrm>
          <a:off x="16459200" y="9707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127000</xdr:rowOff>
    </xdr:from>
    <xdr:to>
      <xdr:col>78</xdr:col>
      <xdr:colOff>69850</xdr:colOff>
      <xdr:row>57</xdr:row>
      <xdr:rowOff>100330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4782800" y="9728200"/>
          <a:ext cx="8890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152400</xdr:rowOff>
    </xdr:from>
    <xdr:to>
      <xdr:col>78</xdr:col>
      <xdr:colOff>120650</xdr:colOff>
      <xdr:row>57</xdr:row>
      <xdr:rowOff>82550</xdr:rowOff>
    </xdr:to>
    <xdr:sp macro="" textlink="">
      <xdr:nvSpPr>
        <xdr:cNvPr id="249" name="フローチャート: 判断 248">
          <a:extLst>
            <a:ext uri="{FF2B5EF4-FFF2-40B4-BE49-F238E27FC236}">
              <a16:creationId xmlns:a16="http://schemas.microsoft.com/office/drawing/2014/main" id="{00000000-0008-0000-0400-0000F9000000}"/>
            </a:ext>
          </a:extLst>
        </xdr:cNvPr>
        <xdr:cNvSpPr/>
      </xdr:nvSpPr>
      <xdr:spPr>
        <a:xfrm>
          <a:off x="15621000" y="97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92727</xdr:rowOff>
    </xdr:from>
    <xdr:ext cx="736600" cy="259045"/>
    <xdr:sp macro="" textlink="">
      <xdr:nvSpPr>
        <xdr:cNvPr id="250" name="テキスト ボックス 249">
          <a:extLst>
            <a:ext uri="{FF2B5EF4-FFF2-40B4-BE49-F238E27FC236}">
              <a16:creationId xmlns:a16="http://schemas.microsoft.com/office/drawing/2014/main" id="{00000000-0008-0000-0400-0000FA000000}"/>
            </a:ext>
          </a:extLst>
        </xdr:cNvPr>
        <xdr:cNvSpPr txBox="1"/>
      </xdr:nvSpPr>
      <xdr:spPr>
        <a:xfrm>
          <a:off x="15290800" y="9522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127000</xdr:rowOff>
    </xdr:from>
    <xdr:to>
      <xdr:col>73</xdr:col>
      <xdr:colOff>180975</xdr:colOff>
      <xdr:row>57</xdr:row>
      <xdr:rowOff>31750</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flipV="1">
          <a:off x="13893800" y="97282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160020</xdr:rowOff>
    </xdr:from>
    <xdr:to>
      <xdr:col>74</xdr:col>
      <xdr:colOff>31750</xdr:colOff>
      <xdr:row>57</xdr:row>
      <xdr:rowOff>90170</xdr:rowOff>
    </xdr:to>
    <xdr:sp macro="" textlink="">
      <xdr:nvSpPr>
        <xdr:cNvPr id="252" name="フローチャート: 判断 251">
          <a:extLst>
            <a:ext uri="{FF2B5EF4-FFF2-40B4-BE49-F238E27FC236}">
              <a16:creationId xmlns:a16="http://schemas.microsoft.com/office/drawing/2014/main" id="{00000000-0008-0000-0400-0000FC000000}"/>
            </a:ext>
          </a:extLst>
        </xdr:cNvPr>
        <xdr:cNvSpPr/>
      </xdr:nvSpPr>
      <xdr:spPr>
        <a:xfrm>
          <a:off x="14732000" y="9761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74947</xdr:rowOff>
    </xdr:from>
    <xdr:ext cx="762000" cy="259045"/>
    <xdr:sp macro="" textlink="">
      <xdr:nvSpPr>
        <xdr:cNvPr id="253" name="テキスト ボックス 252">
          <a:extLst>
            <a:ext uri="{FF2B5EF4-FFF2-40B4-BE49-F238E27FC236}">
              <a16:creationId xmlns:a16="http://schemas.microsoft.com/office/drawing/2014/main" id="{00000000-0008-0000-0400-0000FD000000}"/>
            </a:ext>
          </a:extLst>
        </xdr:cNvPr>
        <xdr:cNvSpPr txBox="1"/>
      </xdr:nvSpPr>
      <xdr:spPr>
        <a:xfrm>
          <a:off x="14401800" y="9847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20320</xdr:rowOff>
    </xdr:from>
    <xdr:to>
      <xdr:col>69</xdr:col>
      <xdr:colOff>92075</xdr:colOff>
      <xdr:row>57</xdr:row>
      <xdr:rowOff>31750</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a:off x="13004800" y="9621520"/>
          <a:ext cx="889000" cy="182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11430</xdr:rowOff>
    </xdr:from>
    <xdr:to>
      <xdr:col>69</xdr:col>
      <xdr:colOff>142875</xdr:colOff>
      <xdr:row>57</xdr:row>
      <xdr:rowOff>113030</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3843000" y="9784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97807</xdr:rowOff>
    </xdr:from>
    <xdr:ext cx="7620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3512800" y="9870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160020</xdr:rowOff>
    </xdr:from>
    <xdr:to>
      <xdr:col>65</xdr:col>
      <xdr:colOff>53975</xdr:colOff>
      <xdr:row>57</xdr:row>
      <xdr:rowOff>90170</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2954000" y="9761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74947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2623800" y="9847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45720</xdr:rowOff>
    </xdr:from>
    <xdr:to>
      <xdr:col>82</xdr:col>
      <xdr:colOff>158750</xdr:colOff>
      <xdr:row>56</xdr:row>
      <xdr:rowOff>147320</xdr:rowOff>
    </xdr:to>
    <xdr:sp macro="" textlink="">
      <xdr:nvSpPr>
        <xdr:cNvPr id="264" name="楕円 263">
          <a:extLst>
            <a:ext uri="{FF2B5EF4-FFF2-40B4-BE49-F238E27FC236}">
              <a16:creationId xmlns:a16="http://schemas.microsoft.com/office/drawing/2014/main" id="{00000000-0008-0000-0400-000008010000}"/>
            </a:ext>
          </a:extLst>
        </xdr:cNvPr>
        <xdr:cNvSpPr/>
      </xdr:nvSpPr>
      <xdr:spPr>
        <a:xfrm>
          <a:off x="16459200" y="9646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62247</xdr:rowOff>
    </xdr:from>
    <xdr:ext cx="762000" cy="259045"/>
    <xdr:sp macro="" textlink="">
      <xdr:nvSpPr>
        <xdr:cNvPr id="265" name="その他該当値テキスト">
          <a:extLst>
            <a:ext uri="{FF2B5EF4-FFF2-40B4-BE49-F238E27FC236}">
              <a16:creationId xmlns:a16="http://schemas.microsoft.com/office/drawing/2014/main" id="{00000000-0008-0000-0400-000009010000}"/>
            </a:ext>
          </a:extLst>
        </xdr:cNvPr>
        <xdr:cNvSpPr txBox="1"/>
      </xdr:nvSpPr>
      <xdr:spPr>
        <a:xfrm>
          <a:off x="16598900" y="9491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49530</xdr:rowOff>
    </xdr:from>
    <xdr:to>
      <xdr:col>78</xdr:col>
      <xdr:colOff>120650</xdr:colOff>
      <xdr:row>57</xdr:row>
      <xdr:rowOff>151130</xdr:rowOff>
    </xdr:to>
    <xdr:sp macro="" textlink="">
      <xdr:nvSpPr>
        <xdr:cNvPr id="266" name="楕円 265">
          <a:extLst>
            <a:ext uri="{FF2B5EF4-FFF2-40B4-BE49-F238E27FC236}">
              <a16:creationId xmlns:a16="http://schemas.microsoft.com/office/drawing/2014/main" id="{00000000-0008-0000-0400-00000A010000}"/>
            </a:ext>
          </a:extLst>
        </xdr:cNvPr>
        <xdr:cNvSpPr/>
      </xdr:nvSpPr>
      <xdr:spPr>
        <a:xfrm>
          <a:off x="15621000" y="9822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135907</xdr:rowOff>
    </xdr:from>
    <xdr:ext cx="7366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5290800" y="99085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76200</xdr:rowOff>
    </xdr:from>
    <xdr:to>
      <xdr:col>74</xdr:col>
      <xdr:colOff>31750</xdr:colOff>
      <xdr:row>57</xdr:row>
      <xdr:rowOff>6350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4732000" y="967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16527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44018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152400</xdr:rowOff>
    </xdr:from>
    <xdr:to>
      <xdr:col>69</xdr:col>
      <xdr:colOff>142875</xdr:colOff>
      <xdr:row>57</xdr:row>
      <xdr:rowOff>82550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3843000" y="9753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92727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3512800" y="9522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140970</xdr:rowOff>
    </xdr:from>
    <xdr:to>
      <xdr:col>65</xdr:col>
      <xdr:colOff>53975</xdr:colOff>
      <xdr:row>56</xdr:row>
      <xdr:rowOff>71120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2954000" y="957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81297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2623800" y="9339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4" name="正方形/長方形 273">
          <a:extLst>
            <a:ext uri="{FF2B5EF4-FFF2-40B4-BE49-F238E27FC236}">
              <a16:creationId xmlns:a16="http://schemas.microsoft.com/office/drawing/2014/main" id="{00000000-0008-0000-0400-000012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4" name="テキスト ボックス 283">
          <a:extLst>
            <a:ext uri="{FF2B5EF4-FFF2-40B4-BE49-F238E27FC236}">
              <a16:creationId xmlns:a16="http://schemas.microsoft.com/office/drawing/2014/main" id="{00000000-0008-0000-0400-00001C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例年類似団体の平均を上回ることはなく、今年も平均より低い結果となったが、全国平均や県平均よりは高い状態である。今後は、補助金を交付するのが適当な事業を行っているか、経営状態は適正かなど、補助金の妥当性の見直しに努める。</a:t>
          </a:r>
        </a:p>
      </xdr:txBody>
    </xdr:sp>
    <xdr:clientData/>
  </xdr:twoCellAnchor>
  <xdr:oneCellAnchor>
    <xdr:from>
      <xdr:col>62</xdr:col>
      <xdr:colOff>6350</xdr:colOff>
      <xdr:row>29</xdr:row>
      <xdr:rowOff>107950</xdr:rowOff>
    </xdr:from>
    <xdr:ext cx="298543" cy="225703"/>
    <xdr:sp macro="" textlink="">
      <xdr:nvSpPr>
        <xdr:cNvPr id="285" name="テキスト ボックス 284">
          <a:extLst>
            <a:ext uri="{FF2B5EF4-FFF2-40B4-BE49-F238E27FC236}">
              <a16:creationId xmlns:a16="http://schemas.microsoft.com/office/drawing/2014/main" id="{00000000-0008-0000-0400-00001D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6" name="直線コネクタ 285">
          <a:extLst>
            <a:ext uri="{FF2B5EF4-FFF2-40B4-BE49-F238E27FC236}">
              <a16:creationId xmlns:a16="http://schemas.microsoft.com/office/drawing/2014/main" id="{00000000-0008-0000-0400-00001E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7" name="テキスト ボックス 286">
          <a:extLst>
            <a:ext uri="{FF2B5EF4-FFF2-40B4-BE49-F238E27FC236}">
              <a16:creationId xmlns:a16="http://schemas.microsoft.com/office/drawing/2014/main" id="{00000000-0008-0000-0400-00001F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8" name="直線コネクタ 287">
          <a:extLst>
            <a:ext uri="{FF2B5EF4-FFF2-40B4-BE49-F238E27FC236}">
              <a16:creationId xmlns:a16="http://schemas.microsoft.com/office/drawing/2014/main" id="{00000000-0008-0000-0400-000020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7" name="補助費等グラフ枠">
          <a:extLst>
            <a:ext uri="{FF2B5EF4-FFF2-40B4-BE49-F238E27FC236}">
              <a16:creationId xmlns:a16="http://schemas.microsoft.com/office/drawing/2014/main" id="{00000000-0008-0000-0400-000029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17272</xdr:rowOff>
    </xdr:from>
    <xdr:to>
      <xdr:col>82</xdr:col>
      <xdr:colOff>107950</xdr:colOff>
      <xdr:row>40</xdr:row>
      <xdr:rowOff>67564</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flipV="1">
          <a:off x="16510000" y="5846572"/>
          <a:ext cx="0" cy="10789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39641</xdr:rowOff>
    </xdr:from>
    <xdr:ext cx="762000" cy="259045"/>
    <xdr:sp macro="" textlink="">
      <xdr:nvSpPr>
        <xdr:cNvPr id="299" name="補助費等最小値テキスト">
          <a:extLst>
            <a:ext uri="{FF2B5EF4-FFF2-40B4-BE49-F238E27FC236}">
              <a16:creationId xmlns:a16="http://schemas.microsoft.com/office/drawing/2014/main" id="{00000000-0008-0000-0400-00002B010000}"/>
            </a:ext>
          </a:extLst>
        </xdr:cNvPr>
        <xdr:cNvSpPr txBox="1"/>
      </xdr:nvSpPr>
      <xdr:spPr>
        <a:xfrm>
          <a:off x="16598900" y="6897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67564</xdr:rowOff>
    </xdr:from>
    <xdr:to>
      <xdr:col>82</xdr:col>
      <xdr:colOff>196850</xdr:colOff>
      <xdr:row>40</xdr:row>
      <xdr:rowOff>67564</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6421100" y="69255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103649</xdr:rowOff>
    </xdr:from>
    <xdr:ext cx="762000" cy="259045"/>
    <xdr:sp macro="" textlink="">
      <xdr:nvSpPr>
        <xdr:cNvPr id="301" name="補助費等最大値テキスト">
          <a:extLst>
            <a:ext uri="{FF2B5EF4-FFF2-40B4-BE49-F238E27FC236}">
              <a16:creationId xmlns:a16="http://schemas.microsoft.com/office/drawing/2014/main" id="{00000000-0008-0000-0400-00002D010000}"/>
            </a:ext>
          </a:extLst>
        </xdr:cNvPr>
        <xdr:cNvSpPr txBox="1"/>
      </xdr:nvSpPr>
      <xdr:spPr>
        <a:xfrm>
          <a:off x="16598900" y="5590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17272</xdr:rowOff>
    </xdr:from>
    <xdr:to>
      <xdr:col>82</xdr:col>
      <xdr:colOff>196850</xdr:colOff>
      <xdr:row>34</xdr:row>
      <xdr:rowOff>17272</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6421100" y="5846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85852</xdr:rowOff>
    </xdr:from>
    <xdr:to>
      <xdr:col>82</xdr:col>
      <xdr:colOff>107950</xdr:colOff>
      <xdr:row>37</xdr:row>
      <xdr:rowOff>24130</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a:off x="15671800" y="6258052"/>
          <a:ext cx="838200" cy="109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130573</xdr:rowOff>
    </xdr:from>
    <xdr:ext cx="762000" cy="259045"/>
    <xdr:sp macro="" textlink="">
      <xdr:nvSpPr>
        <xdr:cNvPr id="304" name="補助費等平均値テキスト">
          <a:extLst>
            <a:ext uri="{FF2B5EF4-FFF2-40B4-BE49-F238E27FC236}">
              <a16:creationId xmlns:a16="http://schemas.microsoft.com/office/drawing/2014/main" id="{00000000-0008-0000-0400-000030010000}"/>
            </a:ext>
          </a:extLst>
        </xdr:cNvPr>
        <xdr:cNvSpPr txBox="1"/>
      </xdr:nvSpPr>
      <xdr:spPr>
        <a:xfrm>
          <a:off x="16598900" y="63027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158496</xdr:rowOff>
    </xdr:from>
    <xdr:to>
      <xdr:col>82</xdr:col>
      <xdr:colOff>158750</xdr:colOff>
      <xdr:row>37</xdr:row>
      <xdr:rowOff>88646</xdr:rowOff>
    </xdr:to>
    <xdr:sp macro="" textlink="">
      <xdr:nvSpPr>
        <xdr:cNvPr id="305" name="フローチャート: 判断 304">
          <a:extLst>
            <a:ext uri="{FF2B5EF4-FFF2-40B4-BE49-F238E27FC236}">
              <a16:creationId xmlns:a16="http://schemas.microsoft.com/office/drawing/2014/main" id="{00000000-0008-0000-0400-000031010000}"/>
            </a:ext>
          </a:extLst>
        </xdr:cNvPr>
        <xdr:cNvSpPr/>
      </xdr:nvSpPr>
      <xdr:spPr>
        <a:xfrm>
          <a:off x="16459200" y="633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85852</xdr:rowOff>
    </xdr:from>
    <xdr:to>
      <xdr:col>78</xdr:col>
      <xdr:colOff>69850</xdr:colOff>
      <xdr:row>36</xdr:row>
      <xdr:rowOff>99568</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flipV="1">
          <a:off x="14782800" y="6258052"/>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140208</xdr:rowOff>
    </xdr:from>
    <xdr:to>
      <xdr:col>78</xdr:col>
      <xdr:colOff>120650</xdr:colOff>
      <xdr:row>37</xdr:row>
      <xdr:rowOff>70358</xdr:rowOff>
    </xdr:to>
    <xdr:sp macro="" textlink="">
      <xdr:nvSpPr>
        <xdr:cNvPr id="307" name="フローチャート: 判断 306">
          <a:extLst>
            <a:ext uri="{FF2B5EF4-FFF2-40B4-BE49-F238E27FC236}">
              <a16:creationId xmlns:a16="http://schemas.microsoft.com/office/drawing/2014/main" id="{00000000-0008-0000-0400-000033010000}"/>
            </a:ext>
          </a:extLst>
        </xdr:cNvPr>
        <xdr:cNvSpPr/>
      </xdr:nvSpPr>
      <xdr:spPr>
        <a:xfrm>
          <a:off x="15621000" y="6312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55135</xdr:rowOff>
    </xdr:from>
    <xdr:ext cx="736600" cy="259045"/>
    <xdr:sp macro="" textlink="">
      <xdr:nvSpPr>
        <xdr:cNvPr id="308" name="テキスト ボックス 307">
          <a:extLst>
            <a:ext uri="{FF2B5EF4-FFF2-40B4-BE49-F238E27FC236}">
              <a16:creationId xmlns:a16="http://schemas.microsoft.com/office/drawing/2014/main" id="{00000000-0008-0000-0400-000034010000}"/>
            </a:ext>
          </a:extLst>
        </xdr:cNvPr>
        <xdr:cNvSpPr txBox="1"/>
      </xdr:nvSpPr>
      <xdr:spPr>
        <a:xfrm>
          <a:off x="15290800" y="63987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94996</xdr:rowOff>
    </xdr:from>
    <xdr:to>
      <xdr:col>73</xdr:col>
      <xdr:colOff>180975</xdr:colOff>
      <xdr:row>36</xdr:row>
      <xdr:rowOff>99568</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a:off x="13893800" y="6267196"/>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144780</xdr:rowOff>
    </xdr:from>
    <xdr:to>
      <xdr:col>74</xdr:col>
      <xdr:colOff>31750</xdr:colOff>
      <xdr:row>37</xdr:row>
      <xdr:rowOff>74930</xdr:rowOff>
    </xdr:to>
    <xdr:sp macro="" textlink="">
      <xdr:nvSpPr>
        <xdr:cNvPr id="310" name="フローチャート: 判断 309">
          <a:extLst>
            <a:ext uri="{FF2B5EF4-FFF2-40B4-BE49-F238E27FC236}">
              <a16:creationId xmlns:a16="http://schemas.microsoft.com/office/drawing/2014/main" id="{00000000-0008-0000-0400-000036010000}"/>
            </a:ext>
          </a:extLst>
        </xdr:cNvPr>
        <xdr:cNvSpPr/>
      </xdr:nvSpPr>
      <xdr:spPr>
        <a:xfrm>
          <a:off x="14732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59707</xdr:rowOff>
    </xdr:from>
    <xdr:ext cx="762000" cy="259045"/>
    <xdr:sp macro="" textlink="">
      <xdr:nvSpPr>
        <xdr:cNvPr id="311" name="テキスト ボックス 310">
          <a:extLst>
            <a:ext uri="{FF2B5EF4-FFF2-40B4-BE49-F238E27FC236}">
              <a16:creationId xmlns:a16="http://schemas.microsoft.com/office/drawing/2014/main" id="{00000000-0008-0000-0400-000037010000}"/>
            </a:ext>
          </a:extLst>
        </xdr:cNvPr>
        <xdr:cNvSpPr txBox="1"/>
      </xdr:nvSpPr>
      <xdr:spPr>
        <a:xfrm>
          <a:off x="14401800" y="640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72136</xdr:rowOff>
    </xdr:from>
    <xdr:to>
      <xdr:col>69</xdr:col>
      <xdr:colOff>92075</xdr:colOff>
      <xdr:row>36</xdr:row>
      <xdr:rowOff>94996</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a:off x="13004800" y="6244336"/>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135636</xdr:rowOff>
    </xdr:from>
    <xdr:to>
      <xdr:col>69</xdr:col>
      <xdr:colOff>142875</xdr:colOff>
      <xdr:row>37</xdr:row>
      <xdr:rowOff>65786</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3843000" y="6307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50563</xdr:rowOff>
    </xdr:from>
    <xdr:ext cx="7620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3512800" y="6394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144780</xdr:rowOff>
    </xdr:from>
    <xdr:to>
      <xdr:col>65</xdr:col>
      <xdr:colOff>53975</xdr:colOff>
      <xdr:row>37</xdr:row>
      <xdr:rowOff>74930</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2954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59707</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2623800" y="640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144780</xdr:rowOff>
    </xdr:from>
    <xdr:to>
      <xdr:col>82</xdr:col>
      <xdr:colOff>158750</xdr:colOff>
      <xdr:row>37</xdr:row>
      <xdr:rowOff>74930</xdr:rowOff>
    </xdr:to>
    <xdr:sp macro="" textlink="">
      <xdr:nvSpPr>
        <xdr:cNvPr id="322" name="楕円 321">
          <a:extLst>
            <a:ext uri="{FF2B5EF4-FFF2-40B4-BE49-F238E27FC236}">
              <a16:creationId xmlns:a16="http://schemas.microsoft.com/office/drawing/2014/main" id="{00000000-0008-0000-0400-000042010000}"/>
            </a:ext>
          </a:extLst>
        </xdr:cNvPr>
        <xdr:cNvSpPr/>
      </xdr:nvSpPr>
      <xdr:spPr>
        <a:xfrm>
          <a:off x="16459200" y="6316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161307</xdr:rowOff>
    </xdr:from>
    <xdr:ext cx="762000" cy="259045"/>
    <xdr:sp macro="" textlink="">
      <xdr:nvSpPr>
        <xdr:cNvPr id="323" name="補助費等該当値テキスト">
          <a:extLst>
            <a:ext uri="{FF2B5EF4-FFF2-40B4-BE49-F238E27FC236}">
              <a16:creationId xmlns:a16="http://schemas.microsoft.com/office/drawing/2014/main" id="{00000000-0008-0000-0400-000043010000}"/>
            </a:ext>
          </a:extLst>
        </xdr:cNvPr>
        <xdr:cNvSpPr txBox="1"/>
      </xdr:nvSpPr>
      <xdr:spPr>
        <a:xfrm>
          <a:off x="16598900" y="6162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35052</xdr:rowOff>
    </xdr:from>
    <xdr:to>
      <xdr:col>78</xdr:col>
      <xdr:colOff>120650</xdr:colOff>
      <xdr:row>36</xdr:row>
      <xdr:rowOff>136652</xdr:rowOff>
    </xdr:to>
    <xdr:sp macro="" textlink="">
      <xdr:nvSpPr>
        <xdr:cNvPr id="324" name="楕円 323">
          <a:extLst>
            <a:ext uri="{FF2B5EF4-FFF2-40B4-BE49-F238E27FC236}">
              <a16:creationId xmlns:a16="http://schemas.microsoft.com/office/drawing/2014/main" id="{00000000-0008-0000-0400-000044010000}"/>
            </a:ext>
          </a:extLst>
        </xdr:cNvPr>
        <xdr:cNvSpPr/>
      </xdr:nvSpPr>
      <xdr:spPr>
        <a:xfrm>
          <a:off x="15621000" y="6207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146829</xdr:rowOff>
    </xdr:from>
    <xdr:ext cx="7366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5290800" y="59761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48768</xdr:rowOff>
    </xdr:from>
    <xdr:to>
      <xdr:col>74</xdr:col>
      <xdr:colOff>31750</xdr:colOff>
      <xdr:row>36</xdr:row>
      <xdr:rowOff>150368</xdr:rowOff>
    </xdr:to>
    <xdr:sp macro="" textlink="">
      <xdr:nvSpPr>
        <xdr:cNvPr id="326" name="楕円 325">
          <a:extLst>
            <a:ext uri="{FF2B5EF4-FFF2-40B4-BE49-F238E27FC236}">
              <a16:creationId xmlns:a16="http://schemas.microsoft.com/office/drawing/2014/main" id="{00000000-0008-0000-0400-000046010000}"/>
            </a:ext>
          </a:extLst>
        </xdr:cNvPr>
        <xdr:cNvSpPr/>
      </xdr:nvSpPr>
      <xdr:spPr>
        <a:xfrm>
          <a:off x="14732000" y="6220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160545</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4401800" y="59898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44196</xdr:rowOff>
    </xdr:from>
    <xdr:to>
      <xdr:col>69</xdr:col>
      <xdr:colOff>142875</xdr:colOff>
      <xdr:row>36</xdr:row>
      <xdr:rowOff>145796</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3843000" y="6216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155973</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3512800" y="5985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21336</xdr:rowOff>
    </xdr:from>
    <xdr:to>
      <xdr:col>65</xdr:col>
      <xdr:colOff>53975</xdr:colOff>
      <xdr:row>36</xdr:row>
      <xdr:rowOff>122936</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2954000" y="6193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133113</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2623800" y="59624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2" name="正方形/長方形 331">
          <a:extLst>
            <a:ext uri="{FF2B5EF4-FFF2-40B4-BE49-F238E27FC236}">
              <a16:creationId xmlns:a16="http://schemas.microsoft.com/office/drawing/2014/main" id="{00000000-0008-0000-0400-00004C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は、類似団体平均よりわずかに高い数値となっている。しかしながら、集中改革プランなどによる新発債の抑制と縁故債を中心とした繰上償還の実施による計画的な公債費縮減を図ったことで、比率は年々減少している。今後、繰上償還の予定はないため大幅な公債費縮減は見込めないが、新発債の抑制により公債費縮減に努めていく。</a:t>
          </a:r>
        </a:p>
      </xdr:txBody>
    </xdr:sp>
    <xdr:clientData/>
  </xdr:twoCellAnchor>
  <xdr:oneCellAnchor>
    <xdr:from>
      <xdr:col>3</xdr:col>
      <xdr:colOff>123825</xdr:colOff>
      <xdr:row>69</xdr:row>
      <xdr:rowOff>107950</xdr:rowOff>
    </xdr:from>
    <xdr:ext cx="298543" cy="225703"/>
    <xdr:sp macro="" textlink="">
      <xdr:nvSpPr>
        <xdr:cNvPr id="343" name="テキスト ボックス 342">
          <a:extLst>
            <a:ext uri="{FF2B5EF4-FFF2-40B4-BE49-F238E27FC236}">
              <a16:creationId xmlns:a16="http://schemas.microsoft.com/office/drawing/2014/main" id="{00000000-0008-0000-0400-000057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4" name="直線コネクタ 343">
          <a:extLst>
            <a:ext uri="{FF2B5EF4-FFF2-40B4-BE49-F238E27FC236}">
              <a16:creationId xmlns:a16="http://schemas.microsoft.com/office/drawing/2014/main" id="{00000000-0008-0000-0400-000058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5" name="テキスト ボックス 344">
          <a:extLst>
            <a:ext uri="{FF2B5EF4-FFF2-40B4-BE49-F238E27FC236}">
              <a16:creationId xmlns:a16="http://schemas.microsoft.com/office/drawing/2014/main" id="{00000000-0008-0000-0400-000059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46" name="直線コネクタ 345">
          <a:extLst>
            <a:ext uri="{FF2B5EF4-FFF2-40B4-BE49-F238E27FC236}">
              <a16:creationId xmlns:a16="http://schemas.microsoft.com/office/drawing/2014/main" id="{00000000-0008-0000-0400-00005A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48" name="直線コネクタ 347">
          <a:extLst>
            <a:ext uri="{FF2B5EF4-FFF2-40B4-BE49-F238E27FC236}">
              <a16:creationId xmlns:a16="http://schemas.microsoft.com/office/drawing/2014/main" id="{00000000-0008-0000-0400-00005C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5" name="公債費グラフ枠">
          <a:extLst>
            <a:ext uri="{FF2B5EF4-FFF2-40B4-BE49-F238E27FC236}">
              <a16:creationId xmlns:a16="http://schemas.microsoft.com/office/drawing/2014/main" id="{00000000-0008-0000-0400-000063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83566</xdr:rowOff>
    </xdr:from>
    <xdr:to>
      <xdr:col>24</xdr:col>
      <xdr:colOff>25400</xdr:colOff>
      <xdr:row>81</xdr:row>
      <xdr:rowOff>106426</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flipV="1">
          <a:off x="4826000" y="12599416"/>
          <a:ext cx="0" cy="13944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78503</xdr:rowOff>
    </xdr:from>
    <xdr:ext cx="762000" cy="259045"/>
    <xdr:sp macro="" textlink="">
      <xdr:nvSpPr>
        <xdr:cNvPr id="357" name="公債費最小値テキスト">
          <a:extLst>
            <a:ext uri="{FF2B5EF4-FFF2-40B4-BE49-F238E27FC236}">
              <a16:creationId xmlns:a16="http://schemas.microsoft.com/office/drawing/2014/main" id="{00000000-0008-0000-0400-000065010000}"/>
            </a:ext>
          </a:extLst>
        </xdr:cNvPr>
        <xdr:cNvSpPr txBox="1"/>
      </xdr:nvSpPr>
      <xdr:spPr>
        <a:xfrm>
          <a:off x="4914900" y="139659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106426</xdr:rowOff>
    </xdr:from>
    <xdr:to>
      <xdr:col>24</xdr:col>
      <xdr:colOff>114300</xdr:colOff>
      <xdr:row>81</xdr:row>
      <xdr:rowOff>106426</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4737100" y="139938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169943</xdr:rowOff>
    </xdr:from>
    <xdr:ext cx="762000" cy="259045"/>
    <xdr:sp macro="" textlink="">
      <xdr:nvSpPr>
        <xdr:cNvPr id="359" name="公債費最大値テキスト">
          <a:extLst>
            <a:ext uri="{FF2B5EF4-FFF2-40B4-BE49-F238E27FC236}">
              <a16:creationId xmlns:a16="http://schemas.microsoft.com/office/drawing/2014/main" id="{00000000-0008-0000-0400-000067010000}"/>
            </a:ext>
          </a:extLst>
        </xdr:cNvPr>
        <xdr:cNvSpPr txBox="1"/>
      </xdr:nvSpPr>
      <xdr:spPr>
        <a:xfrm>
          <a:off x="4914900" y="123428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83566</xdr:rowOff>
    </xdr:from>
    <xdr:to>
      <xdr:col>24</xdr:col>
      <xdr:colOff>114300</xdr:colOff>
      <xdr:row>73</xdr:row>
      <xdr:rowOff>83566</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4737100" y="125994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147574</xdr:rowOff>
    </xdr:from>
    <xdr:to>
      <xdr:col>24</xdr:col>
      <xdr:colOff>25400</xdr:colOff>
      <xdr:row>78</xdr:row>
      <xdr:rowOff>67563</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flipV="1">
          <a:off x="3987800" y="13349224"/>
          <a:ext cx="838200" cy="91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85869</xdr:rowOff>
    </xdr:from>
    <xdr:ext cx="762000" cy="259045"/>
    <xdr:sp macro="" textlink="">
      <xdr:nvSpPr>
        <xdr:cNvPr id="362" name="公債費平均値テキスト">
          <a:extLst>
            <a:ext uri="{FF2B5EF4-FFF2-40B4-BE49-F238E27FC236}">
              <a16:creationId xmlns:a16="http://schemas.microsoft.com/office/drawing/2014/main" id="{00000000-0008-0000-0400-00006A010000}"/>
            </a:ext>
          </a:extLst>
        </xdr:cNvPr>
        <xdr:cNvSpPr txBox="1"/>
      </xdr:nvSpPr>
      <xdr:spPr>
        <a:xfrm>
          <a:off x="4914900" y="1311606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69342</xdr:rowOff>
    </xdr:from>
    <xdr:to>
      <xdr:col>24</xdr:col>
      <xdr:colOff>76200</xdr:colOff>
      <xdr:row>77</xdr:row>
      <xdr:rowOff>170942</xdr:rowOff>
    </xdr:to>
    <xdr:sp macro="" textlink="">
      <xdr:nvSpPr>
        <xdr:cNvPr id="363" name="フローチャート: 判断 362">
          <a:extLst>
            <a:ext uri="{FF2B5EF4-FFF2-40B4-BE49-F238E27FC236}">
              <a16:creationId xmlns:a16="http://schemas.microsoft.com/office/drawing/2014/main" id="{00000000-0008-0000-0400-00006B010000}"/>
            </a:ext>
          </a:extLst>
        </xdr:cNvPr>
        <xdr:cNvSpPr/>
      </xdr:nvSpPr>
      <xdr:spPr>
        <a:xfrm>
          <a:off x="4775200" y="13270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78</xdr:row>
      <xdr:rowOff>67563</xdr:rowOff>
    </xdr:from>
    <xdr:to>
      <xdr:col>19</xdr:col>
      <xdr:colOff>187325</xdr:colOff>
      <xdr:row>78</xdr:row>
      <xdr:rowOff>108713</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flipV="1">
          <a:off x="3098800" y="13440663"/>
          <a:ext cx="889000" cy="41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87630</xdr:rowOff>
    </xdr:from>
    <xdr:to>
      <xdr:col>20</xdr:col>
      <xdr:colOff>38100</xdr:colOff>
      <xdr:row>78</xdr:row>
      <xdr:rowOff>17780</xdr:rowOff>
    </xdr:to>
    <xdr:sp macro="" textlink="">
      <xdr:nvSpPr>
        <xdr:cNvPr id="365" name="フローチャート: 判断 364">
          <a:extLst>
            <a:ext uri="{FF2B5EF4-FFF2-40B4-BE49-F238E27FC236}">
              <a16:creationId xmlns:a16="http://schemas.microsoft.com/office/drawing/2014/main" id="{00000000-0008-0000-0400-00006D010000}"/>
            </a:ext>
          </a:extLst>
        </xdr:cNvPr>
        <xdr:cNvSpPr/>
      </xdr:nvSpPr>
      <xdr:spPr>
        <a:xfrm>
          <a:off x="3937000" y="13289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27957</xdr:rowOff>
    </xdr:from>
    <xdr:ext cx="736600" cy="259045"/>
    <xdr:sp macro="" textlink="">
      <xdr:nvSpPr>
        <xdr:cNvPr id="366" name="テキスト ボックス 365">
          <a:extLst>
            <a:ext uri="{FF2B5EF4-FFF2-40B4-BE49-F238E27FC236}">
              <a16:creationId xmlns:a16="http://schemas.microsoft.com/office/drawing/2014/main" id="{00000000-0008-0000-0400-00006E010000}"/>
            </a:ext>
          </a:extLst>
        </xdr:cNvPr>
        <xdr:cNvSpPr txBox="1"/>
      </xdr:nvSpPr>
      <xdr:spPr>
        <a:xfrm>
          <a:off x="3606800" y="130581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78</xdr:row>
      <xdr:rowOff>108713</xdr:rowOff>
    </xdr:from>
    <xdr:to>
      <xdr:col>15</xdr:col>
      <xdr:colOff>98425</xdr:colOff>
      <xdr:row>79</xdr:row>
      <xdr:rowOff>24130</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flipV="1">
          <a:off x="2209800" y="13481813"/>
          <a:ext cx="889000" cy="86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51054</xdr:rowOff>
    </xdr:from>
    <xdr:to>
      <xdr:col>15</xdr:col>
      <xdr:colOff>149225</xdr:colOff>
      <xdr:row>77</xdr:row>
      <xdr:rowOff>152654</xdr:rowOff>
    </xdr:to>
    <xdr:sp macro="" textlink="">
      <xdr:nvSpPr>
        <xdr:cNvPr id="368" name="フローチャート: 判断 367">
          <a:extLst>
            <a:ext uri="{FF2B5EF4-FFF2-40B4-BE49-F238E27FC236}">
              <a16:creationId xmlns:a16="http://schemas.microsoft.com/office/drawing/2014/main" id="{00000000-0008-0000-0400-000070010000}"/>
            </a:ext>
          </a:extLst>
        </xdr:cNvPr>
        <xdr:cNvSpPr/>
      </xdr:nvSpPr>
      <xdr:spPr>
        <a:xfrm>
          <a:off x="3048000" y="13252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162831</xdr:rowOff>
    </xdr:from>
    <xdr:ext cx="762000" cy="259045"/>
    <xdr:sp macro="" textlink="">
      <xdr:nvSpPr>
        <xdr:cNvPr id="369" name="テキスト ボックス 368">
          <a:extLst>
            <a:ext uri="{FF2B5EF4-FFF2-40B4-BE49-F238E27FC236}">
              <a16:creationId xmlns:a16="http://schemas.microsoft.com/office/drawing/2014/main" id="{00000000-0008-0000-0400-000071010000}"/>
            </a:ext>
          </a:extLst>
        </xdr:cNvPr>
        <xdr:cNvSpPr txBox="1"/>
      </xdr:nvSpPr>
      <xdr:spPr>
        <a:xfrm>
          <a:off x="2717800" y="130215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79</xdr:row>
      <xdr:rowOff>24130</xdr:rowOff>
    </xdr:from>
    <xdr:to>
      <xdr:col>11</xdr:col>
      <xdr:colOff>9525</xdr:colOff>
      <xdr:row>79</xdr:row>
      <xdr:rowOff>83565</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flipV="1">
          <a:off x="1320800" y="13568680"/>
          <a:ext cx="889000" cy="59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32765</xdr:rowOff>
    </xdr:from>
    <xdr:to>
      <xdr:col>11</xdr:col>
      <xdr:colOff>60325</xdr:colOff>
      <xdr:row>77</xdr:row>
      <xdr:rowOff>134365</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21590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144542</xdr:rowOff>
    </xdr:from>
    <xdr:ext cx="7620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1828800" y="13003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41911</xdr:rowOff>
    </xdr:from>
    <xdr:to>
      <xdr:col>6</xdr:col>
      <xdr:colOff>171450</xdr:colOff>
      <xdr:row>77</xdr:row>
      <xdr:rowOff>143511</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1270000" y="13243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153688</xdr:rowOff>
    </xdr:from>
    <xdr:ext cx="7620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939800" y="130124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96774</xdr:rowOff>
    </xdr:from>
    <xdr:to>
      <xdr:col>24</xdr:col>
      <xdr:colOff>76200</xdr:colOff>
      <xdr:row>78</xdr:row>
      <xdr:rowOff>26924</xdr:rowOff>
    </xdr:to>
    <xdr:sp macro="" textlink="">
      <xdr:nvSpPr>
        <xdr:cNvPr id="380" name="楕円 379">
          <a:extLst>
            <a:ext uri="{FF2B5EF4-FFF2-40B4-BE49-F238E27FC236}">
              <a16:creationId xmlns:a16="http://schemas.microsoft.com/office/drawing/2014/main" id="{00000000-0008-0000-0400-00007C010000}"/>
            </a:ext>
          </a:extLst>
        </xdr:cNvPr>
        <xdr:cNvSpPr/>
      </xdr:nvSpPr>
      <xdr:spPr>
        <a:xfrm>
          <a:off x="4775200" y="13298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68851</xdr:rowOff>
    </xdr:from>
    <xdr:ext cx="762000" cy="259045"/>
    <xdr:sp macro="" textlink="">
      <xdr:nvSpPr>
        <xdr:cNvPr id="381" name="公債費該当値テキスト">
          <a:extLst>
            <a:ext uri="{FF2B5EF4-FFF2-40B4-BE49-F238E27FC236}">
              <a16:creationId xmlns:a16="http://schemas.microsoft.com/office/drawing/2014/main" id="{00000000-0008-0000-0400-00007D010000}"/>
            </a:ext>
          </a:extLst>
        </xdr:cNvPr>
        <xdr:cNvSpPr txBox="1"/>
      </xdr:nvSpPr>
      <xdr:spPr>
        <a:xfrm>
          <a:off x="4914900" y="13270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78</xdr:row>
      <xdr:rowOff>16763</xdr:rowOff>
    </xdr:from>
    <xdr:to>
      <xdr:col>20</xdr:col>
      <xdr:colOff>38100</xdr:colOff>
      <xdr:row>78</xdr:row>
      <xdr:rowOff>118363</xdr:rowOff>
    </xdr:to>
    <xdr:sp macro="" textlink="">
      <xdr:nvSpPr>
        <xdr:cNvPr id="382" name="楕円 381">
          <a:extLst>
            <a:ext uri="{FF2B5EF4-FFF2-40B4-BE49-F238E27FC236}">
              <a16:creationId xmlns:a16="http://schemas.microsoft.com/office/drawing/2014/main" id="{00000000-0008-0000-0400-00007E010000}"/>
            </a:ext>
          </a:extLst>
        </xdr:cNvPr>
        <xdr:cNvSpPr/>
      </xdr:nvSpPr>
      <xdr:spPr>
        <a:xfrm>
          <a:off x="3937000" y="13389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103140</xdr:rowOff>
    </xdr:from>
    <xdr:ext cx="7366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3606800" y="134762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78</xdr:row>
      <xdr:rowOff>57913</xdr:rowOff>
    </xdr:from>
    <xdr:to>
      <xdr:col>15</xdr:col>
      <xdr:colOff>149225</xdr:colOff>
      <xdr:row>78</xdr:row>
      <xdr:rowOff>159513</xdr:rowOff>
    </xdr:to>
    <xdr:sp macro="" textlink="">
      <xdr:nvSpPr>
        <xdr:cNvPr id="384" name="楕円 383">
          <a:extLst>
            <a:ext uri="{FF2B5EF4-FFF2-40B4-BE49-F238E27FC236}">
              <a16:creationId xmlns:a16="http://schemas.microsoft.com/office/drawing/2014/main" id="{00000000-0008-0000-0400-000080010000}"/>
            </a:ext>
          </a:extLst>
        </xdr:cNvPr>
        <xdr:cNvSpPr/>
      </xdr:nvSpPr>
      <xdr:spPr>
        <a:xfrm>
          <a:off x="3048000" y="13431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144290</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2717800" y="135173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78</xdr:row>
      <xdr:rowOff>144780</xdr:rowOff>
    </xdr:from>
    <xdr:to>
      <xdr:col>11</xdr:col>
      <xdr:colOff>60325</xdr:colOff>
      <xdr:row>79</xdr:row>
      <xdr:rowOff>74930</xdr:rowOff>
    </xdr:to>
    <xdr:sp macro="" textlink="">
      <xdr:nvSpPr>
        <xdr:cNvPr id="386" name="楕円 385">
          <a:extLst>
            <a:ext uri="{FF2B5EF4-FFF2-40B4-BE49-F238E27FC236}">
              <a16:creationId xmlns:a16="http://schemas.microsoft.com/office/drawing/2014/main" id="{00000000-0008-0000-0400-000082010000}"/>
            </a:ext>
          </a:extLst>
        </xdr:cNvPr>
        <xdr:cNvSpPr/>
      </xdr:nvSpPr>
      <xdr:spPr>
        <a:xfrm>
          <a:off x="2159000" y="13517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79</xdr:row>
      <xdr:rowOff>59707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1828800" y="13604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79</xdr:row>
      <xdr:rowOff>32765</xdr:rowOff>
    </xdr:from>
    <xdr:to>
      <xdr:col>6</xdr:col>
      <xdr:colOff>171450</xdr:colOff>
      <xdr:row>79</xdr:row>
      <xdr:rowOff>134365</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1270000" y="13577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79</xdr:row>
      <xdr:rowOff>119142</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939800" y="13663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0" name="正方形/長方形 389">
          <a:extLst>
            <a:ext uri="{FF2B5EF4-FFF2-40B4-BE49-F238E27FC236}">
              <a16:creationId xmlns:a16="http://schemas.microsoft.com/office/drawing/2014/main" id="{00000000-0008-0000-0400-000086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1" name="正方形/長方形 390">
          <a:extLst>
            <a:ext uri="{FF2B5EF4-FFF2-40B4-BE49-F238E27FC236}">
              <a16:creationId xmlns:a16="http://schemas.microsoft.com/office/drawing/2014/main" id="{00000000-0008-0000-0400-000087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2" name="正方形/長方形 391">
          <a:extLst>
            <a:ext uri="{FF2B5EF4-FFF2-40B4-BE49-F238E27FC236}">
              <a16:creationId xmlns:a16="http://schemas.microsoft.com/office/drawing/2014/main" id="{00000000-0008-0000-0400-000088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経常収支比率でウエイトの大きい公債費を除くと、扶助費以外は平均的な水準のため、公債費以外では類似団体平均より</a:t>
          </a:r>
          <a:r>
            <a:rPr kumimoji="1" lang="en-US" altLang="ja-JP" sz="1300">
              <a:latin typeface="ＭＳ Ｐゴシック" panose="020B0600070205080204" pitchFamily="50" charset="-128"/>
              <a:ea typeface="ＭＳ Ｐゴシック" panose="020B0600070205080204" pitchFamily="50" charset="-128"/>
            </a:rPr>
            <a:t>2.1</a:t>
          </a:r>
          <a:r>
            <a:rPr kumimoji="1" lang="ja-JP" altLang="en-US" sz="1300">
              <a:latin typeface="ＭＳ Ｐゴシック" panose="020B0600070205080204" pitchFamily="50" charset="-128"/>
              <a:ea typeface="ＭＳ Ｐゴシック" panose="020B0600070205080204" pitchFamily="50" charset="-128"/>
            </a:rPr>
            <a:t>ポイント低い数値となり、依然として類似団体平均を下回っている。</a:t>
          </a:r>
        </a:p>
      </xdr:txBody>
    </xdr:sp>
    <xdr:clientData/>
  </xdr:twoCellAnchor>
  <xdr:oneCellAnchor>
    <xdr:from>
      <xdr:col>62</xdr:col>
      <xdr:colOff>6350</xdr:colOff>
      <xdr:row>69</xdr:row>
      <xdr:rowOff>107950</xdr:rowOff>
    </xdr:from>
    <xdr:ext cx="298543" cy="225703"/>
    <xdr:sp macro="" textlink="">
      <xdr:nvSpPr>
        <xdr:cNvPr id="401" name="テキスト ボックス 400">
          <a:extLst>
            <a:ext uri="{FF2B5EF4-FFF2-40B4-BE49-F238E27FC236}">
              <a16:creationId xmlns:a16="http://schemas.microsoft.com/office/drawing/2014/main" id="{00000000-0008-0000-0400-000091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2" name="直線コネクタ 401">
          <a:extLst>
            <a:ext uri="{FF2B5EF4-FFF2-40B4-BE49-F238E27FC236}">
              <a16:creationId xmlns:a16="http://schemas.microsoft.com/office/drawing/2014/main" id="{00000000-0008-0000-0400-000092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3" name="テキスト ボックス 402">
          <a:extLst>
            <a:ext uri="{FF2B5EF4-FFF2-40B4-BE49-F238E27FC236}">
              <a16:creationId xmlns:a16="http://schemas.microsoft.com/office/drawing/2014/main" id="{00000000-0008-0000-0400-000093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04" name="直線コネクタ 403">
          <a:extLst>
            <a:ext uri="{FF2B5EF4-FFF2-40B4-BE49-F238E27FC236}">
              <a16:creationId xmlns:a16="http://schemas.microsoft.com/office/drawing/2014/main" id="{00000000-0008-0000-0400-000094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05" name="テキスト ボックス 404">
          <a:extLst>
            <a:ext uri="{FF2B5EF4-FFF2-40B4-BE49-F238E27FC236}">
              <a16:creationId xmlns:a16="http://schemas.microsoft.com/office/drawing/2014/main" id="{00000000-0008-0000-0400-000095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06" name="直線コネクタ 405">
          <a:extLst>
            <a:ext uri="{FF2B5EF4-FFF2-40B4-BE49-F238E27FC236}">
              <a16:creationId xmlns:a16="http://schemas.microsoft.com/office/drawing/2014/main" id="{00000000-0008-0000-0400-000096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08" name="直線コネクタ 407">
          <a:extLst>
            <a:ext uri="{FF2B5EF4-FFF2-40B4-BE49-F238E27FC236}">
              <a16:creationId xmlns:a16="http://schemas.microsoft.com/office/drawing/2014/main" id="{00000000-0008-0000-0400-000098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4" name="公債費以外グラフ枠">
          <a:extLst>
            <a:ext uri="{FF2B5EF4-FFF2-40B4-BE49-F238E27FC236}">
              <a16:creationId xmlns:a16="http://schemas.microsoft.com/office/drawing/2014/main" id="{00000000-0008-0000-0400-00009E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154432</xdr:rowOff>
    </xdr:from>
    <xdr:to>
      <xdr:col>82</xdr:col>
      <xdr:colOff>107950</xdr:colOff>
      <xdr:row>80</xdr:row>
      <xdr:rowOff>131572</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flipV="1">
          <a:off x="16510000" y="12498832"/>
          <a:ext cx="0" cy="13487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103649</xdr:rowOff>
    </xdr:from>
    <xdr:ext cx="762000" cy="259045"/>
    <xdr:sp macro="" textlink="">
      <xdr:nvSpPr>
        <xdr:cNvPr id="416" name="公債費以外最小値テキスト">
          <a:extLst>
            <a:ext uri="{FF2B5EF4-FFF2-40B4-BE49-F238E27FC236}">
              <a16:creationId xmlns:a16="http://schemas.microsoft.com/office/drawing/2014/main" id="{00000000-0008-0000-0400-0000A0010000}"/>
            </a:ext>
          </a:extLst>
        </xdr:cNvPr>
        <xdr:cNvSpPr txBox="1"/>
      </xdr:nvSpPr>
      <xdr:spPr>
        <a:xfrm>
          <a:off x="16598900" y="13819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131572</xdr:rowOff>
    </xdr:from>
    <xdr:to>
      <xdr:col>82</xdr:col>
      <xdr:colOff>196850</xdr:colOff>
      <xdr:row>80</xdr:row>
      <xdr:rowOff>131572</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6421100" y="13847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69359</xdr:rowOff>
    </xdr:from>
    <xdr:ext cx="762000" cy="259045"/>
    <xdr:sp macro="" textlink="">
      <xdr:nvSpPr>
        <xdr:cNvPr id="418" name="公債費以外最大値テキスト">
          <a:extLst>
            <a:ext uri="{FF2B5EF4-FFF2-40B4-BE49-F238E27FC236}">
              <a16:creationId xmlns:a16="http://schemas.microsoft.com/office/drawing/2014/main" id="{00000000-0008-0000-0400-0000A2010000}"/>
            </a:ext>
          </a:extLst>
        </xdr:cNvPr>
        <xdr:cNvSpPr txBox="1"/>
      </xdr:nvSpPr>
      <xdr:spPr>
        <a:xfrm>
          <a:off x="16598900" y="122423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154432</xdr:rowOff>
    </xdr:from>
    <xdr:to>
      <xdr:col>82</xdr:col>
      <xdr:colOff>196850</xdr:colOff>
      <xdr:row>72</xdr:row>
      <xdr:rowOff>154432</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6421100" y="124988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143002</xdr:rowOff>
    </xdr:from>
    <xdr:to>
      <xdr:col>82</xdr:col>
      <xdr:colOff>107950</xdr:colOff>
      <xdr:row>76</xdr:row>
      <xdr:rowOff>8128</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flipV="1">
          <a:off x="15671800" y="13001752"/>
          <a:ext cx="8382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160290</xdr:rowOff>
    </xdr:from>
    <xdr:ext cx="762000" cy="259045"/>
    <xdr:sp macro="" textlink="">
      <xdr:nvSpPr>
        <xdr:cNvPr id="421" name="公債費以外平均値テキスト">
          <a:extLst>
            <a:ext uri="{FF2B5EF4-FFF2-40B4-BE49-F238E27FC236}">
              <a16:creationId xmlns:a16="http://schemas.microsoft.com/office/drawing/2014/main" id="{00000000-0008-0000-0400-0000A5010000}"/>
            </a:ext>
          </a:extLst>
        </xdr:cNvPr>
        <xdr:cNvSpPr txBox="1"/>
      </xdr:nvSpPr>
      <xdr:spPr>
        <a:xfrm>
          <a:off x="16598900" y="130190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16763</xdr:rowOff>
    </xdr:from>
    <xdr:to>
      <xdr:col>82</xdr:col>
      <xdr:colOff>158750</xdr:colOff>
      <xdr:row>76</xdr:row>
      <xdr:rowOff>118363</xdr:rowOff>
    </xdr:to>
    <xdr:sp macro="" textlink="">
      <xdr:nvSpPr>
        <xdr:cNvPr id="422" name="フローチャート: 判断 421">
          <a:extLst>
            <a:ext uri="{FF2B5EF4-FFF2-40B4-BE49-F238E27FC236}">
              <a16:creationId xmlns:a16="http://schemas.microsoft.com/office/drawing/2014/main" id="{00000000-0008-0000-0400-0000A6010000}"/>
            </a:ext>
          </a:extLst>
        </xdr:cNvPr>
        <xdr:cNvSpPr/>
      </xdr:nvSpPr>
      <xdr:spPr>
        <a:xfrm>
          <a:off x="16459200" y="13046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74</xdr:row>
      <xdr:rowOff>127000</xdr:rowOff>
    </xdr:from>
    <xdr:to>
      <xdr:col>78</xdr:col>
      <xdr:colOff>69850</xdr:colOff>
      <xdr:row>76</xdr:row>
      <xdr:rowOff>8128</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4782800" y="12814300"/>
          <a:ext cx="889000" cy="224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62485</xdr:rowOff>
    </xdr:from>
    <xdr:to>
      <xdr:col>78</xdr:col>
      <xdr:colOff>120650</xdr:colOff>
      <xdr:row>76</xdr:row>
      <xdr:rowOff>164085</xdr:rowOff>
    </xdr:to>
    <xdr:sp macro="" textlink="">
      <xdr:nvSpPr>
        <xdr:cNvPr id="424" name="フローチャート: 判断 423">
          <a:extLst>
            <a:ext uri="{FF2B5EF4-FFF2-40B4-BE49-F238E27FC236}">
              <a16:creationId xmlns:a16="http://schemas.microsoft.com/office/drawing/2014/main" id="{00000000-0008-0000-0400-0000A8010000}"/>
            </a:ext>
          </a:extLst>
        </xdr:cNvPr>
        <xdr:cNvSpPr/>
      </xdr:nvSpPr>
      <xdr:spPr>
        <a:xfrm>
          <a:off x="15621000" y="13092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148862</xdr:rowOff>
    </xdr:from>
    <xdr:ext cx="736600" cy="259045"/>
    <xdr:sp macro="" textlink="">
      <xdr:nvSpPr>
        <xdr:cNvPr id="425" name="テキスト ボックス 424">
          <a:extLst>
            <a:ext uri="{FF2B5EF4-FFF2-40B4-BE49-F238E27FC236}">
              <a16:creationId xmlns:a16="http://schemas.microsoft.com/office/drawing/2014/main" id="{00000000-0008-0000-0400-0000A9010000}"/>
            </a:ext>
          </a:extLst>
        </xdr:cNvPr>
        <xdr:cNvSpPr txBox="1"/>
      </xdr:nvSpPr>
      <xdr:spPr>
        <a:xfrm>
          <a:off x="15290800" y="131790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74</xdr:row>
      <xdr:rowOff>127000</xdr:rowOff>
    </xdr:from>
    <xdr:to>
      <xdr:col>73</xdr:col>
      <xdr:colOff>180975</xdr:colOff>
      <xdr:row>74</xdr:row>
      <xdr:rowOff>154432</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flipV="1">
          <a:off x="13893800" y="12814300"/>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48768</xdr:rowOff>
    </xdr:from>
    <xdr:to>
      <xdr:col>74</xdr:col>
      <xdr:colOff>31750</xdr:colOff>
      <xdr:row>76</xdr:row>
      <xdr:rowOff>150368</xdr:rowOff>
    </xdr:to>
    <xdr:sp macro="" textlink="">
      <xdr:nvSpPr>
        <xdr:cNvPr id="427" name="フローチャート: 判断 426">
          <a:extLst>
            <a:ext uri="{FF2B5EF4-FFF2-40B4-BE49-F238E27FC236}">
              <a16:creationId xmlns:a16="http://schemas.microsoft.com/office/drawing/2014/main" id="{00000000-0008-0000-0400-0000AB010000}"/>
            </a:ext>
          </a:extLst>
        </xdr:cNvPr>
        <xdr:cNvSpPr/>
      </xdr:nvSpPr>
      <xdr:spPr>
        <a:xfrm>
          <a:off x="14732000" y="13078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135145</xdr:rowOff>
    </xdr:from>
    <xdr:ext cx="762000" cy="259045"/>
    <xdr:sp macro="" textlink="">
      <xdr:nvSpPr>
        <xdr:cNvPr id="428" name="テキスト ボックス 427">
          <a:extLst>
            <a:ext uri="{FF2B5EF4-FFF2-40B4-BE49-F238E27FC236}">
              <a16:creationId xmlns:a16="http://schemas.microsoft.com/office/drawing/2014/main" id="{00000000-0008-0000-0400-0000AC010000}"/>
            </a:ext>
          </a:extLst>
        </xdr:cNvPr>
        <xdr:cNvSpPr txBox="1"/>
      </xdr:nvSpPr>
      <xdr:spPr>
        <a:xfrm>
          <a:off x="14401800" y="13165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74</xdr:row>
      <xdr:rowOff>26416</xdr:rowOff>
    </xdr:from>
    <xdr:to>
      <xdr:col>69</xdr:col>
      <xdr:colOff>92075</xdr:colOff>
      <xdr:row>74</xdr:row>
      <xdr:rowOff>154432</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3004800" y="12713716"/>
          <a:ext cx="889000" cy="128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35052</xdr:rowOff>
    </xdr:from>
    <xdr:to>
      <xdr:col>69</xdr:col>
      <xdr:colOff>142875</xdr:colOff>
      <xdr:row>76</xdr:row>
      <xdr:rowOff>136652</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3843000" y="13065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121429</xdr:rowOff>
    </xdr:from>
    <xdr:ext cx="7620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3512800" y="13151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151637</xdr:rowOff>
    </xdr:from>
    <xdr:to>
      <xdr:col>65</xdr:col>
      <xdr:colOff>53975</xdr:colOff>
      <xdr:row>76</xdr:row>
      <xdr:rowOff>81787</xdr:rowOff>
    </xdr:to>
    <xdr:sp macro="" textlink="">
      <xdr:nvSpPr>
        <xdr:cNvPr id="432" name="フローチャート: 判断 431">
          <a:extLst>
            <a:ext uri="{FF2B5EF4-FFF2-40B4-BE49-F238E27FC236}">
              <a16:creationId xmlns:a16="http://schemas.microsoft.com/office/drawing/2014/main" id="{00000000-0008-0000-0400-0000B0010000}"/>
            </a:ext>
          </a:extLst>
        </xdr:cNvPr>
        <xdr:cNvSpPr/>
      </xdr:nvSpPr>
      <xdr:spPr>
        <a:xfrm>
          <a:off x="12954000" y="13010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66564</xdr:rowOff>
    </xdr:from>
    <xdr:ext cx="7620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2623800" y="130967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92202</xdr:rowOff>
    </xdr:from>
    <xdr:to>
      <xdr:col>82</xdr:col>
      <xdr:colOff>158750</xdr:colOff>
      <xdr:row>76</xdr:row>
      <xdr:rowOff>22352</xdr:rowOff>
    </xdr:to>
    <xdr:sp macro="" textlink="">
      <xdr:nvSpPr>
        <xdr:cNvPr id="439" name="楕円 438">
          <a:extLst>
            <a:ext uri="{FF2B5EF4-FFF2-40B4-BE49-F238E27FC236}">
              <a16:creationId xmlns:a16="http://schemas.microsoft.com/office/drawing/2014/main" id="{00000000-0008-0000-0400-0000B7010000}"/>
            </a:ext>
          </a:extLst>
        </xdr:cNvPr>
        <xdr:cNvSpPr/>
      </xdr:nvSpPr>
      <xdr:spPr>
        <a:xfrm>
          <a:off x="16459200" y="12950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74</xdr:row>
      <xdr:rowOff>108729</xdr:rowOff>
    </xdr:from>
    <xdr:ext cx="762000" cy="259045"/>
    <xdr:sp macro="" textlink="">
      <xdr:nvSpPr>
        <xdr:cNvPr id="440" name="公債費以外該当値テキスト">
          <a:extLst>
            <a:ext uri="{FF2B5EF4-FFF2-40B4-BE49-F238E27FC236}">
              <a16:creationId xmlns:a16="http://schemas.microsoft.com/office/drawing/2014/main" id="{00000000-0008-0000-0400-0000B8010000}"/>
            </a:ext>
          </a:extLst>
        </xdr:cNvPr>
        <xdr:cNvSpPr txBox="1"/>
      </xdr:nvSpPr>
      <xdr:spPr>
        <a:xfrm>
          <a:off x="16598900" y="127960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75</xdr:row>
      <xdr:rowOff>128778</xdr:rowOff>
    </xdr:from>
    <xdr:to>
      <xdr:col>78</xdr:col>
      <xdr:colOff>120650</xdr:colOff>
      <xdr:row>76</xdr:row>
      <xdr:rowOff>58928</xdr:rowOff>
    </xdr:to>
    <xdr:sp macro="" textlink="">
      <xdr:nvSpPr>
        <xdr:cNvPr id="441" name="楕円 440">
          <a:extLst>
            <a:ext uri="{FF2B5EF4-FFF2-40B4-BE49-F238E27FC236}">
              <a16:creationId xmlns:a16="http://schemas.microsoft.com/office/drawing/2014/main" id="{00000000-0008-0000-0400-0000B9010000}"/>
            </a:ext>
          </a:extLst>
        </xdr:cNvPr>
        <xdr:cNvSpPr/>
      </xdr:nvSpPr>
      <xdr:spPr>
        <a:xfrm>
          <a:off x="15621000" y="12987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69105</xdr:rowOff>
    </xdr:from>
    <xdr:ext cx="7366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5290800" y="127564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74</xdr:row>
      <xdr:rowOff>76200</xdr:rowOff>
    </xdr:from>
    <xdr:to>
      <xdr:col>74</xdr:col>
      <xdr:colOff>31750</xdr:colOff>
      <xdr:row>75</xdr:row>
      <xdr:rowOff>6350</xdr:rowOff>
    </xdr:to>
    <xdr:sp macro="" textlink="">
      <xdr:nvSpPr>
        <xdr:cNvPr id="443" name="楕円 442">
          <a:extLst>
            <a:ext uri="{FF2B5EF4-FFF2-40B4-BE49-F238E27FC236}">
              <a16:creationId xmlns:a16="http://schemas.microsoft.com/office/drawing/2014/main" id="{00000000-0008-0000-0400-0000BB010000}"/>
            </a:ext>
          </a:extLst>
        </xdr:cNvPr>
        <xdr:cNvSpPr/>
      </xdr:nvSpPr>
      <xdr:spPr>
        <a:xfrm>
          <a:off x="14732000" y="12763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16527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4401800" y="1253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74</xdr:row>
      <xdr:rowOff>103632</xdr:rowOff>
    </xdr:from>
    <xdr:to>
      <xdr:col>69</xdr:col>
      <xdr:colOff>142875</xdr:colOff>
      <xdr:row>75</xdr:row>
      <xdr:rowOff>33782</xdr:rowOff>
    </xdr:to>
    <xdr:sp macro="" textlink="">
      <xdr:nvSpPr>
        <xdr:cNvPr id="445" name="楕円 444">
          <a:extLst>
            <a:ext uri="{FF2B5EF4-FFF2-40B4-BE49-F238E27FC236}">
              <a16:creationId xmlns:a16="http://schemas.microsoft.com/office/drawing/2014/main" id="{00000000-0008-0000-0400-0000BD010000}"/>
            </a:ext>
          </a:extLst>
        </xdr:cNvPr>
        <xdr:cNvSpPr/>
      </xdr:nvSpPr>
      <xdr:spPr>
        <a:xfrm>
          <a:off x="13843000" y="12790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73</xdr:row>
      <xdr:rowOff>43959</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3512800" y="125598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73</xdr:row>
      <xdr:rowOff>147066</xdr:rowOff>
    </xdr:from>
    <xdr:to>
      <xdr:col>65</xdr:col>
      <xdr:colOff>53975</xdr:colOff>
      <xdr:row>74</xdr:row>
      <xdr:rowOff>77216</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2954000" y="12662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72</xdr:row>
      <xdr:rowOff>87393</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2623800" y="12431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長崎県東彼杵町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2</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3175</xdr:rowOff>
    </xdr:from>
    <xdr:to>
      <xdr:col>33</xdr:col>
      <xdr:colOff>114300</xdr:colOff>
      <xdr:row>20</xdr:row>
      <xdr:rowOff>3175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2" name="人口1人当たり決算額の推移グラフ枠130">
          <a:extLst>
            <a:ext uri="{FF2B5EF4-FFF2-40B4-BE49-F238E27FC236}">
              <a16:creationId xmlns:a16="http://schemas.microsoft.com/office/drawing/2014/main" id="{00000000-0008-0000-0500-00002A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32884</xdr:rowOff>
    </xdr:from>
    <xdr:to>
      <xdr:col>29</xdr:col>
      <xdr:colOff>127000</xdr:colOff>
      <xdr:row>20</xdr:row>
      <xdr:rowOff>41251</xdr:rowOff>
    </xdr:to>
    <xdr:cxnSp macro="">
      <xdr:nvCxnSpPr>
        <xdr:cNvPr id="43" name="直線コネクタ 42">
          <a:extLst>
            <a:ext uri="{FF2B5EF4-FFF2-40B4-BE49-F238E27FC236}">
              <a16:creationId xmlns:a16="http://schemas.microsoft.com/office/drawing/2014/main" id="{00000000-0008-0000-0500-00002B000000}"/>
            </a:ext>
          </a:extLst>
        </xdr:cNvPr>
        <xdr:cNvCxnSpPr/>
      </xdr:nvCxnSpPr>
      <xdr:spPr bwMode="auto">
        <a:xfrm flipV="1">
          <a:off x="5651500" y="2137909"/>
          <a:ext cx="0" cy="137996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13328</xdr:rowOff>
    </xdr:from>
    <xdr:ext cx="762000" cy="259045"/>
    <xdr:sp macro="" textlink="">
      <xdr:nvSpPr>
        <xdr:cNvPr id="44" name="人口1人当たり決算額の推移最小値テキスト130">
          <a:extLst>
            <a:ext uri="{FF2B5EF4-FFF2-40B4-BE49-F238E27FC236}">
              <a16:creationId xmlns:a16="http://schemas.microsoft.com/office/drawing/2014/main" id="{00000000-0008-0000-0500-00002C000000}"/>
            </a:ext>
          </a:extLst>
        </xdr:cNvPr>
        <xdr:cNvSpPr txBox="1"/>
      </xdr:nvSpPr>
      <xdr:spPr>
        <a:xfrm>
          <a:off x="5740400" y="34899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95,836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41251</xdr:rowOff>
    </xdr:from>
    <xdr:to>
      <xdr:col>30</xdr:col>
      <xdr:colOff>25400</xdr:colOff>
      <xdr:row>20</xdr:row>
      <xdr:rowOff>41251</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a:off x="5562600" y="351787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119261</xdr:rowOff>
    </xdr:from>
    <xdr:ext cx="762000" cy="259045"/>
    <xdr:sp macro="" textlink="">
      <xdr:nvSpPr>
        <xdr:cNvPr id="46" name="人口1人当たり決算額の推移最大値テキスト130">
          <a:extLst>
            <a:ext uri="{FF2B5EF4-FFF2-40B4-BE49-F238E27FC236}">
              <a16:creationId xmlns:a16="http://schemas.microsoft.com/office/drawing/2014/main" id="{00000000-0008-0000-0500-00002E000000}"/>
            </a:ext>
          </a:extLst>
        </xdr:cNvPr>
        <xdr:cNvSpPr txBox="1"/>
      </xdr:nvSpPr>
      <xdr:spPr>
        <a:xfrm>
          <a:off x="5740400" y="18813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246,751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32884</xdr:rowOff>
    </xdr:from>
    <xdr:to>
      <xdr:col>30</xdr:col>
      <xdr:colOff>25400</xdr:colOff>
      <xdr:row>12</xdr:row>
      <xdr:rowOff>32884</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213790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19</xdr:row>
      <xdr:rowOff>99599</xdr:rowOff>
    </xdr:from>
    <xdr:to>
      <xdr:col>29</xdr:col>
      <xdr:colOff>127000</xdr:colOff>
      <xdr:row>19</xdr:row>
      <xdr:rowOff>135251</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bwMode="auto">
        <a:xfrm flipV="1">
          <a:off x="5003800" y="3404774"/>
          <a:ext cx="647700" cy="3565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66148</xdr:rowOff>
    </xdr:from>
    <xdr:ext cx="762000" cy="259045"/>
    <xdr:sp macro="" textlink="">
      <xdr:nvSpPr>
        <xdr:cNvPr id="49" name="人口1人当たり決算額の推移平均値テキスト130">
          <a:extLst>
            <a:ext uri="{FF2B5EF4-FFF2-40B4-BE49-F238E27FC236}">
              <a16:creationId xmlns:a16="http://schemas.microsoft.com/office/drawing/2014/main" id="{00000000-0008-0000-0500-000031000000}"/>
            </a:ext>
          </a:extLst>
        </xdr:cNvPr>
        <xdr:cNvSpPr txBox="1"/>
      </xdr:nvSpPr>
      <xdr:spPr>
        <a:xfrm>
          <a:off x="5740400" y="28569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49621</xdr:rowOff>
    </xdr:from>
    <xdr:to>
      <xdr:col>29</xdr:col>
      <xdr:colOff>177800</xdr:colOff>
      <xdr:row>17</xdr:row>
      <xdr:rowOff>151221</xdr:rowOff>
    </xdr:to>
    <xdr:sp macro="" textlink="">
      <xdr:nvSpPr>
        <xdr:cNvPr id="50" name="フローチャート: 判断 49">
          <a:extLst>
            <a:ext uri="{FF2B5EF4-FFF2-40B4-BE49-F238E27FC236}">
              <a16:creationId xmlns:a16="http://schemas.microsoft.com/office/drawing/2014/main" id="{00000000-0008-0000-0500-000032000000}"/>
            </a:ext>
          </a:extLst>
        </xdr:cNvPr>
        <xdr:cNvSpPr/>
      </xdr:nvSpPr>
      <xdr:spPr bwMode="auto">
        <a:xfrm>
          <a:off x="5600700" y="301189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19</xdr:row>
      <xdr:rowOff>135251</xdr:rowOff>
    </xdr:from>
    <xdr:to>
      <xdr:col>26</xdr:col>
      <xdr:colOff>50800</xdr:colOff>
      <xdr:row>20</xdr:row>
      <xdr:rowOff>29354</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flipV="1">
          <a:off x="4305300" y="3440426"/>
          <a:ext cx="698500" cy="6555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82576</xdr:rowOff>
    </xdr:from>
    <xdr:to>
      <xdr:col>26</xdr:col>
      <xdr:colOff>101600</xdr:colOff>
      <xdr:row>18</xdr:row>
      <xdr:rowOff>12726</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4953000" y="30448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22903</xdr:rowOff>
    </xdr:from>
    <xdr:ext cx="736600" cy="259045"/>
    <xdr:sp macro="" textlink="">
      <xdr:nvSpPr>
        <xdr:cNvPr id="53" name="テキスト ボックス 52">
          <a:extLst>
            <a:ext uri="{FF2B5EF4-FFF2-40B4-BE49-F238E27FC236}">
              <a16:creationId xmlns:a16="http://schemas.microsoft.com/office/drawing/2014/main" id="{00000000-0008-0000-0500-000035000000}"/>
            </a:ext>
          </a:extLst>
        </xdr:cNvPr>
        <xdr:cNvSpPr txBox="1"/>
      </xdr:nvSpPr>
      <xdr:spPr>
        <a:xfrm>
          <a:off x="4622800" y="281372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20</xdr:row>
      <xdr:rowOff>24773</xdr:rowOff>
    </xdr:from>
    <xdr:to>
      <xdr:col>22</xdr:col>
      <xdr:colOff>114300</xdr:colOff>
      <xdr:row>20</xdr:row>
      <xdr:rowOff>29354</xdr:rowOff>
    </xdr:to>
    <xdr:cxnSp macro="">
      <xdr:nvCxnSpPr>
        <xdr:cNvPr id="54" name="直線コネクタ 53">
          <a:extLst>
            <a:ext uri="{FF2B5EF4-FFF2-40B4-BE49-F238E27FC236}">
              <a16:creationId xmlns:a16="http://schemas.microsoft.com/office/drawing/2014/main" id="{00000000-0008-0000-0500-000036000000}"/>
            </a:ext>
          </a:extLst>
        </xdr:cNvPr>
        <xdr:cNvCxnSpPr/>
      </xdr:nvCxnSpPr>
      <xdr:spPr bwMode="auto">
        <a:xfrm>
          <a:off x="3606800" y="3501398"/>
          <a:ext cx="698500" cy="458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150251</xdr:rowOff>
    </xdr:from>
    <xdr:to>
      <xdr:col>22</xdr:col>
      <xdr:colOff>165100</xdr:colOff>
      <xdr:row>18</xdr:row>
      <xdr:rowOff>80401</xdr:rowOff>
    </xdr:to>
    <xdr:sp macro="" textlink="">
      <xdr:nvSpPr>
        <xdr:cNvPr id="55" name="フローチャート: 判断 54">
          <a:extLst>
            <a:ext uri="{FF2B5EF4-FFF2-40B4-BE49-F238E27FC236}">
              <a16:creationId xmlns:a16="http://schemas.microsoft.com/office/drawing/2014/main" id="{00000000-0008-0000-0500-000037000000}"/>
            </a:ext>
          </a:extLst>
        </xdr:cNvPr>
        <xdr:cNvSpPr/>
      </xdr:nvSpPr>
      <xdr:spPr bwMode="auto">
        <a:xfrm>
          <a:off x="4254500" y="311252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90578</xdr:rowOff>
    </xdr:from>
    <xdr:ext cx="762000" cy="259045"/>
    <xdr:sp macro="" textlink="">
      <xdr:nvSpPr>
        <xdr:cNvPr id="56" name="テキスト ボックス 55">
          <a:extLst>
            <a:ext uri="{FF2B5EF4-FFF2-40B4-BE49-F238E27FC236}">
              <a16:creationId xmlns:a16="http://schemas.microsoft.com/office/drawing/2014/main" id="{00000000-0008-0000-0500-000038000000}"/>
            </a:ext>
          </a:extLst>
        </xdr:cNvPr>
        <xdr:cNvSpPr txBox="1"/>
      </xdr:nvSpPr>
      <xdr:spPr>
        <a:xfrm>
          <a:off x="3924300" y="28814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20</xdr:row>
      <xdr:rowOff>24773</xdr:rowOff>
    </xdr:from>
    <xdr:to>
      <xdr:col>18</xdr:col>
      <xdr:colOff>177800</xdr:colOff>
      <xdr:row>20</xdr:row>
      <xdr:rowOff>93125</xdr:rowOff>
    </xdr:to>
    <xdr:cxnSp macro="">
      <xdr:nvCxnSpPr>
        <xdr:cNvPr id="57" name="直線コネクタ 56">
          <a:extLst>
            <a:ext uri="{FF2B5EF4-FFF2-40B4-BE49-F238E27FC236}">
              <a16:creationId xmlns:a16="http://schemas.microsoft.com/office/drawing/2014/main" id="{00000000-0008-0000-0500-000039000000}"/>
            </a:ext>
          </a:extLst>
        </xdr:cNvPr>
        <xdr:cNvCxnSpPr/>
      </xdr:nvCxnSpPr>
      <xdr:spPr bwMode="auto">
        <a:xfrm flipV="1">
          <a:off x="2908300" y="3501398"/>
          <a:ext cx="698500" cy="6835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162413</xdr:rowOff>
    </xdr:from>
    <xdr:to>
      <xdr:col>19</xdr:col>
      <xdr:colOff>38100</xdr:colOff>
      <xdr:row>18</xdr:row>
      <xdr:rowOff>92563</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3556000" y="312468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102740</xdr:rowOff>
    </xdr:from>
    <xdr:ext cx="7620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3225800" y="28935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167936</xdr:rowOff>
    </xdr:from>
    <xdr:to>
      <xdr:col>15</xdr:col>
      <xdr:colOff>101600</xdr:colOff>
      <xdr:row>18</xdr:row>
      <xdr:rowOff>98086</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2857500" y="313021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108263</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2527300" y="28990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19</xdr:row>
      <xdr:rowOff>48799</xdr:rowOff>
    </xdr:from>
    <xdr:to>
      <xdr:col>29</xdr:col>
      <xdr:colOff>177800</xdr:colOff>
      <xdr:row>19</xdr:row>
      <xdr:rowOff>150399</xdr:rowOff>
    </xdr:to>
    <xdr:sp macro="" textlink="">
      <xdr:nvSpPr>
        <xdr:cNvPr id="67" name="楕円 66">
          <a:extLst>
            <a:ext uri="{FF2B5EF4-FFF2-40B4-BE49-F238E27FC236}">
              <a16:creationId xmlns:a16="http://schemas.microsoft.com/office/drawing/2014/main" id="{00000000-0008-0000-0500-000043000000}"/>
            </a:ext>
          </a:extLst>
        </xdr:cNvPr>
        <xdr:cNvSpPr/>
      </xdr:nvSpPr>
      <xdr:spPr bwMode="auto">
        <a:xfrm>
          <a:off x="5600700" y="335397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18</xdr:row>
      <xdr:rowOff>128826</xdr:rowOff>
    </xdr:from>
    <xdr:ext cx="762000" cy="259045"/>
    <xdr:sp macro="" textlink="">
      <xdr:nvSpPr>
        <xdr:cNvPr id="68" name="人口1人当たり決算額の推移該当値テキスト130">
          <a:extLst>
            <a:ext uri="{FF2B5EF4-FFF2-40B4-BE49-F238E27FC236}">
              <a16:creationId xmlns:a16="http://schemas.microsoft.com/office/drawing/2014/main" id="{00000000-0008-0000-0500-000044000000}"/>
            </a:ext>
          </a:extLst>
        </xdr:cNvPr>
        <xdr:cNvSpPr txBox="1"/>
      </xdr:nvSpPr>
      <xdr:spPr>
        <a:xfrm>
          <a:off x="5740400" y="32625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19</xdr:row>
      <xdr:rowOff>84451</xdr:rowOff>
    </xdr:from>
    <xdr:to>
      <xdr:col>26</xdr:col>
      <xdr:colOff>101600</xdr:colOff>
      <xdr:row>20</xdr:row>
      <xdr:rowOff>14601</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4953000" y="338962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170828</xdr:rowOff>
    </xdr:from>
    <xdr:ext cx="7366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4622800" y="34760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19</xdr:row>
      <xdr:rowOff>150004</xdr:rowOff>
    </xdr:from>
    <xdr:to>
      <xdr:col>22</xdr:col>
      <xdr:colOff>165100</xdr:colOff>
      <xdr:row>20</xdr:row>
      <xdr:rowOff>80154</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254500" y="345517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20</xdr:row>
      <xdr:rowOff>64931</xdr:rowOff>
    </xdr:from>
    <xdr:ext cx="7620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3924300" y="35415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19</xdr:row>
      <xdr:rowOff>145423</xdr:rowOff>
    </xdr:from>
    <xdr:to>
      <xdr:col>19</xdr:col>
      <xdr:colOff>38100</xdr:colOff>
      <xdr:row>20</xdr:row>
      <xdr:rowOff>75573</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3556000" y="345059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20</xdr:row>
      <xdr:rowOff>60350</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225800" y="35369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20</xdr:row>
      <xdr:rowOff>42325</xdr:rowOff>
    </xdr:from>
    <xdr:to>
      <xdr:col>15</xdr:col>
      <xdr:colOff>101600</xdr:colOff>
      <xdr:row>20</xdr:row>
      <xdr:rowOff>143925</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2857500" y="351895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20</xdr:row>
      <xdr:rowOff>128702</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2527300" y="3605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7" name="正方形/長方形 76">
          <a:extLst>
            <a:ext uri="{FF2B5EF4-FFF2-40B4-BE49-F238E27FC236}">
              <a16:creationId xmlns:a16="http://schemas.microsoft.com/office/drawing/2014/main" id="{00000000-0008-0000-0500-00004D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8" name="角丸四角形 77">
          <a:extLst>
            <a:ext uri="{FF2B5EF4-FFF2-40B4-BE49-F238E27FC236}">
              <a16:creationId xmlns:a16="http://schemas.microsoft.com/office/drawing/2014/main" id="{00000000-0008-0000-0500-00004E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2" name="直線コネクタ 81">
          <a:extLst>
            <a:ext uri="{FF2B5EF4-FFF2-40B4-BE49-F238E27FC236}">
              <a16:creationId xmlns:a16="http://schemas.microsoft.com/office/drawing/2014/main" id="{00000000-0008-0000-0500-000052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7" name="楕円 86">
          <a:extLst>
            <a:ext uri="{FF2B5EF4-FFF2-40B4-BE49-F238E27FC236}">
              <a16:creationId xmlns:a16="http://schemas.microsoft.com/office/drawing/2014/main" id="{00000000-0008-0000-0500-000057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8" name="フローチャート: 判断 87">
          <a:extLst>
            <a:ext uri="{FF2B5EF4-FFF2-40B4-BE49-F238E27FC236}">
              <a16:creationId xmlns:a16="http://schemas.microsoft.com/office/drawing/2014/main" id="{00000000-0008-0000-0500-000058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9" name="正方形/長方形 88">
          <a:extLst>
            <a:ext uri="{FF2B5EF4-FFF2-40B4-BE49-F238E27FC236}">
              <a16:creationId xmlns:a16="http://schemas.microsoft.com/office/drawing/2014/main" id="{00000000-0008-0000-0500-000059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0" name="テキスト ボックス 89">
          <a:extLst>
            <a:ext uri="{FF2B5EF4-FFF2-40B4-BE49-F238E27FC236}">
              <a16:creationId xmlns:a16="http://schemas.microsoft.com/office/drawing/2014/main" id="{00000000-0008-0000-0500-00005A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159657</xdr:rowOff>
    </xdr:from>
    <xdr:to>
      <xdr:col>33</xdr:col>
      <xdr:colOff>114300</xdr:colOff>
      <xdr:row>37</xdr:row>
      <xdr:rowOff>159657</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a:extLst>
            <a:ext uri="{FF2B5EF4-FFF2-40B4-BE49-F238E27FC236}">
              <a16:creationId xmlns:a16="http://schemas.microsoft.com/office/drawing/2014/main" id="{00000000-0008-0000-0500-000069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147296</xdr:rowOff>
    </xdr:from>
    <xdr:to>
      <xdr:col>29</xdr:col>
      <xdr:colOff>127000</xdr:colOff>
      <xdr:row>38</xdr:row>
      <xdr:rowOff>8242</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flipV="1">
          <a:off x="5651500" y="6071846"/>
          <a:ext cx="0" cy="140399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323219</xdr:rowOff>
    </xdr:from>
    <xdr:ext cx="762000" cy="259045"/>
    <xdr:sp macro="" textlink="">
      <xdr:nvSpPr>
        <xdr:cNvPr id="107" name="人口1人当たり決算額の推移最小値テキスト445">
          <a:extLst>
            <a:ext uri="{FF2B5EF4-FFF2-40B4-BE49-F238E27FC236}">
              <a16:creationId xmlns:a16="http://schemas.microsoft.com/office/drawing/2014/main" id="{00000000-0008-0000-0500-00006B000000}"/>
            </a:ext>
          </a:extLst>
        </xdr:cNvPr>
        <xdr:cNvSpPr txBox="1"/>
      </xdr:nvSpPr>
      <xdr:spPr>
        <a:xfrm>
          <a:off x="5740400" y="74479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8242</xdr:rowOff>
    </xdr:from>
    <xdr:to>
      <xdr:col>30</xdr:col>
      <xdr:colOff>25400</xdr:colOff>
      <xdr:row>38</xdr:row>
      <xdr:rowOff>8242</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747584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62223</xdr:rowOff>
    </xdr:from>
    <xdr:ext cx="762000" cy="259045"/>
    <xdr:sp macro="" textlink="">
      <xdr:nvSpPr>
        <xdr:cNvPr id="109" name="人口1人当たり決算額の推移最大値テキスト445">
          <a:extLst>
            <a:ext uri="{FF2B5EF4-FFF2-40B4-BE49-F238E27FC236}">
              <a16:creationId xmlns:a16="http://schemas.microsoft.com/office/drawing/2014/main" id="{00000000-0008-0000-0500-00006D000000}"/>
            </a:ext>
          </a:extLst>
        </xdr:cNvPr>
        <xdr:cNvSpPr txBox="1"/>
      </xdr:nvSpPr>
      <xdr:spPr>
        <a:xfrm>
          <a:off x="5740400" y="58153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74,257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147296</xdr:rowOff>
    </xdr:from>
    <xdr:to>
      <xdr:col>30</xdr:col>
      <xdr:colOff>25400</xdr:colOff>
      <xdr:row>33</xdr:row>
      <xdr:rowOff>147296</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607184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129743</xdr:rowOff>
    </xdr:from>
    <xdr:to>
      <xdr:col>29</xdr:col>
      <xdr:colOff>127000</xdr:colOff>
      <xdr:row>35</xdr:row>
      <xdr:rowOff>143786</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003800" y="6740093"/>
          <a:ext cx="647700" cy="1404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128562</xdr:rowOff>
    </xdr:from>
    <xdr:ext cx="762000" cy="259045"/>
    <xdr:sp macro="" textlink="">
      <xdr:nvSpPr>
        <xdr:cNvPr id="112" name="人口1人当たり決算額の推移平均値テキスト445">
          <a:extLst>
            <a:ext uri="{FF2B5EF4-FFF2-40B4-BE49-F238E27FC236}">
              <a16:creationId xmlns:a16="http://schemas.microsoft.com/office/drawing/2014/main" id="{00000000-0008-0000-0500-000070000000}"/>
            </a:ext>
          </a:extLst>
        </xdr:cNvPr>
        <xdr:cNvSpPr txBox="1"/>
      </xdr:nvSpPr>
      <xdr:spPr>
        <a:xfrm>
          <a:off x="5740400" y="673891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126410</xdr:rowOff>
    </xdr:from>
    <xdr:to>
      <xdr:col>29</xdr:col>
      <xdr:colOff>177800</xdr:colOff>
      <xdr:row>35</xdr:row>
      <xdr:rowOff>228010</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5600700" y="673676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93004</xdr:rowOff>
    </xdr:from>
    <xdr:to>
      <xdr:col>26</xdr:col>
      <xdr:colOff>50800</xdr:colOff>
      <xdr:row>35</xdr:row>
      <xdr:rowOff>129743</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a:off x="4305300" y="6703354"/>
          <a:ext cx="698500" cy="3673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161876</xdr:rowOff>
    </xdr:from>
    <xdr:to>
      <xdr:col>26</xdr:col>
      <xdr:colOff>101600</xdr:colOff>
      <xdr:row>35</xdr:row>
      <xdr:rowOff>263476</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953000" y="677222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248253</xdr:rowOff>
    </xdr:from>
    <xdr:ext cx="7366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4622800" y="68586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34</xdr:row>
      <xdr:rowOff>327547</xdr:rowOff>
    </xdr:from>
    <xdr:to>
      <xdr:col>22</xdr:col>
      <xdr:colOff>114300</xdr:colOff>
      <xdr:row>35</xdr:row>
      <xdr:rowOff>93004</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a:off x="3606800" y="6594997"/>
          <a:ext cx="698500" cy="10835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217050</xdr:rowOff>
    </xdr:from>
    <xdr:to>
      <xdr:col>22</xdr:col>
      <xdr:colOff>165100</xdr:colOff>
      <xdr:row>35</xdr:row>
      <xdr:rowOff>318650</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254500" y="68274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303427</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924300" y="69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34</xdr:row>
      <xdr:rowOff>327547</xdr:rowOff>
    </xdr:from>
    <xdr:to>
      <xdr:col>18</xdr:col>
      <xdr:colOff>177800</xdr:colOff>
      <xdr:row>35</xdr:row>
      <xdr:rowOff>16504</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flipV="1">
          <a:off x="2908300" y="6594997"/>
          <a:ext cx="698500" cy="3185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212641</xdr:rowOff>
    </xdr:from>
    <xdr:to>
      <xdr:col>19</xdr:col>
      <xdr:colOff>38100</xdr:colOff>
      <xdr:row>35</xdr:row>
      <xdr:rowOff>314241</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3556000" y="682299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299018</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225800" y="69093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210176</xdr:rowOff>
    </xdr:from>
    <xdr:to>
      <xdr:col>15</xdr:col>
      <xdr:colOff>101600</xdr:colOff>
      <xdr:row>35</xdr:row>
      <xdr:rowOff>311776</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2857500" y="682052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296553</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2527300" y="69069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92986</xdr:rowOff>
    </xdr:from>
    <xdr:to>
      <xdr:col>29</xdr:col>
      <xdr:colOff>177800</xdr:colOff>
      <xdr:row>35</xdr:row>
      <xdr:rowOff>194586</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5600700" y="670333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280963</xdr:rowOff>
    </xdr:from>
    <xdr:ext cx="762000" cy="259045"/>
    <xdr:sp macro="" textlink="">
      <xdr:nvSpPr>
        <xdr:cNvPr id="131" name="人口1人当たり決算額の推移該当値テキスト445">
          <a:extLst>
            <a:ext uri="{FF2B5EF4-FFF2-40B4-BE49-F238E27FC236}">
              <a16:creationId xmlns:a16="http://schemas.microsoft.com/office/drawing/2014/main" id="{00000000-0008-0000-0500-000083000000}"/>
            </a:ext>
          </a:extLst>
        </xdr:cNvPr>
        <xdr:cNvSpPr txBox="1"/>
      </xdr:nvSpPr>
      <xdr:spPr>
        <a:xfrm>
          <a:off x="5740400" y="65484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78943</xdr:rowOff>
    </xdr:from>
    <xdr:to>
      <xdr:col>26</xdr:col>
      <xdr:colOff>101600</xdr:colOff>
      <xdr:row>35</xdr:row>
      <xdr:rowOff>180543</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953000" y="668929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190720</xdr:rowOff>
    </xdr:from>
    <xdr:ext cx="7366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4622800" y="64581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42204</xdr:rowOff>
    </xdr:from>
    <xdr:to>
      <xdr:col>22</xdr:col>
      <xdr:colOff>165100</xdr:colOff>
      <xdr:row>35</xdr:row>
      <xdr:rowOff>143804</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254500" y="665255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153981</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924300" y="64214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34</xdr:row>
      <xdr:rowOff>276747</xdr:rowOff>
    </xdr:from>
    <xdr:to>
      <xdr:col>19</xdr:col>
      <xdr:colOff>38100</xdr:colOff>
      <xdr:row>35</xdr:row>
      <xdr:rowOff>35447</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3556000" y="654419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45624</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225800" y="63130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308604</xdr:rowOff>
    </xdr:from>
    <xdr:to>
      <xdr:col>15</xdr:col>
      <xdr:colOff>101600</xdr:colOff>
      <xdr:row>35</xdr:row>
      <xdr:rowOff>67304</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2857500" y="657605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77481</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2527300" y="63449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長崎県東彼杵町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7,732
7,687
74.29
6,568,440
6,162,523
144,211
3,071,414
3,973,857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10.4
63.0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79,003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154887</xdr:rowOff>
    </xdr:from>
    <xdr:to>
      <xdr:col>24</xdr:col>
      <xdr:colOff>62865</xdr:colOff>
      <xdr:row>37</xdr:row>
      <xdr:rowOff>121557</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126937"/>
          <a:ext cx="1270" cy="13382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125384</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469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84,881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121557</xdr:rowOff>
    </xdr:from>
    <xdr:to>
      <xdr:col>24</xdr:col>
      <xdr:colOff>152400</xdr:colOff>
      <xdr:row>37</xdr:row>
      <xdr:rowOff>121557</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4652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101564</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49021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260,507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29</xdr:row>
      <xdr:rowOff>154887</xdr:rowOff>
    </xdr:from>
    <xdr:to>
      <xdr:col>24</xdr:col>
      <xdr:colOff>152400</xdr:colOff>
      <xdr:row>29</xdr:row>
      <xdr:rowOff>154887</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1269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73383</xdr:rowOff>
    </xdr:from>
    <xdr:to>
      <xdr:col>24</xdr:col>
      <xdr:colOff>63500</xdr:colOff>
      <xdr:row>37</xdr:row>
      <xdr:rowOff>118425</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6417033"/>
          <a:ext cx="838200" cy="45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80901</xdr:rowOff>
    </xdr:from>
    <xdr:ext cx="599010"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591020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58024</xdr:rowOff>
    </xdr:from>
    <xdr:to>
      <xdr:col>24</xdr:col>
      <xdr:colOff>114300</xdr:colOff>
      <xdr:row>35</xdr:row>
      <xdr:rowOff>159624</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058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118425</xdr:rowOff>
    </xdr:from>
    <xdr:to>
      <xdr:col>19</xdr:col>
      <xdr:colOff>177800</xdr:colOff>
      <xdr:row>37</xdr:row>
      <xdr:rowOff>149598</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6462075"/>
          <a:ext cx="889000" cy="31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13630</xdr:rowOff>
    </xdr:from>
    <xdr:to>
      <xdr:col>20</xdr:col>
      <xdr:colOff>38100</xdr:colOff>
      <xdr:row>36</xdr:row>
      <xdr:rowOff>115230</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185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34</xdr:row>
      <xdr:rowOff>131757</xdr:rowOff>
    </xdr:from>
    <xdr:ext cx="599010"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497795" y="59610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146634</xdr:rowOff>
    </xdr:from>
    <xdr:to>
      <xdr:col>15</xdr:col>
      <xdr:colOff>50800</xdr:colOff>
      <xdr:row>37</xdr:row>
      <xdr:rowOff>149598</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a:off x="2019300" y="6490284"/>
          <a:ext cx="889000" cy="29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68456</xdr:rowOff>
    </xdr:from>
    <xdr:to>
      <xdr:col>15</xdr:col>
      <xdr:colOff>101600</xdr:colOff>
      <xdr:row>36</xdr:row>
      <xdr:rowOff>170056</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240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35</xdr:row>
      <xdr:rowOff>15133</xdr:rowOff>
    </xdr:from>
    <xdr:ext cx="599010"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08795" y="60158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146634</xdr:rowOff>
    </xdr:from>
    <xdr:to>
      <xdr:col>10</xdr:col>
      <xdr:colOff>114300</xdr:colOff>
      <xdr:row>37</xdr:row>
      <xdr:rowOff>169783</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6490284"/>
          <a:ext cx="889000" cy="23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71298</xdr:rowOff>
    </xdr:from>
    <xdr:to>
      <xdr:col>10</xdr:col>
      <xdr:colOff>165100</xdr:colOff>
      <xdr:row>37</xdr:row>
      <xdr:rowOff>1448</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243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35</xdr:row>
      <xdr:rowOff>17975</xdr:rowOff>
    </xdr:from>
    <xdr:ext cx="599010"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19795" y="60187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66391</xdr:rowOff>
    </xdr:from>
    <xdr:to>
      <xdr:col>6</xdr:col>
      <xdr:colOff>38100</xdr:colOff>
      <xdr:row>36</xdr:row>
      <xdr:rowOff>167991</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238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35</xdr:row>
      <xdr:rowOff>13068</xdr:rowOff>
    </xdr:from>
    <xdr:ext cx="59901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30795" y="60138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22583</xdr:rowOff>
    </xdr:from>
    <xdr:to>
      <xdr:col>24</xdr:col>
      <xdr:colOff>114300</xdr:colOff>
      <xdr:row>37</xdr:row>
      <xdr:rowOff>124183</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6366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108960</xdr:rowOff>
    </xdr:from>
    <xdr:ext cx="534377"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62811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67625</xdr:rowOff>
    </xdr:from>
    <xdr:to>
      <xdr:col>20</xdr:col>
      <xdr:colOff>38100</xdr:colOff>
      <xdr:row>37</xdr:row>
      <xdr:rowOff>169225</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6411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160352</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530111" y="6504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98798</xdr:rowOff>
    </xdr:from>
    <xdr:to>
      <xdr:col>15</xdr:col>
      <xdr:colOff>101600</xdr:colOff>
      <xdr:row>38</xdr:row>
      <xdr:rowOff>28949</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6442448"/>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38</xdr:row>
      <xdr:rowOff>20076</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41111" y="65351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95834</xdr:rowOff>
    </xdr:from>
    <xdr:to>
      <xdr:col>10</xdr:col>
      <xdr:colOff>165100</xdr:colOff>
      <xdr:row>38</xdr:row>
      <xdr:rowOff>25984</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439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17111</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52111" y="6532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118984</xdr:rowOff>
    </xdr:from>
    <xdr:to>
      <xdr:col>6</xdr:col>
      <xdr:colOff>38100</xdr:colOff>
      <xdr:row>38</xdr:row>
      <xdr:rowOff>49133</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462634"/>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40260</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3111" y="65553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6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6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物件費グラフ枠">
          <a:extLst>
            <a:ext uri="{FF2B5EF4-FFF2-40B4-BE49-F238E27FC236}">
              <a16:creationId xmlns:a16="http://schemas.microsoft.com/office/drawing/2014/main" id="{00000000-0008-0000-06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41215</xdr:rowOff>
    </xdr:from>
    <xdr:to>
      <xdr:col>24</xdr:col>
      <xdr:colOff>62865</xdr:colOff>
      <xdr:row>58</xdr:row>
      <xdr:rowOff>54482</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flipV="1">
          <a:off x="4633595" y="8785165"/>
          <a:ext cx="1270" cy="12134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58309</xdr:rowOff>
    </xdr:from>
    <xdr:ext cx="534377" cy="259045"/>
    <xdr:sp macro="" textlink="">
      <xdr:nvSpPr>
        <xdr:cNvPr id="114" name="物件費最小値テキスト">
          <a:extLst>
            <a:ext uri="{FF2B5EF4-FFF2-40B4-BE49-F238E27FC236}">
              <a16:creationId xmlns:a16="http://schemas.microsoft.com/office/drawing/2014/main" id="{00000000-0008-0000-0600-000072000000}"/>
            </a:ext>
          </a:extLst>
        </xdr:cNvPr>
        <xdr:cNvSpPr txBox="1"/>
      </xdr:nvSpPr>
      <xdr:spPr>
        <a:xfrm>
          <a:off x="4686300" y="10002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42,367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54482</xdr:rowOff>
    </xdr:from>
    <xdr:to>
      <xdr:col>24</xdr:col>
      <xdr:colOff>152400</xdr:colOff>
      <xdr:row>58</xdr:row>
      <xdr:rowOff>54482</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4546600" y="99985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159342</xdr:rowOff>
    </xdr:from>
    <xdr:ext cx="599010" cy="259045"/>
    <xdr:sp macro="" textlink="">
      <xdr:nvSpPr>
        <xdr:cNvPr id="116" name="物件費最大値テキスト">
          <a:extLst>
            <a:ext uri="{FF2B5EF4-FFF2-40B4-BE49-F238E27FC236}">
              <a16:creationId xmlns:a16="http://schemas.microsoft.com/office/drawing/2014/main" id="{00000000-0008-0000-0600-000074000000}"/>
            </a:ext>
          </a:extLst>
        </xdr:cNvPr>
        <xdr:cNvSpPr txBox="1"/>
      </xdr:nvSpPr>
      <xdr:spPr>
        <a:xfrm>
          <a:off x="4686300" y="85603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360,849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41215</xdr:rowOff>
    </xdr:from>
    <xdr:to>
      <xdr:col>24</xdr:col>
      <xdr:colOff>152400</xdr:colOff>
      <xdr:row>51</xdr:row>
      <xdr:rowOff>41215</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4546600" y="87851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70469</xdr:rowOff>
    </xdr:from>
    <xdr:to>
      <xdr:col>24</xdr:col>
      <xdr:colOff>63500</xdr:colOff>
      <xdr:row>57</xdr:row>
      <xdr:rowOff>83918</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flipV="1">
          <a:off x="3797300" y="9843119"/>
          <a:ext cx="838200" cy="134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100861</xdr:rowOff>
    </xdr:from>
    <xdr:ext cx="599010" cy="259045"/>
    <xdr:sp macro="" textlink="">
      <xdr:nvSpPr>
        <xdr:cNvPr id="119" name="物件費平均値テキスト">
          <a:extLst>
            <a:ext uri="{FF2B5EF4-FFF2-40B4-BE49-F238E27FC236}">
              <a16:creationId xmlns:a16="http://schemas.microsoft.com/office/drawing/2014/main" id="{00000000-0008-0000-0600-000077000000}"/>
            </a:ext>
          </a:extLst>
        </xdr:cNvPr>
        <xdr:cNvSpPr txBox="1"/>
      </xdr:nvSpPr>
      <xdr:spPr>
        <a:xfrm>
          <a:off x="4686300" y="953061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112,865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77984</xdr:rowOff>
    </xdr:from>
    <xdr:to>
      <xdr:col>24</xdr:col>
      <xdr:colOff>114300</xdr:colOff>
      <xdr:row>57</xdr:row>
      <xdr:rowOff>8134</xdr:rowOff>
    </xdr:to>
    <xdr:sp macro="" textlink="">
      <xdr:nvSpPr>
        <xdr:cNvPr id="120" name="フローチャート: 判断 119">
          <a:extLst>
            <a:ext uri="{FF2B5EF4-FFF2-40B4-BE49-F238E27FC236}">
              <a16:creationId xmlns:a16="http://schemas.microsoft.com/office/drawing/2014/main" id="{00000000-0008-0000-0600-000078000000}"/>
            </a:ext>
          </a:extLst>
        </xdr:cNvPr>
        <xdr:cNvSpPr/>
      </xdr:nvSpPr>
      <xdr:spPr>
        <a:xfrm>
          <a:off x="4584700" y="9679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83918</xdr:rowOff>
    </xdr:from>
    <xdr:to>
      <xdr:col>19</xdr:col>
      <xdr:colOff>177800</xdr:colOff>
      <xdr:row>57</xdr:row>
      <xdr:rowOff>127908</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flipV="1">
          <a:off x="2908300" y="9856568"/>
          <a:ext cx="889000" cy="439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77115</xdr:rowOff>
    </xdr:from>
    <xdr:to>
      <xdr:col>20</xdr:col>
      <xdr:colOff>38100</xdr:colOff>
      <xdr:row>57</xdr:row>
      <xdr:rowOff>7265</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3746500" y="9678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23792</xdr:rowOff>
    </xdr:from>
    <xdr:ext cx="599010" cy="259045"/>
    <xdr:sp macro=""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3497795" y="94535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127908</xdr:rowOff>
    </xdr:from>
    <xdr:to>
      <xdr:col>15</xdr:col>
      <xdr:colOff>50800</xdr:colOff>
      <xdr:row>57</xdr:row>
      <xdr:rowOff>138546</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2019300" y="9900558"/>
          <a:ext cx="889000" cy="106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78464</xdr:rowOff>
    </xdr:from>
    <xdr:to>
      <xdr:col>15</xdr:col>
      <xdr:colOff>101600</xdr:colOff>
      <xdr:row>57</xdr:row>
      <xdr:rowOff>8614</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2857500" y="9679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25141</xdr:rowOff>
    </xdr:from>
    <xdr:ext cx="599010"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2608795" y="94548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121050</xdr:rowOff>
    </xdr:from>
    <xdr:to>
      <xdr:col>10</xdr:col>
      <xdr:colOff>114300</xdr:colOff>
      <xdr:row>57</xdr:row>
      <xdr:rowOff>138546</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a:off x="1130300" y="9893700"/>
          <a:ext cx="889000" cy="17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84343</xdr:rowOff>
    </xdr:from>
    <xdr:to>
      <xdr:col>10</xdr:col>
      <xdr:colOff>165100</xdr:colOff>
      <xdr:row>57</xdr:row>
      <xdr:rowOff>14493</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1968500" y="9685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31020</xdr:rowOff>
    </xdr:from>
    <xdr:ext cx="599010"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1719795" y="94607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64870</xdr:rowOff>
    </xdr:from>
    <xdr:to>
      <xdr:col>6</xdr:col>
      <xdr:colOff>38100</xdr:colOff>
      <xdr:row>56</xdr:row>
      <xdr:rowOff>166470</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1079500" y="9666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11547</xdr:rowOff>
    </xdr:from>
    <xdr:ext cx="59901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830795" y="94412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19669</xdr:rowOff>
    </xdr:from>
    <xdr:to>
      <xdr:col>24</xdr:col>
      <xdr:colOff>114300</xdr:colOff>
      <xdr:row>57</xdr:row>
      <xdr:rowOff>121269</xdr:rowOff>
    </xdr:to>
    <xdr:sp macro="" textlink="">
      <xdr:nvSpPr>
        <xdr:cNvPr id="137" name="楕円 136">
          <a:extLst>
            <a:ext uri="{FF2B5EF4-FFF2-40B4-BE49-F238E27FC236}">
              <a16:creationId xmlns:a16="http://schemas.microsoft.com/office/drawing/2014/main" id="{00000000-0008-0000-0600-000089000000}"/>
            </a:ext>
          </a:extLst>
        </xdr:cNvPr>
        <xdr:cNvSpPr/>
      </xdr:nvSpPr>
      <xdr:spPr>
        <a:xfrm>
          <a:off x="4584700" y="9792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169546</xdr:rowOff>
    </xdr:from>
    <xdr:ext cx="534377" cy="259045"/>
    <xdr:sp macro="" textlink="">
      <xdr:nvSpPr>
        <xdr:cNvPr id="138" name="物件費該当値テキスト">
          <a:extLst>
            <a:ext uri="{FF2B5EF4-FFF2-40B4-BE49-F238E27FC236}">
              <a16:creationId xmlns:a16="http://schemas.microsoft.com/office/drawing/2014/main" id="{00000000-0008-0000-0600-00008A000000}"/>
            </a:ext>
          </a:extLst>
        </xdr:cNvPr>
        <xdr:cNvSpPr txBox="1"/>
      </xdr:nvSpPr>
      <xdr:spPr>
        <a:xfrm>
          <a:off x="4686300" y="9770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33118</xdr:rowOff>
    </xdr:from>
    <xdr:to>
      <xdr:col>20</xdr:col>
      <xdr:colOff>38100</xdr:colOff>
      <xdr:row>57</xdr:row>
      <xdr:rowOff>134718</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3746500" y="9805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125845</xdr:rowOff>
    </xdr:from>
    <xdr:ext cx="534377"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3530111" y="98984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77108</xdr:rowOff>
    </xdr:from>
    <xdr:to>
      <xdr:col>15</xdr:col>
      <xdr:colOff>101600</xdr:colOff>
      <xdr:row>58</xdr:row>
      <xdr:rowOff>7258</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2857500" y="9849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169835</xdr:rowOff>
    </xdr:from>
    <xdr:ext cx="534377"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2641111" y="99424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87746</xdr:rowOff>
    </xdr:from>
    <xdr:to>
      <xdr:col>10</xdr:col>
      <xdr:colOff>165100</xdr:colOff>
      <xdr:row>58</xdr:row>
      <xdr:rowOff>17896</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1968500" y="9860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9023</xdr:rowOff>
    </xdr:from>
    <xdr:ext cx="534377"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1752111" y="99531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70250</xdr:rowOff>
    </xdr:from>
    <xdr:to>
      <xdr:col>6</xdr:col>
      <xdr:colOff>38100</xdr:colOff>
      <xdr:row>58</xdr:row>
      <xdr:rowOff>400</xdr:rowOff>
    </xdr:to>
    <xdr:sp macro="" textlink="">
      <xdr:nvSpPr>
        <xdr:cNvPr id="145" name="楕円 144">
          <a:extLst>
            <a:ext uri="{FF2B5EF4-FFF2-40B4-BE49-F238E27FC236}">
              <a16:creationId xmlns:a16="http://schemas.microsoft.com/office/drawing/2014/main" id="{00000000-0008-0000-0600-000091000000}"/>
            </a:ext>
          </a:extLst>
        </xdr:cNvPr>
        <xdr:cNvSpPr/>
      </xdr:nvSpPr>
      <xdr:spPr>
        <a:xfrm>
          <a:off x="1079500" y="984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162977</xdr:rowOff>
    </xdr:from>
    <xdr:ext cx="534377" cy="259045"/>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863111" y="9935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8" name="テキスト ボックス 167">
          <a:extLst>
            <a:ext uri="{FF2B5EF4-FFF2-40B4-BE49-F238E27FC236}">
              <a16:creationId xmlns:a16="http://schemas.microsoft.com/office/drawing/2014/main" id="{00000000-0008-0000-0600-0000A8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維持補修費グラフ枠">
          <a:extLst>
            <a:ext uri="{FF2B5EF4-FFF2-40B4-BE49-F238E27FC236}">
              <a16:creationId xmlns:a16="http://schemas.microsoft.com/office/drawing/2014/main" id="{00000000-0008-0000-0600-0000A9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29870</xdr:rowOff>
    </xdr:from>
    <xdr:to>
      <xdr:col>24</xdr:col>
      <xdr:colOff>62865</xdr:colOff>
      <xdr:row>79</xdr:row>
      <xdr:rowOff>35395</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flipV="1">
          <a:off x="4633595" y="12202820"/>
          <a:ext cx="1270" cy="13771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39222</xdr:rowOff>
    </xdr:from>
    <xdr:ext cx="378565" cy="259045"/>
    <xdr:sp macro="" textlink="">
      <xdr:nvSpPr>
        <xdr:cNvPr id="171" name="維持補修費最小値テキスト">
          <a:extLst>
            <a:ext uri="{FF2B5EF4-FFF2-40B4-BE49-F238E27FC236}">
              <a16:creationId xmlns:a16="http://schemas.microsoft.com/office/drawing/2014/main" id="{00000000-0008-0000-0600-0000AB000000}"/>
            </a:ext>
          </a:extLst>
        </xdr:cNvPr>
        <xdr:cNvSpPr txBox="1"/>
      </xdr:nvSpPr>
      <xdr:spPr>
        <a:xfrm>
          <a:off x="4686300" y="1358377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35395</xdr:rowOff>
    </xdr:from>
    <xdr:to>
      <xdr:col>24</xdr:col>
      <xdr:colOff>152400</xdr:colOff>
      <xdr:row>79</xdr:row>
      <xdr:rowOff>35395</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4546600" y="135799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147997</xdr:rowOff>
    </xdr:from>
    <xdr:ext cx="599010" cy="259045"/>
    <xdr:sp macro="" textlink="">
      <xdr:nvSpPr>
        <xdr:cNvPr id="173" name="維持補修費最大値テキスト">
          <a:extLst>
            <a:ext uri="{FF2B5EF4-FFF2-40B4-BE49-F238E27FC236}">
              <a16:creationId xmlns:a16="http://schemas.microsoft.com/office/drawing/2014/main" id="{00000000-0008-0000-0600-0000AD000000}"/>
            </a:ext>
          </a:extLst>
        </xdr:cNvPr>
        <xdr:cNvSpPr txBox="1"/>
      </xdr:nvSpPr>
      <xdr:spPr>
        <a:xfrm>
          <a:off x="4686300" y="119780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109,148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29870</xdr:rowOff>
    </xdr:from>
    <xdr:to>
      <xdr:col>24</xdr:col>
      <xdr:colOff>152400</xdr:colOff>
      <xdr:row>71</xdr:row>
      <xdr:rowOff>29870</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4546600" y="12202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100558</xdr:rowOff>
    </xdr:from>
    <xdr:to>
      <xdr:col>24</xdr:col>
      <xdr:colOff>63500</xdr:colOff>
      <xdr:row>78</xdr:row>
      <xdr:rowOff>133274</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3797300" y="13473658"/>
          <a:ext cx="838200" cy="32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170870</xdr:rowOff>
    </xdr:from>
    <xdr:ext cx="534377" cy="259045"/>
    <xdr:sp macro="" textlink="">
      <xdr:nvSpPr>
        <xdr:cNvPr id="176" name="維持補修費平均値テキスト">
          <a:extLst>
            <a:ext uri="{FF2B5EF4-FFF2-40B4-BE49-F238E27FC236}">
              <a16:creationId xmlns:a16="http://schemas.microsoft.com/office/drawing/2014/main" id="{00000000-0008-0000-0600-0000B0000000}"/>
            </a:ext>
          </a:extLst>
        </xdr:cNvPr>
        <xdr:cNvSpPr txBox="1"/>
      </xdr:nvSpPr>
      <xdr:spPr>
        <a:xfrm>
          <a:off x="4686300" y="132010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147993</xdr:rowOff>
    </xdr:from>
    <xdr:to>
      <xdr:col>24</xdr:col>
      <xdr:colOff>114300</xdr:colOff>
      <xdr:row>78</xdr:row>
      <xdr:rowOff>78143</xdr:rowOff>
    </xdr:to>
    <xdr:sp macro="" textlink="">
      <xdr:nvSpPr>
        <xdr:cNvPr id="177" name="フローチャート: 判断 176">
          <a:extLst>
            <a:ext uri="{FF2B5EF4-FFF2-40B4-BE49-F238E27FC236}">
              <a16:creationId xmlns:a16="http://schemas.microsoft.com/office/drawing/2014/main" id="{00000000-0008-0000-0600-0000B1000000}"/>
            </a:ext>
          </a:extLst>
        </xdr:cNvPr>
        <xdr:cNvSpPr/>
      </xdr:nvSpPr>
      <xdr:spPr>
        <a:xfrm>
          <a:off x="4584700" y="13349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100558</xdr:rowOff>
    </xdr:from>
    <xdr:to>
      <xdr:col>19</xdr:col>
      <xdr:colOff>177800</xdr:colOff>
      <xdr:row>78</xdr:row>
      <xdr:rowOff>141618</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flipV="1">
          <a:off x="2908300" y="13473658"/>
          <a:ext cx="889000" cy="41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78</xdr:row>
      <xdr:rowOff>41008</xdr:rowOff>
    </xdr:from>
    <xdr:to>
      <xdr:col>20</xdr:col>
      <xdr:colOff>38100</xdr:colOff>
      <xdr:row>78</xdr:row>
      <xdr:rowOff>142608</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3746500" y="13414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159135</xdr:rowOff>
    </xdr:from>
    <xdr:ext cx="469744"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3562428" y="131893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136170</xdr:rowOff>
    </xdr:from>
    <xdr:to>
      <xdr:col>15</xdr:col>
      <xdr:colOff>50800</xdr:colOff>
      <xdr:row>78</xdr:row>
      <xdr:rowOff>141618</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a:off x="2019300" y="13509270"/>
          <a:ext cx="889000" cy="5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25781</xdr:rowOff>
    </xdr:from>
    <xdr:to>
      <xdr:col>15</xdr:col>
      <xdr:colOff>101600</xdr:colOff>
      <xdr:row>78</xdr:row>
      <xdr:rowOff>127381</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2857500" y="13398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76</xdr:row>
      <xdr:rowOff>143908</xdr:rowOff>
    </xdr:from>
    <xdr:ext cx="534377"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2641111" y="13174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136170</xdr:rowOff>
    </xdr:from>
    <xdr:to>
      <xdr:col>10</xdr:col>
      <xdr:colOff>114300</xdr:colOff>
      <xdr:row>78</xdr:row>
      <xdr:rowOff>157862</xdr:rowOff>
    </xdr:to>
    <xdr:cxnSp macro="">
      <xdr:nvCxnSpPr>
        <xdr:cNvPr id="184" name="直線コネクタ 183">
          <a:extLst>
            <a:ext uri="{FF2B5EF4-FFF2-40B4-BE49-F238E27FC236}">
              <a16:creationId xmlns:a16="http://schemas.microsoft.com/office/drawing/2014/main" id="{00000000-0008-0000-0600-0000B8000000}"/>
            </a:ext>
          </a:extLst>
        </xdr:cNvPr>
        <xdr:cNvCxnSpPr/>
      </xdr:nvCxnSpPr>
      <xdr:spPr>
        <a:xfrm flipV="1">
          <a:off x="1130300" y="13509270"/>
          <a:ext cx="889000" cy="216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12585</xdr:rowOff>
    </xdr:from>
    <xdr:to>
      <xdr:col>10</xdr:col>
      <xdr:colOff>165100</xdr:colOff>
      <xdr:row>78</xdr:row>
      <xdr:rowOff>114185</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1968500" y="13385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76</xdr:row>
      <xdr:rowOff>130712</xdr:rowOff>
    </xdr:from>
    <xdr:ext cx="534377"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1752111" y="131609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34620</xdr:rowOff>
    </xdr:from>
    <xdr:to>
      <xdr:col>6</xdr:col>
      <xdr:colOff>38100</xdr:colOff>
      <xdr:row>78</xdr:row>
      <xdr:rowOff>136220</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1079500" y="13407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76</xdr:row>
      <xdr:rowOff>152747</xdr:rowOff>
    </xdr:from>
    <xdr:ext cx="534377"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863111" y="13182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82474</xdr:rowOff>
    </xdr:from>
    <xdr:to>
      <xdr:col>24</xdr:col>
      <xdr:colOff>114300</xdr:colOff>
      <xdr:row>79</xdr:row>
      <xdr:rowOff>12624</xdr:rowOff>
    </xdr:to>
    <xdr:sp macro="" textlink="">
      <xdr:nvSpPr>
        <xdr:cNvPr id="194" name="楕円 193">
          <a:extLst>
            <a:ext uri="{FF2B5EF4-FFF2-40B4-BE49-F238E27FC236}">
              <a16:creationId xmlns:a16="http://schemas.microsoft.com/office/drawing/2014/main" id="{00000000-0008-0000-0600-0000C2000000}"/>
            </a:ext>
          </a:extLst>
        </xdr:cNvPr>
        <xdr:cNvSpPr/>
      </xdr:nvSpPr>
      <xdr:spPr>
        <a:xfrm>
          <a:off x="4584700" y="13455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168851</xdr:rowOff>
    </xdr:from>
    <xdr:ext cx="469744" cy="259045"/>
    <xdr:sp macro="" textlink="">
      <xdr:nvSpPr>
        <xdr:cNvPr id="195" name="維持補修費該当値テキスト">
          <a:extLst>
            <a:ext uri="{FF2B5EF4-FFF2-40B4-BE49-F238E27FC236}">
              <a16:creationId xmlns:a16="http://schemas.microsoft.com/office/drawing/2014/main" id="{00000000-0008-0000-0600-0000C3000000}"/>
            </a:ext>
          </a:extLst>
        </xdr:cNvPr>
        <xdr:cNvSpPr txBox="1"/>
      </xdr:nvSpPr>
      <xdr:spPr>
        <a:xfrm>
          <a:off x="4686300" y="133705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49758</xdr:rowOff>
    </xdr:from>
    <xdr:to>
      <xdr:col>20</xdr:col>
      <xdr:colOff>38100</xdr:colOff>
      <xdr:row>78</xdr:row>
      <xdr:rowOff>151358</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3746500" y="13422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142485</xdr:rowOff>
    </xdr:from>
    <xdr:ext cx="469744"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3562428" y="135155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90818</xdr:rowOff>
    </xdr:from>
    <xdr:to>
      <xdr:col>15</xdr:col>
      <xdr:colOff>101600</xdr:colOff>
      <xdr:row>79</xdr:row>
      <xdr:rowOff>20968</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2857500" y="13463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79</xdr:row>
      <xdr:rowOff>12095</xdr:rowOff>
    </xdr:from>
    <xdr:ext cx="469744"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2673428" y="135566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85370</xdr:rowOff>
    </xdr:from>
    <xdr:to>
      <xdr:col>10</xdr:col>
      <xdr:colOff>165100</xdr:colOff>
      <xdr:row>79</xdr:row>
      <xdr:rowOff>15520</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1968500" y="13458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6647</xdr:rowOff>
    </xdr:from>
    <xdr:ext cx="469744"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1784428" y="13551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107062</xdr:rowOff>
    </xdr:from>
    <xdr:to>
      <xdr:col>6</xdr:col>
      <xdr:colOff>38100</xdr:colOff>
      <xdr:row>79</xdr:row>
      <xdr:rowOff>37212</xdr:rowOff>
    </xdr:to>
    <xdr:sp macro="" textlink="">
      <xdr:nvSpPr>
        <xdr:cNvPr id="202" name="楕円 201">
          <a:extLst>
            <a:ext uri="{FF2B5EF4-FFF2-40B4-BE49-F238E27FC236}">
              <a16:creationId xmlns:a16="http://schemas.microsoft.com/office/drawing/2014/main" id="{00000000-0008-0000-0600-0000CA000000}"/>
            </a:ext>
          </a:extLst>
        </xdr:cNvPr>
        <xdr:cNvSpPr/>
      </xdr:nvSpPr>
      <xdr:spPr>
        <a:xfrm>
          <a:off x="1079500" y="13480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28339</xdr:rowOff>
    </xdr:from>
    <xdr:ext cx="469744" cy="259045"/>
    <xdr:sp macro=""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895428" y="135728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146,966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扶助費グラフ枠">
          <a:extLst>
            <a:ext uri="{FF2B5EF4-FFF2-40B4-BE49-F238E27FC236}">
              <a16:creationId xmlns:a16="http://schemas.microsoft.com/office/drawing/2014/main" id="{00000000-0008-0000-0600-0000E3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138125</xdr:rowOff>
    </xdr:from>
    <xdr:to>
      <xdr:col>24</xdr:col>
      <xdr:colOff>62865</xdr:colOff>
      <xdr:row>98</xdr:row>
      <xdr:rowOff>160452</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flipV="1">
          <a:off x="4633595" y="15568625"/>
          <a:ext cx="1270" cy="13939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164279</xdr:rowOff>
    </xdr:from>
    <xdr:ext cx="534377" cy="259045"/>
    <xdr:sp macro="" textlink="">
      <xdr:nvSpPr>
        <xdr:cNvPr id="229" name="扶助費最小値テキスト">
          <a:extLst>
            <a:ext uri="{FF2B5EF4-FFF2-40B4-BE49-F238E27FC236}">
              <a16:creationId xmlns:a16="http://schemas.microsoft.com/office/drawing/2014/main" id="{00000000-0008-0000-0600-0000E5000000}"/>
            </a:ext>
          </a:extLst>
        </xdr:cNvPr>
        <xdr:cNvSpPr txBox="1"/>
      </xdr:nvSpPr>
      <xdr:spPr>
        <a:xfrm>
          <a:off x="4686300" y="16966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34,366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160452</xdr:rowOff>
    </xdr:from>
    <xdr:to>
      <xdr:col>24</xdr:col>
      <xdr:colOff>152400</xdr:colOff>
      <xdr:row>98</xdr:row>
      <xdr:rowOff>160452</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4546600" y="169625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84802</xdr:rowOff>
    </xdr:from>
    <xdr:ext cx="599010" cy="259045"/>
    <xdr:sp macro="" textlink="">
      <xdr:nvSpPr>
        <xdr:cNvPr id="231" name="扶助費最大値テキスト">
          <a:extLst>
            <a:ext uri="{FF2B5EF4-FFF2-40B4-BE49-F238E27FC236}">
              <a16:creationId xmlns:a16="http://schemas.microsoft.com/office/drawing/2014/main" id="{00000000-0008-0000-0600-0000E7000000}"/>
            </a:ext>
          </a:extLst>
        </xdr:cNvPr>
        <xdr:cNvSpPr txBox="1"/>
      </xdr:nvSpPr>
      <xdr:spPr>
        <a:xfrm>
          <a:off x="4686300" y="153438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144,124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138125</xdr:rowOff>
    </xdr:from>
    <xdr:to>
      <xdr:col>24</xdr:col>
      <xdr:colOff>152400</xdr:colOff>
      <xdr:row>90</xdr:row>
      <xdr:rowOff>138125</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4546600" y="155686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93</xdr:row>
      <xdr:rowOff>96189</xdr:rowOff>
    </xdr:from>
    <xdr:to>
      <xdr:col>24</xdr:col>
      <xdr:colOff>63500</xdr:colOff>
      <xdr:row>93</xdr:row>
      <xdr:rowOff>150318</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flipV="1">
          <a:off x="3797300" y="16041039"/>
          <a:ext cx="838200" cy="54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80421</xdr:rowOff>
    </xdr:from>
    <xdr:ext cx="534377" cy="259045"/>
    <xdr:sp macro="" textlink="">
      <xdr:nvSpPr>
        <xdr:cNvPr id="234" name="扶助費平均値テキスト">
          <a:extLst>
            <a:ext uri="{FF2B5EF4-FFF2-40B4-BE49-F238E27FC236}">
              <a16:creationId xmlns:a16="http://schemas.microsoft.com/office/drawing/2014/main" id="{00000000-0008-0000-0600-0000EA000000}"/>
            </a:ext>
          </a:extLst>
        </xdr:cNvPr>
        <xdr:cNvSpPr txBox="1"/>
      </xdr:nvSpPr>
      <xdr:spPr>
        <a:xfrm>
          <a:off x="4686300" y="165396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101994</xdr:rowOff>
    </xdr:from>
    <xdr:to>
      <xdr:col>24</xdr:col>
      <xdr:colOff>114300</xdr:colOff>
      <xdr:row>97</xdr:row>
      <xdr:rowOff>32144</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4584700" y="16561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93</xdr:row>
      <xdr:rowOff>150318</xdr:rowOff>
    </xdr:from>
    <xdr:to>
      <xdr:col>19</xdr:col>
      <xdr:colOff>177800</xdr:colOff>
      <xdr:row>94</xdr:row>
      <xdr:rowOff>32969</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flipV="1">
          <a:off x="2908300" y="16095168"/>
          <a:ext cx="889000" cy="541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132601</xdr:rowOff>
    </xdr:from>
    <xdr:to>
      <xdr:col>20</xdr:col>
      <xdr:colOff>38100</xdr:colOff>
      <xdr:row>97</xdr:row>
      <xdr:rowOff>62751</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3746500" y="165918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53878</xdr:rowOff>
    </xdr:from>
    <xdr:ext cx="534377" cy="259045"/>
    <xdr:sp macro="" textlink="">
      <xdr:nvSpPr>
        <xdr:cNvPr id="238" name="テキスト ボックス 237">
          <a:extLst>
            <a:ext uri="{FF2B5EF4-FFF2-40B4-BE49-F238E27FC236}">
              <a16:creationId xmlns:a16="http://schemas.microsoft.com/office/drawing/2014/main" id="{00000000-0008-0000-0600-0000EE000000}"/>
            </a:ext>
          </a:extLst>
        </xdr:cNvPr>
        <xdr:cNvSpPr txBox="1"/>
      </xdr:nvSpPr>
      <xdr:spPr>
        <a:xfrm>
          <a:off x="3530111" y="166845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94</xdr:row>
      <xdr:rowOff>32969</xdr:rowOff>
    </xdr:from>
    <xdr:to>
      <xdr:col>15</xdr:col>
      <xdr:colOff>50800</xdr:colOff>
      <xdr:row>94</xdr:row>
      <xdr:rowOff>37973</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flipV="1">
          <a:off x="2019300" y="16149269"/>
          <a:ext cx="889000" cy="5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142278</xdr:rowOff>
    </xdr:from>
    <xdr:to>
      <xdr:col>15</xdr:col>
      <xdr:colOff>101600</xdr:colOff>
      <xdr:row>97</xdr:row>
      <xdr:rowOff>72428</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2857500" y="166014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63555</xdr:rowOff>
    </xdr:from>
    <xdr:ext cx="534377"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2641111" y="166942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94</xdr:row>
      <xdr:rowOff>37973</xdr:rowOff>
    </xdr:from>
    <xdr:to>
      <xdr:col>10</xdr:col>
      <xdr:colOff>114300</xdr:colOff>
      <xdr:row>94</xdr:row>
      <xdr:rowOff>68644</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flipV="1">
          <a:off x="1130300" y="16154273"/>
          <a:ext cx="889000" cy="306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136474</xdr:rowOff>
    </xdr:from>
    <xdr:to>
      <xdr:col>10</xdr:col>
      <xdr:colOff>165100</xdr:colOff>
      <xdr:row>97</xdr:row>
      <xdr:rowOff>66624</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1968500" y="16595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57751</xdr:rowOff>
    </xdr:from>
    <xdr:ext cx="534377"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1752111" y="16688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133693</xdr:rowOff>
    </xdr:from>
    <xdr:to>
      <xdr:col>6</xdr:col>
      <xdr:colOff>38100</xdr:colOff>
      <xdr:row>97</xdr:row>
      <xdr:rowOff>63843</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1079500" y="165928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54970</xdr:rowOff>
    </xdr:from>
    <xdr:ext cx="534377"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863111" y="166856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93</xdr:row>
      <xdr:rowOff>45389</xdr:rowOff>
    </xdr:from>
    <xdr:to>
      <xdr:col>24</xdr:col>
      <xdr:colOff>114300</xdr:colOff>
      <xdr:row>93</xdr:row>
      <xdr:rowOff>146989</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4584700" y="15990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92</xdr:row>
      <xdr:rowOff>68266</xdr:rowOff>
    </xdr:from>
    <xdr:ext cx="599010" cy="259045"/>
    <xdr:sp macro="" textlink="">
      <xdr:nvSpPr>
        <xdr:cNvPr id="253" name="扶助費該当値テキスト">
          <a:extLst>
            <a:ext uri="{FF2B5EF4-FFF2-40B4-BE49-F238E27FC236}">
              <a16:creationId xmlns:a16="http://schemas.microsoft.com/office/drawing/2014/main" id="{00000000-0008-0000-0600-0000FD000000}"/>
            </a:ext>
          </a:extLst>
        </xdr:cNvPr>
        <xdr:cNvSpPr txBox="1"/>
      </xdr:nvSpPr>
      <xdr:spPr>
        <a:xfrm>
          <a:off x="4686300" y="158416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93</xdr:row>
      <xdr:rowOff>99518</xdr:rowOff>
    </xdr:from>
    <xdr:to>
      <xdr:col>20</xdr:col>
      <xdr:colOff>38100</xdr:colOff>
      <xdr:row>94</xdr:row>
      <xdr:rowOff>29668</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3746500" y="16044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92</xdr:row>
      <xdr:rowOff>46195</xdr:rowOff>
    </xdr:from>
    <xdr:ext cx="59901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3497795" y="158195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93</xdr:row>
      <xdr:rowOff>153619</xdr:rowOff>
    </xdr:from>
    <xdr:to>
      <xdr:col>15</xdr:col>
      <xdr:colOff>101600</xdr:colOff>
      <xdr:row>94</xdr:row>
      <xdr:rowOff>83769</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2857500" y="16098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92</xdr:row>
      <xdr:rowOff>100296</xdr:rowOff>
    </xdr:from>
    <xdr:ext cx="534377"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2641111" y="15873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93</xdr:row>
      <xdr:rowOff>158623</xdr:rowOff>
    </xdr:from>
    <xdr:to>
      <xdr:col>10</xdr:col>
      <xdr:colOff>165100</xdr:colOff>
      <xdr:row>94</xdr:row>
      <xdr:rowOff>88773</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1968500" y="16103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92</xdr:row>
      <xdr:rowOff>105300</xdr:rowOff>
    </xdr:from>
    <xdr:ext cx="534377"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1752111" y="15878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94</xdr:row>
      <xdr:rowOff>17844</xdr:rowOff>
    </xdr:from>
    <xdr:to>
      <xdr:col>6</xdr:col>
      <xdr:colOff>38100</xdr:colOff>
      <xdr:row>94</xdr:row>
      <xdr:rowOff>119444</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1079500" y="16134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92</xdr:row>
      <xdr:rowOff>135971</xdr:rowOff>
    </xdr:from>
    <xdr:ext cx="534377"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863111" y="15909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170,068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a:extLst>
            <a:ext uri="{FF2B5EF4-FFF2-40B4-BE49-F238E27FC236}">
              <a16:creationId xmlns:a16="http://schemas.microsoft.com/office/drawing/2014/main" id="{00000000-0008-0000-0600-00000E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27</xdr:row>
      <xdr:rowOff>54627</xdr:rowOff>
    </xdr:from>
    <xdr:ext cx="685572"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5918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補助費等グラフ枠">
          <a:extLst>
            <a:ext uri="{FF2B5EF4-FFF2-40B4-BE49-F238E27FC236}">
              <a16:creationId xmlns:a16="http://schemas.microsoft.com/office/drawing/2014/main" id="{00000000-0008-0000-0600-00001C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17611</xdr:rowOff>
    </xdr:from>
    <xdr:to>
      <xdr:col>54</xdr:col>
      <xdr:colOff>189865</xdr:colOff>
      <xdr:row>37</xdr:row>
      <xdr:rowOff>92443</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flipV="1">
          <a:off x="10475595" y="5161111"/>
          <a:ext cx="1270" cy="12749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96270</xdr:rowOff>
    </xdr:from>
    <xdr:ext cx="599010" cy="259045"/>
    <xdr:sp macro="" textlink="">
      <xdr:nvSpPr>
        <xdr:cNvPr id="286" name="補助費等最小値テキスト">
          <a:extLst>
            <a:ext uri="{FF2B5EF4-FFF2-40B4-BE49-F238E27FC236}">
              <a16:creationId xmlns:a16="http://schemas.microsoft.com/office/drawing/2014/main" id="{00000000-0008-0000-0600-00001E010000}"/>
            </a:ext>
          </a:extLst>
        </xdr:cNvPr>
        <xdr:cNvSpPr txBox="1"/>
      </xdr:nvSpPr>
      <xdr:spPr>
        <a:xfrm>
          <a:off x="10528300" y="64399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154,807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92443</xdr:rowOff>
    </xdr:from>
    <xdr:to>
      <xdr:col>55</xdr:col>
      <xdr:colOff>88900</xdr:colOff>
      <xdr:row>37</xdr:row>
      <xdr:rowOff>92443</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10388600" y="64360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135738</xdr:rowOff>
    </xdr:from>
    <xdr:ext cx="599010" cy="259045"/>
    <xdr:sp macro="" textlink="">
      <xdr:nvSpPr>
        <xdr:cNvPr id="288" name="補助費等最大値テキスト">
          <a:extLst>
            <a:ext uri="{FF2B5EF4-FFF2-40B4-BE49-F238E27FC236}">
              <a16:creationId xmlns:a16="http://schemas.microsoft.com/office/drawing/2014/main" id="{00000000-0008-0000-0600-000020010000}"/>
            </a:ext>
          </a:extLst>
        </xdr:cNvPr>
        <xdr:cNvSpPr txBox="1"/>
      </xdr:nvSpPr>
      <xdr:spPr>
        <a:xfrm>
          <a:off x="10528300" y="49363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824,089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17611</xdr:rowOff>
    </xdr:from>
    <xdr:to>
      <xdr:col>55</xdr:col>
      <xdr:colOff>88900</xdr:colOff>
      <xdr:row>30</xdr:row>
      <xdr:rowOff>17611</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10388600" y="51611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94182</xdr:rowOff>
    </xdr:from>
    <xdr:to>
      <xdr:col>55</xdr:col>
      <xdr:colOff>0</xdr:colOff>
      <xdr:row>38</xdr:row>
      <xdr:rowOff>53750</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flipV="1">
          <a:off x="9639300" y="6266382"/>
          <a:ext cx="838200" cy="3024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36637</xdr:rowOff>
    </xdr:from>
    <xdr:ext cx="599010" cy="259045"/>
    <xdr:sp macro="" textlink="">
      <xdr:nvSpPr>
        <xdr:cNvPr id="291" name="補助費等平均値テキスト">
          <a:extLst>
            <a:ext uri="{FF2B5EF4-FFF2-40B4-BE49-F238E27FC236}">
              <a16:creationId xmlns:a16="http://schemas.microsoft.com/office/drawing/2014/main" id="{00000000-0008-0000-0600-000023010000}"/>
            </a:ext>
          </a:extLst>
        </xdr:cNvPr>
        <xdr:cNvSpPr txBox="1"/>
      </xdr:nvSpPr>
      <xdr:spPr>
        <a:xfrm>
          <a:off x="10528300" y="620883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236,110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58210</xdr:rowOff>
    </xdr:from>
    <xdr:to>
      <xdr:col>55</xdr:col>
      <xdr:colOff>50800</xdr:colOff>
      <xdr:row>36</xdr:row>
      <xdr:rowOff>159810</xdr:rowOff>
    </xdr:to>
    <xdr:sp macro="" textlink="">
      <xdr:nvSpPr>
        <xdr:cNvPr id="292" name="フローチャート: 判断 291">
          <a:extLst>
            <a:ext uri="{FF2B5EF4-FFF2-40B4-BE49-F238E27FC236}">
              <a16:creationId xmlns:a16="http://schemas.microsoft.com/office/drawing/2014/main" id="{00000000-0008-0000-0600-000024010000}"/>
            </a:ext>
          </a:extLst>
        </xdr:cNvPr>
        <xdr:cNvSpPr/>
      </xdr:nvSpPr>
      <xdr:spPr>
        <a:xfrm>
          <a:off x="10426700" y="6230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53750</xdr:rowOff>
    </xdr:from>
    <xdr:to>
      <xdr:col>50</xdr:col>
      <xdr:colOff>114300</xdr:colOff>
      <xdr:row>38</xdr:row>
      <xdr:rowOff>65208</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flipV="1">
          <a:off x="8750300" y="6568850"/>
          <a:ext cx="889000" cy="11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145162</xdr:rowOff>
    </xdr:from>
    <xdr:to>
      <xdr:col>50</xdr:col>
      <xdr:colOff>165100</xdr:colOff>
      <xdr:row>38</xdr:row>
      <xdr:rowOff>75312</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9588500" y="6488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36</xdr:row>
      <xdr:rowOff>91839</xdr:rowOff>
    </xdr:from>
    <xdr:ext cx="599010" cy="259045"/>
    <xdr:sp macro="" textlink="">
      <xdr:nvSpPr>
        <xdr:cNvPr id="295" name="テキスト ボックス 294">
          <a:extLst>
            <a:ext uri="{FF2B5EF4-FFF2-40B4-BE49-F238E27FC236}">
              <a16:creationId xmlns:a16="http://schemas.microsoft.com/office/drawing/2014/main" id="{00000000-0008-0000-0600-000027010000}"/>
            </a:ext>
          </a:extLst>
        </xdr:cNvPr>
        <xdr:cNvSpPr txBox="1"/>
      </xdr:nvSpPr>
      <xdr:spPr>
        <a:xfrm>
          <a:off x="9339795" y="62640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63275</xdr:rowOff>
    </xdr:from>
    <xdr:to>
      <xdr:col>45</xdr:col>
      <xdr:colOff>177800</xdr:colOff>
      <xdr:row>38</xdr:row>
      <xdr:rowOff>65208</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a:off x="7861300" y="6578375"/>
          <a:ext cx="889000" cy="19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149925</xdr:rowOff>
    </xdr:from>
    <xdr:to>
      <xdr:col>46</xdr:col>
      <xdr:colOff>38100</xdr:colOff>
      <xdr:row>38</xdr:row>
      <xdr:rowOff>80075</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8699500" y="6493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96602</xdr:rowOff>
    </xdr:from>
    <xdr:ext cx="534377"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8483111" y="6268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63275</xdr:rowOff>
    </xdr:from>
    <xdr:to>
      <xdr:col>41</xdr:col>
      <xdr:colOff>50800</xdr:colOff>
      <xdr:row>38</xdr:row>
      <xdr:rowOff>80339</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flipV="1">
          <a:off x="6972300" y="6578375"/>
          <a:ext cx="889000" cy="17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140537</xdr:rowOff>
    </xdr:from>
    <xdr:to>
      <xdr:col>41</xdr:col>
      <xdr:colOff>101600</xdr:colOff>
      <xdr:row>38</xdr:row>
      <xdr:rowOff>70687</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7810500" y="6484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36</xdr:row>
      <xdr:rowOff>87214</xdr:rowOff>
    </xdr:from>
    <xdr:ext cx="59901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7561795" y="62594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152908</xdr:rowOff>
    </xdr:from>
    <xdr:to>
      <xdr:col>36</xdr:col>
      <xdr:colOff>165100</xdr:colOff>
      <xdr:row>38</xdr:row>
      <xdr:rowOff>83058</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6921500" y="6496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99585</xdr:rowOff>
    </xdr:from>
    <xdr:ext cx="534377"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6705111" y="62717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43382</xdr:rowOff>
    </xdr:from>
    <xdr:to>
      <xdr:col>55</xdr:col>
      <xdr:colOff>50800</xdr:colOff>
      <xdr:row>36</xdr:row>
      <xdr:rowOff>144982</xdr:rowOff>
    </xdr:to>
    <xdr:sp macro="" textlink="">
      <xdr:nvSpPr>
        <xdr:cNvPr id="309" name="楕円 308">
          <a:extLst>
            <a:ext uri="{FF2B5EF4-FFF2-40B4-BE49-F238E27FC236}">
              <a16:creationId xmlns:a16="http://schemas.microsoft.com/office/drawing/2014/main" id="{00000000-0008-0000-0600-000035010000}"/>
            </a:ext>
          </a:extLst>
        </xdr:cNvPr>
        <xdr:cNvSpPr/>
      </xdr:nvSpPr>
      <xdr:spPr>
        <a:xfrm>
          <a:off x="10426700" y="6215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66259</xdr:rowOff>
    </xdr:from>
    <xdr:ext cx="599010" cy="259045"/>
    <xdr:sp macro="" textlink="">
      <xdr:nvSpPr>
        <xdr:cNvPr id="310" name="補助費等該当値テキスト">
          <a:extLst>
            <a:ext uri="{FF2B5EF4-FFF2-40B4-BE49-F238E27FC236}">
              <a16:creationId xmlns:a16="http://schemas.microsoft.com/office/drawing/2014/main" id="{00000000-0008-0000-0600-000036010000}"/>
            </a:ext>
          </a:extLst>
        </xdr:cNvPr>
        <xdr:cNvSpPr txBox="1"/>
      </xdr:nvSpPr>
      <xdr:spPr>
        <a:xfrm>
          <a:off x="10528300" y="60670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243,894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2950</xdr:rowOff>
    </xdr:from>
    <xdr:to>
      <xdr:col>50</xdr:col>
      <xdr:colOff>165100</xdr:colOff>
      <xdr:row>38</xdr:row>
      <xdr:rowOff>104550</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9588500" y="6518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95677</xdr:rowOff>
    </xdr:from>
    <xdr:ext cx="534377"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9372111" y="6610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14408</xdr:rowOff>
    </xdr:from>
    <xdr:to>
      <xdr:col>46</xdr:col>
      <xdr:colOff>38100</xdr:colOff>
      <xdr:row>38</xdr:row>
      <xdr:rowOff>116008</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8699500" y="6529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107135</xdr:rowOff>
    </xdr:from>
    <xdr:ext cx="534377"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8483111" y="66222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12475</xdr:rowOff>
    </xdr:from>
    <xdr:to>
      <xdr:col>41</xdr:col>
      <xdr:colOff>101600</xdr:colOff>
      <xdr:row>38</xdr:row>
      <xdr:rowOff>114075</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7810500" y="6527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105202</xdr:rowOff>
    </xdr:from>
    <xdr:ext cx="534377"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7594111" y="6620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29539</xdr:rowOff>
    </xdr:from>
    <xdr:to>
      <xdr:col>36</xdr:col>
      <xdr:colOff>165100</xdr:colOff>
      <xdr:row>38</xdr:row>
      <xdr:rowOff>131139</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6921500" y="6544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122266</xdr:rowOff>
    </xdr:from>
    <xdr:ext cx="534377"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6705111" y="66373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92,401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a:extLst>
            <a:ext uri="{FF2B5EF4-FFF2-40B4-BE49-F238E27FC236}">
              <a16:creationId xmlns:a16="http://schemas.microsoft.com/office/drawing/2014/main" id="{00000000-0008-0000-0600-000047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55</xdr:row>
      <xdr:rowOff>54627</xdr:rowOff>
    </xdr:from>
    <xdr:ext cx="685572"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5918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111777</xdr:rowOff>
    </xdr:from>
    <xdr:ext cx="685572"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5918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168927</xdr:rowOff>
    </xdr:from>
    <xdr:ext cx="685572"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5918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普通建設事業費グラフ枠">
          <a:extLst>
            <a:ext uri="{FF2B5EF4-FFF2-40B4-BE49-F238E27FC236}">
              <a16:creationId xmlns:a16="http://schemas.microsoft.com/office/drawing/2014/main" id="{00000000-0008-0000-0600-000053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99323</xdr:rowOff>
    </xdr:from>
    <xdr:to>
      <xdr:col>54</xdr:col>
      <xdr:colOff>189865</xdr:colOff>
      <xdr:row>58</xdr:row>
      <xdr:rowOff>124249</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flipV="1">
          <a:off x="10475595" y="8671823"/>
          <a:ext cx="1270" cy="13965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136479</xdr:rowOff>
    </xdr:from>
    <xdr:ext cx="534377" cy="259045"/>
    <xdr:sp macro="" textlink="">
      <xdr:nvSpPr>
        <xdr:cNvPr id="341" name="普通建設事業費最小値テキスト">
          <a:extLst>
            <a:ext uri="{FF2B5EF4-FFF2-40B4-BE49-F238E27FC236}">
              <a16:creationId xmlns:a16="http://schemas.microsoft.com/office/drawing/2014/main" id="{00000000-0008-0000-0600-000055010000}"/>
            </a:ext>
          </a:extLst>
        </xdr:cNvPr>
        <xdr:cNvSpPr txBox="1"/>
      </xdr:nvSpPr>
      <xdr:spPr>
        <a:xfrm>
          <a:off x="10528300" y="100805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33,794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124249</xdr:rowOff>
    </xdr:from>
    <xdr:to>
      <xdr:col>55</xdr:col>
      <xdr:colOff>88900</xdr:colOff>
      <xdr:row>58</xdr:row>
      <xdr:rowOff>124249</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10388600" y="100683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46000</xdr:rowOff>
    </xdr:from>
    <xdr:ext cx="690189" cy="259045"/>
    <xdr:sp macro="" textlink="">
      <xdr:nvSpPr>
        <xdr:cNvPr id="343" name="普通建設事業費最大値テキスト">
          <a:extLst>
            <a:ext uri="{FF2B5EF4-FFF2-40B4-BE49-F238E27FC236}">
              <a16:creationId xmlns:a16="http://schemas.microsoft.com/office/drawing/2014/main" id="{00000000-0008-0000-0600-000057010000}"/>
            </a:ext>
          </a:extLst>
        </xdr:cNvPr>
        <xdr:cNvSpPr txBox="1"/>
      </xdr:nvSpPr>
      <xdr:spPr>
        <a:xfrm>
          <a:off x="10528300" y="844705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3,088,315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99323</xdr:rowOff>
    </xdr:from>
    <xdr:to>
      <xdr:col>55</xdr:col>
      <xdr:colOff>88900</xdr:colOff>
      <xdr:row>50</xdr:row>
      <xdr:rowOff>99323</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10388600" y="86718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109151</xdr:rowOff>
    </xdr:from>
    <xdr:to>
      <xdr:col>55</xdr:col>
      <xdr:colOff>0</xdr:colOff>
      <xdr:row>58</xdr:row>
      <xdr:rowOff>114560</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flipV="1">
          <a:off x="9639300" y="10053251"/>
          <a:ext cx="838200" cy="54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53930</xdr:rowOff>
    </xdr:from>
    <xdr:ext cx="599010" cy="259045"/>
    <xdr:sp macro="" textlink="">
      <xdr:nvSpPr>
        <xdr:cNvPr id="346" name="普通建設事業費平均値テキスト">
          <a:extLst>
            <a:ext uri="{FF2B5EF4-FFF2-40B4-BE49-F238E27FC236}">
              <a16:creationId xmlns:a16="http://schemas.microsoft.com/office/drawing/2014/main" id="{00000000-0008-0000-0600-00005A010000}"/>
            </a:ext>
          </a:extLst>
        </xdr:cNvPr>
        <xdr:cNvSpPr txBox="1"/>
      </xdr:nvSpPr>
      <xdr:spPr>
        <a:xfrm>
          <a:off x="10528300" y="982658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31053</xdr:rowOff>
    </xdr:from>
    <xdr:to>
      <xdr:col>55</xdr:col>
      <xdr:colOff>50800</xdr:colOff>
      <xdr:row>58</xdr:row>
      <xdr:rowOff>132653</xdr:rowOff>
    </xdr:to>
    <xdr:sp macro="" textlink="">
      <xdr:nvSpPr>
        <xdr:cNvPr id="347" name="フローチャート: 判断 346">
          <a:extLst>
            <a:ext uri="{FF2B5EF4-FFF2-40B4-BE49-F238E27FC236}">
              <a16:creationId xmlns:a16="http://schemas.microsoft.com/office/drawing/2014/main" id="{00000000-0008-0000-0600-00005B010000}"/>
            </a:ext>
          </a:extLst>
        </xdr:cNvPr>
        <xdr:cNvSpPr/>
      </xdr:nvSpPr>
      <xdr:spPr>
        <a:xfrm>
          <a:off x="10426700" y="9975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107895</xdr:rowOff>
    </xdr:from>
    <xdr:to>
      <xdr:col>50</xdr:col>
      <xdr:colOff>114300</xdr:colOff>
      <xdr:row>58</xdr:row>
      <xdr:rowOff>114560</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8750300" y="10051995"/>
          <a:ext cx="889000" cy="66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31173</xdr:rowOff>
    </xdr:from>
    <xdr:to>
      <xdr:col>50</xdr:col>
      <xdr:colOff>165100</xdr:colOff>
      <xdr:row>58</xdr:row>
      <xdr:rowOff>132773</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9588500" y="9975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149300</xdr:rowOff>
    </xdr:from>
    <xdr:ext cx="599010" cy="259045"/>
    <xdr:sp macro="" textlink="">
      <xdr:nvSpPr>
        <xdr:cNvPr id="350" name="テキスト ボックス 349">
          <a:extLst>
            <a:ext uri="{FF2B5EF4-FFF2-40B4-BE49-F238E27FC236}">
              <a16:creationId xmlns:a16="http://schemas.microsoft.com/office/drawing/2014/main" id="{00000000-0008-0000-0600-00005E010000}"/>
            </a:ext>
          </a:extLst>
        </xdr:cNvPr>
        <xdr:cNvSpPr txBox="1"/>
      </xdr:nvSpPr>
      <xdr:spPr>
        <a:xfrm>
          <a:off x="9339795" y="97505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92044</xdr:rowOff>
    </xdr:from>
    <xdr:to>
      <xdr:col>45</xdr:col>
      <xdr:colOff>177800</xdr:colOff>
      <xdr:row>58</xdr:row>
      <xdr:rowOff>107895</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a:off x="7861300" y="10036144"/>
          <a:ext cx="889000" cy="158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36418</xdr:rowOff>
    </xdr:from>
    <xdr:to>
      <xdr:col>46</xdr:col>
      <xdr:colOff>38100</xdr:colOff>
      <xdr:row>58</xdr:row>
      <xdr:rowOff>138018</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8699500" y="9980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154545</xdr:rowOff>
    </xdr:from>
    <xdr:ext cx="599010" cy="259045"/>
    <xdr:sp macro="" textlink="">
      <xdr:nvSpPr>
        <xdr:cNvPr id="353" name="テキスト ボックス 352">
          <a:extLst>
            <a:ext uri="{FF2B5EF4-FFF2-40B4-BE49-F238E27FC236}">
              <a16:creationId xmlns:a16="http://schemas.microsoft.com/office/drawing/2014/main" id="{00000000-0008-0000-0600-000061010000}"/>
            </a:ext>
          </a:extLst>
        </xdr:cNvPr>
        <xdr:cNvSpPr txBox="1"/>
      </xdr:nvSpPr>
      <xdr:spPr>
        <a:xfrm>
          <a:off x="8450795" y="97557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86418</xdr:rowOff>
    </xdr:from>
    <xdr:to>
      <xdr:col>41</xdr:col>
      <xdr:colOff>50800</xdr:colOff>
      <xdr:row>58</xdr:row>
      <xdr:rowOff>92044</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a:off x="6972300" y="10030518"/>
          <a:ext cx="889000" cy="56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32718</xdr:rowOff>
    </xdr:from>
    <xdr:to>
      <xdr:col>41</xdr:col>
      <xdr:colOff>101600</xdr:colOff>
      <xdr:row>58</xdr:row>
      <xdr:rowOff>134318</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7810500" y="9976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150845</xdr:rowOff>
    </xdr:from>
    <xdr:ext cx="599010"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7561795" y="97520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25509</xdr:rowOff>
    </xdr:from>
    <xdr:to>
      <xdr:col>36</xdr:col>
      <xdr:colOff>165100</xdr:colOff>
      <xdr:row>58</xdr:row>
      <xdr:rowOff>127109</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6921500" y="9969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143636</xdr:rowOff>
    </xdr:from>
    <xdr:ext cx="59901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6672795" y="97448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58351</xdr:rowOff>
    </xdr:from>
    <xdr:to>
      <xdr:col>55</xdr:col>
      <xdr:colOff>50800</xdr:colOff>
      <xdr:row>58</xdr:row>
      <xdr:rowOff>159951</xdr:rowOff>
    </xdr:to>
    <xdr:sp macro="" textlink="">
      <xdr:nvSpPr>
        <xdr:cNvPr id="364" name="楕円 363">
          <a:extLst>
            <a:ext uri="{FF2B5EF4-FFF2-40B4-BE49-F238E27FC236}">
              <a16:creationId xmlns:a16="http://schemas.microsoft.com/office/drawing/2014/main" id="{00000000-0008-0000-0600-00006C010000}"/>
            </a:ext>
          </a:extLst>
        </xdr:cNvPr>
        <xdr:cNvSpPr/>
      </xdr:nvSpPr>
      <xdr:spPr>
        <a:xfrm>
          <a:off x="10426700" y="10002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9479</xdr:rowOff>
    </xdr:from>
    <xdr:ext cx="534377" cy="259045"/>
    <xdr:sp macro="" textlink="">
      <xdr:nvSpPr>
        <xdr:cNvPr id="365" name="普通建設事業費該当値テキスト">
          <a:extLst>
            <a:ext uri="{FF2B5EF4-FFF2-40B4-BE49-F238E27FC236}">
              <a16:creationId xmlns:a16="http://schemas.microsoft.com/office/drawing/2014/main" id="{00000000-0008-0000-0600-00006D010000}"/>
            </a:ext>
          </a:extLst>
        </xdr:cNvPr>
        <xdr:cNvSpPr txBox="1"/>
      </xdr:nvSpPr>
      <xdr:spPr>
        <a:xfrm>
          <a:off x="10528300" y="99535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63760</xdr:rowOff>
    </xdr:from>
    <xdr:to>
      <xdr:col>50</xdr:col>
      <xdr:colOff>165100</xdr:colOff>
      <xdr:row>58</xdr:row>
      <xdr:rowOff>165360</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9588500" y="10007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156487</xdr:rowOff>
    </xdr:from>
    <xdr:ext cx="534377"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9372111" y="101005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57095</xdr:rowOff>
    </xdr:from>
    <xdr:to>
      <xdr:col>46</xdr:col>
      <xdr:colOff>38100</xdr:colOff>
      <xdr:row>58</xdr:row>
      <xdr:rowOff>158695</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8699500" y="10001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149822</xdr:rowOff>
    </xdr:from>
    <xdr:ext cx="534377"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8483111" y="10093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41244</xdr:rowOff>
    </xdr:from>
    <xdr:to>
      <xdr:col>41</xdr:col>
      <xdr:colOff>101600</xdr:colOff>
      <xdr:row>58</xdr:row>
      <xdr:rowOff>142844</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7810500" y="9985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133971</xdr:rowOff>
    </xdr:from>
    <xdr:ext cx="59901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7561795" y="100780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35618</xdr:rowOff>
    </xdr:from>
    <xdr:to>
      <xdr:col>36</xdr:col>
      <xdr:colOff>165100</xdr:colOff>
      <xdr:row>58</xdr:row>
      <xdr:rowOff>137218</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6921500" y="9979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58</xdr:row>
      <xdr:rowOff>128345</xdr:rowOff>
    </xdr:from>
    <xdr:ext cx="59901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6672795" y="100724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a:extLst>
            <a:ext uri="{FF2B5EF4-FFF2-40B4-BE49-F238E27FC236}">
              <a16:creationId xmlns:a16="http://schemas.microsoft.com/office/drawing/2014/main" id="{00000000-0008-0000-0600-00007E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a:extLst>
            <a:ext uri="{FF2B5EF4-FFF2-40B4-BE49-F238E27FC236}">
              <a16:creationId xmlns:a16="http://schemas.microsoft.com/office/drawing/2014/main" id="{00000000-0008-0000-0600-00007F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4" name="直線コネクタ 383">
          <a:extLst>
            <a:ext uri="{FF2B5EF4-FFF2-40B4-BE49-F238E27FC236}">
              <a16:creationId xmlns:a16="http://schemas.microsoft.com/office/drawing/2014/main" id="{00000000-0008-0000-0600-000080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92727</xdr:rowOff>
    </xdr:from>
    <xdr:ext cx="685572"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5918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普通建設事業費 （ うち新規整備　）グラフ枠">
          <a:extLst>
            <a:ext uri="{FF2B5EF4-FFF2-40B4-BE49-F238E27FC236}">
              <a16:creationId xmlns:a16="http://schemas.microsoft.com/office/drawing/2014/main" id="{00000000-0008-0000-0600-00008C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27039</xdr:rowOff>
    </xdr:from>
    <xdr:to>
      <xdr:col>54</xdr:col>
      <xdr:colOff>189865</xdr:colOff>
      <xdr:row>79</xdr:row>
      <xdr:rowOff>44450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flipV="1">
          <a:off x="10475595" y="12199989"/>
          <a:ext cx="1270" cy="13890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53534</xdr:rowOff>
    </xdr:from>
    <xdr:ext cx="249299" cy="259045"/>
    <xdr:sp macro="" textlink="">
      <xdr:nvSpPr>
        <xdr:cNvPr id="398" name="普通建設事業費 （ うち新規整備　）最小値テキスト">
          <a:extLst>
            <a:ext uri="{FF2B5EF4-FFF2-40B4-BE49-F238E27FC236}">
              <a16:creationId xmlns:a16="http://schemas.microsoft.com/office/drawing/2014/main" id="{00000000-0008-0000-0600-00008E010000}"/>
            </a:ext>
          </a:extLst>
        </xdr:cNvPr>
        <xdr:cNvSpPr txBox="1"/>
      </xdr:nvSpPr>
      <xdr:spPr>
        <a:xfrm>
          <a:off x="10528300" y="1359808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145166</xdr:rowOff>
    </xdr:from>
    <xdr:ext cx="690189" cy="259045"/>
    <xdr:sp macro="" textlink="">
      <xdr:nvSpPr>
        <xdr:cNvPr id="400" name="普通建設事業費 （ うち新規整備　）最大値テキスト">
          <a:extLst>
            <a:ext uri="{FF2B5EF4-FFF2-40B4-BE49-F238E27FC236}">
              <a16:creationId xmlns:a16="http://schemas.microsoft.com/office/drawing/2014/main" id="{00000000-0008-0000-0600-000090010000}"/>
            </a:ext>
          </a:extLst>
        </xdr:cNvPr>
        <xdr:cNvSpPr txBox="1"/>
      </xdr:nvSpPr>
      <xdr:spPr>
        <a:xfrm>
          <a:off x="10528300" y="1197521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1,093,710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27039</xdr:rowOff>
    </xdr:from>
    <xdr:to>
      <xdr:col>55</xdr:col>
      <xdr:colOff>88900</xdr:colOff>
      <xdr:row>71</xdr:row>
      <xdr:rowOff>27039</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10388600" y="121999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17284</xdr:rowOff>
    </xdr:from>
    <xdr:to>
      <xdr:col>55</xdr:col>
      <xdr:colOff>0</xdr:colOff>
      <xdr:row>79</xdr:row>
      <xdr:rowOff>21487</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9639300" y="13561834"/>
          <a:ext cx="838200" cy="42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142434</xdr:rowOff>
    </xdr:from>
    <xdr:ext cx="534377" cy="259045"/>
    <xdr:sp macro="" textlink="">
      <xdr:nvSpPr>
        <xdr:cNvPr id="403" name="普通建設事業費 （ うち新規整備　）平均値テキスト">
          <a:extLst>
            <a:ext uri="{FF2B5EF4-FFF2-40B4-BE49-F238E27FC236}">
              <a16:creationId xmlns:a16="http://schemas.microsoft.com/office/drawing/2014/main" id="{00000000-0008-0000-0600-000093010000}"/>
            </a:ext>
          </a:extLst>
        </xdr:cNvPr>
        <xdr:cNvSpPr txBox="1"/>
      </xdr:nvSpPr>
      <xdr:spPr>
        <a:xfrm>
          <a:off x="10528300" y="133440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35,861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119557</xdr:rowOff>
    </xdr:from>
    <xdr:to>
      <xdr:col>55</xdr:col>
      <xdr:colOff>50800</xdr:colOff>
      <xdr:row>79</xdr:row>
      <xdr:rowOff>49707</xdr:rowOff>
    </xdr:to>
    <xdr:sp macro="" textlink="">
      <xdr:nvSpPr>
        <xdr:cNvPr id="404" name="フローチャート: 判断 403">
          <a:extLst>
            <a:ext uri="{FF2B5EF4-FFF2-40B4-BE49-F238E27FC236}">
              <a16:creationId xmlns:a16="http://schemas.microsoft.com/office/drawing/2014/main" id="{00000000-0008-0000-0600-000094010000}"/>
            </a:ext>
          </a:extLst>
        </xdr:cNvPr>
        <xdr:cNvSpPr/>
      </xdr:nvSpPr>
      <xdr:spPr>
        <a:xfrm>
          <a:off x="10426700" y="13492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14880</xdr:rowOff>
    </xdr:from>
    <xdr:to>
      <xdr:col>50</xdr:col>
      <xdr:colOff>114300</xdr:colOff>
      <xdr:row>79</xdr:row>
      <xdr:rowOff>17284</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8750300" y="13559430"/>
          <a:ext cx="889000" cy="24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113770</xdr:rowOff>
    </xdr:from>
    <xdr:to>
      <xdr:col>50</xdr:col>
      <xdr:colOff>165100</xdr:colOff>
      <xdr:row>79</xdr:row>
      <xdr:rowOff>43920</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9588500" y="13486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60447</xdr:rowOff>
    </xdr:from>
    <xdr:ext cx="534377" cy="259045"/>
    <xdr:sp macro="" textlink="">
      <xdr:nvSpPr>
        <xdr:cNvPr id="407" name="テキスト ボックス 406">
          <a:extLst>
            <a:ext uri="{FF2B5EF4-FFF2-40B4-BE49-F238E27FC236}">
              <a16:creationId xmlns:a16="http://schemas.microsoft.com/office/drawing/2014/main" id="{00000000-0008-0000-0600-000097010000}"/>
            </a:ext>
          </a:extLst>
        </xdr:cNvPr>
        <xdr:cNvSpPr txBox="1"/>
      </xdr:nvSpPr>
      <xdr:spPr>
        <a:xfrm>
          <a:off x="9372111" y="132620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9435</xdr:rowOff>
    </xdr:from>
    <xdr:to>
      <xdr:col>45</xdr:col>
      <xdr:colOff>177800</xdr:colOff>
      <xdr:row>79</xdr:row>
      <xdr:rowOff>14880</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a:off x="7861300" y="13553985"/>
          <a:ext cx="889000" cy="54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120520</xdr:rowOff>
    </xdr:from>
    <xdr:to>
      <xdr:col>46</xdr:col>
      <xdr:colOff>38100</xdr:colOff>
      <xdr:row>79</xdr:row>
      <xdr:rowOff>50670</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8699500" y="13493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67197</xdr:rowOff>
    </xdr:from>
    <xdr:ext cx="534377"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8483111" y="13268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126264</xdr:rowOff>
    </xdr:from>
    <xdr:to>
      <xdr:col>41</xdr:col>
      <xdr:colOff>50800</xdr:colOff>
      <xdr:row>79</xdr:row>
      <xdr:rowOff>9435</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a:off x="6972300" y="13499364"/>
          <a:ext cx="889000" cy="54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102994</xdr:rowOff>
    </xdr:from>
    <xdr:to>
      <xdr:col>41</xdr:col>
      <xdr:colOff>101600</xdr:colOff>
      <xdr:row>79</xdr:row>
      <xdr:rowOff>33144</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7810500" y="13476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49671</xdr:rowOff>
    </xdr:from>
    <xdr:ext cx="534377"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7594111" y="13251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85165</xdr:rowOff>
    </xdr:from>
    <xdr:to>
      <xdr:col>36</xdr:col>
      <xdr:colOff>165100</xdr:colOff>
      <xdr:row>79</xdr:row>
      <xdr:rowOff>15315</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6921500" y="13458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79</xdr:row>
      <xdr:rowOff>6442</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6705111" y="135509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142137</xdr:rowOff>
    </xdr:from>
    <xdr:to>
      <xdr:col>55</xdr:col>
      <xdr:colOff>50800</xdr:colOff>
      <xdr:row>79</xdr:row>
      <xdr:rowOff>72287</xdr:rowOff>
    </xdr:to>
    <xdr:sp macro="" textlink="">
      <xdr:nvSpPr>
        <xdr:cNvPr id="421" name="楕円 420">
          <a:extLst>
            <a:ext uri="{FF2B5EF4-FFF2-40B4-BE49-F238E27FC236}">
              <a16:creationId xmlns:a16="http://schemas.microsoft.com/office/drawing/2014/main" id="{00000000-0008-0000-0600-0000A5010000}"/>
            </a:ext>
          </a:extLst>
        </xdr:cNvPr>
        <xdr:cNvSpPr/>
      </xdr:nvSpPr>
      <xdr:spPr>
        <a:xfrm>
          <a:off x="10426700" y="13515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97983</xdr:rowOff>
    </xdr:from>
    <xdr:ext cx="534377" cy="259045"/>
    <xdr:sp macro="" textlink="">
      <xdr:nvSpPr>
        <xdr:cNvPr id="422" name="普通建設事業費 （ うち新規整備　）該当値テキスト">
          <a:extLst>
            <a:ext uri="{FF2B5EF4-FFF2-40B4-BE49-F238E27FC236}">
              <a16:creationId xmlns:a16="http://schemas.microsoft.com/office/drawing/2014/main" id="{00000000-0008-0000-0600-0000A6010000}"/>
            </a:ext>
          </a:extLst>
        </xdr:cNvPr>
        <xdr:cNvSpPr txBox="1"/>
      </xdr:nvSpPr>
      <xdr:spPr>
        <a:xfrm>
          <a:off x="10528300" y="13471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137934</xdr:rowOff>
    </xdr:from>
    <xdr:to>
      <xdr:col>50</xdr:col>
      <xdr:colOff>165100</xdr:colOff>
      <xdr:row>79</xdr:row>
      <xdr:rowOff>68084</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9588500" y="13511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59211</xdr:rowOff>
    </xdr:from>
    <xdr:ext cx="534377"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9372111" y="136037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135530</xdr:rowOff>
    </xdr:from>
    <xdr:to>
      <xdr:col>46</xdr:col>
      <xdr:colOff>38100</xdr:colOff>
      <xdr:row>79</xdr:row>
      <xdr:rowOff>65680</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8699500" y="13508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56807</xdr:rowOff>
    </xdr:from>
    <xdr:ext cx="534377"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8483111" y="136013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130085</xdr:rowOff>
    </xdr:from>
    <xdr:to>
      <xdr:col>41</xdr:col>
      <xdr:colOff>101600</xdr:colOff>
      <xdr:row>79</xdr:row>
      <xdr:rowOff>60235</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7810500" y="13503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51362</xdr:rowOff>
    </xdr:from>
    <xdr:ext cx="534377"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7594111" y="135959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75464</xdr:rowOff>
    </xdr:from>
    <xdr:to>
      <xdr:col>36</xdr:col>
      <xdr:colOff>165100</xdr:colOff>
      <xdr:row>79</xdr:row>
      <xdr:rowOff>5614</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6921500" y="13448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22141</xdr:rowOff>
    </xdr:from>
    <xdr:ext cx="534377"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6705111" y="132237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44,718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a:extLst>
            <a:ext uri="{FF2B5EF4-FFF2-40B4-BE49-F238E27FC236}">
              <a16:creationId xmlns:a16="http://schemas.microsoft.com/office/drawing/2014/main" id="{00000000-0008-0000-0600-0000B8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1" name="直線コネクタ 440">
          <a:extLst>
            <a:ext uri="{FF2B5EF4-FFF2-40B4-BE49-F238E27FC236}">
              <a16:creationId xmlns:a16="http://schemas.microsoft.com/office/drawing/2014/main" id="{00000000-0008-0000-0600-0000B9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2" name="テキスト ボックス 441">
          <a:extLst>
            <a:ext uri="{FF2B5EF4-FFF2-40B4-BE49-F238E27FC236}">
              <a16:creationId xmlns:a16="http://schemas.microsoft.com/office/drawing/2014/main" id="{00000000-0008-0000-0600-0000BA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92727</xdr:rowOff>
    </xdr:from>
    <xdr:ext cx="685572"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5918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3" name="普通建設事業費 （ うち更新整備　）グラフ枠">
          <a:extLst>
            <a:ext uri="{FF2B5EF4-FFF2-40B4-BE49-F238E27FC236}">
              <a16:creationId xmlns:a16="http://schemas.microsoft.com/office/drawing/2014/main" id="{00000000-0008-0000-0600-0000C5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32224</xdr:rowOff>
    </xdr:from>
    <xdr:to>
      <xdr:col>54</xdr:col>
      <xdr:colOff>189865</xdr:colOff>
      <xdr:row>99</xdr:row>
      <xdr:rowOff>32772</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flipV="1">
          <a:off x="10475595" y="15634174"/>
          <a:ext cx="1270" cy="13721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36599</xdr:rowOff>
    </xdr:from>
    <xdr:ext cx="469744" cy="259045"/>
    <xdr:sp macro="" textlink="">
      <xdr:nvSpPr>
        <xdr:cNvPr id="455" name="普通建設事業費 （ うち更新整備　）最小値テキスト">
          <a:extLst>
            <a:ext uri="{FF2B5EF4-FFF2-40B4-BE49-F238E27FC236}">
              <a16:creationId xmlns:a16="http://schemas.microsoft.com/office/drawing/2014/main" id="{00000000-0008-0000-0600-0000C7010000}"/>
            </a:ext>
          </a:extLst>
        </xdr:cNvPr>
        <xdr:cNvSpPr txBox="1"/>
      </xdr:nvSpPr>
      <xdr:spPr>
        <a:xfrm>
          <a:off x="10528300" y="170101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32772</xdr:rowOff>
    </xdr:from>
    <xdr:to>
      <xdr:col>55</xdr:col>
      <xdr:colOff>88900</xdr:colOff>
      <xdr:row>99</xdr:row>
      <xdr:rowOff>32772</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10388600" y="170063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150351</xdr:rowOff>
    </xdr:from>
    <xdr:ext cx="690189" cy="259045"/>
    <xdr:sp macro="" textlink="">
      <xdr:nvSpPr>
        <xdr:cNvPr id="457" name="普通建設事業費 （ うち更新整備　）最大値テキスト">
          <a:extLst>
            <a:ext uri="{FF2B5EF4-FFF2-40B4-BE49-F238E27FC236}">
              <a16:creationId xmlns:a16="http://schemas.microsoft.com/office/drawing/2014/main" id="{00000000-0008-0000-0600-0000C9010000}"/>
            </a:ext>
          </a:extLst>
        </xdr:cNvPr>
        <xdr:cNvSpPr txBox="1"/>
      </xdr:nvSpPr>
      <xdr:spPr>
        <a:xfrm>
          <a:off x="10528300" y="1540940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1,089,626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32224</xdr:rowOff>
    </xdr:from>
    <xdr:to>
      <xdr:col>55</xdr:col>
      <xdr:colOff>88900</xdr:colOff>
      <xdr:row>91</xdr:row>
      <xdr:rowOff>32224</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10388600" y="156341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99</xdr:row>
      <xdr:rowOff>7604</xdr:rowOff>
    </xdr:from>
    <xdr:to>
      <xdr:col>55</xdr:col>
      <xdr:colOff>0</xdr:colOff>
      <xdr:row>99</xdr:row>
      <xdr:rowOff>14233</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flipV="1">
          <a:off x="9639300" y="16981154"/>
          <a:ext cx="838200" cy="6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98189</xdr:rowOff>
    </xdr:from>
    <xdr:ext cx="534377" cy="259045"/>
    <xdr:sp macro="" textlink="">
      <xdr:nvSpPr>
        <xdr:cNvPr id="460" name="普通建設事業費 （ うち更新整備　）平均値テキスト">
          <a:extLst>
            <a:ext uri="{FF2B5EF4-FFF2-40B4-BE49-F238E27FC236}">
              <a16:creationId xmlns:a16="http://schemas.microsoft.com/office/drawing/2014/main" id="{00000000-0008-0000-0600-0000CC010000}"/>
            </a:ext>
          </a:extLst>
        </xdr:cNvPr>
        <xdr:cNvSpPr txBox="1"/>
      </xdr:nvSpPr>
      <xdr:spPr>
        <a:xfrm>
          <a:off x="10528300" y="1672883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75312</xdr:rowOff>
    </xdr:from>
    <xdr:to>
      <xdr:col>55</xdr:col>
      <xdr:colOff>50800</xdr:colOff>
      <xdr:row>99</xdr:row>
      <xdr:rowOff>5462</xdr:rowOff>
    </xdr:to>
    <xdr:sp macro="" textlink="">
      <xdr:nvSpPr>
        <xdr:cNvPr id="461" name="フローチャート: 判断 460">
          <a:extLst>
            <a:ext uri="{FF2B5EF4-FFF2-40B4-BE49-F238E27FC236}">
              <a16:creationId xmlns:a16="http://schemas.microsoft.com/office/drawing/2014/main" id="{00000000-0008-0000-0600-0000CD010000}"/>
            </a:ext>
          </a:extLst>
        </xdr:cNvPr>
        <xdr:cNvSpPr/>
      </xdr:nvSpPr>
      <xdr:spPr>
        <a:xfrm>
          <a:off x="10426700" y="16877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99</xdr:row>
      <xdr:rowOff>14233</xdr:rowOff>
    </xdr:from>
    <xdr:to>
      <xdr:col>50</xdr:col>
      <xdr:colOff>114300</xdr:colOff>
      <xdr:row>99</xdr:row>
      <xdr:rowOff>29135</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flipV="1">
          <a:off x="8750300" y="16987783"/>
          <a:ext cx="889000" cy="149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74685</xdr:rowOff>
    </xdr:from>
    <xdr:to>
      <xdr:col>50</xdr:col>
      <xdr:colOff>165100</xdr:colOff>
      <xdr:row>99</xdr:row>
      <xdr:rowOff>4835</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9588500" y="16876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21362</xdr:rowOff>
    </xdr:from>
    <xdr:ext cx="534377"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9372111" y="166520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99</xdr:row>
      <xdr:rowOff>6221</xdr:rowOff>
    </xdr:from>
    <xdr:to>
      <xdr:col>45</xdr:col>
      <xdr:colOff>177800</xdr:colOff>
      <xdr:row>99</xdr:row>
      <xdr:rowOff>29135</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a:off x="7861300" y="16979771"/>
          <a:ext cx="889000" cy="22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83896</xdr:rowOff>
    </xdr:from>
    <xdr:to>
      <xdr:col>46</xdr:col>
      <xdr:colOff>38100</xdr:colOff>
      <xdr:row>99</xdr:row>
      <xdr:rowOff>14046</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8699500" y="16885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30573</xdr:rowOff>
    </xdr:from>
    <xdr:ext cx="534377"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8483111" y="16661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99</xdr:row>
      <xdr:rowOff>6221</xdr:rowOff>
    </xdr:from>
    <xdr:to>
      <xdr:col>41</xdr:col>
      <xdr:colOff>50800</xdr:colOff>
      <xdr:row>99</xdr:row>
      <xdr:rowOff>29178</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flipV="1">
          <a:off x="6972300" y="16979771"/>
          <a:ext cx="889000" cy="22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89131</xdr:rowOff>
    </xdr:from>
    <xdr:to>
      <xdr:col>41</xdr:col>
      <xdr:colOff>101600</xdr:colOff>
      <xdr:row>99</xdr:row>
      <xdr:rowOff>19281</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7810500" y="168912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35808</xdr:rowOff>
    </xdr:from>
    <xdr:ext cx="534377"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7594111" y="16666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93112</xdr:rowOff>
    </xdr:from>
    <xdr:to>
      <xdr:col>36</xdr:col>
      <xdr:colOff>165100</xdr:colOff>
      <xdr:row>99</xdr:row>
      <xdr:rowOff>23262</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6921500" y="168952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39789</xdr:rowOff>
    </xdr:from>
    <xdr:ext cx="534377"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6705111" y="166704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128254</xdr:rowOff>
    </xdr:from>
    <xdr:to>
      <xdr:col>55</xdr:col>
      <xdr:colOff>50800</xdr:colOff>
      <xdr:row>99</xdr:row>
      <xdr:rowOff>58404</xdr:rowOff>
    </xdr:to>
    <xdr:sp macro="" textlink="">
      <xdr:nvSpPr>
        <xdr:cNvPr id="478" name="楕円 477">
          <a:extLst>
            <a:ext uri="{FF2B5EF4-FFF2-40B4-BE49-F238E27FC236}">
              <a16:creationId xmlns:a16="http://schemas.microsoft.com/office/drawing/2014/main" id="{00000000-0008-0000-0600-0000DE010000}"/>
            </a:ext>
          </a:extLst>
        </xdr:cNvPr>
        <xdr:cNvSpPr/>
      </xdr:nvSpPr>
      <xdr:spPr>
        <a:xfrm>
          <a:off x="10426700" y="16930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98</xdr:row>
      <xdr:rowOff>53740</xdr:rowOff>
    </xdr:from>
    <xdr:ext cx="534377" cy="259045"/>
    <xdr:sp macro="" textlink="">
      <xdr:nvSpPr>
        <xdr:cNvPr id="479" name="普通建設事業費 （ うち更新整備　）該当値テキスト">
          <a:extLst>
            <a:ext uri="{FF2B5EF4-FFF2-40B4-BE49-F238E27FC236}">
              <a16:creationId xmlns:a16="http://schemas.microsoft.com/office/drawing/2014/main" id="{00000000-0008-0000-0600-0000DF010000}"/>
            </a:ext>
          </a:extLst>
        </xdr:cNvPr>
        <xdr:cNvSpPr txBox="1"/>
      </xdr:nvSpPr>
      <xdr:spPr>
        <a:xfrm>
          <a:off x="10528300" y="16855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134883</xdr:rowOff>
    </xdr:from>
    <xdr:to>
      <xdr:col>50</xdr:col>
      <xdr:colOff>165100</xdr:colOff>
      <xdr:row>99</xdr:row>
      <xdr:rowOff>65033</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9588500" y="16936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99</xdr:row>
      <xdr:rowOff>56160</xdr:rowOff>
    </xdr:from>
    <xdr:ext cx="534377"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9372111" y="17029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149785</xdr:rowOff>
    </xdr:from>
    <xdr:to>
      <xdr:col>46</xdr:col>
      <xdr:colOff>38100</xdr:colOff>
      <xdr:row>99</xdr:row>
      <xdr:rowOff>79935</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8699500" y="16951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99</xdr:row>
      <xdr:rowOff>71062</xdr:rowOff>
    </xdr:from>
    <xdr:ext cx="534377"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8483111" y="17044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126871</xdr:rowOff>
    </xdr:from>
    <xdr:to>
      <xdr:col>41</xdr:col>
      <xdr:colOff>101600</xdr:colOff>
      <xdr:row>99</xdr:row>
      <xdr:rowOff>57021</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7810500" y="16928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99</xdr:row>
      <xdr:rowOff>48148</xdr:rowOff>
    </xdr:from>
    <xdr:ext cx="534377"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7594111" y="17021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149828</xdr:rowOff>
    </xdr:from>
    <xdr:to>
      <xdr:col>36</xdr:col>
      <xdr:colOff>165100</xdr:colOff>
      <xdr:row>99</xdr:row>
      <xdr:rowOff>79978</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6921500" y="16951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99</xdr:row>
      <xdr:rowOff>71105</xdr:rowOff>
    </xdr:from>
    <xdr:ext cx="534377"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6705111" y="17044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0" name="災害復旧事業費グラフ枠">
          <a:extLst>
            <a:ext uri="{FF2B5EF4-FFF2-40B4-BE49-F238E27FC236}">
              <a16:creationId xmlns:a16="http://schemas.microsoft.com/office/drawing/2014/main" id="{00000000-0008-0000-0600-0000FE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105795</xdr:rowOff>
    </xdr:from>
    <xdr:to>
      <xdr:col>85</xdr:col>
      <xdr:colOff>126364</xdr:colOff>
      <xdr:row>39</xdr:row>
      <xdr:rowOff>44450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flipV="1">
          <a:off x="16317595" y="5249295"/>
          <a:ext cx="1269" cy="14817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59670</xdr:rowOff>
    </xdr:from>
    <xdr:ext cx="249299" cy="259045"/>
    <xdr:sp macro="" textlink="">
      <xdr:nvSpPr>
        <xdr:cNvPr id="512" name="災害復旧事業費最小値テキスト">
          <a:extLst>
            <a:ext uri="{FF2B5EF4-FFF2-40B4-BE49-F238E27FC236}">
              <a16:creationId xmlns:a16="http://schemas.microsoft.com/office/drawing/2014/main" id="{00000000-0008-0000-0600-000000020000}"/>
            </a:ext>
          </a:extLst>
        </xdr:cNvPr>
        <xdr:cNvSpPr txBox="1"/>
      </xdr:nvSpPr>
      <xdr:spPr>
        <a:xfrm>
          <a:off x="16370300" y="674622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52472</xdr:rowOff>
    </xdr:from>
    <xdr:ext cx="599010" cy="259045"/>
    <xdr:sp macro="" textlink="">
      <xdr:nvSpPr>
        <xdr:cNvPr id="514" name="災害復旧事業費最大値テキスト">
          <a:extLst>
            <a:ext uri="{FF2B5EF4-FFF2-40B4-BE49-F238E27FC236}">
              <a16:creationId xmlns:a16="http://schemas.microsoft.com/office/drawing/2014/main" id="{00000000-0008-0000-0600-000002020000}"/>
            </a:ext>
          </a:extLst>
        </xdr:cNvPr>
        <xdr:cNvSpPr txBox="1"/>
      </xdr:nvSpPr>
      <xdr:spPr>
        <a:xfrm>
          <a:off x="16370300" y="50245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388,899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105795</xdr:rowOff>
    </xdr:from>
    <xdr:to>
      <xdr:col>86</xdr:col>
      <xdr:colOff>25400</xdr:colOff>
      <xdr:row>30</xdr:row>
      <xdr:rowOff>105795</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6230600" y="52492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154773</xdr:rowOff>
    </xdr:from>
    <xdr:to>
      <xdr:col>85</xdr:col>
      <xdr:colOff>127000</xdr:colOff>
      <xdr:row>39</xdr:row>
      <xdr:rowOff>10861</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flipV="1">
          <a:off x="15481300" y="6669873"/>
          <a:ext cx="838200" cy="275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104120</xdr:rowOff>
    </xdr:from>
    <xdr:ext cx="534377" cy="259045"/>
    <xdr:sp macro="" textlink="">
      <xdr:nvSpPr>
        <xdr:cNvPr id="517" name="災害復旧事業費平均値テキスト">
          <a:extLst>
            <a:ext uri="{FF2B5EF4-FFF2-40B4-BE49-F238E27FC236}">
              <a16:creationId xmlns:a16="http://schemas.microsoft.com/office/drawing/2014/main" id="{00000000-0008-0000-0600-000005020000}"/>
            </a:ext>
          </a:extLst>
        </xdr:cNvPr>
        <xdr:cNvSpPr txBox="1"/>
      </xdr:nvSpPr>
      <xdr:spPr>
        <a:xfrm>
          <a:off x="16370300" y="661922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125693</xdr:rowOff>
    </xdr:from>
    <xdr:to>
      <xdr:col>85</xdr:col>
      <xdr:colOff>177800</xdr:colOff>
      <xdr:row>39</xdr:row>
      <xdr:rowOff>55843</xdr:rowOff>
    </xdr:to>
    <xdr:sp macro="" textlink="">
      <xdr:nvSpPr>
        <xdr:cNvPr id="518" name="フローチャート: 判断 517">
          <a:extLst>
            <a:ext uri="{FF2B5EF4-FFF2-40B4-BE49-F238E27FC236}">
              <a16:creationId xmlns:a16="http://schemas.microsoft.com/office/drawing/2014/main" id="{00000000-0008-0000-0600-000006020000}"/>
            </a:ext>
          </a:extLst>
        </xdr:cNvPr>
        <xdr:cNvSpPr/>
      </xdr:nvSpPr>
      <xdr:spPr>
        <a:xfrm>
          <a:off x="16268700" y="6640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10861</xdr:rowOff>
    </xdr:from>
    <xdr:to>
      <xdr:col>81</xdr:col>
      <xdr:colOff>50800</xdr:colOff>
      <xdr:row>39</xdr:row>
      <xdr:rowOff>17075</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flipV="1">
          <a:off x="14592300" y="6697411"/>
          <a:ext cx="889000" cy="62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131721</xdr:rowOff>
    </xdr:from>
    <xdr:to>
      <xdr:col>81</xdr:col>
      <xdr:colOff>101600</xdr:colOff>
      <xdr:row>39</xdr:row>
      <xdr:rowOff>61871</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5430500" y="6646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52998</xdr:rowOff>
    </xdr:from>
    <xdr:ext cx="469744"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5246428" y="67395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17075</xdr:rowOff>
    </xdr:from>
    <xdr:to>
      <xdr:col>76</xdr:col>
      <xdr:colOff>114300</xdr:colOff>
      <xdr:row>39</xdr:row>
      <xdr:rowOff>31710</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flipV="1">
          <a:off x="13703300" y="6703625"/>
          <a:ext cx="889000" cy="146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128025</xdr:rowOff>
    </xdr:from>
    <xdr:to>
      <xdr:col>76</xdr:col>
      <xdr:colOff>165100</xdr:colOff>
      <xdr:row>39</xdr:row>
      <xdr:rowOff>58175</xdr:rowOff>
    </xdr:to>
    <xdr:sp macro=""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4541500" y="6643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74702</xdr:rowOff>
    </xdr:from>
    <xdr:ext cx="469744"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4357428" y="64183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31710</xdr:rowOff>
    </xdr:from>
    <xdr:to>
      <xdr:col>71</xdr:col>
      <xdr:colOff>177800</xdr:colOff>
      <xdr:row>39</xdr:row>
      <xdr:rowOff>33275</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flipV="1">
          <a:off x="12814300" y="6718260"/>
          <a:ext cx="889000" cy="15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128002</xdr:rowOff>
    </xdr:from>
    <xdr:to>
      <xdr:col>72</xdr:col>
      <xdr:colOff>38100</xdr:colOff>
      <xdr:row>39</xdr:row>
      <xdr:rowOff>58152</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3652500" y="6643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74679</xdr:rowOff>
    </xdr:from>
    <xdr:ext cx="469744"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3468428" y="64183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130014</xdr:rowOff>
    </xdr:from>
    <xdr:to>
      <xdr:col>67</xdr:col>
      <xdr:colOff>101600</xdr:colOff>
      <xdr:row>39</xdr:row>
      <xdr:rowOff>60164</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2763500" y="6645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76691</xdr:rowOff>
    </xdr:from>
    <xdr:ext cx="469744"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2579428" y="64203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103973</xdr:rowOff>
    </xdr:from>
    <xdr:to>
      <xdr:col>85</xdr:col>
      <xdr:colOff>177800</xdr:colOff>
      <xdr:row>39</xdr:row>
      <xdr:rowOff>34123</xdr:rowOff>
    </xdr:to>
    <xdr:sp macro="" textlink="">
      <xdr:nvSpPr>
        <xdr:cNvPr id="535" name="楕円 534">
          <a:extLst>
            <a:ext uri="{FF2B5EF4-FFF2-40B4-BE49-F238E27FC236}">
              <a16:creationId xmlns:a16="http://schemas.microsoft.com/office/drawing/2014/main" id="{00000000-0008-0000-0600-000017020000}"/>
            </a:ext>
          </a:extLst>
        </xdr:cNvPr>
        <xdr:cNvSpPr/>
      </xdr:nvSpPr>
      <xdr:spPr>
        <a:xfrm>
          <a:off x="16268700" y="6619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63349</xdr:rowOff>
    </xdr:from>
    <xdr:ext cx="534377" cy="259045"/>
    <xdr:sp macro="" textlink="">
      <xdr:nvSpPr>
        <xdr:cNvPr id="536" name="災害復旧事業費該当値テキスト">
          <a:extLst>
            <a:ext uri="{FF2B5EF4-FFF2-40B4-BE49-F238E27FC236}">
              <a16:creationId xmlns:a16="http://schemas.microsoft.com/office/drawing/2014/main" id="{00000000-0008-0000-0600-000018020000}"/>
            </a:ext>
          </a:extLst>
        </xdr:cNvPr>
        <xdr:cNvSpPr txBox="1"/>
      </xdr:nvSpPr>
      <xdr:spPr>
        <a:xfrm>
          <a:off x="16370300" y="6406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131511</xdr:rowOff>
    </xdr:from>
    <xdr:to>
      <xdr:col>81</xdr:col>
      <xdr:colOff>101600</xdr:colOff>
      <xdr:row>39</xdr:row>
      <xdr:rowOff>61661</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5430500" y="6646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78188</xdr:rowOff>
    </xdr:from>
    <xdr:ext cx="469744"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5246428" y="64218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137725</xdr:rowOff>
    </xdr:from>
    <xdr:to>
      <xdr:col>76</xdr:col>
      <xdr:colOff>165100</xdr:colOff>
      <xdr:row>39</xdr:row>
      <xdr:rowOff>67875</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4541500" y="6652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59002</xdr:rowOff>
    </xdr:from>
    <xdr:ext cx="469744"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4357428" y="67455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152360</xdr:rowOff>
    </xdr:from>
    <xdr:to>
      <xdr:col>72</xdr:col>
      <xdr:colOff>38100</xdr:colOff>
      <xdr:row>39</xdr:row>
      <xdr:rowOff>82510</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3652500" y="6667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73637</xdr:rowOff>
    </xdr:from>
    <xdr:ext cx="469744"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3468428" y="6760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153925</xdr:rowOff>
    </xdr:from>
    <xdr:to>
      <xdr:col>67</xdr:col>
      <xdr:colOff>101600</xdr:colOff>
      <xdr:row>39</xdr:row>
      <xdr:rowOff>84075</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2763500" y="6669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75202</xdr:rowOff>
    </xdr:from>
    <xdr:ext cx="469744"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2579428" y="67617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3" name="テキスト ボックス 552">
          <a:extLst>
            <a:ext uri="{FF2B5EF4-FFF2-40B4-BE49-F238E27FC236}">
              <a16:creationId xmlns:a16="http://schemas.microsoft.com/office/drawing/2014/main" id="{00000000-0008-0000-0600-000029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4" name="直線コネクタ 553">
          <a:extLst>
            <a:ext uri="{FF2B5EF4-FFF2-40B4-BE49-F238E27FC236}">
              <a16:creationId xmlns:a16="http://schemas.microsoft.com/office/drawing/2014/main" id="{00000000-0008-0000-0600-00002A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9" name="失業対策事業費グラフ枠">
          <a:extLst>
            <a:ext uri="{FF2B5EF4-FFF2-40B4-BE49-F238E27FC236}">
              <a16:creationId xmlns:a16="http://schemas.microsoft.com/office/drawing/2014/main" id="{00000000-0008-0000-0600-00002F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1" name="失業対策事業費最小値テキスト">
          <a:extLst>
            <a:ext uri="{FF2B5EF4-FFF2-40B4-BE49-F238E27FC236}">
              <a16:creationId xmlns:a16="http://schemas.microsoft.com/office/drawing/2014/main" id="{00000000-0008-0000-0600-000031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3" name="失業対策事業費最大値テキスト">
          <a:extLst>
            <a:ext uri="{FF2B5EF4-FFF2-40B4-BE49-F238E27FC236}">
              <a16:creationId xmlns:a16="http://schemas.microsoft.com/office/drawing/2014/main" id="{00000000-0008-0000-0600-000033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6" name="失業対策事業費平均値テキスト">
          <a:extLst>
            <a:ext uri="{FF2B5EF4-FFF2-40B4-BE49-F238E27FC236}">
              <a16:creationId xmlns:a16="http://schemas.microsoft.com/office/drawing/2014/main" id="{00000000-0008-0000-0600-000036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7" name="フローチャート: 判断 566">
          <a:extLst>
            <a:ext uri="{FF2B5EF4-FFF2-40B4-BE49-F238E27FC236}">
              <a16:creationId xmlns:a16="http://schemas.microsoft.com/office/drawing/2014/main" id="{00000000-0008-0000-0600-000037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9" name="フローチャート: 判断 568">
          <a:extLst>
            <a:ext uri="{FF2B5EF4-FFF2-40B4-BE49-F238E27FC236}">
              <a16:creationId xmlns:a16="http://schemas.microsoft.com/office/drawing/2014/main" id="{00000000-0008-0000-0600-000039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2" name="フローチャート: 判断 571">
          <a:extLst>
            <a:ext uri="{FF2B5EF4-FFF2-40B4-BE49-F238E27FC236}">
              <a16:creationId xmlns:a16="http://schemas.microsoft.com/office/drawing/2014/main" id="{00000000-0008-0000-0600-00003C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4" name="楕円 583">
          <a:extLst>
            <a:ext uri="{FF2B5EF4-FFF2-40B4-BE49-F238E27FC236}">
              <a16:creationId xmlns:a16="http://schemas.microsoft.com/office/drawing/2014/main" id="{00000000-0008-0000-0600-000048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5" name="失業対策事業費該当値テキスト">
          <a:extLst>
            <a:ext uri="{FF2B5EF4-FFF2-40B4-BE49-F238E27FC236}">
              <a16:creationId xmlns:a16="http://schemas.microsoft.com/office/drawing/2014/main" id="{00000000-0008-0000-0600-000049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59,887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3" name="直線コネクタ 602">
          <a:extLst>
            <a:ext uri="{FF2B5EF4-FFF2-40B4-BE49-F238E27FC236}">
              <a16:creationId xmlns:a16="http://schemas.microsoft.com/office/drawing/2014/main" id="{00000000-0008-0000-0600-00005B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25400</xdr:rowOff>
    </xdr:from>
    <xdr:to>
      <xdr:col>89</xdr:col>
      <xdr:colOff>177800</xdr:colOff>
      <xdr:row>78</xdr:row>
      <xdr:rowOff>25400</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a:off x="12446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54627</xdr:rowOff>
    </xdr:from>
    <xdr:ext cx="248786"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2197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82550</xdr:rowOff>
    </xdr:from>
    <xdr:to>
      <xdr:col>89</xdr:col>
      <xdr:colOff>177800</xdr:colOff>
      <xdr:row>71</xdr:row>
      <xdr:rowOff>82550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70</xdr:row>
      <xdr:rowOff>111777</xdr:rowOff>
    </xdr:from>
    <xdr:ext cx="595419"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850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2" name="公債費グラフ枠">
          <a:extLst>
            <a:ext uri="{FF2B5EF4-FFF2-40B4-BE49-F238E27FC236}">
              <a16:creationId xmlns:a16="http://schemas.microsoft.com/office/drawing/2014/main" id="{00000000-0008-0000-0600-000064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126178</xdr:rowOff>
    </xdr:from>
    <xdr:to>
      <xdr:col>85</xdr:col>
      <xdr:colOff>126364</xdr:colOff>
      <xdr:row>78</xdr:row>
      <xdr:rowOff>18599</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flipV="1">
          <a:off x="16317595" y="12127678"/>
          <a:ext cx="1269" cy="12640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22426</xdr:rowOff>
    </xdr:from>
    <xdr:ext cx="469744" cy="259045"/>
    <xdr:sp macro="" textlink="">
      <xdr:nvSpPr>
        <xdr:cNvPr id="614" name="公債費最小値テキスト">
          <a:extLst>
            <a:ext uri="{FF2B5EF4-FFF2-40B4-BE49-F238E27FC236}">
              <a16:creationId xmlns:a16="http://schemas.microsoft.com/office/drawing/2014/main" id="{00000000-0008-0000-0600-000066020000}"/>
            </a:ext>
          </a:extLst>
        </xdr:cNvPr>
        <xdr:cNvSpPr txBox="1"/>
      </xdr:nvSpPr>
      <xdr:spPr>
        <a:xfrm>
          <a:off x="16370300" y="133955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18599</xdr:rowOff>
    </xdr:from>
    <xdr:to>
      <xdr:col>86</xdr:col>
      <xdr:colOff>25400</xdr:colOff>
      <xdr:row>78</xdr:row>
      <xdr:rowOff>18599</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6230600" y="133916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72855</xdr:rowOff>
    </xdr:from>
    <xdr:ext cx="599010" cy="259045"/>
    <xdr:sp macro="" textlink="">
      <xdr:nvSpPr>
        <xdr:cNvPr id="616" name="公債費最大値テキスト">
          <a:extLst>
            <a:ext uri="{FF2B5EF4-FFF2-40B4-BE49-F238E27FC236}">
              <a16:creationId xmlns:a16="http://schemas.microsoft.com/office/drawing/2014/main" id="{00000000-0008-0000-0600-000068020000}"/>
            </a:ext>
          </a:extLst>
        </xdr:cNvPr>
        <xdr:cNvSpPr txBox="1"/>
      </xdr:nvSpPr>
      <xdr:spPr>
        <a:xfrm>
          <a:off x="16370300" y="119029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222,366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126178</xdr:rowOff>
    </xdr:from>
    <xdr:to>
      <xdr:col>86</xdr:col>
      <xdr:colOff>25400</xdr:colOff>
      <xdr:row>70</xdr:row>
      <xdr:rowOff>126178</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6230600" y="121276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128522</xdr:rowOff>
    </xdr:from>
    <xdr:to>
      <xdr:col>85</xdr:col>
      <xdr:colOff>127000</xdr:colOff>
      <xdr:row>75</xdr:row>
      <xdr:rowOff>151016</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5481300" y="12987272"/>
          <a:ext cx="838200" cy="224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71561</xdr:rowOff>
    </xdr:from>
    <xdr:ext cx="534377" cy="259045"/>
    <xdr:sp macro="" textlink="">
      <xdr:nvSpPr>
        <xdr:cNvPr id="619" name="公債費平均値テキスト">
          <a:extLst>
            <a:ext uri="{FF2B5EF4-FFF2-40B4-BE49-F238E27FC236}">
              <a16:creationId xmlns:a16="http://schemas.microsoft.com/office/drawing/2014/main" id="{00000000-0008-0000-0600-00006B020000}"/>
            </a:ext>
          </a:extLst>
        </xdr:cNvPr>
        <xdr:cNvSpPr txBox="1"/>
      </xdr:nvSpPr>
      <xdr:spPr>
        <a:xfrm>
          <a:off x="16370300" y="127588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48684</xdr:rowOff>
    </xdr:from>
    <xdr:to>
      <xdr:col>85</xdr:col>
      <xdr:colOff>177800</xdr:colOff>
      <xdr:row>75</xdr:row>
      <xdr:rowOff>150284</xdr:rowOff>
    </xdr:to>
    <xdr:sp macro="" textlink="">
      <xdr:nvSpPr>
        <xdr:cNvPr id="620" name="フローチャート: 判断 619">
          <a:extLst>
            <a:ext uri="{FF2B5EF4-FFF2-40B4-BE49-F238E27FC236}">
              <a16:creationId xmlns:a16="http://schemas.microsoft.com/office/drawing/2014/main" id="{00000000-0008-0000-0600-00006C020000}"/>
            </a:ext>
          </a:extLst>
        </xdr:cNvPr>
        <xdr:cNvSpPr/>
      </xdr:nvSpPr>
      <xdr:spPr>
        <a:xfrm>
          <a:off x="16268700" y="129074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114051</xdr:rowOff>
    </xdr:from>
    <xdr:to>
      <xdr:col>81</xdr:col>
      <xdr:colOff>50800</xdr:colOff>
      <xdr:row>75</xdr:row>
      <xdr:rowOff>128522</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4592300" y="12972801"/>
          <a:ext cx="889000" cy="1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59834</xdr:rowOff>
    </xdr:from>
    <xdr:to>
      <xdr:col>81</xdr:col>
      <xdr:colOff>101600</xdr:colOff>
      <xdr:row>75</xdr:row>
      <xdr:rowOff>161434</xdr:rowOff>
    </xdr:to>
    <xdr:sp macro="" textlink="">
      <xdr:nvSpPr>
        <xdr:cNvPr id="622" name="フローチャート: 判断 621">
          <a:extLst>
            <a:ext uri="{FF2B5EF4-FFF2-40B4-BE49-F238E27FC236}">
              <a16:creationId xmlns:a16="http://schemas.microsoft.com/office/drawing/2014/main" id="{00000000-0008-0000-0600-00006E020000}"/>
            </a:ext>
          </a:extLst>
        </xdr:cNvPr>
        <xdr:cNvSpPr/>
      </xdr:nvSpPr>
      <xdr:spPr>
        <a:xfrm>
          <a:off x="15430500" y="12918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6511</xdr:rowOff>
    </xdr:from>
    <xdr:ext cx="534377"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5214111" y="12693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75</xdr:row>
      <xdr:rowOff>75384</xdr:rowOff>
    </xdr:from>
    <xdr:to>
      <xdr:col>76</xdr:col>
      <xdr:colOff>114300</xdr:colOff>
      <xdr:row>75</xdr:row>
      <xdr:rowOff>114051</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3703300" y="12934134"/>
          <a:ext cx="889000" cy="38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95221</xdr:rowOff>
    </xdr:from>
    <xdr:to>
      <xdr:col>76</xdr:col>
      <xdr:colOff>165100</xdr:colOff>
      <xdr:row>76</xdr:row>
      <xdr:rowOff>25371</xdr:rowOff>
    </xdr:to>
    <xdr:sp macro="" textlink="">
      <xdr:nvSpPr>
        <xdr:cNvPr id="625" name="フローチャート: 判断 624">
          <a:extLst>
            <a:ext uri="{FF2B5EF4-FFF2-40B4-BE49-F238E27FC236}">
              <a16:creationId xmlns:a16="http://schemas.microsoft.com/office/drawing/2014/main" id="{00000000-0008-0000-0600-000071020000}"/>
            </a:ext>
          </a:extLst>
        </xdr:cNvPr>
        <xdr:cNvSpPr/>
      </xdr:nvSpPr>
      <xdr:spPr>
        <a:xfrm>
          <a:off x="14541500" y="12953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16498</xdr:rowOff>
    </xdr:from>
    <xdr:ext cx="534377"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4325111" y="13046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75</xdr:row>
      <xdr:rowOff>51123</xdr:rowOff>
    </xdr:from>
    <xdr:to>
      <xdr:col>71</xdr:col>
      <xdr:colOff>177800</xdr:colOff>
      <xdr:row>75</xdr:row>
      <xdr:rowOff>75384</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a:off x="12814300" y="12909873"/>
          <a:ext cx="889000" cy="24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88597</xdr:rowOff>
    </xdr:from>
    <xdr:to>
      <xdr:col>72</xdr:col>
      <xdr:colOff>38100</xdr:colOff>
      <xdr:row>76</xdr:row>
      <xdr:rowOff>18746</xdr:rowOff>
    </xdr:to>
    <xdr:sp macro="" textlink="">
      <xdr:nvSpPr>
        <xdr:cNvPr id="628" name="フローチャート: 判断 627">
          <a:extLst>
            <a:ext uri="{FF2B5EF4-FFF2-40B4-BE49-F238E27FC236}">
              <a16:creationId xmlns:a16="http://schemas.microsoft.com/office/drawing/2014/main" id="{00000000-0008-0000-0600-000074020000}"/>
            </a:ext>
          </a:extLst>
        </xdr:cNvPr>
        <xdr:cNvSpPr/>
      </xdr:nvSpPr>
      <xdr:spPr>
        <a:xfrm>
          <a:off x="13652500" y="12947347"/>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9875</xdr:rowOff>
    </xdr:from>
    <xdr:ext cx="534377" cy="259045"/>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3436111" y="13040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94455</xdr:rowOff>
    </xdr:from>
    <xdr:to>
      <xdr:col>67</xdr:col>
      <xdr:colOff>101600</xdr:colOff>
      <xdr:row>76</xdr:row>
      <xdr:rowOff>24605</xdr:rowOff>
    </xdr:to>
    <xdr:sp macro="" textlink="">
      <xdr:nvSpPr>
        <xdr:cNvPr id="630" name="フローチャート: 判断 629">
          <a:extLst>
            <a:ext uri="{FF2B5EF4-FFF2-40B4-BE49-F238E27FC236}">
              <a16:creationId xmlns:a16="http://schemas.microsoft.com/office/drawing/2014/main" id="{00000000-0008-0000-0600-000076020000}"/>
            </a:ext>
          </a:extLst>
        </xdr:cNvPr>
        <xdr:cNvSpPr/>
      </xdr:nvSpPr>
      <xdr:spPr>
        <a:xfrm>
          <a:off x="12763500" y="12953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15732</xdr:rowOff>
    </xdr:from>
    <xdr:ext cx="534377"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2547111" y="130459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100216</xdr:rowOff>
    </xdr:from>
    <xdr:to>
      <xdr:col>85</xdr:col>
      <xdr:colOff>177800</xdr:colOff>
      <xdr:row>76</xdr:row>
      <xdr:rowOff>30366</xdr:rowOff>
    </xdr:to>
    <xdr:sp macro="" textlink="">
      <xdr:nvSpPr>
        <xdr:cNvPr id="637" name="楕円 636">
          <a:extLst>
            <a:ext uri="{FF2B5EF4-FFF2-40B4-BE49-F238E27FC236}">
              <a16:creationId xmlns:a16="http://schemas.microsoft.com/office/drawing/2014/main" id="{00000000-0008-0000-0600-00007D020000}"/>
            </a:ext>
          </a:extLst>
        </xdr:cNvPr>
        <xdr:cNvSpPr/>
      </xdr:nvSpPr>
      <xdr:spPr>
        <a:xfrm>
          <a:off x="16268700" y="12958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78643</xdr:rowOff>
    </xdr:from>
    <xdr:ext cx="534377" cy="259045"/>
    <xdr:sp macro="" textlink="">
      <xdr:nvSpPr>
        <xdr:cNvPr id="638" name="公債費該当値テキスト">
          <a:extLst>
            <a:ext uri="{FF2B5EF4-FFF2-40B4-BE49-F238E27FC236}">
              <a16:creationId xmlns:a16="http://schemas.microsoft.com/office/drawing/2014/main" id="{00000000-0008-0000-0600-00007E020000}"/>
            </a:ext>
          </a:extLst>
        </xdr:cNvPr>
        <xdr:cNvSpPr txBox="1"/>
      </xdr:nvSpPr>
      <xdr:spPr>
        <a:xfrm>
          <a:off x="16370300" y="12937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77722</xdr:rowOff>
    </xdr:from>
    <xdr:to>
      <xdr:col>81</xdr:col>
      <xdr:colOff>101600</xdr:colOff>
      <xdr:row>76</xdr:row>
      <xdr:rowOff>7872</xdr:rowOff>
    </xdr:to>
    <xdr:sp macro="" textlink="">
      <xdr:nvSpPr>
        <xdr:cNvPr id="639" name="楕円 638">
          <a:extLst>
            <a:ext uri="{FF2B5EF4-FFF2-40B4-BE49-F238E27FC236}">
              <a16:creationId xmlns:a16="http://schemas.microsoft.com/office/drawing/2014/main" id="{00000000-0008-0000-0600-00007F020000}"/>
            </a:ext>
          </a:extLst>
        </xdr:cNvPr>
        <xdr:cNvSpPr/>
      </xdr:nvSpPr>
      <xdr:spPr>
        <a:xfrm>
          <a:off x="15430500" y="12936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170448</xdr:rowOff>
    </xdr:from>
    <xdr:ext cx="534377"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5214111" y="13029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63251</xdr:rowOff>
    </xdr:from>
    <xdr:to>
      <xdr:col>76</xdr:col>
      <xdr:colOff>165100</xdr:colOff>
      <xdr:row>75</xdr:row>
      <xdr:rowOff>164852</xdr:rowOff>
    </xdr:to>
    <xdr:sp macro="" textlink="">
      <xdr:nvSpPr>
        <xdr:cNvPr id="641" name="楕円 640">
          <a:extLst>
            <a:ext uri="{FF2B5EF4-FFF2-40B4-BE49-F238E27FC236}">
              <a16:creationId xmlns:a16="http://schemas.microsoft.com/office/drawing/2014/main" id="{00000000-0008-0000-0600-000081020000}"/>
            </a:ext>
          </a:extLst>
        </xdr:cNvPr>
        <xdr:cNvSpPr/>
      </xdr:nvSpPr>
      <xdr:spPr>
        <a:xfrm>
          <a:off x="14541500" y="12922001"/>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9928</xdr:rowOff>
    </xdr:from>
    <xdr:ext cx="534377"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4325111" y="126972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24584</xdr:rowOff>
    </xdr:from>
    <xdr:to>
      <xdr:col>72</xdr:col>
      <xdr:colOff>38100</xdr:colOff>
      <xdr:row>75</xdr:row>
      <xdr:rowOff>126184</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3652500" y="12883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142711</xdr:rowOff>
    </xdr:from>
    <xdr:ext cx="534377"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3436111" y="126585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323</xdr:rowOff>
    </xdr:from>
    <xdr:to>
      <xdr:col>67</xdr:col>
      <xdr:colOff>101600</xdr:colOff>
      <xdr:row>75</xdr:row>
      <xdr:rowOff>101923</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2763500" y="12859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118450</xdr:rowOff>
    </xdr:from>
    <xdr:ext cx="534377"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2547111" y="12634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7" name="正方形/長方形 646">
          <a:extLst>
            <a:ext uri="{FF2B5EF4-FFF2-40B4-BE49-F238E27FC236}">
              <a16:creationId xmlns:a16="http://schemas.microsoft.com/office/drawing/2014/main" id="{00000000-0008-0000-0600-000087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8" name="正方形/長方形 647">
          <a:extLst>
            <a:ext uri="{FF2B5EF4-FFF2-40B4-BE49-F238E27FC236}">
              <a16:creationId xmlns:a16="http://schemas.microsoft.com/office/drawing/2014/main" id="{00000000-0008-0000-0600-000088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9" name="正方形/長方形 648">
          <a:extLst>
            <a:ext uri="{FF2B5EF4-FFF2-40B4-BE49-F238E27FC236}">
              <a16:creationId xmlns:a16="http://schemas.microsoft.com/office/drawing/2014/main" id="{00000000-0008-0000-0600-000089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0" name="正方形/長方形 649">
          <a:extLst>
            <a:ext uri="{FF2B5EF4-FFF2-40B4-BE49-F238E27FC236}">
              <a16:creationId xmlns:a16="http://schemas.microsoft.com/office/drawing/2014/main" id="{00000000-0008-0000-0600-00008A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25,118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6" name="直線コネクタ 655">
          <a:extLst>
            <a:ext uri="{FF2B5EF4-FFF2-40B4-BE49-F238E27FC236}">
              <a16:creationId xmlns:a16="http://schemas.microsoft.com/office/drawing/2014/main" id="{00000000-0008-0000-0600-000090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57" name="直線コネクタ 656">
          <a:extLst>
            <a:ext uri="{FF2B5EF4-FFF2-40B4-BE49-F238E27FC236}">
              <a16:creationId xmlns:a16="http://schemas.microsoft.com/office/drawing/2014/main" id="{00000000-0008-0000-0600-000091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59" name="直線コネクタ 658">
          <a:extLst>
            <a:ext uri="{FF2B5EF4-FFF2-40B4-BE49-F238E27FC236}">
              <a16:creationId xmlns:a16="http://schemas.microsoft.com/office/drawing/2014/main" id="{00000000-0008-0000-0600-000093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144434</xdr:rowOff>
    </xdr:from>
    <xdr:ext cx="595419"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1850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94</xdr:row>
      <xdr:rowOff>160763</xdr:rowOff>
    </xdr:from>
    <xdr:ext cx="595419"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1850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5641</xdr:rowOff>
    </xdr:from>
    <xdr:ext cx="595419"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1850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1" name="積立金グラフ枠">
          <a:extLst>
            <a:ext uri="{FF2B5EF4-FFF2-40B4-BE49-F238E27FC236}">
              <a16:creationId xmlns:a16="http://schemas.microsoft.com/office/drawing/2014/main" id="{00000000-0008-0000-0600-00009F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21220</xdr:rowOff>
    </xdr:from>
    <xdr:to>
      <xdr:col>85</xdr:col>
      <xdr:colOff>126364</xdr:colOff>
      <xdr:row>99</xdr:row>
      <xdr:rowOff>96876</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flipV="1">
          <a:off x="16317595" y="15451720"/>
          <a:ext cx="1269" cy="16187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100703</xdr:rowOff>
    </xdr:from>
    <xdr:ext cx="378565" cy="259045"/>
    <xdr:sp macro="" textlink="">
      <xdr:nvSpPr>
        <xdr:cNvPr id="673" name="積立金最小値テキスト">
          <a:extLst>
            <a:ext uri="{FF2B5EF4-FFF2-40B4-BE49-F238E27FC236}">
              <a16:creationId xmlns:a16="http://schemas.microsoft.com/office/drawing/2014/main" id="{00000000-0008-0000-0600-0000A1020000}"/>
            </a:ext>
          </a:extLst>
        </xdr:cNvPr>
        <xdr:cNvSpPr txBox="1"/>
      </xdr:nvSpPr>
      <xdr:spPr>
        <a:xfrm>
          <a:off x="16370300" y="170742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96876</xdr:rowOff>
    </xdr:from>
    <xdr:to>
      <xdr:col>86</xdr:col>
      <xdr:colOff>25400</xdr:colOff>
      <xdr:row>99</xdr:row>
      <xdr:rowOff>96876</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6230600" y="170704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139347</xdr:rowOff>
    </xdr:from>
    <xdr:ext cx="599010" cy="259045"/>
    <xdr:sp macro="" textlink="">
      <xdr:nvSpPr>
        <xdr:cNvPr id="675" name="積立金最大値テキスト">
          <a:extLst>
            <a:ext uri="{FF2B5EF4-FFF2-40B4-BE49-F238E27FC236}">
              <a16:creationId xmlns:a16="http://schemas.microsoft.com/office/drawing/2014/main" id="{00000000-0008-0000-0600-0000A3020000}"/>
            </a:ext>
          </a:extLst>
        </xdr:cNvPr>
        <xdr:cNvSpPr txBox="1"/>
      </xdr:nvSpPr>
      <xdr:spPr>
        <a:xfrm>
          <a:off x="16370300" y="152269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496,280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21220</xdr:rowOff>
    </xdr:from>
    <xdr:to>
      <xdr:col>86</xdr:col>
      <xdr:colOff>25400</xdr:colOff>
      <xdr:row>90</xdr:row>
      <xdr:rowOff>21220</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6230600" y="15451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154752</xdr:rowOff>
    </xdr:from>
    <xdr:to>
      <xdr:col>85</xdr:col>
      <xdr:colOff>127000</xdr:colOff>
      <xdr:row>98</xdr:row>
      <xdr:rowOff>165091</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5481300" y="16956852"/>
          <a:ext cx="838200" cy="10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92395</xdr:rowOff>
    </xdr:from>
    <xdr:ext cx="534377" cy="259045"/>
    <xdr:sp macro="" textlink="">
      <xdr:nvSpPr>
        <xdr:cNvPr id="678" name="積立金平均値テキスト">
          <a:extLst>
            <a:ext uri="{FF2B5EF4-FFF2-40B4-BE49-F238E27FC236}">
              <a16:creationId xmlns:a16="http://schemas.microsoft.com/office/drawing/2014/main" id="{00000000-0008-0000-0600-0000A6020000}"/>
            </a:ext>
          </a:extLst>
        </xdr:cNvPr>
        <xdr:cNvSpPr txBox="1"/>
      </xdr:nvSpPr>
      <xdr:spPr>
        <a:xfrm>
          <a:off x="16370300" y="1672304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69518</xdr:rowOff>
    </xdr:from>
    <xdr:to>
      <xdr:col>85</xdr:col>
      <xdr:colOff>177800</xdr:colOff>
      <xdr:row>98</xdr:row>
      <xdr:rowOff>171118</xdr:rowOff>
    </xdr:to>
    <xdr:sp macro="" textlink="">
      <xdr:nvSpPr>
        <xdr:cNvPr id="679" name="フローチャート: 判断 678">
          <a:extLst>
            <a:ext uri="{FF2B5EF4-FFF2-40B4-BE49-F238E27FC236}">
              <a16:creationId xmlns:a16="http://schemas.microsoft.com/office/drawing/2014/main" id="{00000000-0008-0000-0600-0000A7020000}"/>
            </a:ext>
          </a:extLst>
        </xdr:cNvPr>
        <xdr:cNvSpPr/>
      </xdr:nvSpPr>
      <xdr:spPr>
        <a:xfrm>
          <a:off x="16268700" y="16871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154752</xdr:rowOff>
    </xdr:from>
    <xdr:to>
      <xdr:col>81</xdr:col>
      <xdr:colOff>50800</xdr:colOff>
      <xdr:row>99</xdr:row>
      <xdr:rowOff>36571</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flipV="1">
          <a:off x="14592300" y="16956852"/>
          <a:ext cx="889000" cy="53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119393</xdr:rowOff>
    </xdr:from>
    <xdr:to>
      <xdr:col>81</xdr:col>
      <xdr:colOff>101600</xdr:colOff>
      <xdr:row>99</xdr:row>
      <xdr:rowOff>49543</xdr:rowOff>
    </xdr:to>
    <xdr:sp macro="" textlink="">
      <xdr:nvSpPr>
        <xdr:cNvPr id="681" name="フローチャート: 判断 680">
          <a:extLst>
            <a:ext uri="{FF2B5EF4-FFF2-40B4-BE49-F238E27FC236}">
              <a16:creationId xmlns:a16="http://schemas.microsoft.com/office/drawing/2014/main" id="{00000000-0008-0000-0600-0000A9020000}"/>
            </a:ext>
          </a:extLst>
        </xdr:cNvPr>
        <xdr:cNvSpPr/>
      </xdr:nvSpPr>
      <xdr:spPr>
        <a:xfrm>
          <a:off x="15430500" y="169214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99</xdr:row>
      <xdr:rowOff>40670</xdr:rowOff>
    </xdr:from>
    <xdr:ext cx="534377"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5214111" y="170142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99</xdr:row>
      <xdr:rowOff>36571</xdr:rowOff>
    </xdr:from>
    <xdr:to>
      <xdr:col>76</xdr:col>
      <xdr:colOff>114300</xdr:colOff>
      <xdr:row>99</xdr:row>
      <xdr:rowOff>40325</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flipV="1">
          <a:off x="13703300" y="17010121"/>
          <a:ext cx="889000" cy="37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114795</xdr:rowOff>
    </xdr:from>
    <xdr:to>
      <xdr:col>76</xdr:col>
      <xdr:colOff>165100</xdr:colOff>
      <xdr:row>99</xdr:row>
      <xdr:rowOff>44945</xdr:rowOff>
    </xdr:to>
    <xdr:sp macro="" textlink="">
      <xdr:nvSpPr>
        <xdr:cNvPr id="684" name="フローチャート: 判断 683">
          <a:extLst>
            <a:ext uri="{FF2B5EF4-FFF2-40B4-BE49-F238E27FC236}">
              <a16:creationId xmlns:a16="http://schemas.microsoft.com/office/drawing/2014/main" id="{00000000-0008-0000-0600-0000AC020000}"/>
            </a:ext>
          </a:extLst>
        </xdr:cNvPr>
        <xdr:cNvSpPr/>
      </xdr:nvSpPr>
      <xdr:spPr>
        <a:xfrm>
          <a:off x="14541500" y="16916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61472</xdr:rowOff>
    </xdr:from>
    <xdr:ext cx="534377"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4325111" y="166921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99</xdr:row>
      <xdr:rowOff>38385</xdr:rowOff>
    </xdr:from>
    <xdr:to>
      <xdr:col>71</xdr:col>
      <xdr:colOff>177800</xdr:colOff>
      <xdr:row>99</xdr:row>
      <xdr:rowOff>40325</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2814300" y="17011935"/>
          <a:ext cx="889000" cy="1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117791</xdr:rowOff>
    </xdr:from>
    <xdr:to>
      <xdr:col>72</xdr:col>
      <xdr:colOff>38100</xdr:colOff>
      <xdr:row>99</xdr:row>
      <xdr:rowOff>47941</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3652500" y="16919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64468</xdr:rowOff>
    </xdr:from>
    <xdr:ext cx="534377"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3436111" y="16695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108471</xdr:rowOff>
    </xdr:from>
    <xdr:to>
      <xdr:col>67</xdr:col>
      <xdr:colOff>101600</xdr:colOff>
      <xdr:row>99</xdr:row>
      <xdr:rowOff>38621</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2763500" y="16910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55148</xdr:rowOff>
    </xdr:from>
    <xdr:ext cx="534377"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2547111" y="16685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114291</xdr:rowOff>
    </xdr:from>
    <xdr:to>
      <xdr:col>85</xdr:col>
      <xdr:colOff>177800</xdr:colOff>
      <xdr:row>99</xdr:row>
      <xdr:rowOff>44441</xdr:rowOff>
    </xdr:to>
    <xdr:sp macro="" textlink="">
      <xdr:nvSpPr>
        <xdr:cNvPr id="696" name="楕円 695">
          <a:extLst>
            <a:ext uri="{FF2B5EF4-FFF2-40B4-BE49-F238E27FC236}">
              <a16:creationId xmlns:a16="http://schemas.microsoft.com/office/drawing/2014/main" id="{00000000-0008-0000-0600-0000B8020000}"/>
            </a:ext>
          </a:extLst>
        </xdr:cNvPr>
        <xdr:cNvSpPr/>
      </xdr:nvSpPr>
      <xdr:spPr>
        <a:xfrm>
          <a:off x="16268700" y="16916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47945</xdr:rowOff>
    </xdr:from>
    <xdr:ext cx="534377" cy="259045"/>
    <xdr:sp macro="" textlink="">
      <xdr:nvSpPr>
        <xdr:cNvPr id="697" name="積立金該当値テキスト">
          <a:extLst>
            <a:ext uri="{FF2B5EF4-FFF2-40B4-BE49-F238E27FC236}">
              <a16:creationId xmlns:a16="http://schemas.microsoft.com/office/drawing/2014/main" id="{00000000-0008-0000-0600-0000B9020000}"/>
            </a:ext>
          </a:extLst>
        </xdr:cNvPr>
        <xdr:cNvSpPr txBox="1"/>
      </xdr:nvSpPr>
      <xdr:spPr>
        <a:xfrm>
          <a:off x="16370300" y="16850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103952</xdr:rowOff>
    </xdr:from>
    <xdr:to>
      <xdr:col>81</xdr:col>
      <xdr:colOff>101600</xdr:colOff>
      <xdr:row>99</xdr:row>
      <xdr:rowOff>34102</xdr:rowOff>
    </xdr:to>
    <xdr:sp macro="" textlink="">
      <xdr:nvSpPr>
        <xdr:cNvPr id="698" name="楕円 697">
          <a:extLst>
            <a:ext uri="{FF2B5EF4-FFF2-40B4-BE49-F238E27FC236}">
              <a16:creationId xmlns:a16="http://schemas.microsoft.com/office/drawing/2014/main" id="{00000000-0008-0000-0600-0000BA020000}"/>
            </a:ext>
          </a:extLst>
        </xdr:cNvPr>
        <xdr:cNvSpPr/>
      </xdr:nvSpPr>
      <xdr:spPr>
        <a:xfrm>
          <a:off x="15430500" y="16906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50629</xdr:rowOff>
    </xdr:from>
    <xdr:ext cx="534377"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5214111" y="166812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157221</xdr:rowOff>
    </xdr:from>
    <xdr:to>
      <xdr:col>76</xdr:col>
      <xdr:colOff>165100</xdr:colOff>
      <xdr:row>99</xdr:row>
      <xdr:rowOff>87371</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4541500" y="16959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99</xdr:row>
      <xdr:rowOff>78498</xdr:rowOff>
    </xdr:from>
    <xdr:ext cx="534377"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4325111" y="170520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160975</xdr:rowOff>
    </xdr:from>
    <xdr:to>
      <xdr:col>72</xdr:col>
      <xdr:colOff>38100</xdr:colOff>
      <xdr:row>99</xdr:row>
      <xdr:rowOff>91125</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3652500" y="16963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99</xdr:row>
      <xdr:rowOff>82252</xdr:rowOff>
    </xdr:from>
    <xdr:ext cx="534377"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3436111" y="17055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159035</xdr:rowOff>
    </xdr:from>
    <xdr:to>
      <xdr:col>67</xdr:col>
      <xdr:colOff>101600</xdr:colOff>
      <xdr:row>99</xdr:row>
      <xdr:rowOff>89185</xdr:rowOff>
    </xdr:to>
    <xdr:sp macro="" textlink="">
      <xdr:nvSpPr>
        <xdr:cNvPr id="704" name="楕円 703">
          <a:extLst>
            <a:ext uri="{FF2B5EF4-FFF2-40B4-BE49-F238E27FC236}">
              <a16:creationId xmlns:a16="http://schemas.microsoft.com/office/drawing/2014/main" id="{00000000-0008-0000-0600-0000C0020000}"/>
            </a:ext>
          </a:extLst>
        </xdr:cNvPr>
        <xdr:cNvSpPr/>
      </xdr:nvSpPr>
      <xdr:spPr>
        <a:xfrm>
          <a:off x="12763500" y="16961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80312</xdr:rowOff>
    </xdr:from>
    <xdr:ext cx="534377"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2547111" y="17053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5" name="直線コネクタ 714">
          <a:extLst>
            <a:ext uri="{FF2B5EF4-FFF2-40B4-BE49-F238E27FC236}">
              <a16:creationId xmlns:a16="http://schemas.microsoft.com/office/drawing/2014/main" id="{00000000-0008-0000-0600-0000CB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16" name="直線コネクタ 715">
          <a:extLst>
            <a:ext uri="{FF2B5EF4-FFF2-40B4-BE49-F238E27FC236}">
              <a16:creationId xmlns:a16="http://schemas.microsoft.com/office/drawing/2014/main" id="{00000000-0008-0000-0600-0000CC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144434</xdr:rowOff>
    </xdr:from>
    <xdr:ext cx="531299"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160763</xdr:rowOff>
    </xdr:from>
    <xdr:ext cx="531299"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5641</xdr:rowOff>
    </xdr:from>
    <xdr:ext cx="531299"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0" name="投資及び出資金グラフ枠">
          <a:extLst>
            <a:ext uri="{FF2B5EF4-FFF2-40B4-BE49-F238E27FC236}">
              <a16:creationId xmlns:a16="http://schemas.microsoft.com/office/drawing/2014/main" id="{00000000-0008-0000-0600-0000DA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143488</xdr:rowOff>
    </xdr:from>
    <xdr:to>
      <xdr:col>116</xdr:col>
      <xdr:colOff>62864</xdr:colOff>
      <xdr:row>39</xdr:row>
      <xdr:rowOff>98878</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flipV="1">
          <a:off x="22159595" y="5286988"/>
          <a:ext cx="1269" cy="14984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32" name="投資及び出資金最小値テキスト">
          <a:extLst>
            <a:ext uri="{FF2B5EF4-FFF2-40B4-BE49-F238E27FC236}">
              <a16:creationId xmlns:a16="http://schemas.microsoft.com/office/drawing/2014/main" id="{00000000-0008-0000-0600-0000DC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90165</xdr:rowOff>
    </xdr:from>
    <xdr:ext cx="534377" cy="259045"/>
    <xdr:sp macro="" textlink="">
      <xdr:nvSpPr>
        <xdr:cNvPr id="734" name="投資及び出資金最大値テキスト">
          <a:extLst>
            <a:ext uri="{FF2B5EF4-FFF2-40B4-BE49-F238E27FC236}">
              <a16:creationId xmlns:a16="http://schemas.microsoft.com/office/drawing/2014/main" id="{00000000-0008-0000-0600-0000DE020000}"/>
            </a:ext>
          </a:extLst>
        </xdr:cNvPr>
        <xdr:cNvSpPr txBox="1"/>
      </xdr:nvSpPr>
      <xdr:spPr>
        <a:xfrm>
          <a:off x="22212300" y="5062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45,884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143488</xdr:rowOff>
    </xdr:from>
    <xdr:to>
      <xdr:col>116</xdr:col>
      <xdr:colOff>152400</xdr:colOff>
      <xdr:row>30</xdr:row>
      <xdr:rowOff>143488</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22072600" y="5286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166936</xdr:rowOff>
    </xdr:from>
    <xdr:to>
      <xdr:col>116</xdr:col>
      <xdr:colOff>63500</xdr:colOff>
      <xdr:row>39</xdr:row>
      <xdr:rowOff>2344</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flipV="1">
          <a:off x="21323300" y="6682036"/>
          <a:ext cx="8382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106254</xdr:rowOff>
    </xdr:from>
    <xdr:ext cx="469744" cy="259045"/>
    <xdr:sp macro="" textlink="">
      <xdr:nvSpPr>
        <xdr:cNvPr id="737" name="投資及び出資金平均値テキスト">
          <a:extLst>
            <a:ext uri="{FF2B5EF4-FFF2-40B4-BE49-F238E27FC236}">
              <a16:creationId xmlns:a16="http://schemas.microsoft.com/office/drawing/2014/main" id="{00000000-0008-0000-0600-0000E1020000}"/>
            </a:ext>
          </a:extLst>
        </xdr:cNvPr>
        <xdr:cNvSpPr txBox="1"/>
      </xdr:nvSpPr>
      <xdr:spPr>
        <a:xfrm>
          <a:off x="22212300" y="662135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127827</xdr:rowOff>
    </xdr:from>
    <xdr:to>
      <xdr:col>116</xdr:col>
      <xdr:colOff>114300</xdr:colOff>
      <xdr:row>39</xdr:row>
      <xdr:rowOff>57977</xdr:rowOff>
    </xdr:to>
    <xdr:sp macro="" textlink="">
      <xdr:nvSpPr>
        <xdr:cNvPr id="738" name="フローチャート: 判断 737">
          <a:extLst>
            <a:ext uri="{FF2B5EF4-FFF2-40B4-BE49-F238E27FC236}">
              <a16:creationId xmlns:a16="http://schemas.microsoft.com/office/drawing/2014/main" id="{00000000-0008-0000-0600-0000E2020000}"/>
            </a:ext>
          </a:extLst>
        </xdr:cNvPr>
        <xdr:cNvSpPr/>
      </xdr:nvSpPr>
      <xdr:spPr>
        <a:xfrm>
          <a:off x="22110700" y="6642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2344</xdr:rowOff>
    </xdr:from>
    <xdr:to>
      <xdr:col>111</xdr:col>
      <xdr:colOff>177800</xdr:colOff>
      <xdr:row>39</xdr:row>
      <xdr:rowOff>7602</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flipV="1">
          <a:off x="20434300" y="6688894"/>
          <a:ext cx="889000" cy="5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145038</xdr:rowOff>
    </xdr:from>
    <xdr:to>
      <xdr:col>112</xdr:col>
      <xdr:colOff>38100</xdr:colOff>
      <xdr:row>39</xdr:row>
      <xdr:rowOff>75188</xdr:rowOff>
    </xdr:to>
    <xdr:sp macro="" textlink="">
      <xdr:nvSpPr>
        <xdr:cNvPr id="740" name="フローチャート: 判断 739">
          <a:extLst>
            <a:ext uri="{FF2B5EF4-FFF2-40B4-BE49-F238E27FC236}">
              <a16:creationId xmlns:a16="http://schemas.microsoft.com/office/drawing/2014/main" id="{00000000-0008-0000-0600-0000E4020000}"/>
            </a:ext>
          </a:extLst>
        </xdr:cNvPr>
        <xdr:cNvSpPr/>
      </xdr:nvSpPr>
      <xdr:spPr>
        <a:xfrm>
          <a:off x="21272500" y="6660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39</xdr:row>
      <xdr:rowOff>66315</xdr:rowOff>
    </xdr:from>
    <xdr:ext cx="469744"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21088428" y="67528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7602</xdr:rowOff>
    </xdr:from>
    <xdr:to>
      <xdr:col>107</xdr:col>
      <xdr:colOff>50800</xdr:colOff>
      <xdr:row>39</xdr:row>
      <xdr:rowOff>26641</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flipV="1">
          <a:off x="19545300" y="6694152"/>
          <a:ext cx="889000" cy="190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147095</xdr:rowOff>
    </xdr:from>
    <xdr:to>
      <xdr:col>107</xdr:col>
      <xdr:colOff>101600</xdr:colOff>
      <xdr:row>39</xdr:row>
      <xdr:rowOff>77245</xdr:rowOff>
    </xdr:to>
    <xdr:sp macro="" textlink="">
      <xdr:nvSpPr>
        <xdr:cNvPr id="743" name="フローチャート: 判断 742">
          <a:extLst>
            <a:ext uri="{FF2B5EF4-FFF2-40B4-BE49-F238E27FC236}">
              <a16:creationId xmlns:a16="http://schemas.microsoft.com/office/drawing/2014/main" id="{00000000-0008-0000-0600-0000E7020000}"/>
            </a:ext>
          </a:extLst>
        </xdr:cNvPr>
        <xdr:cNvSpPr/>
      </xdr:nvSpPr>
      <xdr:spPr>
        <a:xfrm>
          <a:off x="20383500" y="6662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39</xdr:row>
      <xdr:rowOff>68372</xdr:rowOff>
    </xdr:from>
    <xdr:ext cx="469744"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20199428" y="67549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26641</xdr:rowOff>
    </xdr:from>
    <xdr:to>
      <xdr:col>102</xdr:col>
      <xdr:colOff>114300</xdr:colOff>
      <xdr:row>39</xdr:row>
      <xdr:rowOff>98878</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flipV="1">
          <a:off x="18656300" y="6713191"/>
          <a:ext cx="889000" cy="72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143470</xdr:rowOff>
    </xdr:from>
    <xdr:to>
      <xdr:col>102</xdr:col>
      <xdr:colOff>165100</xdr:colOff>
      <xdr:row>39</xdr:row>
      <xdr:rowOff>73620</xdr:rowOff>
    </xdr:to>
    <xdr:sp macro="" textlink="">
      <xdr:nvSpPr>
        <xdr:cNvPr id="746" name="フローチャート: 判断 745">
          <a:extLst>
            <a:ext uri="{FF2B5EF4-FFF2-40B4-BE49-F238E27FC236}">
              <a16:creationId xmlns:a16="http://schemas.microsoft.com/office/drawing/2014/main" id="{00000000-0008-0000-0600-0000EA020000}"/>
            </a:ext>
          </a:extLst>
        </xdr:cNvPr>
        <xdr:cNvSpPr/>
      </xdr:nvSpPr>
      <xdr:spPr>
        <a:xfrm>
          <a:off x="19494500" y="6658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90147</xdr:rowOff>
    </xdr:from>
    <xdr:ext cx="469744"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19310428" y="6433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140629</xdr:rowOff>
    </xdr:from>
    <xdr:to>
      <xdr:col>98</xdr:col>
      <xdr:colOff>38100</xdr:colOff>
      <xdr:row>39</xdr:row>
      <xdr:rowOff>70779</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18605500" y="6655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87306</xdr:rowOff>
    </xdr:from>
    <xdr:ext cx="469744"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18421428" y="64309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116136</xdr:rowOff>
    </xdr:from>
    <xdr:to>
      <xdr:col>116</xdr:col>
      <xdr:colOff>114300</xdr:colOff>
      <xdr:row>39</xdr:row>
      <xdr:rowOff>46286</xdr:rowOff>
    </xdr:to>
    <xdr:sp macro="" textlink="">
      <xdr:nvSpPr>
        <xdr:cNvPr id="755" name="楕円 754">
          <a:extLst>
            <a:ext uri="{FF2B5EF4-FFF2-40B4-BE49-F238E27FC236}">
              <a16:creationId xmlns:a16="http://schemas.microsoft.com/office/drawing/2014/main" id="{00000000-0008-0000-0600-0000F3020000}"/>
            </a:ext>
          </a:extLst>
        </xdr:cNvPr>
        <xdr:cNvSpPr/>
      </xdr:nvSpPr>
      <xdr:spPr>
        <a:xfrm>
          <a:off x="22110700" y="6631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75513</xdr:rowOff>
    </xdr:from>
    <xdr:ext cx="469744" cy="259045"/>
    <xdr:sp macro="" textlink="">
      <xdr:nvSpPr>
        <xdr:cNvPr id="756" name="投資及び出資金該当値テキスト">
          <a:extLst>
            <a:ext uri="{FF2B5EF4-FFF2-40B4-BE49-F238E27FC236}">
              <a16:creationId xmlns:a16="http://schemas.microsoft.com/office/drawing/2014/main" id="{00000000-0008-0000-0600-0000F4020000}"/>
            </a:ext>
          </a:extLst>
        </xdr:cNvPr>
        <xdr:cNvSpPr txBox="1"/>
      </xdr:nvSpPr>
      <xdr:spPr>
        <a:xfrm>
          <a:off x="22212300" y="64191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122994</xdr:rowOff>
    </xdr:from>
    <xdr:to>
      <xdr:col>112</xdr:col>
      <xdr:colOff>38100</xdr:colOff>
      <xdr:row>39</xdr:row>
      <xdr:rowOff>53144</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21272500" y="6638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69671</xdr:rowOff>
    </xdr:from>
    <xdr:ext cx="469744"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21088428" y="64133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128252</xdr:rowOff>
    </xdr:from>
    <xdr:to>
      <xdr:col>107</xdr:col>
      <xdr:colOff>101600</xdr:colOff>
      <xdr:row>39</xdr:row>
      <xdr:rowOff>58402</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20383500" y="6643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74929</xdr:rowOff>
    </xdr:from>
    <xdr:ext cx="469744"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20199428" y="64185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147291</xdr:rowOff>
    </xdr:from>
    <xdr:to>
      <xdr:col>102</xdr:col>
      <xdr:colOff>165100</xdr:colOff>
      <xdr:row>39</xdr:row>
      <xdr:rowOff>77441</xdr:rowOff>
    </xdr:to>
    <xdr:sp macro="" textlink="">
      <xdr:nvSpPr>
        <xdr:cNvPr id="761" name="楕円 760">
          <a:extLst>
            <a:ext uri="{FF2B5EF4-FFF2-40B4-BE49-F238E27FC236}">
              <a16:creationId xmlns:a16="http://schemas.microsoft.com/office/drawing/2014/main" id="{00000000-0008-0000-0600-0000F9020000}"/>
            </a:ext>
          </a:extLst>
        </xdr:cNvPr>
        <xdr:cNvSpPr/>
      </xdr:nvSpPr>
      <xdr:spPr>
        <a:xfrm>
          <a:off x="19494500" y="6662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39</xdr:row>
      <xdr:rowOff>68568</xdr:rowOff>
    </xdr:from>
    <xdr:ext cx="469744"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19310428" y="67551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63" name="楕円 762">
          <a:extLst>
            <a:ext uri="{FF2B5EF4-FFF2-40B4-BE49-F238E27FC236}">
              <a16:creationId xmlns:a16="http://schemas.microsoft.com/office/drawing/2014/main" id="{00000000-0008-0000-0600-0000FB02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4" name="直線コネクタ 773">
          <a:extLst>
            <a:ext uri="{FF2B5EF4-FFF2-40B4-BE49-F238E27FC236}">
              <a16:creationId xmlns:a16="http://schemas.microsoft.com/office/drawing/2014/main" id="{00000000-0008-0000-0600-000006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92727</xdr:rowOff>
    </xdr:from>
    <xdr:ext cx="595419"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7692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7" name="貸付金グラフ枠">
          <a:extLst>
            <a:ext uri="{FF2B5EF4-FFF2-40B4-BE49-F238E27FC236}">
              <a16:creationId xmlns:a16="http://schemas.microsoft.com/office/drawing/2014/main" id="{00000000-0008-0000-0600-000013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134328</xdr:rowOff>
    </xdr:from>
    <xdr:to>
      <xdr:col>116</xdr:col>
      <xdr:colOff>62864</xdr:colOff>
      <xdr:row>59</xdr:row>
      <xdr:rowOff>44450</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flipV="1">
          <a:off x="22159595" y="8706828"/>
          <a:ext cx="1269" cy="14531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58221</xdr:rowOff>
    </xdr:from>
    <xdr:ext cx="249299" cy="259045"/>
    <xdr:sp macro="" textlink="">
      <xdr:nvSpPr>
        <xdr:cNvPr id="789" name="貸付金最小値テキスト">
          <a:extLst>
            <a:ext uri="{FF2B5EF4-FFF2-40B4-BE49-F238E27FC236}">
              <a16:creationId xmlns:a16="http://schemas.microsoft.com/office/drawing/2014/main" id="{00000000-0008-0000-0600-000015030000}"/>
            </a:ext>
          </a:extLst>
        </xdr:cNvPr>
        <xdr:cNvSpPr txBox="1"/>
      </xdr:nvSpPr>
      <xdr:spPr>
        <a:xfrm>
          <a:off x="22212300" y="1017377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81005</xdr:rowOff>
    </xdr:from>
    <xdr:ext cx="599010" cy="259045"/>
    <xdr:sp macro="" textlink="">
      <xdr:nvSpPr>
        <xdr:cNvPr id="791" name="貸付金最大値テキスト">
          <a:extLst>
            <a:ext uri="{FF2B5EF4-FFF2-40B4-BE49-F238E27FC236}">
              <a16:creationId xmlns:a16="http://schemas.microsoft.com/office/drawing/2014/main" id="{00000000-0008-0000-0600-000017030000}"/>
            </a:ext>
          </a:extLst>
        </xdr:cNvPr>
        <xdr:cNvSpPr txBox="1"/>
      </xdr:nvSpPr>
      <xdr:spPr>
        <a:xfrm>
          <a:off x="22212300" y="84820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114,423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134328</xdr:rowOff>
    </xdr:from>
    <xdr:to>
      <xdr:col>116</xdr:col>
      <xdr:colOff>152400</xdr:colOff>
      <xdr:row>50</xdr:row>
      <xdr:rowOff>134328</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22072600" y="8706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57</xdr:row>
      <xdr:rowOff>104496</xdr:rowOff>
    </xdr:from>
    <xdr:to>
      <xdr:col>116</xdr:col>
      <xdr:colOff>63500</xdr:colOff>
      <xdr:row>59</xdr:row>
      <xdr:rowOff>24664</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flipV="1">
          <a:off x="21323300" y="9877146"/>
          <a:ext cx="838200" cy="2630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102671</xdr:rowOff>
    </xdr:from>
    <xdr:ext cx="469744" cy="259045"/>
    <xdr:sp macro="" textlink="">
      <xdr:nvSpPr>
        <xdr:cNvPr id="794" name="貸付金平均値テキスト">
          <a:extLst>
            <a:ext uri="{FF2B5EF4-FFF2-40B4-BE49-F238E27FC236}">
              <a16:creationId xmlns:a16="http://schemas.microsoft.com/office/drawing/2014/main" id="{00000000-0008-0000-0600-00001A030000}"/>
            </a:ext>
          </a:extLst>
        </xdr:cNvPr>
        <xdr:cNvSpPr txBox="1"/>
      </xdr:nvSpPr>
      <xdr:spPr>
        <a:xfrm>
          <a:off x="22212300" y="1004677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124244</xdr:rowOff>
    </xdr:from>
    <xdr:to>
      <xdr:col>116</xdr:col>
      <xdr:colOff>114300</xdr:colOff>
      <xdr:row>59</xdr:row>
      <xdr:rowOff>54394</xdr:rowOff>
    </xdr:to>
    <xdr:sp macro="" textlink="">
      <xdr:nvSpPr>
        <xdr:cNvPr id="795" name="フローチャート: 判断 794">
          <a:extLst>
            <a:ext uri="{FF2B5EF4-FFF2-40B4-BE49-F238E27FC236}">
              <a16:creationId xmlns:a16="http://schemas.microsoft.com/office/drawing/2014/main" id="{00000000-0008-0000-0600-00001B030000}"/>
            </a:ext>
          </a:extLst>
        </xdr:cNvPr>
        <xdr:cNvSpPr/>
      </xdr:nvSpPr>
      <xdr:spPr>
        <a:xfrm>
          <a:off x="22110700" y="10068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24664</xdr:rowOff>
    </xdr:from>
    <xdr:to>
      <xdr:col>111</xdr:col>
      <xdr:colOff>177800</xdr:colOff>
      <xdr:row>59</xdr:row>
      <xdr:rowOff>24905</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flipV="1">
          <a:off x="20434300" y="10140214"/>
          <a:ext cx="889000" cy="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130772</xdr:rowOff>
    </xdr:from>
    <xdr:to>
      <xdr:col>112</xdr:col>
      <xdr:colOff>38100</xdr:colOff>
      <xdr:row>59</xdr:row>
      <xdr:rowOff>60922</xdr:rowOff>
    </xdr:to>
    <xdr:sp macro="" textlink="">
      <xdr:nvSpPr>
        <xdr:cNvPr id="797" name="フローチャート: 判断 796">
          <a:extLst>
            <a:ext uri="{FF2B5EF4-FFF2-40B4-BE49-F238E27FC236}">
              <a16:creationId xmlns:a16="http://schemas.microsoft.com/office/drawing/2014/main" id="{00000000-0008-0000-0600-00001D030000}"/>
            </a:ext>
          </a:extLst>
        </xdr:cNvPr>
        <xdr:cNvSpPr/>
      </xdr:nvSpPr>
      <xdr:spPr>
        <a:xfrm>
          <a:off x="21272500" y="10074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77449</xdr:rowOff>
    </xdr:from>
    <xdr:ext cx="469744"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21088428" y="98500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24905</xdr:rowOff>
    </xdr:from>
    <xdr:to>
      <xdr:col>107</xdr:col>
      <xdr:colOff>50800</xdr:colOff>
      <xdr:row>59</xdr:row>
      <xdr:rowOff>25235</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flipV="1">
          <a:off x="19545300" y="10140455"/>
          <a:ext cx="889000" cy="3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130594</xdr:rowOff>
    </xdr:from>
    <xdr:to>
      <xdr:col>107</xdr:col>
      <xdr:colOff>101600</xdr:colOff>
      <xdr:row>59</xdr:row>
      <xdr:rowOff>60744</xdr:rowOff>
    </xdr:to>
    <xdr:sp macro="" textlink="">
      <xdr:nvSpPr>
        <xdr:cNvPr id="800" name="フローチャート: 判断 799">
          <a:extLst>
            <a:ext uri="{FF2B5EF4-FFF2-40B4-BE49-F238E27FC236}">
              <a16:creationId xmlns:a16="http://schemas.microsoft.com/office/drawing/2014/main" id="{00000000-0008-0000-0600-000020030000}"/>
            </a:ext>
          </a:extLst>
        </xdr:cNvPr>
        <xdr:cNvSpPr/>
      </xdr:nvSpPr>
      <xdr:spPr>
        <a:xfrm>
          <a:off x="20383500" y="10074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77271</xdr:rowOff>
    </xdr:from>
    <xdr:ext cx="469744"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20199428" y="98499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25235</xdr:rowOff>
    </xdr:from>
    <xdr:to>
      <xdr:col>102</xdr:col>
      <xdr:colOff>114300</xdr:colOff>
      <xdr:row>59</xdr:row>
      <xdr:rowOff>28524</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flipV="1">
          <a:off x="18656300" y="10140785"/>
          <a:ext cx="889000" cy="3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122657</xdr:rowOff>
    </xdr:from>
    <xdr:to>
      <xdr:col>102</xdr:col>
      <xdr:colOff>165100</xdr:colOff>
      <xdr:row>59</xdr:row>
      <xdr:rowOff>52807</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19494500" y="10066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69334</xdr:rowOff>
    </xdr:from>
    <xdr:ext cx="469744"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19310428" y="9841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119583</xdr:rowOff>
    </xdr:from>
    <xdr:to>
      <xdr:col>98</xdr:col>
      <xdr:colOff>38100</xdr:colOff>
      <xdr:row>59</xdr:row>
      <xdr:rowOff>49733</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18605500" y="10063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66260</xdr:rowOff>
    </xdr:from>
    <xdr:ext cx="469744"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18421428" y="98389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53696</xdr:rowOff>
    </xdr:from>
    <xdr:to>
      <xdr:col>116</xdr:col>
      <xdr:colOff>114300</xdr:colOff>
      <xdr:row>57</xdr:row>
      <xdr:rowOff>155296</xdr:rowOff>
    </xdr:to>
    <xdr:sp macro="" textlink="">
      <xdr:nvSpPr>
        <xdr:cNvPr id="812" name="楕円 811">
          <a:extLst>
            <a:ext uri="{FF2B5EF4-FFF2-40B4-BE49-F238E27FC236}">
              <a16:creationId xmlns:a16="http://schemas.microsoft.com/office/drawing/2014/main" id="{00000000-0008-0000-0600-00002C030000}"/>
            </a:ext>
          </a:extLst>
        </xdr:cNvPr>
        <xdr:cNvSpPr/>
      </xdr:nvSpPr>
      <xdr:spPr>
        <a:xfrm>
          <a:off x="22110700" y="9826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56</xdr:row>
      <xdr:rowOff>76573</xdr:rowOff>
    </xdr:from>
    <xdr:ext cx="534377" cy="259045"/>
    <xdr:sp macro="" textlink="">
      <xdr:nvSpPr>
        <xdr:cNvPr id="813" name="貸付金該当値テキスト">
          <a:extLst>
            <a:ext uri="{FF2B5EF4-FFF2-40B4-BE49-F238E27FC236}">
              <a16:creationId xmlns:a16="http://schemas.microsoft.com/office/drawing/2014/main" id="{00000000-0008-0000-0600-00002D030000}"/>
            </a:ext>
          </a:extLst>
        </xdr:cNvPr>
        <xdr:cNvSpPr txBox="1"/>
      </xdr:nvSpPr>
      <xdr:spPr>
        <a:xfrm>
          <a:off x="22212300" y="9677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145314</xdr:rowOff>
    </xdr:from>
    <xdr:to>
      <xdr:col>112</xdr:col>
      <xdr:colOff>38100</xdr:colOff>
      <xdr:row>59</xdr:row>
      <xdr:rowOff>75464</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21272500" y="10089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66591</xdr:rowOff>
    </xdr:from>
    <xdr:ext cx="469744"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1088428" y="10182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145555</xdr:rowOff>
    </xdr:from>
    <xdr:to>
      <xdr:col>107</xdr:col>
      <xdr:colOff>101600</xdr:colOff>
      <xdr:row>59</xdr:row>
      <xdr:rowOff>75705</xdr:rowOff>
    </xdr:to>
    <xdr:sp macro="" textlink="">
      <xdr:nvSpPr>
        <xdr:cNvPr id="816" name="楕円 815">
          <a:extLst>
            <a:ext uri="{FF2B5EF4-FFF2-40B4-BE49-F238E27FC236}">
              <a16:creationId xmlns:a16="http://schemas.microsoft.com/office/drawing/2014/main" id="{00000000-0008-0000-0600-000030030000}"/>
            </a:ext>
          </a:extLst>
        </xdr:cNvPr>
        <xdr:cNvSpPr/>
      </xdr:nvSpPr>
      <xdr:spPr>
        <a:xfrm>
          <a:off x="20383500" y="10089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66832</xdr:rowOff>
    </xdr:from>
    <xdr:ext cx="469744"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20199428" y="101823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145885</xdr:rowOff>
    </xdr:from>
    <xdr:to>
      <xdr:col>102</xdr:col>
      <xdr:colOff>165100</xdr:colOff>
      <xdr:row>59</xdr:row>
      <xdr:rowOff>76035</xdr:rowOff>
    </xdr:to>
    <xdr:sp macro="" textlink="">
      <xdr:nvSpPr>
        <xdr:cNvPr id="818" name="楕円 817">
          <a:extLst>
            <a:ext uri="{FF2B5EF4-FFF2-40B4-BE49-F238E27FC236}">
              <a16:creationId xmlns:a16="http://schemas.microsoft.com/office/drawing/2014/main" id="{00000000-0008-0000-0600-000032030000}"/>
            </a:ext>
          </a:extLst>
        </xdr:cNvPr>
        <xdr:cNvSpPr/>
      </xdr:nvSpPr>
      <xdr:spPr>
        <a:xfrm>
          <a:off x="19494500" y="10089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67162</xdr:rowOff>
    </xdr:from>
    <xdr:ext cx="469744"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9310428" y="101827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149174</xdr:rowOff>
    </xdr:from>
    <xdr:to>
      <xdr:col>98</xdr:col>
      <xdr:colOff>38100</xdr:colOff>
      <xdr:row>59</xdr:row>
      <xdr:rowOff>79324</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18605500" y="10093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70451</xdr:rowOff>
    </xdr:from>
    <xdr:ext cx="469744"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18421428" y="101860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1" name="直線コネクタ 830">
          <a:extLst>
            <a:ext uri="{FF2B5EF4-FFF2-40B4-BE49-F238E27FC236}">
              <a16:creationId xmlns:a16="http://schemas.microsoft.com/office/drawing/2014/main" id="{00000000-0008-0000-0600-00003F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73</xdr:row>
      <xdr:rowOff>5642</xdr:rowOff>
    </xdr:from>
    <xdr:ext cx="59541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692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7" name="繰出金グラフ枠">
          <a:extLst>
            <a:ext uri="{FF2B5EF4-FFF2-40B4-BE49-F238E27FC236}">
              <a16:creationId xmlns:a16="http://schemas.microsoft.com/office/drawing/2014/main" id="{00000000-0008-0000-0600-00004F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26467</xdr:rowOff>
    </xdr:from>
    <xdr:to>
      <xdr:col>116</xdr:col>
      <xdr:colOff>62864</xdr:colOff>
      <xdr:row>79</xdr:row>
      <xdr:rowOff>141018</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flipV="1">
          <a:off x="22159595" y="12199417"/>
          <a:ext cx="1269" cy="14861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144845</xdr:rowOff>
    </xdr:from>
    <xdr:ext cx="534377" cy="259045"/>
    <xdr:sp macro="" textlink="">
      <xdr:nvSpPr>
        <xdr:cNvPr id="849" name="繰出金最小値テキスト">
          <a:extLst>
            <a:ext uri="{FF2B5EF4-FFF2-40B4-BE49-F238E27FC236}">
              <a16:creationId xmlns:a16="http://schemas.microsoft.com/office/drawing/2014/main" id="{00000000-0008-0000-0600-000051030000}"/>
            </a:ext>
          </a:extLst>
        </xdr:cNvPr>
        <xdr:cNvSpPr txBox="1"/>
      </xdr:nvSpPr>
      <xdr:spPr>
        <a:xfrm>
          <a:off x="22212300" y="13689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26,129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141018</xdr:rowOff>
    </xdr:from>
    <xdr:to>
      <xdr:col>116</xdr:col>
      <xdr:colOff>152400</xdr:colOff>
      <xdr:row>79</xdr:row>
      <xdr:rowOff>141018</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22072600" y="136855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144594</xdr:rowOff>
    </xdr:from>
    <xdr:ext cx="599010" cy="259045"/>
    <xdr:sp macro="" textlink="">
      <xdr:nvSpPr>
        <xdr:cNvPr id="851" name="繰出金最大値テキスト">
          <a:extLst>
            <a:ext uri="{FF2B5EF4-FFF2-40B4-BE49-F238E27FC236}">
              <a16:creationId xmlns:a16="http://schemas.microsoft.com/office/drawing/2014/main" id="{00000000-0008-0000-0600-000053030000}"/>
            </a:ext>
          </a:extLst>
        </xdr:cNvPr>
        <xdr:cNvSpPr txBox="1"/>
      </xdr:nvSpPr>
      <xdr:spPr>
        <a:xfrm>
          <a:off x="22212300" y="119746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162,652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26467</xdr:rowOff>
    </xdr:from>
    <xdr:to>
      <xdr:col>116</xdr:col>
      <xdr:colOff>152400</xdr:colOff>
      <xdr:row>71</xdr:row>
      <xdr:rowOff>26467</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22072600" y="121994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165281</xdr:rowOff>
    </xdr:from>
    <xdr:to>
      <xdr:col>116</xdr:col>
      <xdr:colOff>63500</xdr:colOff>
      <xdr:row>77</xdr:row>
      <xdr:rowOff>150346</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a:off x="21323300" y="13195481"/>
          <a:ext cx="838200" cy="156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144663</xdr:rowOff>
    </xdr:from>
    <xdr:ext cx="534377" cy="259045"/>
    <xdr:sp macro="" textlink="">
      <xdr:nvSpPr>
        <xdr:cNvPr id="854" name="繰出金平均値テキスト">
          <a:extLst>
            <a:ext uri="{FF2B5EF4-FFF2-40B4-BE49-F238E27FC236}">
              <a16:creationId xmlns:a16="http://schemas.microsoft.com/office/drawing/2014/main" id="{00000000-0008-0000-0600-000056030000}"/>
            </a:ext>
          </a:extLst>
        </xdr:cNvPr>
        <xdr:cNvSpPr txBox="1"/>
      </xdr:nvSpPr>
      <xdr:spPr>
        <a:xfrm>
          <a:off x="22212300" y="1300341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121786</xdr:rowOff>
    </xdr:from>
    <xdr:to>
      <xdr:col>116</xdr:col>
      <xdr:colOff>114300</xdr:colOff>
      <xdr:row>77</xdr:row>
      <xdr:rowOff>51936</xdr:rowOff>
    </xdr:to>
    <xdr:sp macro="" textlink="">
      <xdr:nvSpPr>
        <xdr:cNvPr id="855" name="フローチャート: 判断 854">
          <a:extLst>
            <a:ext uri="{FF2B5EF4-FFF2-40B4-BE49-F238E27FC236}">
              <a16:creationId xmlns:a16="http://schemas.microsoft.com/office/drawing/2014/main" id="{00000000-0008-0000-0600-000057030000}"/>
            </a:ext>
          </a:extLst>
        </xdr:cNvPr>
        <xdr:cNvSpPr/>
      </xdr:nvSpPr>
      <xdr:spPr>
        <a:xfrm>
          <a:off x="22110700" y="13151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165281</xdr:rowOff>
    </xdr:from>
    <xdr:to>
      <xdr:col>111</xdr:col>
      <xdr:colOff>177800</xdr:colOff>
      <xdr:row>76</xdr:row>
      <xdr:rowOff>167491</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flipV="1">
          <a:off x="20434300" y="13195481"/>
          <a:ext cx="889000" cy="2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89847</xdr:rowOff>
    </xdr:from>
    <xdr:to>
      <xdr:col>112</xdr:col>
      <xdr:colOff>38100</xdr:colOff>
      <xdr:row>77</xdr:row>
      <xdr:rowOff>19997</xdr:rowOff>
    </xdr:to>
    <xdr:sp macro="" textlink="">
      <xdr:nvSpPr>
        <xdr:cNvPr id="857" name="フローチャート: 判断 856">
          <a:extLst>
            <a:ext uri="{FF2B5EF4-FFF2-40B4-BE49-F238E27FC236}">
              <a16:creationId xmlns:a16="http://schemas.microsoft.com/office/drawing/2014/main" id="{00000000-0008-0000-0600-000059030000}"/>
            </a:ext>
          </a:extLst>
        </xdr:cNvPr>
        <xdr:cNvSpPr/>
      </xdr:nvSpPr>
      <xdr:spPr>
        <a:xfrm>
          <a:off x="21272500" y="13120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36524</xdr:rowOff>
    </xdr:from>
    <xdr:ext cx="534377"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21056111" y="12895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163823</xdr:rowOff>
    </xdr:from>
    <xdr:to>
      <xdr:col>107</xdr:col>
      <xdr:colOff>50800</xdr:colOff>
      <xdr:row>76</xdr:row>
      <xdr:rowOff>167491</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a:off x="19545300" y="13194023"/>
          <a:ext cx="889000" cy="3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101202</xdr:rowOff>
    </xdr:from>
    <xdr:to>
      <xdr:col>107</xdr:col>
      <xdr:colOff>101600</xdr:colOff>
      <xdr:row>77</xdr:row>
      <xdr:rowOff>31352</xdr:rowOff>
    </xdr:to>
    <xdr:sp macro="" textlink="">
      <xdr:nvSpPr>
        <xdr:cNvPr id="860" name="フローチャート: 判断 859">
          <a:extLst>
            <a:ext uri="{FF2B5EF4-FFF2-40B4-BE49-F238E27FC236}">
              <a16:creationId xmlns:a16="http://schemas.microsoft.com/office/drawing/2014/main" id="{00000000-0008-0000-0600-00005C030000}"/>
            </a:ext>
          </a:extLst>
        </xdr:cNvPr>
        <xdr:cNvSpPr/>
      </xdr:nvSpPr>
      <xdr:spPr>
        <a:xfrm>
          <a:off x="20383500" y="13131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47878</xdr:rowOff>
    </xdr:from>
    <xdr:ext cx="534377"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20167111" y="12906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91182</xdr:rowOff>
    </xdr:from>
    <xdr:to>
      <xdr:col>102</xdr:col>
      <xdr:colOff>114300</xdr:colOff>
      <xdr:row>76</xdr:row>
      <xdr:rowOff>163823</xdr:rowOff>
    </xdr:to>
    <xdr:cxnSp macro="">
      <xdr:nvCxnSpPr>
        <xdr:cNvPr id="862" name="直線コネクタ 861">
          <a:extLst>
            <a:ext uri="{FF2B5EF4-FFF2-40B4-BE49-F238E27FC236}">
              <a16:creationId xmlns:a16="http://schemas.microsoft.com/office/drawing/2014/main" id="{00000000-0008-0000-0600-00005E030000}"/>
            </a:ext>
          </a:extLst>
        </xdr:cNvPr>
        <xdr:cNvCxnSpPr/>
      </xdr:nvCxnSpPr>
      <xdr:spPr>
        <a:xfrm>
          <a:off x="18656300" y="13121382"/>
          <a:ext cx="889000" cy="726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94844</xdr:rowOff>
    </xdr:from>
    <xdr:to>
      <xdr:col>102</xdr:col>
      <xdr:colOff>165100</xdr:colOff>
      <xdr:row>77</xdr:row>
      <xdr:rowOff>24994</xdr:rowOff>
    </xdr:to>
    <xdr:sp macro="" textlink="">
      <xdr:nvSpPr>
        <xdr:cNvPr id="863" name="フローチャート: 判断 862">
          <a:extLst>
            <a:ext uri="{FF2B5EF4-FFF2-40B4-BE49-F238E27FC236}">
              <a16:creationId xmlns:a16="http://schemas.microsoft.com/office/drawing/2014/main" id="{00000000-0008-0000-0600-00005F030000}"/>
            </a:ext>
          </a:extLst>
        </xdr:cNvPr>
        <xdr:cNvSpPr/>
      </xdr:nvSpPr>
      <xdr:spPr>
        <a:xfrm>
          <a:off x="19494500" y="13125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41521</xdr:rowOff>
    </xdr:from>
    <xdr:ext cx="534377"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19278111" y="12900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81083</xdr:rowOff>
    </xdr:from>
    <xdr:to>
      <xdr:col>98</xdr:col>
      <xdr:colOff>38100</xdr:colOff>
      <xdr:row>77</xdr:row>
      <xdr:rowOff>11233</xdr:rowOff>
    </xdr:to>
    <xdr:sp macro="" textlink="">
      <xdr:nvSpPr>
        <xdr:cNvPr id="865" name="フローチャート: 判断 864">
          <a:extLst>
            <a:ext uri="{FF2B5EF4-FFF2-40B4-BE49-F238E27FC236}">
              <a16:creationId xmlns:a16="http://schemas.microsoft.com/office/drawing/2014/main" id="{00000000-0008-0000-0600-000061030000}"/>
            </a:ext>
          </a:extLst>
        </xdr:cNvPr>
        <xdr:cNvSpPr/>
      </xdr:nvSpPr>
      <xdr:spPr>
        <a:xfrm>
          <a:off x="18605500" y="13111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2360</xdr:rowOff>
    </xdr:from>
    <xdr:ext cx="534377"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18389111" y="13204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99546</xdr:rowOff>
    </xdr:from>
    <xdr:to>
      <xdr:col>116</xdr:col>
      <xdr:colOff>114300</xdr:colOff>
      <xdr:row>78</xdr:row>
      <xdr:rowOff>29696</xdr:rowOff>
    </xdr:to>
    <xdr:sp macro="" textlink="">
      <xdr:nvSpPr>
        <xdr:cNvPr id="872" name="楕円 871">
          <a:extLst>
            <a:ext uri="{FF2B5EF4-FFF2-40B4-BE49-F238E27FC236}">
              <a16:creationId xmlns:a16="http://schemas.microsoft.com/office/drawing/2014/main" id="{00000000-0008-0000-0600-000068030000}"/>
            </a:ext>
          </a:extLst>
        </xdr:cNvPr>
        <xdr:cNvSpPr/>
      </xdr:nvSpPr>
      <xdr:spPr>
        <a:xfrm>
          <a:off x="22110700" y="13301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77</xdr:row>
      <xdr:rowOff>77973</xdr:rowOff>
    </xdr:from>
    <xdr:ext cx="534377" cy="259045"/>
    <xdr:sp macro="" textlink="">
      <xdr:nvSpPr>
        <xdr:cNvPr id="873" name="繰出金該当値テキスト">
          <a:extLst>
            <a:ext uri="{FF2B5EF4-FFF2-40B4-BE49-F238E27FC236}">
              <a16:creationId xmlns:a16="http://schemas.microsoft.com/office/drawing/2014/main" id="{00000000-0008-0000-0600-000069030000}"/>
            </a:ext>
          </a:extLst>
        </xdr:cNvPr>
        <xdr:cNvSpPr txBox="1"/>
      </xdr:nvSpPr>
      <xdr:spPr>
        <a:xfrm>
          <a:off x="22212300" y="132796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114481</xdr:rowOff>
    </xdr:from>
    <xdr:to>
      <xdr:col>112</xdr:col>
      <xdr:colOff>38100</xdr:colOff>
      <xdr:row>77</xdr:row>
      <xdr:rowOff>44631</xdr:rowOff>
    </xdr:to>
    <xdr:sp macro="" textlink="">
      <xdr:nvSpPr>
        <xdr:cNvPr id="874" name="楕円 873">
          <a:extLst>
            <a:ext uri="{FF2B5EF4-FFF2-40B4-BE49-F238E27FC236}">
              <a16:creationId xmlns:a16="http://schemas.microsoft.com/office/drawing/2014/main" id="{00000000-0008-0000-0600-00006A030000}"/>
            </a:ext>
          </a:extLst>
        </xdr:cNvPr>
        <xdr:cNvSpPr/>
      </xdr:nvSpPr>
      <xdr:spPr>
        <a:xfrm>
          <a:off x="21272500" y="13144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35758</xdr:rowOff>
    </xdr:from>
    <xdr:ext cx="534377"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21056111" y="13237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116691</xdr:rowOff>
    </xdr:from>
    <xdr:to>
      <xdr:col>107</xdr:col>
      <xdr:colOff>101600</xdr:colOff>
      <xdr:row>77</xdr:row>
      <xdr:rowOff>46841</xdr:rowOff>
    </xdr:to>
    <xdr:sp macro="" textlink="">
      <xdr:nvSpPr>
        <xdr:cNvPr id="876" name="楕円 875">
          <a:extLst>
            <a:ext uri="{FF2B5EF4-FFF2-40B4-BE49-F238E27FC236}">
              <a16:creationId xmlns:a16="http://schemas.microsoft.com/office/drawing/2014/main" id="{00000000-0008-0000-0600-00006C030000}"/>
            </a:ext>
          </a:extLst>
        </xdr:cNvPr>
        <xdr:cNvSpPr/>
      </xdr:nvSpPr>
      <xdr:spPr>
        <a:xfrm>
          <a:off x="20383500" y="13146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37968</xdr:rowOff>
    </xdr:from>
    <xdr:ext cx="534377"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20167111" y="132396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113023</xdr:rowOff>
    </xdr:from>
    <xdr:to>
      <xdr:col>102</xdr:col>
      <xdr:colOff>165100</xdr:colOff>
      <xdr:row>77</xdr:row>
      <xdr:rowOff>43173</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19494500" y="13143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34300</xdr:rowOff>
    </xdr:from>
    <xdr:ext cx="534377"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19278111" y="132359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40382</xdr:rowOff>
    </xdr:from>
    <xdr:to>
      <xdr:col>98</xdr:col>
      <xdr:colOff>38100</xdr:colOff>
      <xdr:row>76</xdr:row>
      <xdr:rowOff>141982</xdr:rowOff>
    </xdr:to>
    <xdr:sp macro="" textlink="">
      <xdr:nvSpPr>
        <xdr:cNvPr id="880" name="楕円 879">
          <a:extLst>
            <a:ext uri="{FF2B5EF4-FFF2-40B4-BE49-F238E27FC236}">
              <a16:creationId xmlns:a16="http://schemas.microsoft.com/office/drawing/2014/main" id="{00000000-0008-0000-0600-000070030000}"/>
            </a:ext>
          </a:extLst>
        </xdr:cNvPr>
        <xdr:cNvSpPr/>
      </xdr:nvSpPr>
      <xdr:spPr>
        <a:xfrm>
          <a:off x="18605500" y="13070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158509</xdr:rowOff>
    </xdr:from>
    <xdr:ext cx="534377"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18389111" y="12845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0" name="テキスト ボックス 889">
          <a:extLst>
            <a:ext uri="{FF2B5EF4-FFF2-40B4-BE49-F238E27FC236}">
              <a16:creationId xmlns:a16="http://schemas.microsoft.com/office/drawing/2014/main" id="{00000000-0008-0000-0600-00007A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1" name="直線コネクタ 890">
          <a:extLst>
            <a:ext uri="{FF2B5EF4-FFF2-40B4-BE49-F238E27FC236}">
              <a16:creationId xmlns:a16="http://schemas.microsoft.com/office/drawing/2014/main" id="{00000000-0008-0000-0600-00007B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3" name="テキスト ボックス 892">
          <a:extLst>
            <a:ext uri="{FF2B5EF4-FFF2-40B4-BE49-F238E27FC236}">
              <a16:creationId xmlns:a16="http://schemas.microsoft.com/office/drawing/2014/main" id="{00000000-0008-0000-0600-00007D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6" name="前年度繰上充用金グラフ枠">
          <a:extLst>
            <a:ext uri="{FF2B5EF4-FFF2-40B4-BE49-F238E27FC236}">
              <a16:creationId xmlns:a16="http://schemas.microsoft.com/office/drawing/2014/main" id="{00000000-0008-0000-0600-000080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8" name="前年度繰上充用金最小値テキスト">
          <a:extLst>
            <a:ext uri="{FF2B5EF4-FFF2-40B4-BE49-F238E27FC236}">
              <a16:creationId xmlns:a16="http://schemas.microsoft.com/office/drawing/2014/main" id="{00000000-0008-0000-0600-000082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0" name="前年度繰上充用金最大値テキスト">
          <a:extLst>
            <a:ext uri="{FF2B5EF4-FFF2-40B4-BE49-F238E27FC236}">
              <a16:creationId xmlns:a16="http://schemas.microsoft.com/office/drawing/2014/main" id="{00000000-0008-0000-0600-000084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3" name="前年度繰上充用金平均値テキスト">
          <a:extLst>
            <a:ext uri="{FF2B5EF4-FFF2-40B4-BE49-F238E27FC236}">
              <a16:creationId xmlns:a16="http://schemas.microsoft.com/office/drawing/2014/main" id="{00000000-0008-0000-0600-000087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4" name="フローチャート: 判断 903">
          <a:extLst>
            <a:ext uri="{FF2B5EF4-FFF2-40B4-BE49-F238E27FC236}">
              <a16:creationId xmlns:a16="http://schemas.microsoft.com/office/drawing/2014/main" id="{00000000-0008-0000-0600-000088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6" name="フローチャート: 判断 905">
          <a:extLst>
            <a:ext uri="{FF2B5EF4-FFF2-40B4-BE49-F238E27FC236}">
              <a16:creationId xmlns:a16="http://schemas.microsoft.com/office/drawing/2014/main" id="{00000000-0008-0000-0600-00008A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7" name="テキスト ボックス 906">
          <a:extLst>
            <a:ext uri="{FF2B5EF4-FFF2-40B4-BE49-F238E27FC236}">
              <a16:creationId xmlns:a16="http://schemas.microsoft.com/office/drawing/2014/main" id="{00000000-0008-0000-0600-00008B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9" name="フローチャート: 判断 908">
          <a:extLst>
            <a:ext uri="{FF2B5EF4-FFF2-40B4-BE49-F238E27FC236}">
              <a16:creationId xmlns:a16="http://schemas.microsoft.com/office/drawing/2014/main" id="{00000000-0008-0000-0600-00008D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1" name="直線コネクタ 910">
          <a:extLst>
            <a:ext uri="{FF2B5EF4-FFF2-40B4-BE49-F238E27FC236}">
              <a16:creationId xmlns:a16="http://schemas.microsoft.com/office/drawing/2014/main" id="{00000000-0008-0000-0600-00008F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2" name="フローチャート: 判断 911">
          <a:extLst>
            <a:ext uri="{FF2B5EF4-FFF2-40B4-BE49-F238E27FC236}">
              <a16:creationId xmlns:a16="http://schemas.microsoft.com/office/drawing/2014/main" id="{00000000-0008-0000-0600-000090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4" name="フローチャート: 判断 913">
          <a:extLst>
            <a:ext uri="{FF2B5EF4-FFF2-40B4-BE49-F238E27FC236}">
              <a16:creationId xmlns:a16="http://schemas.microsoft.com/office/drawing/2014/main" id="{00000000-0008-0000-0600-000092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1" name="楕円 920">
          <a:extLst>
            <a:ext uri="{FF2B5EF4-FFF2-40B4-BE49-F238E27FC236}">
              <a16:creationId xmlns:a16="http://schemas.microsoft.com/office/drawing/2014/main" id="{00000000-0008-0000-0600-000099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2" name="前年度繰上充用金該当値テキスト">
          <a:extLst>
            <a:ext uri="{FF2B5EF4-FFF2-40B4-BE49-F238E27FC236}">
              <a16:creationId xmlns:a16="http://schemas.microsoft.com/office/drawing/2014/main" id="{00000000-0008-0000-0600-00009A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3" name="楕円 922">
          <a:extLst>
            <a:ext uri="{FF2B5EF4-FFF2-40B4-BE49-F238E27FC236}">
              <a16:creationId xmlns:a16="http://schemas.microsoft.com/office/drawing/2014/main" id="{00000000-0008-0000-0600-00009B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5" name="楕円 924">
          <a:extLst>
            <a:ext uri="{FF2B5EF4-FFF2-40B4-BE49-F238E27FC236}">
              <a16:creationId xmlns:a16="http://schemas.microsoft.com/office/drawing/2014/main" id="{00000000-0008-0000-0600-00009D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1" name="正方形/長方形 930">
          <a:extLst>
            <a:ext uri="{FF2B5EF4-FFF2-40B4-BE49-F238E27FC236}">
              <a16:creationId xmlns:a16="http://schemas.microsoft.com/office/drawing/2014/main" id="{00000000-0008-0000-0600-0000A3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2" name="正方形/長方形 931">
          <a:extLst>
            <a:ext uri="{FF2B5EF4-FFF2-40B4-BE49-F238E27FC236}">
              <a16:creationId xmlns:a16="http://schemas.microsoft.com/office/drawing/2014/main" id="{00000000-0008-0000-0600-0000A4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扶助費は住民一人当たり</a:t>
          </a:r>
          <a:r>
            <a:rPr kumimoji="1" lang="en-US" altLang="ja-JP" sz="1300">
              <a:latin typeface="ＭＳ Ｐゴシック" panose="020B0600070205080204" pitchFamily="50" charset="-128"/>
              <a:ea typeface="ＭＳ Ｐゴシック" panose="020B0600070205080204" pitchFamily="50" charset="-128"/>
            </a:rPr>
            <a:t>106,926</a:t>
          </a:r>
          <a:r>
            <a:rPr kumimoji="1" lang="ja-JP" altLang="en-US" sz="1300">
              <a:latin typeface="ＭＳ Ｐゴシック" panose="020B0600070205080204" pitchFamily="50" charset="-128"/>
              <a:ea typeface="ＭＳ Ｐゴシック" panose="020B0600070205080204" pitchFamily="50" charset="-128"/>
            </a:rPr>
            <a:t>円となっており、平均を大きく上回っている。決算額全体でみると、民生費のうち児童福祉行政に要する経費である児童福祉費が平成２６年度から増加していることや障害福祉に要する経費である障害福祉費が年々増加していること等が要因となっている。これは子育て支援施策として認可保育園化や認定こども園化の推進、保育士の処遇改善及び障害者支援施策としての障害福祉サービス給付事業の受益者増によるものであるが、近年増加率が緩やかとなってきている。扶助費については、国の施策によるものが主であるため国の動向を注視していく必要があ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長崎県東彼杵町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7,732
7,687
74.29
6,568,440
6,162,523
144,211
3,071,414
3,973,857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10.4
63.0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128105</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144434</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5641</xdr:rowOff>
    </xdr:from>
    <xdr:ext cx="53129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30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21970</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38299</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6" name="テキスト ボックス 55">
          <a:extLst>
            <a:ext uri="{FF2B5EF4-FFF2-40B4-BE49-F238E27FC236}">
              <a16:creationId xmlns:a16="http://schemas.microsoft.com/office/drawing/2014/main" id="{00000000-0008-0000-0700-000038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議会費グラフ枠">
          <a:extLst>
            <a:ext uri="{FF2B5EF4-FFF2-40B4-BE49-F238E27FC236}">
              <a16:creationId xmlns:a16="http://schemas.microsoft.com/office/drawing/2014/main" id="{00000000-0008-0000-07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113085</xdr:rowOff>
    </xdr:from>
    <xdr:to>
      <xdr:col>24</xdr:col>
      <xdr:colOff>62865</xdr:colOff>
      <xdr:row>40</xdr:row>
      <xdr:rowOff>3030</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flipV="1">
          <a:off x="4633595" y="5256585"/>
          <a:ext cx="1270" cy="16044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6857</xdr:rowOff>
    </xdr:from>
    <xdr:ext cx="469744" cy="259045"/>
    <xdr:sp macro="" textlink="">
      <xdr:nvSpPr>
        <xdr:cNvPr id="59" name="議会費最小値テキスト">
          <a:extLst>
            <a:ext uri="{FF2B5EF4-FFF2-40B4-BE49-F238E27FC236}">
              <a16:creationId xmlns:a16="http://schemas.microsoft.com/office/drawing/2014/main" id="{00000000-0008-0000-0700-00003B000000}"/>
            </a:ext>
          </a:extLst>
        </xdr:cNvPr>
        <xdr:cNvSpPr txBox="1"/>
      </xdr:nvSpPr>
      <xdr:spPr>
        <a:xfrm>
          <a:off x="4686300" y="6864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40</xdr:row>
      <xdr:rowOff>3030</xdr:rowOff>
    </xdr:from>
    <xdr:to>
      <xdr:col>24</xdr:col>
      <xdr:colOff>152400</xdr:colOff>
      <xdr:row>40</xdr:row>
      <xdr:rowOff>3030</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6861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59762</xdr:rowOff>
    </xdr:from>
    <xdr:ext cx="534377" cy="259045"/>
    <xdr:sp macro="" textlink="">
      <xdr:nvSpPr>
        <xdr:cNvPr id="61" name="議会費最大値テキスト">
          <a:extLst>
            <a:ext uri="{FF2B5EF4-FFF2-40B4-BE49-F238E27FC236}">
              <a16:creationId xmlns:a16="http://schemas.microsoft.com/office/drawing/2014/main" id="{00000000-0008-0000-0700-00003D000000}"/>
            </a:ext>
          </a:extLst>
        </xdr:cNvPr>
        <xdr:cNvSpPr txBox="1"/>
      </xdr:nvSpPr>
      <xdr:spPr>
        <a:xfrm>
          <a:off x="4686300" y="50318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15,363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113085</xdr:rowOff>
    </xdr:from>
    <xdr:to>
      <xdr:col>24</xdr:col>
      <xdr:colOff>152400</xdr:colOff>
      <xdr:row>30</xdr:row>
      <xdr:rowOff>113085</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a:off x="4546600" y="52565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20665</xdr:rowOff>
    </xdr:from>
    <xdr:to>
      <xdr:col>24</xdr:col>
      <xdr:colOff>63500</xdr:colOff>
      <xdr:row>37</xdr:row>
      <xdr:rowOff>33564</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flipV="1">
          <a:off x="3797300" y="6364315"/>
          <a:ext cx="838200" cy="12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46136</xdr:rowOff>
    </xdr:from>
    <xdr:ext cx="469744" cy="259045"/>
    <xdr:sp macro="" textlink="">
      <xdr:nvSpPr>
        <xdr:cNvPr id="64" name="議会費平均値テキスト">
          <a:extLst>
            <a:ext uri="{FF2B5EF4-FFF2-40B4-BE49-F238E27FC236}">
              <a16:creationId xmlns:a16="http://schemas.microsoft.com/office/drawing/2014/main" id="{00000000-0008-0000-0700-000040000000}"/>
            </a:ext>
          </a:extLst>
        </xdr:cNvPr>
        <xdr:cNvSpPr txBox="1"/>
      </xdr:nvSpPr>
      <xdr:spPr>
        <a:xfrm>
          <a:off x="4686300" y="604688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23259</xdr:rowOff>
    </xdr:from>
    <xdr:to>
      <xdr:col>24</xdr:col>
      <xdr:colOff>114300</xdr:colOff>
      <xdr:row>36</xdr:row>
      <xdr:rowOff>124859</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4584700" y="6195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33564</xdr:rowOff>
    </xdr:from>
    <xdr:to>
      <xdr:col>19</xdr:col>
      <xdr:colOff>177800</xdr:colOff>
      <xdr:row>37</xdr:row>
      <xdr:rowOff>52505</xdr:rowOff>
    </xdr:to>
    <xdr:cxnSp macro="">
      <xdr:nvCxnSpPr>
        <xdr:cNvPr id="66" name="直線コネクタ 65">
          <a:extLst>
            <a:ext uri="{FF2B5EF4-FFF2-40B4-BE49-F238E27FC236}">
              <a16:creationId xmlns:a16="http://schemas.microsoft.com/office/drawing/2014/main" id="{00000000-0008-0000-0700-000042000000}"/>
            </a:ext>
          </a:extLst>
        </xdr:cNvPr>
        <xdr:cNvCxnSpPr/>
      </xdr:nvCxnSpPr>
      <xdr:spPr>
        <a:xfrm flipV="1">
          <a:off x="2908300" y="6377214"/>
          <a:ext cx="889000" cy="189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147193</xdr:rowOff>
    </xdr:from>
    <xdr:to>
      <xdr:col>20</xdr:col>
      <xdr:colOff>38100</xdr:colOff>
      <xdr:row>36</xdr:row>
      <xdr:rowOff>77343</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3746500" y="61479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93870</xdr:rowOff>
    </xdr:from>
    <xdr:ext cx="469744" cy="259045"/>
    <xdr:sp macro=""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3562428" y="59231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52505</xdr:rowOff>
    </xdr:from>
    <xdr:to>
      <xdr:col>15</xdr:col>
      <xdr:colOff>50800</xdr:colOff>
      <xdr:row>37</xdr:row>
      <xdr:rowOff>79774</xdr:rowOff>
    </xdr:to>
    <xdr:cxnSp macro="">
      <xdr:nvCxnSpPr>
        <xdr:cNvPr id="69" name="直線コネクタ 68">
          <a:extLst>
            <a:ext uri="{FF2B5EF4-FFF2-40B4-BE49-F238E27FC236}">
              <a16:creationId xmlns:a16="http://schemas.microsoft.com/office/drawing/2014/main" id="{00000000-0008-0000-0700-000045000000}"/>
            </a:ext>
          </a:extLst>
        </xdr:cNvPr>
        <xdr:cNvCxnSpPr/>
      </xdr:nvCxnSpPr>
      <xdr:spPr>
        <a:xfrm flipV="1">
          <a:off x="2019300" y="6396155"/>
          <a:ext cx="889000" cy="27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25545</xdr:rowOff>
    </xdr:from>
    <xdr:to>
      <xdr:col>15</xdr:col>
      <xdr:colOff>101600</xdr:colOff>
      <xdr:row>36</xdr:row>
      <xdr:rowOff>127145</xdr:rowOff>
    </xdr:to>
    <xdr:sp macro=""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2857500" y="6197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143672</xdr:rowOff>
    </xdr:from>
    <xdr:ext cx="469744"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2673428" y="59729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79774</xdr:rowOff>
    </xdr:from>
    <xdr:to>
      <xdr:col>10</xdr:col>
      <xdr:colOff>114300</xdr:colOff>
      <xdr:row>37</xdr:row>
      <xdr:rowOff>157988</xdr:rowOff>
    </xdr:to>
    <xdr:cxnSp macro="">
      <xdr:nvCxnSpPr>
        <xdr:cNvPr id="72" name="直線コネクタ 71">
          <a:extLst>
            <a:ext uri="{FF2B5EF4-FFF2-40B4-BE49-F238E27FC236}">
              <a16:creationId xmlns:a16="http://schemas.microsoft.com/office/drawing/2014/main" id="{00000000-0008-0000-0700-000048000000}"/>
            </a:ext>
          </a:extLst>
        </xdr:cNvPr>
        <xdr:cNvCxnSpPr/>
      </xdr:nvCxnSpPr>
      <xdr:spPr>
        <a:xfrm flipV="1">
          <a:off x="1130300" y="6423424"/>
          <a:ext cx="889000" cy="782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31750</xdr:rowOff>
    </xdr:from>
    <xdr:to>
      <xdr:col>10</xdr:col>
      <xdr:colOff>165100</xdr:colOff>
      <xdr:row>36</xdr:row>
      <xdr:rowOff>133350</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968500" y="6203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149877</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1784428" y="5979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15258</xdr:rowOff>
    </xdr:from>
    <xdr:to>
      <xdr:col>6</xdr:col>
      <xdr:colOff>38100</xdr:colOff>
      <xdr:row>36</xdr:row>
      <xdr:rowOff>116858</xdr:rowOff>
    </xdr:to>
    <xdr:sp macro="" textlink="">
      <xdr:nvSpPr>
        <xdr:cNvPr id="75" name="フローチャート: 判断 74">
          <a:extLst>
            <a:ext uri="{FF2B5EF4-FFF2-40B4-BE49-F238E27FC236}">
              <a16:creationId xmlns:a16="http://schemas.microsoft.com/office/drawing/2014/main" id="{00000000-0008-0000-0700-00004B000000}"/>
            </a:ext>
          </a:extLst>
        </xdr:cNvPr>
        <xdr:cNvSpPr/>
      </xdr:nvSpPr>
      <xdr:spPr>
        <a:xfrm>
          <a:off x="1079500" y="6187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133385</xdr:rowOff>
    </xdr:from>
    <xdr:ext cx="469744"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895428" y="59626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7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141315</xdr:rowOff>
    </xdr:from>
    <xdr:to>
      <xdr:col>24</xdr:col>
      <xdr:colOff>114300</xdr:colOff>
      <xdr:row>37</xdr:row>
      <xdr:rowOff>71465</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4584700" y="6313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119742</xdr:rowOff>
    </xdr:from>
    <xdr:ext cx="469744" cy="259045"/>
    <xdr:sp macro="" textlink="">
      <xdr:nvSpPr>
        <xdr:cNvPr id="83" name="議会費該当値テキスト">
          <a:extLst>
            <a:ext uri="{FF2B5EF4-FFF2-40B4-BE49-F238E27FC236}">
              <a16:creationId xmlns:a16="http://schemas.microsoft.com/office/drawing/2014/main" id="{00000000-0008-0000-0700-000053000000}"/>
            </a:ext>
          </a:extLst>
        </xdr:cNvPr>
        <xdr:cNvSpPr txBox="1"/>
      </xdr:nvSpPr>
      <xdr:spPr>
        <a:xfrm>
          <a:off x="4686300" y="62919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154214</xdr:rowOff>
    </xdr:from>
    <xdr:to>
      <xdr:col>20</xdr:col>
      <xdr:colOff>38100</xdr:colOff>
      <xdr:row>37</xdr:row>
      <xdr:rowOff>84364</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3746500" y="6326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75491</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3562428" y="6419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1705</xdr:rowOff>
    </xdr:from>
    <xdr:to>
      <xdr:col>15</xdr:col>
      <xdr:colOff>101600</xdr:colOff>
      <xdr:row>37</xdr:row>
      <xdr:rowOff>103305</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2857500" y="6345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94432</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2673428" y="64380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28974</xdr:rowOff>
    </xdr:from>
    <xdr:to>
      <xdr:col>10</xdr:col>
      <xdr:colOff>165100</xdr:colOff>
      <xdr:row>37</xdr:row>
      <xdr:rowOff>130574</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968500" y="6372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121701</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1784428" y="64653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107188</xdr:rowOff>
    </xdr:from>
    <xdr:to>
      <xdr:col>6</xdr:col>
      <xdr:colOff>38100</xdr:colOff>
      <xdr:row>38</xdr:row>
      <xdr:rowOff>37338</xdr:rowOff>
    </xdr:to>
    <xdr:sp macro="" textlink="">
      <xdr:nvSpPr>
        <xdr:cNvPr id="90" name="楕円 89">
          <a:extLst>
            <a:ext uri="{FF2B5EF4-FFF2-40B4-BE49-F238E27FC236}">
              <a16:creationId xmlns:a16="http://schemas.microsoft.com/office/drawing/2014/main" id="{00000000-0008-0000-0700-00005A000000}"/>
            </a:ext>
          </a:extLst>
        </xdr:cNvPr>
        <xdr:cNvSpPr/>
      </xdr:nvSpPr>
      <xdr:spPr>
        <a:xfrm>
          <a:off x="1079500" y="6450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38</xdr:row>
      <xdr:rowOff>28465</xdr:rowOff>
    </xdr:from>
    <xdr:ext cx="469744" cy="259045"/>
    <xdr:sp macro="" textlink="">
      <xdr:nvSpPr>
        <xdr:cNvPr id="91" name="テキスト ボックス 90">
          <a:extLst>
            <a:ext uri="{FF2B5EF4-FFF2-40B4-BE49-F238E27FC236}">
              <a16:creationId xmlns:a16="http://schemas.microsoft.com/office/drawing/2014/main" id="{00000000-0008-0000-0700-00005B000000}"/>
            </a:ext>
          </a:extLst>
        </xdr:cNvPr>
        <xdr:cNvSpPr txBox="1"/>
      </xdr:nvSpPr>
      <xdr:spPr>
        <a:xfrm>
          <a:off x="895428" y="65435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7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180,287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7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51</xdr:row>
      <xdr:rowOff>21970</xdr:rowOff>
    </xdr:from>
    <xdr:ext cx="685572"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76428" y="8765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13" name="テキスト ボックス 112">
          <a:extLst>
            <a:ext uri="{FF2B5EF4-FFF2-40B4-BE49-F238E27FC236}">
              <a16:creationId xmlns:a16="http://schemas.microsoft.com/office/drawing/2014/main" id="{00000000-0008-0000-0700-000071000000}"/>
            </a:ext>
          </a:extLst>
        </xdr:cNvPr>
        <xdr:cNvSpPr txBox="1"/>
      </xdr:nvSpPr>
      <xdr:spPr>
        <a:xfrm>
          <a:off x="76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5" name="テキスト ボックス 114">
          <a:extLst>
            <a:ext uri="{FF2B5EF4-FFF2-40B4-BE49-F238E27FC236}">
              <a16:creationId xmlns:a16="http://schemas.microsoft.com/office/drawing/2014/main" id="{00000000-0008-0000-0700-000073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6" name="総務費グラフ枠">
          <a:extLst>
            <a:ext uri="{FF2B5EF4-FFF2-40B4-BE49-F238E27FC236}">
              <a16:creationId xmlns:a16="http://schemas.microsoft.com/office/drawing/2014/main" id="{00000000-0008-0000-0700-000074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49444</xdr:rowOff>
    </xdr:from>
    <xdr:to>
      <xdr:col>24</xdr:col>
      <xdr:colOff>62865</xdr:colOff>
      <xdr:row>58</xdr:row>
      <xdr:rowOff>94000</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flipV="1">
          <a:off x="4633595" y="8621944"/>
          <a:ext cx="1270" cy="14161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97827</xdr:rowOff>
    </xdr:from>
    <xdr:ext cx="599010" cy="259045"/>
    <xdr:sp macro="" textlink="">
      <xdr:nvSpPr>
        <xdr:cNvPr id="118" name="総務費最小値テキスト">
          <a:extLst>
            <a:ext uri="{FF2B5EF4-FFF2-40B4-BE49-F238E27FC236}">
              <a16:creationId xmlns:a16="http://schemas.microsoft.com/office/drawing/2014/main" id="{00000000-0008-0000-0700-000076000000}"/>
            </a:ext>
          </a:extLst>
        </xdr:cNvPr>
        <xdr:cNvSpPr txBox="1"/>
      </xdr:nvSpPr>
      <xdr:spPr>
        <a:xfrm>
          <a:off x="4686300" y="100419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161,981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94000</xdr:rowOff>
    </xdr:from>
    <xdr:to>
      <xdr:col>24</xdr:col>
      <xdr:colOff>152400</xdr:colOff>
      <xdr:row>58</xdr:row>
      <xdr:rowOff>94000</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4546600" y="10038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167571</xdr:rowOff>
    </xdr:from>
    <xdr:ext cx="690189" cy="259045"/>
    <xdr:sp macro="" textlink="">
      <xdr:nvSpPr>
        <xdr:cNvPr id="120" name="総務費最大値テキスト">
          <a:extLst>
            <a:ext uri="{FF2B5EF4-FFF2-40B4-BE49-F238E27FC236}">
              <a16:creationId xmlns:a16="http://schemas.microsoft.com/office/drawing/2014/main" id="{00000000-0008-0000-0700-000078000000}"/>
            </a:ext>
          </a:extLst>
        </xdr:cNvPr>
        <xdr:cNvSpPr txBox="1"/>
      </xdr:nvSpPr>
      <xdr:spPr>
        <a:xfrm>
          <a:off x="4686300" y="839717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1,462,912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49444</xdr:rowOff>
    </xdr:from>
    <xdr:to>
      <xdr:col>24</xdr:col>
      <xdr:colOff>152400</xdr:colOff>
      <xdr:row>50</xdr:row>
      <xdr:rowOff>49444</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a:off x="4546600" y="86219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33065</xdr:rowOff>
    </xdr:from>
    <xdr:to>
      <xdr:col>24</xdr:col>
      <xdr:colOff>63500</xdr:colOff>
      <xdr:row>58</xdr:row>
      <xdr:rowOff>153110</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flipV="1">
          <a:off x="3797300" y="9977165"/>
          <a:ext cx="838200" cy="1200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128167</xdr:rowOff>
    </xdr:from>
    <xdr:ext cx="599010" cy="259045"/>
    <xdr:sp macro="" textlink="">
      <xdr:nvSpPr>
        <xdr:cNvPr id="123" name="総務費平均値テキスト">
          <a:extLst>
            <a:ext uri="{FF2B5EF4-FFF2-40B4-BE49-F238E27FC236}">
              <a16:creationId xmlns:a16="http://schemas.microsoft.com/office/drawing/2014/main" id="{00000000-0008-0000-0700-00007B000000}"/>
            </a:ext>
          </a:extLst>
        </xdr:cNvPr>
        <xdr:cNvSpPr txBox="1"/>
      </xdr:nvSpPr>
      <xdr:spPr>
        <a:xfrm>
          <a:off x="4686300" y="972936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262,443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105290</xdr:rowOff>
    </xdr:from>
    <xdr:to>
      <xdr:col>24</xdr:col>
      <xdr:colOff>114300</xdr:colOff>
      <xdr:row>58</xdr:row>
      <xdr:rowOff>35440</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4584700" y="9877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153110</xdr:rowOff>
    </xdr:from>
    <xdr:to>
      <xdr:col>19</xdr:col>
      <xdr:colOff>177800</xdr:colOff>
      <xdr:row>59</xdr:row>
      <xdr:rowOff>13738</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flipV="1">
          <a:off x="2908300" y="10097210"/>
          <a:ext cx="889000" cy="320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79711</xdr:rowOff>
    </xdr:from>
    <xdr:to>
      <xdr:col>20</xdr:col>
      <xdr:colOff>38100</xdr:colOff>
      <xdr:row>59</xdr:row>
      <xdr:rowOff>9861</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3746500" y="10023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26388</xdr:rowOff>
    </xdr:from>
    <xdr:ext cx="599010"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3497795" y="97990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159756</xdr:rowOff>
    </xdr:from>
    <xdr:to>
      <xdr:col>15</xdr:col>
      <xdr:colOff>50800</xdr:colOff>
      <xdr:row>59</xdr:row>
      <xdr:rowOff>13738</xdr:rowOff>
    </xdr:to>
    <xdr:cxnSp macro="">
      <xdr:nvCxnSpPr>
        <xdr:cNvPr id="128" name="直線コネクタ 127">
          <a:extLst>
            <a:ext uri="{FF2B5EF4-FFF2-40B4-BE49-F238E27FC236}">
              <a16:creationId xmlns:a16="http://schemas.microsoft.com/office/drawing/2014/main" id="{00000000-0008-0000-0700-000080000000}"/>
            </a:ext>
          </a:extLst>
        </xdr:cNvPr>
        <xdr:cNvCxnSpPr/>
      </xdr:nvCxnSpPr>
      <xdr:spPr>
        <a:xfrm>
          <a:off x="2019300" y="10103856"/>
          <a:ext cx="889000" cy="25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79711</xdr:rowOff>
    </xdr:from>
    <xdr:to>
      <xdr:col>15</xdr:col>
      <xdr:colOff>101600</xdr:colOff>
      <xdr:row>59</xdr:row>
      <xdr:rowOff>9861</xdr:rowOff>
    </xdr:to>
    <xdr:sp macro="" textlink="">
      <xdr:nvSpPr>
        <xdr:cNvPr id="129" name="フローチャート: 判断 128">
          <a:extLst>
            <a:ext uri="{FF2B5EF4-FFF2-40B4-BE49-F238E27FC236}">
              <a16:creationId xmlns:a16="http://schemas.microsoft.com/office/drawing/2014/main" id="{00000000-0008-0000-0700-000081000000}"/>
            </a:ext>
          </a:extLst>
        </xdr:cNvPr>
        <xdr:cNvSpPr/>
      </xdr:nvSpPr>
      <xdr:spPr>
        <a:xfrm>
          <a:off x="2857500" y="10023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26388</xdr:rowOff>
    </xdr:from>
    <xdr:ext cx="59901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2608795" y="97990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159756</xdr:rowOff>
    </xdr:from>
    <xdr:to>
      <xdr:col>10</xdr:col>
      <xdr:colOff>114300</xdr:colOff>
      <xdr:row>59</xdr:row>
      <xdr:rowOff>1216</xdr:rowOff>
    </xdr:to>
    <xdr:cxnSp macro="">
      <xdr:nvCxnSpPr>
        <xdr:cNvPr id="131" name="直線コネクタ 130">
          <a:extLst>
            <a:ext uri="{FF2B5EF4-FFF2-40B4-BE49-F238E27FC236}">
              <a16:creationId xmlns:a16="http://schemas.microsoft.com/office/drawing/2014/main" id="{00000000-0008-0000-0700-000083000000}"/>
            </a:ext>
          </a:extLst>
        </xdr:cNvPr>
        <xdr:cNvCxnSpPr/>
      </xdr:nvCxnSpPr>
      <xdr:spPr>
        <a:xfrm flipV="1">
          <a:off x="1130300" y="10103856"/>
          <a:ext cx="889000" cy="12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74127</xdr:rowOff>
    </xdr:from>
    <xdr:to>
      <xdr:col>10</xdr:col>
      <xdr:colOff>165100</xdr:colOff>
      <xdr:row>59</xdr:row>
      <xdr:rowOff>4277</xdr:rowOff>
    </xdr:to>
    <xdr:sp macro="" textlink="">
      <xdr:nvSpPr>
        <xdr:cNvPr id="132" name="フローチャート: 判断 131">
          <a:extLst>
            <a:ext uri="{FF2B5EF4-FFF2-40B4-BE49-F238E27FC236}">
              <a16:creationId xmlns:a16="http://schemas.microsoft.com/office/drawing/2014/main" id="{00000000-0008-0000-0700-000084000000}"/>
            </a:ext>
          </a:extLst>
        </xdr:cNvPr>
        <xdr:cNvSpPr/>
      </xdr:nvSpPr>
      <xdr:spPr>
        <a:xfrm>
          <a:off x="1968500" y="100182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20804</xdr:rowOff>
    </xdr:from>
    <xdr:ext cx="59901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1719795" y="97934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74029</xdr:rowOff>
    </xdr:from>
    <xdr:to>
      <xdr:col>6</xdr:col>
      <xdr:colOff>38100</xdr:colOff>
      <xdr:row>59</xdr:row>
      <xdr:rowOff>4179</xdr:rowOff>
    </xdr:to>
    <xdr:sp macro="" textlink="">
      <xdr:nvSpPr>
        <xdr:cNvPr id="134" name="フローチャート: 判断 133">
          <a:extLst>
            <a:ext uri="{FF2B5EF4-FFF2-40B4-BE49-F238E27FC236}">
              <a16:creationId xmlns:a16="http://schemas.microsoft.com/office/drawing/2014/main" id="{00000000-0008-0000-0700-000086000000}"/>
            </a:ext>
          </a:extLst>
        </xdr:cNvPr>
        <xdr:cNvSpPr/>
      </xdr:nvSpPr>
      <xdr:spPr>
        <a:xfrm>
          <a:off x="1079500" y="10018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20706</xdr:rowOff>
    </xdr:from>
    <xdr:ext cx="59901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830795" y="97933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700-00008B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153715</xdr:rowOff>
    </xdr:from>
    <xdr:to>
      <xdr:col>24</xdr:col>
      <xdr:colOff>114300</xdr:colOff>
      <xdr:row>58</xdr:row>
      <xdr:rowOff>83865</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4584700" y="9926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83717</xdr:rowOff>
    </xdr:from>
    <xdr:ext cx="599010" cy="259045"/>
    <xdr:sp macro="" textlink="">
      <xdr:nvSpPr>
        <xdr:cNvPr id="142" name="総務費該当値テキスト">
          <a:extLst>
            <a:ext uri="{FF2B5EF4-FFF2-40B4-BE49-F238E27FC236}">
              <a16:creationId xmlns:a16="http://schemas.microsoft.com/office/drawing/2014/main" id="{00000000-0008-0000-0700-00008E000000}"/>
            </a:ext>
          </a:extLst>
        </xdr:cNvPr>
        <xdr:cNvSpPr txBox="1"/>
      </xdr:nvSpPr>
      <xdr:spPr>
        <a:xfrm>
          <a:off x="4686300" y="98563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217,958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102310</xdr:rowOff>
    </xdr:from>
    <xdr:to>
      <xdr:col>20</xdr:col>
      <xdr:colOff>38100</xdr:colOff>
      <xdr:row>59</xdr:row>
      <xdr:rowOff>32460</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3746500" y="10046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59</xdr:row>
      <xdr:rowOff>23587</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3497795" y="101391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134388</xdr:rowOff>
    </xdr:from>
    <xdr:to>
      <xdr:col>15</xdr:col>
      <xdr:colOff>101600</xdr:colOff>
      <xdr:row>59</xdr:row>
      <xdr:rowOff>64538</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2857500" y="10078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59</xdr:row>
      <xdr:rowOff>55665</xdr:rowOff>
    </xdr:from>
    <xdr:ext cx="534377"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2641111" y="10171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108956</xdr:rowOff>
    </xdr:from>
    <xdr:to>
      <xdr:col>10</xdr:col>
      <xdr:colOff>165100</xdr:colOff>
      <xdr:row>59</xdr:row>
      <xdr:rowOff>39106</xdr:rowOff>
    </xdr:to>
    <xdr:sp macro="" textlink="">
      <xdr:nvSpPr>
        <xdr:cNvPr id="147" name="楕円 146">
          <a:extLst>
            <a:ext uri="{FF2B5EF4-FFF2-40B4-BE49-F238E27FC236}">
              <a16:creationId xmlns:a16="http://schemas.microsoft.com/office/drawing/2014/main" id="{00000000-0008-0000-0700-000093000000}"/>
            </a:ext>
          </a:extLst>
        </xdr:cNvPr>
        <xdr:cNvSpPr/>
      </xdr:nvSpPr>
      <xdr:spPr>
        <a:xfrm>
          <a:off x="1968500" y="10053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59</xdr:row>
      <xdr:rowOff>30233</xdr:rowOff>
    </xdr:from>
    <xdr:ext cx="599010" cy="259045"/>
    <xdr:sp macro="" textlink="">
      <xdr:nvSpPr>
        <xdr:cNvPr id="148" name="テキスト ボックス 147">
          <a:extLst>
            <a:ext uri="{FF2B5EF4-FFF2-40B4-BE49-F238E27FC236}">
              <a16:creationId xmlns:a16="http://schemas.microsoft.com/office/drawing/2014/main" id="{00000000-0008-0000-0700-000094000000}"/>
            </a:ext>
          </a:extLst>
        </xdr:cNvPr>
        <xdr:cNvSpPr txBox="1"/>
      </xdr:nvSpPr>
      <xdr:spPr>
        <a:xfrm>
          <a:off x="1719795" y="101457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121866</xdr:rowOff>
    </xdr:from>
    <xdr:to>
      <xdr:col>6</xdr:col>
      <xdr:colOff>38100</xdr:colOff>
      <xdr:row>59</xdr:row>
      <xdr:rowOff>52016</xdr:rowOff>
    </xdr:to>
    <xdr:sp macro="" textlink="">
      <xdr:nvSpPr>
        <xdr:cNvPr id="149" name="楕円 148">
          <a:extLst>
            <a:ext uri="{FF2B5EF4-FFF2-40B4-BE49-F238E27FC236}">
              <a16:creationId xmlns:a16="http://schemas.microsoft.com/office/drawing/2014/main" id="{00000000-0008-0000-0700-000095000000}"/>
            </a:ext>
          </a:extLst>
        </xdr:cNvPr>
        <xdr:cNvSpPr/>
      </xdr:nvSpPr>
      <xdr:spPr>
        <a:xfrm>
          <a:off x="1079500" y="10065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43143</xdr:rowOff>
    </xdr:from>
    <xdr:ext cx="534377" cy="259045"/>
    <xdr:sp macro="" textlink="">
      <xdr:nvSpPr>
        <xdr:cNvPr id="150" name="テキスト ボックス 149">
          <a:extLst>
            <a:ext uri="{FF2B5EF4-FFF2-40B4-BE49-F238E27FC236}">
              <a16:creationId xmlns:a16="http://schemas.microsoft.com/office/drawing/2014/main" id="{00000000-0008-0000-0700-000096000000}"/>
            </a:ext>
          </a:extLst>
        </xdr:cNvPr>
        <xdr:cNvSpPr txBox="1"/>
      </xdr:nvSpPr>
      <xdr:spPr>
        <a:xfrm>
          <a:off x="863111" y="10158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177,387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7" name="正方形/長方形 156">
          <a:extLst>
            <a:ext uri="{FF2B5EF4-FFF2-40B4-BE49-F238E27FC236}">
              <a16:creationId xmlns:a16="http://schemas.microsoft.com/office/drawing/2014/main" id="{00000000-0008-0000-0700-00009D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205,874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8" name="正方形/長方形 157">
          <a:extLst>
            <a:ext uri="{FF2B5EF4-FFF2-40B4-BE49-F238E27FC236}">
              <a16:creationId xmlns:a16="http://schemas.microsoft.com/office/drawing/2014/main" id="{00000000-0008-0000-0700-00009E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25400</xdr:rowOff>
    </xdr:from>
    <xdr:to>
      <xdr:col>28</xdr:col>
      <xdr:colOff>114300</xdr:colOff>
      <xdr:row>78</xdr:row>
      <xdr:rowOff>25400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54627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3256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82550</xdr:rowOff>
    </xdr:from>
    <xdr:to>
      <xdr:col>28</xdr:col>
      <xdr:colOff>114300</xdr:colOff>
      <xdr:row>71</xdr:row>
      <xdr:rowOff>82550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70</xdr:row>
      <xdr:rowOff>111777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a:extLst>
            <a:ext uri="{FF2B5EF4-FFF2-40B4-BE49-F238E27FC236}">
              <a16:creationId xmlns:a16="http://schemas.microsoft.com/office/drawing/2014/main" id="{00000000-0008-0000-07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133665</xdr:rowOff>
    </xdr:from>
    <xdr:to>
      <xdr:col>24</xdr:col>
      <xdr:colOff>62865</xdr:colOff>
      <xdr:row>77</xdr:row>
      <xdr:rowOff>147118</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flipV="1">
          <a:off x="4633595" y="12135165"/>
          <a:ext cx="1270" cy="12136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150945</xdr:rowOff>
    </xdr:from>
    <xdr:ext cx="599010" cy="259045"/>
    <xdr:sp macro="" textlink="">
      <xdr:nvSpPr>
        <xdr:cNvPr id="172" name="民生費最小値テキスト">
          <a:extLst>
            <a:ext uri="{FF2B5EF4-FFF2-40B4-BE49-F238E27FC236}">
              <a16:creationId xmlns:a16="http://schemas.microsoft.com/office/drawing/2014/main" id="{00000000-0008-0000-0700-0000AC000000}"/>
            </a:ext>
          </a:extLst>
        </xdr:cNvPr>
        <xdr:cNvSpPr txBox="1"/>
      </xdr:nvSpPr>
      <xdr:spPr>
        <a:xfrm>
          <a:off x="4686300" y="133525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108,702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147118</xdr:rowOff>
    </xdr:from>
    <xdr:to>
      <xdr:col>24</xdr:col>
      <xdr:colOff>152400</xdr:colOff>
      <xdr:row>77</xdr:row>
      <xdr:rowOff>147118</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33487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80342</xdr:rowOff>
    </xdr:from>
    <xdr:ext cx="599010" cy="259045"/>
    <xdr:sp macro="" textlink="">
      <xdr:nvSpPr>
        <xdr:cNvPr id="174" name="民生費最大値テキスト">
          <a:extLst>
            <a:ext uri="{FF2B5EF4-FFF2-40B4-BE49-F238E27FC236}">
              <a16:creationId xmlns:a16="http://schemas.microsoft.com/office/drawing/2014/main" id="{00000000-0008-0000-0700-0000AE000000}"/>
            </a:ext>
          </a:extLst>
        </xdr:cNvPr>
        <xdr:cNvSpPr txBox="1"/>
      </xdr:nvSpPr>
      <xdr:spPr>
        <a:xfrm>
          <a:off x="4686300" y="119103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321,056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133665</xdr:rowOff>
    </xdr:from>
    <xdr:to>
      <xdr:col>24</xdr:col>
      <xdr:colOff>152400</xdr:colOff>
      <xdr:row>70</xdr:row>
      <xdr:rowOff>133665</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21351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84653</xdr:rowOff>
    </xdr:from>
    <xdr:to>
      <xdr:col>24</xdr:col>
      <xdr:colOff>63500</xdr:colOff>
      <xdr:row>75</xdr:row>
      <xdr:rowOff>158457</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flipV="1">
          <a:off x="3797300" y="12943403"/>
          <a:ext cx="838200" cy="738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80677</xdr:rowOff>
    </xdr:from>
    <xdr:ext cx="599010" cy="259045"/>
    <xdr:sp macro="" textlink="">
      <xdr:nvSpPr>
        <xdr:cNvPr id="177" name="民生費平均値テキスト">
          <a:extLst>
            <a:ext uri="{FF2B5EF4-FFF2-40B4-BE49-F238E27FC236}">
              <a16:creationId xmlns:a16="http://schemas.microsoft.com/office/drawing/2014/main" id="{00000000-0008-0000-0700-0000B1000000}"/>
            </a:ext>
          </a:extLst>
        </xdr:cNvPr>
        <xdr:cNvSpPr txBox="1"/>
      </xdr:nvSpPr>
      <xdr:spPr>
        <a:xfrm>
          <a:off x="4686300" y="1293942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167,664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102250</xdr:rowOff>
    </xdr:from>
    <xdr:to>
      <xdr:col>24</xdr:col>
      <xdr:colOff>114300</xdr:colOff>
      <xdr:row>76</xdr:row>
      <xdr:rowOff>32401</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4584700" y="1296100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146038</xdr:rowOff>
    </xdr:from>
    <xdr:to>
      <xdr:col>19</xdr:col>
      <xdr:colOff>177800</xdr:colOff>
      <xdr:row>75</xdr:row>
      <xdr:rowOff>158457</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a:off x="2908300" y="13004788"/>
          <a:ext cx="889000" cy="124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127465</xdr:rowOff>
    </xdr:from>
    <xdr:to>
      <xdr:col>20</xdr:col>
      <xdr:colOff>38100</xdr:colOff>
      <xdr:row>76</xdr:row>
      <xdr:rowOff>57615</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3746500" y="12986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48742</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3497795" y="130789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146038</xdr:rowOff>
    </xdr:from>
    <xdr:to>
      <xdr:col>15</xdr:col>
      <xdr:colOff>50800</xdr:colOff>
      <xdr:row>76</xdr:row>
      <xdr:rowOff>4924</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flipV="1">
          <a:off x="2019300" y="13004788"/>
          <a:ext cx="889000" cy="30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2764</xdr:rowOff>
    </xdr:from>
    <xdr:to>
      <xdr:col>15</xdr:col>
      <xdr:colOff>101600</xdr:colOff>
      <xdr:row>76</xdr:row>
      <xdr:rowOff>104364</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2857500" y="13032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95491</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2608795" y="131256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75835</xdr:rowOff>
    </xdr:from>
    <xdr:to>
      <xdr:col>10</xdr:col>
      <xdr:colOff>114300</xdr:colOff>
      <xdr:row>76</xdr:row>
      <xdr:rowOff>4924</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a:off x="1130300" y="12934585"/>
          <a:ext cx="889000" cy="1005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166052</xdr:rowOff>
    </xdr:from>
    <xdr:to>
      <xdr:col>10</xdr:col>
      <xdr:colOff>165100</xdr:colOff>
      <xdr:row>76</xdr:row>
      <xdr:rowOff>96202</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968500" y="13024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87329</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1719795" y="131175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146359</xdr:rowOff>
    </xdr:from>
    <xdr:to>
      <xdr:col>6</xdr:col>
      <xdr:colOff>38100</xdr:colOff>
      <xdr:row>76</xdr:row>
      <xdr:rowOff>76509</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079500" y="13005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67636</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830795" y="130978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33853</xdr:rowOff>
    </xdr:from>
    <xdr:to>
      <xdr:col>24</xdr:col>
      <xdr:colOff>114300</xdr:colOff>
      <xdr:row>75</xdr:row>
      <xdr:rowOff>135453</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4584700" y="12892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56730</xdr:rowOff>
    </xdr:from>
    <xdr:ext cx="599010" cy="259045"/>
    <xdr:sp macro="" textlink="">
      <xdr:nvSpPr>
        <xdr:cNvPr id="196" name="民生費該当値テキスト">
          <a:extLst>
            <a:ext uri="{FF2B5EF4-FFF2-40B4-BE49-F238E27FC236}">
              <a16:creationId xmlns:a16="http://schemas.microsoft.com/office/drawing/2014/main" id="{00000000-0008-0000-0700-0000C4000000}"/>
            </a:ext>
          </a:extLst>
        </xdr:cNvPr>
        <xdr:cNvSpPr txBox="1"/>
      </xdr:nvSpPr>
      <xdr:spPr>
        <a:xfrm>
          <a:off x="4686300" y="127440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179,632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107657</xdr:rowOff>
    </xdr:from>
    <xdr:to>
      <xdr:col>20</xdr:col>
      <xdr:colOff>38100</xdr:colOff>
      <xdr:row>76</xdr:row>
      <xdr:rowOff>37807</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3746500" y="12966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54334</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3497795" y="127416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95238</xdr:rowOff>
    </xdr:from>
    <xdr:to>
      <xdr:col>15</xdr:col>
      <xdr:colOff>101600</xdr:colOff>
      <xdr:row>76</xdr:row>
      <xdr:rowOff>25388</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2857500" y="12953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41915</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2608795" y="127292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125573</xdr:rowOff>
    </xdr:from>
    <xdr:to>
      <xdr:col>10</xdr:col>
      <xdr:colOff>165100</xdr:colOff>
      <xdr:row>76</xdr:row>
      <xdr:rowOff>55724</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968500" y="12984323"/>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72250</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1719795" y="127595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25035</xdr:rowOff>
    </xdr:from>
    <xdr:to>
      <xdr:col>6</xdr:col>
      <xdr:colOff>38100</xdr:colOff>
      <xdr:row>75</xdr:row>
      <xdr:rowOff>126635</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079500" y="12883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73</xdr:row>
      <xdr:rowOff>143162</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830795" y="126590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98</xdr:row>
      <xdr:rowOff>25400</xdr:rowOff>
    </xdr:from>
    <xdr:to>
      <xdr:col>28</xdr:col>
      <xdr:colOff>114300</xdr:colOff>
      <xdr:row>98</xdr:row>
      <xdr:rowOff>25400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97</xdr:row>
      <xdr:rowOff>54627</xdr:rowOff>
    </xdr:from>
    <xdr:ext cx="248786"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513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82550</xdr:rowOff>
    </xdr:from>
    <xdr:to>
      <xdr:col>28</xdr:col>
      <xdr:colOff>114300</xdr:colOff>
      <xdr:row>91</xdr:row>
      <xdr:rowOff>82550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90</xdr:row>
      <xdr:rowOff>111777</xdr:rowOff>
    </xdr:from>
    <xdr:ext cx="59541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166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3" name="衛生費グラフ枠">
          <a:extLst>
            <a:ext uri="{FF2B5EF4-FFF2-40B4-BE49-F238E27FC236}">
              <a16:creationId xmlns:a16="http://schemas.microsoft.com/office/drawing/2014/main" id="{00000000-0008-0000-0700-0000DF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128093</xdr:rowOff>
    </xdr:from>
    <xdr:to>
      <xdr:col>24</xdr:col>
      <xdr:colOff>62865</xdr:colOff>
      <xdr:row>97</xdr:row>
      <xdr:rowOff>80590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flipV="1">
          <a:off x="4633595" y="15558593"/>
          <a:ext cx="1270" cy="11526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84417</xdr:rowOff>
    </xdr:from>
    <xdr:ext cx="534377" cy="259045"/>
    <xdr:sp macro="" textlink="">
      <xdr:nvSpPr>
        <xdr:cNvPr id="225" name="衛生費最小値テキスト">
          <a:extLst>
            <a:ext uri="{FF2B5EF4-FFF2-40B4-BE49-F238E27FC236}">
              <a16:creationId xmlns:a16="http://schemas.microsoft.com/office/drawing/2014/main" id="{00000000-0008-0000-0700-0000E1000000}"/>
            </a:ext>
          </a:extLst>
        </xdr:cNvPr>
        <xdr:cNvSpPr txBox="1"/>
      </xdr:nvSpPr>
      <xdr:spPr>
        <a:xfrm>
          <a:off x="4686300" y="16715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80590</xdr:rowOff>
    </xdr:from>
    <xdr:to>
      <xdr:col>24</xdr:col>
      <xdr:colOff>152400</xdr:colOff>
      <xdr:row>97</xdr:row>
      <xdr:rowOff>80590</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4546600" y="16711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74770</xdr:rowOff>
    </xdr:from>
    <xdr:ext cx="599010" cy="259045"/>
    <xdr:sp macro="" textlink="">
      <xdr:nvSpPr>
        <xdr:cNvPr id="227" name="衛生費最大値テキスト">
          <a:extLst>
            <a:ext uri="{FF2B5EF4-FFF2-40B4-BE49-F238E27FC236}">
              <a16:creationId xmlns:a16="http://schemas.microsoft.com/office/drawing/2014/main" id="{00000000-0008-0000-0700-0000E3000000}"/>
            </a:ext>
          </a:extLst>
        </xdr:cNvPr>
        <xdr:cNvSpPr txBox="1"/>
      </xdr:nvSpPr>
      <xdr:spPr>
        <a:xfrm>
          <a:off x="4686300" y="153338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222,031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128093</xdr:rowOff>
    </xdr:from>
    <xdr:to>
      <xdr:col>24</xdr:col>
      <xdr:colOff>152400</xdr:colOff>
      <xdr:row>90</xdr:row>
      <xdr:rowOff>128093</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4546600" y="155585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112189</xdr:rowOff>
    </xdr:from>
    <xdr:to>
      <xdr:col>24</xdr:col>
      <xdr:colOff>63500</xdr:colOff>
      <xdr:row>96</xdr:row>
      <xdr:rowOff>161646</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flipV="1">
          <a:off x="3797300" y="16571389"/>
          <a:ext cx="838200" cy="49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118304</xdr:rowOff>
    </xdr:from>
    <xdr:ext cx="534377" cy="259045"/>
    <xdr:sp macro="" textlink="">
      <xdr:nvSpPr>
        <xdr:cNvPr id="230" name="衛生費平均値テキスト">
          <a:extLst>
            <a:ext uri="{FF2B5EF4-FFF2-40B4-BE49-F238E27FC236}">
              <a16:creationId xmlns:a16="http://schemas.microsoft.com/office/drawing/2014/main" id="{00000000-0008-0000-0700-0000E6000000}"/>
            </a:ext>
          </a:extLst>
        </xdr:cNvPr>
        <xdr:cNvSpPr txBox="1"/>
      </xdr:nvSpPr>
      <xdr:spPr>
        <a:xfrm>
          <a:off x="4686300" y="1623460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95427</xdr:rowOff>
    </xdr:from>
    <xdr:to>
      <xdr:col>24</xdr:col>
      <xdr:colOff>114300</xdr:colOff>
      <xdr:row>96</xdr:row>
      <xdr:rowOff>25577</xdr:rowOff>
    </xdr:to>
    <xdr:sp macro="" textlink="">
      <xdr:nvSpPr>
        <xdr:cNvPr id="231" name="フローチャート: 判断 230">
          <a:extLst>
            <a:ext uri="{FF2B5EF4-FFF2-40B4-BE49-F238E27FC236}">
              <a16:creationId xmlns:a16="http://schemas.microsoft.com/office/drawing/2014/main" id="{00000000-0008-0000-0700-0000E7000000}"/>
            </a:ext>
          </a:extLst>
        </xdr:cNvPr>
        <xdr:cNvSpPr/>
      </xdr:nvSpPr>
      <xdr:spPr>
        <a:xfrm>
          <a:off x="4584700" y="163831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121024</xdr:rowOff>
    </xdr:from>
    <xdr:to>
      <xdr:col>19</xdr:col>
      <xdr:colOff>177800</xdr:colOff>
      <xdr:row>96</xdr:row>
      <xdr:rowOff>161646</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2908300" y="16580224"/>
          <a:ext cx="889000" cy="40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120298</xdr:rowOff>
    </xdr:from>
    <xdr:to>
      <xdr:col>20</xdr:col>
      <xdr:colOff>38100</xdr:colOff>
      <xdr:row>96</xdr:row>
      <xdr:rowOff>50448</xdr:rowOff>
    </xdr:to>
    <xdr:sp macro="" textlink="">
      <xdr:nvSpPr>
        <xdr:cNvPr id="233" name="フローチャート: 判断 232">
          <a:extLst>
            <a:ext uri="{FF2B5EF4-FFF2-40B4-BE49-F238E27FC236}">
              <a16:creationId xmlns:a16="http://schemas.microsoft.com/office/drawing/2014/main" id="{00000000-0008-0000-0700-0000E9000000}"/>
            </a:ext>
          </a:extLst>
        </xdr:cNvPr>
        <xdr:cNvSpPr/>
      </xdr:nvSpPr>
      <xdr:spPr>
        <a:xfrm>
          <a:off x="3746500" y="164080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66975</xdr:rowOff>
    </xdr:from>
    <xdr:ext cx="534377" cy="259045"/>
    <xdr:sp macro="" textlink="">
      <xdr:nvSpPr>
        <xdr:cNvPr id="234" name="テキスト ボックス 233">
          <a:extLst>
            <a:ext uri="{FF2B5EF4-FFF2-40B4-BE49-F238E27FC236}">
              <a16:creationId xmlns:a16="http://schemas.microsoft.com/office/drawing/2014/main" id="{00000000-0008-0000-0700-0000EA000000}"/>
            </a:ext>
          </a:extLst>
        </xdr:cNvPr>
        <xdr:cNvSpPr txBox="1"/>
      </xdr:nvSpPr>
      <xdr:spPr>
        <a:xfrm>
          <a:off x="3530111" y="16183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118709</xdr:rowOff>
    </xdr:from>
    <xdr:to>
      <xdr:col>15</xdr:col>
      <xdr:colOff>50800</xdr:colOff>
      <xdr:row>96</xdr:row>
      <xdr:rowOff>121024</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2019300" y="16577909"/>
          <a:ext cx="889000" cy="2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150960</xdr:rowOff>
    </xdr:from>
    <xdr:to>
      <xdr:col>15</xdr:col>
      <xdr:colOff>101600</xdr:colOff>
      <xdr:row>96</xdr:row>
      <xdr:rowOff>81110</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2857500" y="16438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97637</xdr:rowOff>
    </xdr:from>
    <xdr:ext cx="534377" cy="259045"/>
    <xdr:sp macro="" textlink="">
      <xdr:nvSpPr>
        <xdr:cNvPr id="237" name="テキスト ボックス 236">
          <a:extLst>
            <a:ext uri="{FF2B5EF4-FFF2-40B4-BE49-F238E27FC236}">
              <a16:creationId xmlns:a16="http://schemas.microsoft.com/office/drawing/2014/main" id="{00000000-0008-0000-0700-0000ED000000}"/>
            </a:ext>
          </a:extLst>
        </xdr:cNvPr>
        <xdr:cNvSpPr txBox="1"/>
      </xdr:nvSpPr>
      <xdr:spPr>
        <a:xfrm>
          <a:off x="2641111" y="16213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118709</xdr:rowOff>
    </xdr:from>
    <xdr:to>
      <xdr:col>10</xdr:col>
      <xdr:colOff>114300</xdr:colOff>
      <xdr:row>96</xdr:row>
      <xdr:rowOff>139855</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flipV="1">
          <a:off x="1130300" y="16577909"/>
          <a:ext cx="889000" cy="21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137957</xdr:rowOff>
    </xdr:from>
    <xdr:to>
      <xdr:col>10</xdr:col>
      <xdr:colOff>165100</xdr:colOff>
      <xdr:row>96</xdr:row>
      <xdr:rowOff>68107</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1968500" y="16425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84634</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1752111" y="16200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114354</xdr:rowOff>
    </xdr:from>
    <xdr:to>
      <xdr:col>6</xdr:col>
      <xdr:colOff>38100</xdr:colOff>
      <xdr:row>96</xdr:row>
      <xdr:rowOff>44504</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1079500" y="16402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61031</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863111" y="16177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61389</xdr:rowOff>
    </xdr:from>
    <xdr:to>
      <xdr:col>24</xdr:col>
      <xdr:colOff>114300</xdr:colOff>
      <xdr:row>96</xdr:row>
      <xdr:rowOff>162989</xdr:rowOff>
    </xdr:to>
    <xdr:sp macro="" textlink="">
      <xdr:nvSpPr>
        <xdr:cNvPr id="248" name="楕円 247">
          <a:extLst>
            <a:ext uri="{FF2B5EF4-FFF2-40B4-BE49-F238E27FC236}">
              <a16:creationId xmlns:a16="http://schemas.microsoft.com/office/drawing/2014/main" id="{00000000-0008-0000-0700-0000F8000000}"/>
            </a:ext>
          </a:extLst>
        </xdr:cNvPr>
        <xdr:cNvSpPr/>
      </xdr:nvSpPr>
      <xdr:spPr>
        <a:xfrm>
          <a:off x="4584700" y="16520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39816</xdr:rowOff>
    </xdr:from>
    <xdr:ext cx="534377" cy="259045"/>
    <xdr:sp macro="" textlink="">
      <xdr:nvSpPr>
        <xdr:cNvPr id="249" name="衛生費該当値テキスト">
          <a:extLst>
            <a:ext uri="{FF2B5EF4-FFF2-40B4-BE49-F238E27FC236}">
              <a16:creationId xmlns:a16="http://schemas.microsoft.com/office/drawing/2014/main" id="{00000000-0008-0000-0700-0000F9000000}"/>
            </a:ext>
          </a:extLst>
        </xdr:cNvPr>
        <xdr:cNvSpPr txBox="1"/>
      </xdr:nvSpPr>
      <xdr:spPr>
        <a:xfrm>
          <a:off x="4686300" y="16499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110846</xdr:rowOff>
    </xdr:from>
    <xdr:to>
      <xdr:col>20</xdr:col>
      <xdr:colOff>38100</xdr:colOff>
      <xdr:row>97</xdr:row>
      <xdr:rowOff>40996</xdr:rowOff>
    </xdr:to>
    <xdr:sp macro="" textlink="">
      <xdr:nvSpPr>
        <xdr:cNvPr id="250" name="楕円 249">
          <a:extLst>
            <a:ext uri="{FF2B5EF4-FFF2-40B4-BE49-F238E27FC236}">
              <a16:creationId xmlns:a16="http://schemas.microsoft.com/office/drawing/2014/main" id="{00000000-0008-0000-0700-0000FA000000}"/>
            </a:ext>
          </a:extLst>
        </xdr:cNvPr>
        <xdr:cNvSpPr/>
      </xdr:nvSpPr>
      <xdr:spPr>
        <a:xfrm>
          <a:off x="3746500" y="16570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32123</xdr:rowOff>
    </xdr:from>
    <xdr:ext cx="534377"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3530111" y="16662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70224</xdr:rowOff>
    </xdr:from>
    <xdr:to>
      <xdr:col>15</xdr:col>
      <xdr:colOff>101600</xdr:colOff>
      <xdr:row>97</xdr:row>
      <xdr:rowOff>374</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2857500" y="16529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162951</xdr:rowOff>
    </xdr:from>
    <xdr:ext cx="534377"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2641111" y="166221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67909</xdr:rowOff>
    </xdr:from>
    <xdr:to>
      <xdr:col>10</xdr:col>
      <xdr:colOff>165100</xdr:colOff>
      <xdr:row>96</xdr:row>
      <xdr:rowOff>169509</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1968500" y="16527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160636</xdr:rowOff>
    </xdr:from>
    <xdr:ext cx="534377"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1752111" y="166198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89055</xdr:rowOff>
    </xdr:from>
    <xdr:to>
      <xdr:col>6</xdr:col>
      <xdr:colOff>38100</xdr:colOff>
      <xdr:row>97</xdr:row>
      <xdr:rowOff>19205</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1079500" y="16548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10332</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863111" y="16640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8" name="正方形/長方形 257">
          <a:extLst>
            <a:ext uri="{FF2B5EF4-FFF2-40B4-BE49-F238E27FC236}">
              <a16:creationId xmlns:a16="http://schemas.microsoft.com/office/drawing/2014/main" id="{00000000-0008-0000-0700-000002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9" name="正方形/長方形 258">
          <a:extLst>
            <a:ext uri="{FF2B5EF4-FFF2-40B4-BE49-F238E27FC236}">
              <a16:creationId xmlns:a16="http://schemas.microsoft.com/office/drawing/2014/main" id="{00000000-0008-0000-0700-000003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6" name="テキスト ボックス 265">
          <a:extLst>
            <a:ext uri="{FF2B5EF4-FFF2-40B4-BE49-F238E27FC236}">
              <a16:creationId xmlns:a16="http://schemas.microsoft.com/office/drawing/2014/main" id="{00000000-0008-0000-0700-00000A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7" name="直線コネクタ 266">
          <a:extLst>
            <a:ext uri="{FF2B5EF4-FFF2-40B4-BE49-F238E27FC236}">
              <a16:creationId xmlns:a16="http://schemas.microsoft.com/office/drawing/2014/main" id="{00000000-0008-0000-0700-00000B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68" name="直線コネクタ 267">
          <a:extLst>
            <a:ext uri="{FF2B5EF4-FFF2-40B4-BE49-F238E27FC236}">
              <a16:creationId xmlns:a16="http://schemas.microsoft.com/office/drawing/2014/main" id="{00000000-0008-0000-0700-00000C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78" name="労働費グラフ枠">
          <a:extLst>
            <a:ext uri="{FF2B5EF4-FFF2-40B4-BE49-F238E27FC236}">
              <a16:creationId xmlns:a16="http://schemas.microsoft.com/office/drawing/2014/main" id="{00000000-0008-0000-0700-000016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15799</xdr:rowOff>
    </xdr:from>
    <xdr:to>
      <xdr:col>54</xdr:col>
      <xdr:colOff>189865</xdr:colOff>
      <xdr:row>38</xdr:row>
      <xdr:rowOff>139700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flipV="1">
          <a:off x="10475595" y="5330749"/>
          <a:ext cx="1270" cy="13240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0" name="労働費最小値テキスト">
          <a:extLst>
            <a:ext uri="{FF2B5EF4-FFF2-40B4-BE49-F238E27FC236}">
              <a16:creationId xmlns:a16="http://schemas.microsoft.com/office/drawing/2014/main" id="{00000000-0008-0000-0700-000018010000}"/>
            </a:ext>
          </a:extLst>
        </xdr:cNvPr>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133926</xdr:rowOff>
    </xdr:from>
    <xdr:ext cx="469744" cy="259045"/>
    <xdr:sp macro="" textlink="">
      <xdr:nvSpPr>
        <xdr:cNvPr id="282" name="労働費最大値テキスト">
          <a:extLst>
            <a:ext uri="{FF2B5EF4-FFF2-40B4-BE49-F238E27FC236}">
              <a16:creationId xmlns:a16="http://schemas.microsoft.com/office/drawing/2014/main" id="{00000000-0008-0000-0700-00001A010000}"/>
            </a:ext>
          </a:extLst>
        </xdr:cNvPr>
        <xdr:cNvSpPr txBox="1"/>
      </xdr:nvSpPr>
      <xdr:spPr>
        <a:xfrm>
          <a:off x="10528300" y="51059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2,896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15799</xdr:rowOff>
    </xdr:from>
    <xdr:to>
      <xdr:col>55</xdr:col>
      <xdr:colOff>88900</xdr:colOff>
      <xdr:row>31</xdr:row>
      <xdr:rowOff>15799</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10388600" y="53307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139700</xdr:rowOff>
    </xdr:from>
    <xdr:to>
      <xdr:col>55</xdr:col>
      <xdr:colOff>0</xdr:colOff>
      <xdr:row>38</xdr:row>
      <xdr:rowOff>139700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9639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91203</xdr:rowOff>
    </xdr:from>
    <xdr:ext cx="378565" cy="259045"/>
    <xdr:sp macro="" textlink="">
      <xdr:nvSpPr>
        <xdr:cNvPr id="285" name="労働費平均値テキスト">
          <a:extLst>
            <a:ext uri="{FF2B5EF4-FFF2-40B4-BE49-F238E27FC236}">
              <a16:creationId xmlns:a16="http://schemas.microsoft.com/office/drawing/2014/main" id="{00000000-0008-0000-0700-00001D010000}"/>
            </a:ext>
          </a:extLst>
        </xdr:cNvPr>
        <xdr:cNvSpPr txBox="1"/>
      </xdr:nvSpPr>
      <xdr:spPr>
        <a:xfrm>
          <a:off x="10528300" y="626340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68326</xdr:rowOff>
    </xdr:from>
    <xdr:to>
      <xdr:col>55</xdr:col>
      <xdr:colOff>50800</xdr:colOff>
      <xdr:row>37</xdr:row>
      <xdr:rowOff>169926</xdr:rowOff>
    </xdr:to>
    <xdr:sp macro="" textlink="">
      <xdr:nvSpPr>
        <xdr:cNvPr id="286" name="フローチャート: 判断 285">
          <a:extLst>
            <a:ext uri="{FF2B5EF4-FFF2-40B4-BE49-F238E27FC236}">
              <a16:creationId xmlns:a16="http://schemas.microsoft.com/office/drawing/2014/main" id="{00000000-0008-0000-0700-00001E010000}"/>
            </a:ext>
          </a:extLst>
        </xdr:cNvPr>
        <xdr:cNvSpPr/>
      </xdr:nvSpPr>
      <xdr:spPr>
        <a:xfrm>
          <a:off x="10426700" y="6411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139700</xdr:rowOff>
    </xdr:from>
    <xdr:to>
      <xdr:col>50</xdr:col>
      <xdr:colOff>114300</xdr:colOff>
      <xdr:row>38</xdr:row>
      <xdr:rowOff>139700</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8750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84328</xdr:rowOff>
    </xdr:from>
    <xdr:to>
      <xdr:col>50</xdr:col>
      <xdr:colOff>165100</xdr:colOff>
      <xdr:row>38</xdr:row>
      <xdr:rowOff>14478</xdr:rowOff>
    </xdr:to>
    <xdr:sp macro="" textlink="">
      <xdr:nvSpPr>
        <xdr:cNvPr id="288" name="フローチャート: 判断 287">
          <a:extLst>
            <a:ext uri="{FF2B5EF4-FFF2-40B4-BE49-F238E27FC236}">
              <a16:creationId xmlns:a16="http://schemas.microsoft.com/office/drawing/2014/main" id="{00000000-0008-0000-0700-000020010000}"/>
            </a:ext>
          </a:extLst>
        </xdr:cNvPr>
        <xdr:cNvSpPr/>
      </xdr:nvSpPr>
      <xdr:spPr>
        <a:xfrm>
          <a:off x="9588500" y="6427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31005</xdr:rowOff>
    </xdr:from>
    <xdr:ext cx="378565" cy="259045"/>
    <xdr:sp macro="" textlink="">
      <xdr:nvSpPr>
        <xdr:cNvPr id="289" name="テキスト ボックス 288">
          <a:extLst>
            <a:ext uri="{FF2B5EF4-FFF2-40B4-BE49-F238E27FC236}">
              <a16:creationId xmlns:a16="http://schemas.microsoft.com/office/drawing/2014/main" id="{00000000-0008-0000-0700-000021010000}"/>
            </a:ext>
          </a:extLst>
        </xdr:cNvPr>
        <xdr:cNvSpPr txBox="1"/>
      </xdr:nvSpPr>
      <xdr:spPr>
        <a:xfrm>
          <a:off x="9450017" y="62032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139700</xdr:rowOff>
    </xdr:from>
    <xdr:to>
      <xdr:col>45</xdr:col>
      <xdr:colOff>177800</xdr:colOff>
      <xdr:row>38</xdr:row>
      <xdr:rowOff>139700</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7861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78384</xdr:rowOff>
    </xdr:from>
    <xdr:to>
      <xdr:col>46</xdr:col>
      <xdr:colOff>38100</xdr:colOff>
      <xdr:row>38</xdr:row>
      <xdr:rowOff>8534</xdr:rowOff>
    </xdr:to>
    <xdr:sp macro="" textlink="">
      <xdr:nvSpPr>
        <xdr:cNvPr id="291" name="フローチャート: 判断 290">
          <a:extLst>
            <a:ext uri="{FF2B5EF4-FFF2-40B4-BE49-F238E27FC236}">
              <a16:creationId xmlns:a16="http://schemas.microsoft.com/office/drawing/2014/main" id="{00000000-0008-0000-0700-000023010000}"/>
            </a:ext>
          </a:extLst>
        </xdr:cNvPr>
        <xdr:cNvSpPr/>
      </xdr:nvSpPr>
      <xdr:spPr>
        <a:xfrm>
          <a:off x="8699500" y="6422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25061</xdr:rowOff>
    </xdr:from>
    <xdr:ext cx="378565" cy="259045"/>
    <xdr:sp macro="" textlink="">
      <xdr:nvSpPr>
        <xdr:cNvPr id="292" name="テキスト ボックス 291">
          <a:extLst>
            <a:ext uri="{FF2B5EF4-FFF2-40B4-BE49-F238E27FC236}">
              <a16:creationId xmlns:a16="http://schemas.microsoft.com/office/drawing/2014/main" id="{00000000-0008-0000-0700-000024010000}"/>
            </a:ext>
          </a:extLst>
        </xdr:cNvPr>
        <xdr:cNvSpPr txBox="1"/>
      </xdr:nvSpPr>
      <xdr:spPr>
        <a:xfrm>
          <a:off x="8561017" y="61972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139700</xdr:rowOff>
    </xdr:from>
    <xdr:to>
      <xdr:col>41</xdr:col>
      <xdr:colOff>50800</xdr:colOff>
      <xdr:row>38</xdr:row>
      <xdr:rowOff>139700</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6972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46381</xdr:rowOff>
    </xdr:from>
    <xdr:to>
      <xdr:col>41</xdr:col>
      <xdr:colOff>101600</xdr:colOff>
      <xdr:row>37</xdr:row>
      <xdr:rowOff>147981</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7810500" y="6390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35</xdr:row>
      <xdr:rowOff>164508</xdr:rowOff>
    </xdr:from>
    <xdr:ext cx="378565" cy="259045"/>
    <xdr:sp macro="" textlink="">
      <xdr:nvSpPr>
        <xdr:cNvPr id="295" name="テキスト ボックス 294">
          <a:extLst>
            <a:ext uri="{FF2B5EF4-FFF2-40B4-BE49-F238E27FC236}">
              <a16:creationId xmlns:a16="http://schemas.microsoft.com/office/drawing/2014/main" id="{00000000-0008-0000-0700-000027010000}"/>
            </a:ext>
          </a:extLst>
        </xdr:cNvPr>
        <xdr:cNvSpPr txBox="1"/>
      </xdr:nvSpPr>
      <xdr:spPr>
        <a:xfrm>
          <a:off x="7672017" y="616525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13005</xdr:rowOff>
    </xdr:from>
    <xdr:to>
      <xdr:col>36</xdr:col>
      <xdr:colOff>165100</xdr:colOff>
      <xdr:row>36</xdr:row>
      <xdr:rowOff>114605</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6921500" y="6185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34</xdr:row>
      <xdr:rowOff>131132</xdr:rowOff>
    </xdr:from>
    <xdr:ext cx="378565"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6783017" y="596043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88900</xdr:rowOff>
    </xdr:from>
    <xdr:to>
      <xdr:col>55</xdr:col>
      <xdr:colOff>50800</xdr:colOff>
      <xdr:row>39</xdr:row>
      <xdr:rowOff>19050</xdr:rowOff>
    </xdr:to>
    <xdr:sp macro="" textlink="">
      <xdr:nvSpPr>
        <xdr:cNvPr id="303" name="楕円 302">
          <a:extLst>
            <a:ext uri="{FF2B5EF4-FFF2-40B4-BE49-F238E27FC236}">
              <a16:creationId xmlns:a16="http://schemas.microsoft.com/office/drawing/2014/main" id="{00000000-0008-0000-0700-00002F010000}"/>
            </a:ext>
          </a:extLst>
        </xdr:cNvPr>
        <xdr:cNvSpPr/>
      </xdr:nvSpPr>
      <xdr:spPr>
        <a:xfrm>
          <a:off x="10426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3827</xdr:rowOff>
    </xdr:from>
    <xdr:ext cx="249299" cy="259045"/>
    <xdr:sp macro="" textlink="">
      <xdr:nvSpPr>
        <xdr:cNvPr id="304" name="労働費該当値テキスト">
          <a:extLst>
            <a:ext uri="{FF2B5EF4-FFF2-40B4-BE49-F238E27FC236}">
              <a16:creationId xmlns:a16="http://schemas.microsoft.com/office/drawing/2014/main" id="{00000000-0008-0000-0700-000030010000}"/>
            </a:ext>
          </a:extLst>
        </xdr:cNvPr>
        <xdr:cNvSpPr txBox="1"/>
      </xdr:nvSpPr>
      <xdr:spPr>
        <a:xfrm>
          <a:off x="10528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88900</xdr:rowOff>
    </xdr:from>
    <xdr:to>
      <xdr:col>50</xdr:col>
      <xdr:colOff>165100</xdr:colOff>
      <xdr:row>39</xdr:row>
      <xdr:rowOff>19050</xdr:rowOff>
    </xdr:to>
    <xdr:sp macro="" textlink="">
      <xdr:nvSpPr>
        <xdr:cNvPr id="305" name="楕円 304">
          <a:extLst>
            <a:ext uri="{FF2B5EF4-FFF2-40B4-BE49-F238E27FC236}">
              <a16:creationId xmlns:a16="http://schemas.microsoft.com/office/drawing/2014/main" id="{00000000-0008-0000-0700-000031010000}"/>
            </a:ext>
          </a:extLst>
        </xdr:cNvPr>
        <xdr:cNvSpPr/>
      </xdr:nvSpPr>
      <xdr:spPr>
        <a:xfrm>
          <a:off x="9588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10177</xdr:rowOff>
    </xdr:from>
    <xdr:ext cx="249299"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9514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88900</xdr:rowOff>
    </xdr:from>
    <xdr:to>
      <xdr:col>46</xdr:col>
      <xdr:colOff>38100</xdr:colOff>
      <xdr:row>39</xdr:row>
      <xdr:rowOff>19050</xdr:rowOff>
    </xdr:to>
    <xdr:sp macro="" textlink="">
      <xdr:nvSpPr>
        <xdr:cNvPr id="307" name="楕円 306">
          <a:extLst>
            <a:ext uri="{FF2B5EF4-FFF2-40B4-BE49-F238E27FC236}">
              <a16:creationId xmlns:a16="http://schemas.microsoft.com/office/drawing/2014/main" id="{00000000-0008-0000-0700-000033010000}"/>
            </a:ext>
          </a:extLst>
        </xdr:cNvPr>
        <xdr:cNvSpPr/>
      </xdr:nvSpPr>
      <xdr:spPr>
        <a:xfrm>
          <a:off x="8699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10177</xdr:rowOff>
    </xdr:from>
    <xdr:ext cx="249299"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8625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88900</xdr:rowOff>
    </xdr:from>
    <xdr:to>
      <xdr:col>41</xdr:col>
      <xdr:colOff>101600</xdr:colOff>
      <xdr:row>39</xdr:row>
      <xdr:rowOff>19050</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781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10177</xdr:rowOff>
    </xdr:from>
    <xdr:ext cx="249299"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7736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88900</xdr:rowOff>
    </xdr:from>
    <xdr:to>
      <xdr:col>36</xdr:col>
      <xdr:colOff>165100</xdr:colOff>
      <xdr:row>39</xdr:row>
      <xdr:rowOff>19050</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692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10177</xdr:rowOff>
    </xdr:from>
    <xdr:ext cx="249299"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6847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3" name="正方形/長方形 312">
          <a:extLst>
            <a:ext uri="{FF2B5EF4-FFF2-40B4-BE49-F238E27FC236}">
              <a16:creationId xmlns:a16="http://schemas.microsoft.com/office/drawing/2014/main" id="{00000000-0008-0000-0700-000039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4" name="正方形/長方形 313">
          <a:extLst>
            <a:ext uri="{FF2B5EF4-FFF2-40B4-BE49-F238E27FC236}">
              <a16:creationId xmlns:a16="http://schemas.microsoft.com/office/drawing/2014/main" id="{00000000-0008-0000-0700-00003A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5" name="正方形/長方形 314">
          <a:extLst>
            <a:ext uri="{FF2B5EF4-FFF2-40B4-BE49-F238E27FC236}">
              <a16:creationId xmlns:a16="http://schemas.microsoft.com/office/drawing/2014/main" id="{00000000-0008-0000-0700-00003B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6" name="正方形/長方形 315">
          <a:extLst>
            <a:ext uri="{FF2B5EF4-FFF2-40B4-BE49-F238E27FC236}">
              <a16:creationId xmlns:a16="http://schemas.microsoft.com/office/drawing/2014/main" id="{00000000-0008-0000-0700-00003C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25,022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1" name="テキスト ボックス 320">
          <a:extLst>
            <a:ext uri="{FF2B5EF4-FFF2-40B4-BE49-F238E27FC236}">
              <a16:creationId xmlns:a16="http://schemas.microsoft.com/office/drawing/2014/main" id="{00000000-0008-0000-0700-000041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2" name="直線コネクタ 321">
          <a:extLst>
            <a:ext uri="{FF2B5EF4-FFF2-40B4-BE49-F238E27FC236}">
              <a16:creationId xmlns:a16="http://schemas.microsoft.com/office/drawing/2014/main" id="{00000000-0008-0000-0700-000042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3" name="直線コネクタ 322">
          <a:extLst>
            <a:ext uri="{FF2B5EF4-FFF2-40B4-BE49-F238E27FC236}">
              <a16:creationId xmlns:a16="http://schemas.microsoft.com/office/drawing/2014/main" id="{00000000-0008-0000-0700-000043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4" name="テキスト ボックス 323">
          <a:extLst>
            <a:ext uri="{FF2B5EF4-FFF2-40B4-BE49-F238E27FC236}">
              <a16:creationId xmlns:a16="http://schemas.microsoft.com/office/drawing/2014/main" id="{00000000-0008-0000-0700-000044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5" name="直線コネクタ 324">
          <a:extLst>
            <a:ext uri="{FF2B5EF4-FFF2-40B4-BE49-F238E27FC236}">
              <a16:creationId xmlns:a16="http://schemas.microsoft.com/office/drawing/2014/main" id="{00000000-0008-0000-0700-000045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92727</xdr:rowOff>
    </xdr:from>
    <xdr:ext cx="685572"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5918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5" name="農林水産業費グラフ枠">
          <a:extLst>
            <a:ext uri="{FF2B5EF4-FFF2-40B4-BE49-F238E27FC236}">
              <a16:creationId xmlns:a16="http://schemas.microsoft.com/office/drawing/2014/main" id="{00000000-0008-0000-0700-00004F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16521</xdr:rowOff>
    </xdr:from>
    <xdr:to>
      <xdr:col>54</xdr:col>
      <xdr:colOff>189865</xdr:colOff>
      <xdr:row>59</xdr:row>
      <xdr:rowOff>41951</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flipV="1">
          <a:off x="10475595" y="8760471"/>
          <a:ext cx="1270" cy="13970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45778</xdr:rowOff>
    </xdr:from>
    <xdr:ext cx="469744" cy="259045"/>
    <xdr:sp macro="" textlink="">
      <xdr:nvSpPr>
        <xdr:cNvPr id="337" name="農林水産業費最小値テキスト">
          <a:extLst>
            <a:ext uri="{FF2B5EF4-FFF2-40B4-BE49-F238E27FC236}">
              <a16:creationId xmlns:a16="http://schemas.microsoft.com/office/drawing/2014/main" id="{00000000-0008-0000-0700-000051010000}"/>
            </a:ext>
          </a:extLst>
        </xdr:cNvPr>
        <xdr:cNvSpPr txBox="1"/>
      </xdr:nvSpPr>
      <xdr:spPr>
        <a:xfrm>
          <a:off x="10528300" y="101613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41951</xdr:rowOff>
    </xdr:from>
    <xdr:to>
      <xdr:col>55</xdr:col>
      <xdr:colOff>88900</xdr:colOff>
      <xdr:row>59</xdr:row>
      <xdr:rowOff>41951</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10388600" y="101575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134648</xdr:rowOff>
    </xdr:from>
    <xdr:ext cx="690189" cy="259045"/>
    <xdr:sp macro="" textlink="">
      <xdr:nvSpPr>
        <xdr:cNvPr id="339" name="農林水産業費最大値テキスト">
          <a:extLst>
            <a:ext uri="{FF2B5EF4-FFF2-40B4-BE49-F238E27FC236}">
              <a16:creationId xmlns:a16="http://schemas.microsoft.com/office/drawing/2014/main" id="{00000000-0008-0000-0700-000053010000}"/>
            </a:ext>
          </a:extLst>
        </xdr:cNvPr>
        <xdr:cNvSpPr txBox="1"/>
      </xdr:nvSpPr>
      <xdr:spPr>
        <a:xfrm>
          <a:off x="10528300" y="853569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1,101,991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16521</xdr:rowOff>
    </xdr:from>
    <xdr:to>
      <xdr:col>55</xdr:col>
      <xdr:colOff>88900</xdr:colOff>
      <xdr:row>51</xdr:row>
      <xdr:rowOff>16521</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10388600" y="87604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155870</xdr:rowOff>
    </xdr:from>
    <xdr:to>
      <xdr:col>55</xdr:col>
      <xdr:colOff>0</xdr:colOff>
      <xdr:row>59</xdr:row>
      <xdr:rowOff>1500</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flipV="1">
          <a:off x="9639300" y="10099970"/>
          <a:ext cx="838200" cy="17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119271</xdr:rowOff>
    </xdr:from>
    <xdr:ext cx="534377" cy="259045"/>
    <xdr:sp macro="" textlink="">
      <xdr:nvSpPr>
        <xdr:cNvPr id="342" name="農林水産業費平均値テキスト">
          <a:extLst>
            <a:ext uri="{FF2B5EF4-FFF2-40B4-BE49-F238E27FC236}">
              <a16:creationId xmlns:a16="http://schemas.microsoft.com/office/drawing/2014/main" id="{00000000-0008-0000-0700-000056010000}"/>
            </a:ext>
          </a:extLst>
        </xdr:cNvPr>
        <xdr:cNvSpPr txBox="1"/>
      </xdr:nvSpPr>
      <xdr:spPr>
        <a:xfrm>
          <a:off x="10528300" y="98919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96394</xdr:rowOff>
    </xdr:from>
    <xdr:to>
      <xdr:col>55</xdr:col>
      <xdr:colOff>50800</xdr:colOff>
      <xdr:row>59</xdr:row>
      <xdr:rowOff>26544</xdr:rowOff>
    </xdr:to>
    <xdr:sp macro="" textlink="">
      <xdr:nvSpPr>
        <xdr:cNvPr id="343" name="フローチャート: 判断 342">
          <a:extLst>
            <a:ext uri="{FF2B5EF4-FFF2-40B4-BE49-F238E27FC236}">
              <a16:creationId xmlns:a16="http://schemas.microsoft.com/office/drawing/2014/main" id="{00000000-0008-0000-0700-000057010000}"/>
            </a:ext>
          </a:extLst>
        </xdr:cNvPr>
        <xdr:cNvSpPr/>
      </xdr:nvSpPr>
      <xdr:spPr>
        <a:xfrm>
          <a:off x="10426700" y="10040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151389</xdr:rowOff>
    </xdr:from>
    <xdr:to>
      <xdr:col>50</xdr:col>
      <xdr:colOff>114300</xdr:colOff>
      <xdr:row>59</xdr:row>
      <xdr:rowOff>1500</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8750300" y="10095489"/>
          <a:ext cx="889000" cy="215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99392</xdr:rowOff>
    </xdr:from>
    <xdr:to>
      <xdr:col>50</xdr:col>
      <xdr:colOff>165100</xdr:colOff>
      <xdr:row>59</xdr:row>
      <xdr:rowOff>29542</xdr:rowOff>
    </xdr:to>
    <xdr:sp macro="" textlink="">
      <xdr:nvSpPr>
        <xdr:cNvPr id="345" name="フローチャート: 判断 344">
          <a:extLst>
            <a:ext uri="{FF2B5EF4-FFF2-40B4-BE49-F238E27FC236}">
              <a16:creationId xmlns:a16="http://schemas.microsoft.com/office/drawing/2014/main" id="{00000000-0008-0000-0700-000059010000}"/>
            </a:ext>
          </a:extLst>
        </xdr:cNvPr>
        <xdr:cNvSpPr/>
      </xdr:nvSpPr>
      <xdr:spPr>
        <a:xfrm>
          <a:off x="9588500" y="10043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46069</xdr:rowOff>
    </xdr:from>
    <xdr:ext cx="534377" cy="259045"/>
    <xdr:sp macro="" textlink="">
      <xdr:nvSpPr>
        <xdr:cNvPr id="346" name="テキスト ボックス 345">
          <a:extLst>
            <a:ext uri="{FF2B5EF4-FFF2-40B4-BE49-F238E27FC236}">
              <a16:creationId xmlns:a16="http://schemas.microsoft.com/office/drawing/2014/main" id="{00000000-0008-0000-0700-00005A010000}"/>
            </a:ext>
          </a:extLst>
        </xdr:cNvPr>
        <xdr:cNvSpPr txBox="1"/>
      </xdr:nvSpPr>
      <xdr:spPr>
        <a:xfrm>
          <a:off x="9372111" y="9818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139861</xdr:rowOff>
    </xdr:from>
    <xdr:to>
      <xdr:col>45</xdr:col>
      <xdr:colOff>177800</xdr:colOff>
      <xdr:row>58</xdr:row>
      <xdr:rowOff>151389</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a:off x="7861300" y="10083961"/>
          <a:ext cx="889000" cy="11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105722</xdr:rowOff>
    </xdr:from>
    <xdr:to>
      <xdr:col>46</xdr:col>
      <xdr:colOff>38100</xdr:colOff>
      <xdr:row>59</xdr:row>
      <xdr:rowOff>35872</xdr:rowOff>
    </xdr:to>
    <xdr:sp macro="" textlink="">
      <xdr:nvSpPr>
        <xdr:cNvPr id="348" name="フローチャート: 判断 347">
          <a:extLst>
            <a:ext uri="{FF2B5EF4-FFF2-40B4-BE49-F238E27FC236}">
              <a16:creationId xmlns:a16="http://schemas.microsoft.com/office/drawing/2014/main" id="{00000000-0008-0000-0700-00005C010000}"/>
            </a:ext>
          </a:extLst>
        </xdr:cNvPr>
        <xdr:cNvSpPr/>
      </xdr:nvSpPr>
      <xdr:spPr>
        <a:xfrm>
          <a:off x="8699500" y="10049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59</xdr:row>
      <xdr:rowOff>26999</xdr:rowOff>
    </xdr:from>
    <xdr:ext cx="534377" cy="259045"/>
    <xdr:sp macro="" textlink="">
      <xdr:nvSpPr>
        <xdr:cNvPr id="349" name="テキスト ボックス 348">
          <a:extLst>
            <a:ext uri="{FF2B5EF4-FFF2-40B4-BE49-F238E27FC236}">
              <a16:creationId xmlns:a16="http://schemas.microsoft.com/office/drawing/2014/main" id="{00000000-0008-0000-0700-00005D010000}"/>
            </a:ext>
          </a:extLst>
        </xdr:cNvPr>
        <xdr:cNvSpPr txBox="1"/>
      </xdr:nvSpPr>
      <xdr:spPr>
        <a:xfrm>
          <a:off x="8483111" y="10142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139861</xdr:rowOff>
    </xdr:from>
    <xdr:to>
      <xdr:col>41</xdr:col>
      <xdr:colOff>50800</xdr:colOff>
      <xdr:row>58</xdr:row>
      <xdr:rowOff>159417</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flipV="1">
          <a:off x="6972300" y="10083961"/>
          <a:ext cx="889000" cy="19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90994</xdr:rowOff>
    </xdr:from>
    <xdr:to>
      <xdr:col>41</xdr:col>
      <xdr:colOff>101600</xdr:colOff>
      <xdr:row>59</xdr:row>
      <xdr:rowOff>21144</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7810500" y="10035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59</xdr:row>
      <xdr:rowOff>12271</xdr:rowOff>
    </xdr:from>
    <xdr:ext cx="534377" cy="259045"/>
    <xdr:sp macro="" textlink="">
      <xdr:nvSpPr>
        <xdr:cNvPr id="352" name="テキスト ボックス 351">
          <a:extLst>
            <a:ext uri="{FF2B5EF4-FFF2-40B4-BE49-F238E27FC236}">
              <a16:creationId xmlns:a16="http://schemas.microsoft.com/office/drawing/2014/main" id="{00000000-0008-0000-0700-000060010000}"/>
            </a:ext>
          </a:extLst>
        </xdr:cNvPr>
        <xdr:cNvSpPr txBox="1"/>
      </xdr:nvSpPr>
      <xdr:spPr>
        <a:xfrm>
          <a:off x="7594111" y="10127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97949</xdr:rowOff>
    </xdr:from>
    <xdr:to>
      <xdr:col>36</xdr:col>
      <xdr:colOff>165100</xdr:colOff>
      <xdr:row>59</xdr:row>
      <xdr:rowOff>28099</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6921500" y="10042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44626</xdr:rowOff>
    </xdr:from>
    <xdr:ext cx="534377"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6705111" y="9817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105070</xdr:rowOff>
    </xdr:from>
    <xdr:to>
      <xdr:col>55</xdr:col>
      <xdr:colOff>50800</xdr:colOff>
      <xdr:row>59</xdr:row>
      <xdr:rowOff>35220</xdr:rowOff>
    </xdr:to>
    <xdr:sp macro="" textlink="">
      <xdr:nvSpPr>
        <xdr:cNvPr id="360" name="楕円 359">
          <a:extLst>
            <a:ext uri="{FF2B5EF4-FFF2-40B4-BE49-F238E27FC236}">
              <a16:creationId xmlns:a16="http://schemas.microsoft.com/office/drawing/2014/main" id="{00000000-0008-0000-0700-000068010000}"/>
            </a:ext>
          </a:extLst>
        </xdr:cNvPr>
        <xdr:cNvSpPr/>
      </xdr:nvSpPr>
      <xdr:spPr>
        <a:xfrm>
          <a:off x="10426700" y="10049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74822</xdr:rowOff>
    </xdr:from>
    <xdr:ext cx="534377" cy="259045"/>
    <xdr:sp macro="" textlink="">
      <xdr:nvSpPr>
        <xdr:cNvPr id="361" name="農林水産業費該当値テキスト">
          <a:extLst>
            <a:ext uri="{FF2B5EF4-FFF2-40B4-BE49-F238E27FC236}">
              <a16:creationId xmlns:a16="http://schemas.microsoft.com/office/drawing/2014/main" id="{00000000-0008-0000-0700-000069010000}"/>
            </a:ext>
          </a:extLst>
        </xdr:cNvPr>
        <xdr:cNvSpPr txBox="1"/>
      </xdr:nvSpPr>
      <xdr:spPr>
        <a:xfrm>
          <a:off x="10528300" y="10018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122150</xdr:rowOff>
    </xdr:from>
    <xdr:to>
      <xdr:col>50</xdr:col>
      <xdr:colOff>165100</xdr:colOff>
      <xdr:row>59</xdr:row>
      <xdr:rowOff>52300</xdr:rowOff>
    </xdr:to>
    <xdr:sp macro="" textlink="">
      <xdr:nvSpPr>
        <xdr:cNvPr id="362" name="楕円 361">
          <a:extLst>
            <a:ext uri="{FF2B5EF4-FFF2-40B4-BE49-F238E27FC236}">
              <a16:creationId xmlns:a16="http://schemas.microsoft.com/office/drawing/2014/main" id="{00000000-0008-0000-0700-00006A010000}"/>
            </a:ext>
          </a:extLst>
        </xdr:cNvPr>
        <xdr:cNvSpPr/>
      </xdr:nvSpPr>
      <xdr:spPr>
        <a:xfrm>
          <a:off x="9588500" y="10066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59</xdr:row>
      <xdr:rowOff>43427</xdr:rowOff>
    </xdr:from>
    <xdr:ext cx="534377"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9372111" y="10158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100589</xdr:rowOff>
    </xdr:from>
    <xdr:to>
      <xdr:col>46</xdr:col>
      <xdr:colOff>38100</xdr:colOff>
      <xdr:row>59</xdr:row>
      <xdr:rowOff>30739</xdr:rowOff>
    </xdr:to>
    <xdr:sp macro="" textlink="">
      <xdr:nvSpPr>
        <xdr:cNvPr id="364" name="楕円 363">
          <a:extLst>
            <a:ext uri="{FF2B5EF4-FFF2-40B4-BE49-F238E27FC236}">
              <a16:creationId xmlns:a16="http://schemas.microsoft.com/office/drawing/2014/main" id="{00000000-0008-0000-0700-00006C010000}"/>
            </a:ext>
          </a:extLst>
        </xdr:cNvPr>
        <xdr:cNvSpPr/>
      </xdr:nvSpPr>
      <xdr:spPr>
        <a:xfrm>
          <a:off x="8699500" y="10044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47266</xdr:rowOff>
    </xdr:from>
    <xdr:ext cx="534377"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8483111" y="9819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89061</xdr:rowOff>
    </xdr:from>
    <xdr:to>
      <xdr:col>41</xdr:col>
      <xdr:colOff>101600</xdr:colOff>
      <xdr:row>59</xdr:row>
      <xdr:rowOff>19211</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7810500" y="10033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35738</xdr:rowOff>
    </xdr:from>
    <xdr:ext cx="534377"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7594111" y="9808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108617</xdr:rowOff>
    </xdr:from>
    <xdr:to>
      <xdr:col>36</xdr:col>
      <xdr:colOff>165100</xdr:colOff>
      <xdr:row>59</xdr:row>
      <xdr:rowOff>38767</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6921500" y="10052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59</xdr:row>
      <xdr:rowOff>29894</xdr:rowOff>
    </xdr:from>
    <xdr:ext cx="534377"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6705111" y="10145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0" name="正方形/長方形 369">
          <a:extLst>
            <a:ext uri="{FF2B5EF4-FFF2-40B4-BE49-F238E27FC236}">
              <a16:creationId xmlns:a16="http://schemas.microsoft.com/office/drawing/2014/main" id="{00000000-0008-0000-0700-000072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1" name="正方形/長方形 370">
          <a:extLst>
            <a:ext uri="{FF2B5EF4-FFF2-40B4-BE49-F238E27FC236}">
              <a16:creationId xmlns:a16="http://schemas.microsoft.com/office/drawing/2014/main" id="{00000000-0008-0000-0700-000073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2" name="正方形/長方形 371">
          <a:extLst>
            <a:ext uri="{FF2B5EF4-FFF2-40B4-BE49-F238E27FC236}">
              <a16:creationId xmlns:a16="http://schemas.microsoft.com/office/drawing/2014/main" id="{00000000-0008-0000-0700-000074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3" name="正方形/長方形 372">
          <a:extLst>
            <a:ext uri="{FF2B5EF4-FFF2-40B4-BE49-F238E27FC236}">
              <a16:creationId xmlns:a16="http://schemas.microsoft.com/office/drawing/2014/main" id="{00000000-0008-0000-0700-000075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40,972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8" name="テキスト ボックス 377">
          <a:extLst>
            <a:ext uri="{FF2B5EF4-FFF2-40B4-BE49-F238E27FC236}">
              <a16:creationId xmlns:a16="http://schemas.microsoft.com/office/drawing/2014/main" id="{00000000-0008-0000-0700-00007A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79" name="直線コネクタ 378">
          <a:extLst>
            <a:ext uri="{FF2B5EF4-FFF2-40B4-BE49-F238E27FC236}">
              <a16:creationId xmlns:a16="http://schemas.microsoft.com/office/drawing/2014/main" id="{00000000-0008-0000-0700-00007B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0" name="直線コネクタ 379">
          <a:extLst>
            <a:ext uri="{FF2B5EF4-FFF2-40B4-BE49-F238E27FC236}">
              <a16:creationId xmlns:a16="http://schemas.microsoft.com/office/drawing/2014/main" id="{00000000-0008-0000-0700-00007C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1" name="テキスト ボックス 380">
          <a:extLst>
            <a:ext uri="{FF2B5EF4-FFF2-40B4-BE49-F238E27FC236}">
              <a16:creationId xmlns:a16="http://schemas.microsoft.com/office/drawing/2014/main" id="{00000000-0008-0000-0700-00007D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2" name="直線コネクタ 381">
          <a:extLst>
            <a:ext uri="{FF2B5EF4-FFF2-40B4-BE49-F238E27FC236}">
              <a16:creationId xmlns:a16="http://schemas.microsoft.com/office/drawing/2014/main" id="{00000000-0008-0000-0700-00007E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0" name="商工費グラフ枠">
          <a:extLst>
            <a:ext uri="{FF2B5EF4-FFF2-40B4-BE49-F238E27FC236}">
              <a16:creationId xmlns:a16="http://schemas.microsoft.com/office/drawing/2014/main" id="{00000000-0008-0000-0700-000086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12384</xdr:rowOff>
    </xdr:from>
    <xdr:to>
      <xdr:col>54</xdr:col>
      <xdr:colOff>189865</xdr:colOff>
      <xdr:row>78</xdr:row>
      <xdr:rowOff>127791</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flipV="1">
          <a:off x="10475595" y="12185334"/>
          <a:ext cx="1270" cy="13155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131618</xdr:rowOff>
    </xdr:from>
    <xdr:ext cx="469744" cy="259045"/>
    <xdr:sp macro="" textlink="">
      <xdr:nvSpPr>
        <xdr:cNvPr id="392" name="商工費最小値テキスト">
          <a:extLst>
            <a:ext uri="{FF2B5EF4-FFF2-40B4-BE49-F238E27FC236}">
              <a16:creationId xmlns:a16="http://schemas.microsoft.com/office/drawing/2014/main" id="{00000000-0008-0000-0700-000088010000}"/>
            </a:ext>
          </a:extLst>
        </xdr:cNvPr>
        <xdr:cNvSpPr txBox="1"/>
      </xdr:nvSpPr>
      <xdr:spPr>
        <a:xfrm>
          <a:off x="10528300" y="135047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127791</xdr:rowOff>
    </xdr:from>
    <xdr:to>
      <xdr:col>55</xdr:col>
      <xdr:colOff>88900</xdr:colOff>
      <xdr:row>78</xdr:row>
      <xdr:rowOff>127791</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10388600" y="135008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130511</xdr:rowOff>
    </xdr:from>
    <xdr:ext cx="599010" cy="259045"/>
    <xdr:sp macro="" textlink="">
      <xdr:nvSpPr>
        <xdr:cNvPr id="394" name="商工費最大値テキスト">
          <a:extLst>
            <a:ext uri="{FF2B5EF4-FFF2-40B4-BE49-F238E27FC236}">
              <a16:creationId xmlns:a16="http://schemas.microsoft.com/office/drawing/2014/main" id="{00000000-0008-0000-0700-00008A010000}"/>
            </a:ext>
          </a:extLst>
        </xdr:cNvPr>
        <xdr:cNvSpPr txBox="1"/>
      </xdr:nvSpPr>
      <xdr:spPr>
        <a:xfrm>
          <a:off x="10528300" y="119605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290,347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12384</xdr:rowOff>
    </xdr:from>
    <xdr:to>
      <xdr:col>55</xdr:col>
      <xdr:colOff>88900</xdr:colOff>
      <xdr:row>71</xdr:row>
      <xdr:rowOff>12384</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10388600" y="121853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34475</xdr:rowOff>
    </xdr:from>
    <xdr:to>
      <xdr:col>55</xdr:col>
      <xdr:colOff>0</xdr:colOff>
      <xdr:row>78</xdr:row>
      <xdr:rowOff>96486</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flipV="1">
          <a:off x="9639300" y="13407575"/>
          <a:ext cx="838200" cy="62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138916</xdr:rowOff>
    </xdr:from>
    <xdr:ext cx="534377" cy="259045"/>
    <xdr:sp macro="" textlink="">
      <xdr:nvSpPr>
        <xdr:cNvPr id="397" name="商工費平均値テキスト">
          <a:extLst>
            <a:ext uri="{FF2B5EF4-FFF2-40B4-BE49-F238E27FC236}">
              <a16:creationId xmlns:a16="http://schemas.microsoft.com/office/drawing/2014/main" id="{00000000-0008-0000-0700-00008D010000}"/>
            </a:ext>
          </a:extLst>
        </xdr:cNvPr>
        <xdr:cNvSpPr txBox="1"/>
      </xdr:nvSpPr>
      <xdr:spPr>
        <a:xfrm>
          <a:off x="10528300" y="1316911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116039</xdr:rowOff>
    </xdr:from>
    <xdr:to>
      <xdr:col>55</xdr:col>
      <xdr:colOff>50800</xdr:colOff>
      <xdr:row>78</xdr:row>
      <xdr:rowOff>46189</xdr:rowOff>
    </xdr:to>
    <xdr:sp macro="" textlink="">
      <xdr:nvSpPr>
        <xdr:cNvPr id="398" name="フローチャート: 判断 397">
          <a:extLst>
            <a:ext uri="{FF2B5EF4-FFF2-40B4-BE49-F238E27FC236}">
              <a16:creationId xmlns:a16="http://schemas.microsoft.com/office/drawing/2014/main" id="{00000000-0008-0000-0700-00008E010000}"/>
            </a:ext>
          </a:extLst>
        </xdr:cNvPr>
        <xdr:cNvSpPr/>
      </xdr:nvSpPr>
      <xdr:spPr>
        <a:xfrm>
          <a:off x="10426700" y="13317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96486</xdr:rowOff>
    </xdr:from>
    <xdr:to>
      <xdr:col>50</xdr:col>
      <xdr:colOff>114300</xdr:colOff>
      <xdr:row>78</xdr:row>
      <xdr:rowOff>98177</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flipV="1">
          <a:off x="8750300" y="13469586"/>
          <a:ext cx="889000" cy="16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5652</xdr:rowOff>
    </xdr:from>
    <xdr:to>
      <xdr:col>50</xdr:col>
      <xdr:colOff>165100</xdr:colOff>
      <xdr:row>78</xdr:row>
      <xdr:rowOff>107252</xdr:rowOff>
    </xdr:to>
    <xdr:sp macro="" textlink="">
      <xdr:nvSpPr>
        <xdr:cNvPr id="400" name="フローチャート: 判断 399">
          <a:extLst>
            <a:ext uri="{FF2B5EF4-FFF2-40B4-BE49-F238E27FC236}">
              <a16:creationId xmlns:a16="http://schemas.microsoft.com/office/drawing/2014/main" id="{00000000-0008-0000-0700-000090010000}"/>
            </a:ext>
          </a:extLst>
        </xdr:cNvPr>
        <xdr:cNvSpPr/>
      </xdr:nvSpPr>
      <xdr:spPr>
        <a:xfrm>
          <a:off x="9588500" y="13378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123779</xdr:rowOff>
    </xdr:from>
    <xdr:ext cx="534377" cy="259045"/>
    <xdr:sp macro="" textlink="">
      <xdr:nvSpPr>
        <xdr:cNvPr id="401" name="テキスト ボックス 400">
          <a:extLst>
            <a:ext uri="{FF2B5EF4-FFF2-40B4-BE49-F238E27FC236}">
              <a16:creationId xmlns:a16="http://schemas.microsoft.com/office/drawing/2014/main" id="{00000000-0008-0000-0700-000091010000}"/>
            </a:ext>
          </a:extLst>
        </xdr:cNvPr>
        <xdr:cNvSpPr txBox="1"/>
      </xdr:nvSpPr>
      <xdr:spPr>
        <a:xfrm>
          <a:off x="9372111" y="131539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98177</xdr:rowOff>
    </xdr:from>
    <xdr:to>
      <xdr:col>45</xdr:col>
      <xdr:colOff>177800</xdr:colOff>
      <xdr:row>78</xdr:row>
      <xdr:rowOff>104349</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flipV="1">
          <a:off x="7861300" y="13471277"/>
          <a:ext cx="889000" cy="6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4387</xdr:rowOff>
    </xdr:from>
    <xdr:to>
      <xdr:col>46</xdr:col>
      <xdr:colOff>38100</xdr:colOff>
      <xdr:row>78</xdr:row>
      <xdr:rowOff>105987</xdr:rowOff>
    </xdr:to>
    <xdr:sp macro="" textlink="">
      <xdr:nvSpPr>
        <xdr:cNvPr id="403" name="フローチャート: 判断 402">
          <a:extLst>
            <a:ext uri="{FF2B5EF4-FFF2-40B4-BE49-F238E27FC236}">
              <a16:creationId xmlns:a16="http://schemas.microsoft.com/office/drawing/2014/main" id="{00000000-0008-0000-0700-000093010000}"/>
            </a:ext>
          </a:extLst>
        </xdr:cNvPr>
        <xdr:cNvSpPr/>
      </xdr:nvSpPr>
      <xdr:spPr>
        <a:xfrm>
          <a:off x="8699500" y="13377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122514</xdr:rowOff>
    </xdr:from>
    <xdr:ext cx="534377" cy="259045"/>
    <xdr:sp macro="" textlink="">
      <xdr:nvSpPr>
        <xdr:cNvPr id="404" name="テキスト ボックス 403">
          <a:extLst>
            <a:ext uri="{FF2B5EF4-FFF2-40B4-BE49-F238E27FC236}">
              <a16:creationId xmlns:a16="http://schemas.microsoft.com/office/drawing/2014/main" id="{00000000-0008-0000-0700-000094010000}"/>
            </a:ext>
          </a:extLst>
        </xdr:cNvPr>
        <xdr:cNvSpPr txBox="1"/>
      </xdr:nvSpPr>
      <xdr:spPr>
        <a:xfrm>
          <a:off x="8483111" y="13152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104349</xdr:rowOff>
    </xdr:from>
    <xdr:to>
      <xdr:col>41</xdr:col>
      <xdr:colOff>50800</xdr:colOff>
      <xdr:row>78</xdr:row>
      <xdr:rowOff>106032</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flipV="1">
          <a:off x="6972300" y="13477449"/>
          <a:ext cx="889000" cy="1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162967</xdr:rowOff>
    </xdr:from>
    <xdr:to>
      <xdr:col>41</xdr:col>
      <xdr:colOff>101600</xdr:colOff>
      <xdr:row>78</xdr:row>
      <xdr:rowOff>93117</xdr:rowOff>
    </xdr:to>
    <xdr:sp macro="" textlink="">
      <xdr:nvSpPr>
        <xdr:cNvPr id="406" name="フローチャート: 判断 405">
          <a:extLst>
            <a:ext uri="{FF2B5EF4-FFF2-40B4-BE49-F238E27FC236}">
              <a16:creationId xmlns:a16="http://schemas.microsoft.com/office/drawing/2014/main" id="{00000000-0008-0000-0700-000096010000}"/>
            </a:ext>
          </a:extLst>
        </xdr:cNvPr>
        <xdr:cNvSpPr/>
      </xdr:nvSpPr>
      <xdr:spPr>
        <a:xfrm>
          <a:off x="7810500" y="13364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109644</xdr:rowOff>
    </xdr:from>
    <xdr:ext cx="534377" cy="259045"/>
    <xdr:sp macro="" textlink="">
      <xdr:nvSpPr>
        <xdr:cNvPr id="407" name="テキスト ボックス 406">
          <a:extLst>
            <a:ext uri="{FF2B5EF4-FFF2-40B4-BE49-F238E27FC236}">
              <a16:creationId xmlns:a16="http://schemas.microsoft.com/office/drawing/2014/main" id="{00000000-0008-0000-0700-000097010000}"/>
            </a:ext>
          </a:extLst>
        </xdr:cNvPr>
        <xdr:cNvSpPr txBox="1"/>
      </xdr:nvSpPr>
      <xdr:spPr>
        <a:xfrm>
          <a:off x="7594111" y="13139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6517</xdr:rowOff>
    </xdr:from>
    <xdr:to>
      <xdr:col>36</xdr:col>
      <xdr:colOff>165100</xdr:colOff>
      <xdr:row>78</xdr:row>
      <xdr:rowOff>108117</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6921500" y="13379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124644</xdr:rowOff>
    </xdr:from>
    <xdr:ext cx="534377" cy="259045"/>
    <xdr:sp macro="" textlink="">
      <xdr:nvSpPr>
        <xdr:cNvPr id="409" name="テキスト ボックス 408">
          <a:extLst>
            <a:ext uri="{FF2B5EF4-FFF2-40B4-BE49-F238E27FC236}">
              <a16:creationId xmlns:a16="http://schemas.microsoft.com/office/drawing/2014/main" id="{00000000-0008-0000-0700-000099010000}"/>
            </a:ext>
          </a:extLst>
        </xdr:cNvPr>
        <xdr:cNvSpPr txBox="1"/>
      </xdr:nvSpPr>
      <xdr:spPr>
        <a:xfrm>
          <a:off x="6705111" y="13154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155125</xdr:rowOff>
    </xdr:from>
    <xdr:to>
      <xdr:col>55</xdr:col>
      <xdr:colOff>50800</xdr:colOff>
      <xdr:row>78</xdr:row>
      <xdr:rowOff>85275</xdr:rowOff>
    </xdr:to>
    <xdr:sp macro="" textlink="">
      <xdr:nvSpPr>
        <xdr:cNvPr id="415" name="楕円 414">
          <a:extLst>
            <a:ext uri="{FF2B5EF4-FFF2-40B4-BE49-F238E27FC236}">
              <a16:creationId xmlns:a16="http://schemas.microsoft.com/office/drawing/2014/main" id="{00000000-0008-0000-0700-00009F010000}"/>
            </a:ext>
          </a:extLst>
        </xdr:cNvPr>
        <xdr:cNvSpPr/>
      </xdr:nvSpPr>
      <xdr:spPr>
        <a:xfrm>
          <a:off x="10426700" y="13356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94466</xdr:rowOff>
    </xdr:from>
    <xdr:ext cx="534377" cy="259045"/>
    <xdr:sp macro="" textlink="">
      <xdr:nvSpPr>
        <xdr:cNvPr id="416" name="商工費該当値テキスト">
          <a:extLst>
            <a:ext uri="{FF2B5EF4-FFF2-40B4-BE49-F238E27FC236}">
              <a16:creationId xmlns:a16="http://schemas.microsoft.com/office/drawing/2014/main" id="{00000000-0008-0000-0700-0000A0010000}"/>
            </a:ext>
          </a:extLst>
        </xdr:cNvPr>
        <xdr:cNvSpPr txBox="1"/>
      </xdr:nvSpPr>
      <xdr:spPr>
        <a:xfrm>
          <a:off x="10528300" y="13296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45686</xdr:rowOff>
    </xdr:from>
    <xdr:to>
      <xdr:col>50</xdr:col>
      <xdr:colOff>165100</xdr:colOff>
      <xdr:row>78</xdr:row>
      <xdr:rowOff>147286</xdr:rowOff>
    </xdr:to>
    <xdr:sp macro="" textlink="">
      <xdr:nvSpPr>
        <xdr:cNvPr id="417" name="楕円 416">
          <a:extLst>
            <a:ext uri="{FF2B5EF4-FFF2-40B4-BE49-F238E27FC236}">
              <a16:creationId xmlns:a16="http://schemas.microsoft.com/office/drawing/2014/main" id="{00000000-0008-0000-0700-0000A1010000}"/>
            </a:ext>
          </a:extLst>
        </xdr:cNvPr>
        <xdr:cNvSpPr/>
      </xdr:nvSpPr>
      <xdr:spPr>
        <a:xfrm>
          <a:off x="9588500" y="13418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138413</xdr:rowOff>
    </xdr:from>
    <xdr:ext cx="469744"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9404428" y="135115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47377</xdr:rowOff>
    </xdr:from>
    <xdr:to>
      <xdr:col>46</xdr:col>
      <xdr:colOff>38100</xdr:colOff>
      <xdr:row>78</xdr:row>
      <xdr:rowOff>148977</xdr:rowOff>
    </xdr:to>
    <xdr:sp macro="" textlink="">
      <xdr:nvSpPr>
        <xdr:cNvPr id="419" name="楕円 418">
          <a:extLst>
            <a:ext uri="{FF2B5EF4-FFF2-40B4-BE49-F238E27FC236}">
              <a16:creationId xmlns:a16="http://schemas.microsoft.com/office/drawing/2014/main" id="{00000000-0008-0000-0700-0000A3010000}"/>
            </a:ext>
          </a:extLst>
        </xdr:cNvPr>
        <xdr:cNvSpPr/>
      </xdr:nvSpPr>
      <xdr:spPr>
        <a:xfrm>
          <a:off x="8699500" y="13420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140104</xdr:rowOff>
    </xdr:from>
    <xdr:ext cx="469744"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8515428" y="135132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53549</xdr:rowOff>
    </xdr:from>
    <xdr:to>
      <xdr:col>41</xdr:col>
      <xdr:colOff>101600</xdr:colOff>
      <xdr:row>78</xdr:row>
      <xdr:rowOff>155149</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7810500" y="13426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146276</xdr:rowOff>
    </xdr:from>
    <xdr:ext cx="469744"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7626428" y="135193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55232</xdr:rowOff>
    </xdr:from>
    <xdr:to>
      <xdr:col>36</xdr:col>
      <xdr:colOff>165100</xdr:colOff>
      <xdr:row>78</xdr:row>
      <xdr:rowOff>156832</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6921500" y="13428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147959</xdr:rowOff>
    </xdr:from>
    <xdr:ext cx="469744"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6737428" y="135210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5" name="正方形/長方形 424">
          <a:extLst>
            <a:ext uri="{FF2B5EF4-FFF2-40B4-BE49-F238E27FC236}">
              <a16:creationId xmlns:a16="http://schemas.microsoft.com/office/drawing/2014/main" id="{00000000-0008-0000-0700-0000A9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6" name="正方形/長方形 425">
          <a:extLst>
            <a:ext uri="{FF2B5EF4-FFF2-40B4-BE49-F238E27FC236}">
              <a16:creationId xmlns:a16="http://schemas.microsoft.com/office/drawing/2014/main" id="{00000000-0008-0000-0700-0000AA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7" name="正方形/長方形 426">
          <a:extLst>
            <a:ext uri="{FF2B5EF4-FFF2-40B4-BE49-F238E27FC236}">
              <a16:creationId xmlns:a16="http://schemas.microsoft.com/office/drawing/2014/main" id="{00000000-0008-0000-0700-0000AB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28" name="正方形/長方形 427">
          <a:extLst>
            <a:ext uri="{FF2B5EF4-FFF2-40B4-BE49-F238E27FC236}">
              <a16:creationId xmlns:a16="http://schemas.microsoft.com/office/drawing/2014/main" id="{00000000-0008-0000-0700-0000AC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29" name="正方形/長方形 428">
          <a:extLst>
            <a:ext uri="{FF2B5EF4-FFF2-40B4-BE49-F238E27FC236}">
              <a16:creationId xmlns:a16="http://schemas.microsoft.com/office/drawing/2014/main" id="{00000000-0008-0000-0700-0000AD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57,093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4" name="直線コネクタ 433">
          <a:extLst>
            <a:ext uri="{FF2B5EF4-FFF2-40B4-BE49-F238E27FC236}">
              <a16:creationId xmlns:a16="http://schemas.microsoft.com/office/drawing/2014/main" id="{00000000-0008-0000-0700-0000B2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35" name="直線コネクタ 434">
          <a:extLst>
            <a:ext uri="{FF2B5EF4-FFF2-40B4-BE49-F238E27FC236}">
              <a16:creationId xmlns:a16="http://schemas.microsoft.com/office/drawing/2014/main" id="{00000000-0008-0000-0700-0000B3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36" name="テキスト ボックス 435">
          <a:extLst>
            <a:ext uri="{FF2B5EF4-FFF2-40B4-BE49-F238E27FC236}">
              <a16:creationId xmlns:a16="http://schemas.microsoft.com/office/drawing/2014/main" id="{00000000-0008-0000-0700-0000B4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37" name="直線コネクタ 436">
          <a:extLst>
            <a:ext uri="{FF2B5EF4-FFF2-40B4-BE49-F238E27FC236}">
              <a16:creationId xmlns:a16="http://schemas.microsoft.com/office/drawing/2014/main" id="{00000000-0008-0000-0700-0000B5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38" name="テキスト ボックス 437">
          <a:extLst>
            <a:ext uri="{FF2B5EF4-FFF2-40B4-BE49-F238E27FC236}">
              <a16:creationId xmlns:a16="http://schemas.microsoft.com/office/drawing/2014/main" id="{00000000-0008-0000-0700-0000B6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39" name="直線コネクタ 438">
          <a:extLst>
            <a:ext uri="{FF2B5EF4-FFF2-40B4-BE49-F238E27FC236}">
              <a16:creationId xmlns:a16="http://schemas.microsoft.com/office/drawing/2014/main" id="{00000000-0008-0000-0700-0000B7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92</xdr:row>
      <xdr:rowOff>111777</xdr:rowOff>
    </xdr:from>
    <xdr:ext cx="685572" cy="259045"/>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5918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168927</xdr:rowOff>
    </xdr:from>
    <xdr:ext cx="685572"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5918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5" name="土木費グラフ枠">
          <a:extLst>
            <a:ext uri="{FF2B5EF4-FFF2-40B4-BE49-F238E27FC236}">
              <a16:creationId xmlns:a16="http://schemas.microsoft.com/office/drawing/2014/main" id="{00000000-0008-0000-0700-0000BD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20589</xdr:rowOff>
    </xdr:from>
    <xdr:to>
      <xdr:col>54</xdr:col>
      <xdr:colOff>189865</xdr:colOff>
      <xdr:row>98</xdr:row>
      <xdr:rowOff>119858</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flipV="1">
          <a:off x="10475595" y="15451089"/>
          <a:ext cx="1270" cy="14708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123685</xdr:rowOff>
    </xdr:from>
    <xdr:ext cx="534377" cy="259045"/>
    <xdr:sp macro="" textlink="">
      <xdr:nvSpPr>
        <xdr:cNvPr id="447" name="土木費最小値テキスト">
          <a:extLst>
            <a:ext uri="{FF2B5EF4-FFF2-40B4-BE49-F238E27FC236}">
              <a16:creationId xmlns:a16="http://schemas.microsoft.com/office/drawing/2014/main" id="{00000000-0008-0000-0700-0000BF010000}"/>
            </a:ext>
          </a:extLst>
        </xdr:cNvPr>
        <xdr:cNvSpPr txBox="1"/>
      </xdr:nvSpPr>
      <xdr:spPr>
        <a:xfrm>
          <a:off x="10528300" y="169257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21,699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119858</xdr:rowOff>
    </xdr:from>
    <xdr:to>
      <xdr:col>55</xdr:col>
      <xdr:colOff>88900</xdr:colOff>
      <xdr:row>98</xdr:row>
      <xdr:rowOff>119858</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10388600" y="169219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138716</xdr:rowOff>
    </xdr:from>
    <xdr:ext cx="690189" cy="259045"/>
    <xdr:sp macro="" textlink="">
      <xdr:nvSpPr>
        <xdr:cNvPr id="449" name="土木費最大値テキスト">
          <a:extLst>
            <a:ext uri="{FF2B5EF4-FFF2-40B4-BE49-F238E27FC236}">
              <a16:creationId xmlns:a16="http://schemas.microsoft.com/office/drawing/2014/main" id="{00000000-0008-0000-0700-0000C1010000}"/>
            </a:ext>
          </a:extLst>
        </xdr:cNvPr>
        <xdr:cNvSpPr txBox="1"/>
      </xdr:nvSpPr>
      <xdr:spPr>
        <a:xfrm>
          <a:off x="10528300" y="1522631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1,630,261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20589</xdr:rowOff>
    </xdr:from>
    <xdr:to>
      <xdr:col>55</xdr:col>
      <xdr:colOff>88900</xdr:colOff>
      <xdr:row>90</xdr:row>
      <xdr:rowOff>20589</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10388600" y="154510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64768</xdr:rowOff>
    </xdr:from>
    <xdr:to>
      <xdr:col>55</xdr:col>
      <xdr:colOff>0</xdr:colOff>
      <xdr:row>98</xdr:row>
      <xdr:rowOff>80817</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flipV="1">
          <a:off x="9639300" y="16866868"/>
          <a:ext cx="838200" cy="16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28427</xdr:rowOff>
    </xdr:from>
    <xdr:ext cx="534377" cy="259045"/>
    <xdr:sp macro="" textlink="">
      <xdr:nvSpPr>
        <xdr:cNvPr id="452" name="土木費平均値テキスト">
          <a:extLst>
            <a:ext uri="{FF2B5EF4-FFF2-40B4-BE49-F238E27FC236}">
              <a16:creationId xmlns:a16="http://schemas.microsoft.com/office/drawing/2014/main" id="{00000000-0008-0000-0700-0000C4010000}"/>
            </a:ext>
          </a:extLst>
        </xdr:cNvPr>
        <xdr:cNvSpPr txBox="1"/>
      </xdr:nvSpPr>
      <xdr:spPr>
        <a:xfrm>
          <a:off x="10528300" y="166590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5550</xdr:rowOff>
    </xdr:from>
    <xdr:to>
      <xdr:col>55</xdr:col>
      <xdr:colOff>50800</xdr:colOff>
      <xdr:row>98</xdr:row>
      <xdr:rowOff>107150</xdr:rowOff>
    </xdr:to>
    <xdr:sp macro="" textlink="">
      <xdr:nvSpPr>
        <xdr:cNvPr id="453" name="フローチャート: 判断 452">
          <a:extLst>
            <a:ext uri="{FF2B5EF4-FFF2-40B4-BE49-F238E27FC236}">
              <a16:creationId xmlns:a16="http://schemas.microsoft.com/office/drawing/2014/main" id="{00000000-0008-0000-0700-0000C5010000}"/>
            </a:ext>
          </a:extLst>
        </xdr:cNvPr>
        <xdr:cNvSpPr/>
      </xdr:nvSpPr>
      <xdr:spPr>
        <a:xfrm>
          <a:off x="10426700" y="16807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80817</xdr:rowOff>
    </xdr:from>
    <xdr:to>
      <xdr:col>50</xdr:col>
      <xdr:colOff>114300</xdr:colOff>
      <xdr:row>98</xdr:row>
      <xdr:rowOff>90398</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flipV="1">
          <a:off x="8750300" y="16882917"/>
          <a:ext cx="889000" cy="9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8706</xdr:rowOff>
    </xdr:from>
    <xdr:to>
      <xdr:col>50</xdr:col>
      <xdr:colOff>165100</xdr:colOff>
      <xdr:row>98</xdr:row>
      <xdr:rowOff>110306</xdr:rowOff>
    </xdr:to>
    <xdr:sp macro="" textlink="">
      <xdr:nvSpPr>
        <xdr:cNvPr id="455" name="フローチャート: 判断 454">
          <a:extLst>
            <a:ext uri="{FF2B5EF4-FFF2-40B4-BE49-F238E27FC236}">
              <a16:creationId xmlns:a16="http://schemas.microsoft.com/office/drawing/2014/main" id="{00000000-0008-0000-0700-0000C7010000}"/>
            </a:ext>
          </a:extLst>
        </xdr:cNvPr>
        <xdr:cNvSpPr/>
      </xdr:nvSpPr>
      <xdr:spPr>
        <a:xfrm>
          <a:off x="9588500" y="16810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126833</xdr:rowOff>
    </xdr:from>
    <xdr:ext cx="534377"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9372111" y="16586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89174</xdr:rowOff>
    </xdr:from>
    <xdr:to>
      <xdr:col>45</xdr:col>
      <xdr:colOff>177800</xdr:colOff>
      <xdr:row>98</xdr:row>
      <xdr:rowOff>90398</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7861300" y="16891274"/>
          <a:ext cx="889000" cy="12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1724</xdr:rowOff>
    </xdr:from>
    <xdr:to>
      <xdr:col>46</xdr:col>
      <xdr:colOff>38100</xdr:colOff>
      <xdr:row>98</xdr:row>
      <xdr:rowOff>103324</xdr:rowOff>
    </xdr:to>
    <xdr:sp macro="" textlink="">
      <xdr:nvSpPr>
        <xdr:cNvPr id="458" name="フローチャート: 判断 457">
          <a:extLst>
            <a:ext uri="{FF2B5EF4-FFF2-40B4-BE49-F238E27FC236}">
              <a16:creationId xmlns:a16="http://schemas.microsoft.com/office/drawing/2014/main" id="{00000000-0008-0000-0700-0000CA010000}"/>
            </a:ext>
          </a:extLst>
        </xdr:cNvPr>
        <xdr:cNvSpPr/>
      </xdr:nvSpPr>
      <xdr:spPr>
        <a:xfrm>
          <a:off x="8699500" y="16803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119851</xdr:rowOff>
    </xdr:from>
    <xdr:ext cx="534377" cy="259045"/>
    <xdr:sp macro="" textlink="">
      <xdr:nvSpPr>
        <xdr:cNvPr id="459" name="テキスト ボックス 458">
          <a:extLst>
            <a:ext uri="{FF2B5EF4-FFF2-40B4-BE49-F238E27FC236}">
              <a16:creationId xmlns:a16="http://schemas.microsoft.com/office/drawing/2014/main" id="{00000000-0008-0000-0700-0000CB010000}"/>
            </a:ext>
          </a:extLst>
        </xdr:cNvPr>
        <xdr:cNvSpPr txBox="1"/>
      </xdr:nvSpPr>
      <xdr:spPr>
        <a:xfrm>
          <a:off x="8483111" y="165790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64157</xdr:rowOff>
    </xdr:from>
    <xdr:to>
      <xdr:col>41</xdr:col>
      <xdr:colOff>50800</xdr:colOff>
      <xdr:row>98</xdr:row>
      <xdr:rowOff>89174</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6972300" y="16866257"/>
          <a:ext cx="889000" cy="250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17112</xdr:rowOff>
    </xdr:from>
    <xdr:to>
      <xdr:col>41</xdr:col>
      <xdr:colOff>101600</xdr:colOff>
      <xdr:row>98</xdr:row>
      <xdr:rowOff>118712</xdr:rowOff>
    </xdr:to>
    <xdr:sp macro="" textlink="">
      <xdr:nvSpPr>
        <xdr:cNvPr id="461" name="フローチャート: 判断 460">
          <a:extLst>
            <a:ext uri="{FF2B5EF4-FFF2-40B4-BE49-F238E27FC236}">
              <a16:creationId xmlns:a16="http://schemas.microsoft.com/office/drawing/2014/main" id="{00000000-0008-0000-0700-0000CD010000}"/>
            </a:ext>
          </a:extLst>
        </xdr:cNvPr>
        <xdr:cNvSpPr/>
      </xdr:nvSpPr>
      <xdr:spPr>
        <a:xfrm>
          <a:off x="7810500" y="168192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135239</xdr:rowOff>
    </xdr:from>
    <xdr:ext cx="534377" cy="259045"/>
    <xdr:sp macro="" textlink="">
      <xdr:nvSpPr>
        <xdr:cNvPr id="462" name="テキスト ボックス 461">
          <a:extLst>
            <a:ext uri="{FF2B5EF4-FFF2-40B4-BE49-F238E27FC236}">
              <a16:creationId xmlns:a16="http://schemas.microsoft.com/office/drawing/2014/main" id="{00000000-0008-0000-0700-0000CE010000}"/>
            </a:ext>
          </a:extLst>
        </xdr:cNvPr>
        <xdr:cNvSpPr txBox="1"/>
      </xdr:nvSpPr>
      <xdr:spPr>
        <a:xfrm>
          <a:off x="7594111" y="165944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8306</xdr:rowOff>
    </xdr:from>
    <xdr:to>
      <xdr:col>36</xdr:col>
      <xdr:colOff>165100</xdr:colOff>
      <xdr:row>98</xdr:row>
      <xdr:rowOff>109906</xdr:rowOff>
    </xdr:to>
    <xdr:sp macro="" textlink="">
      <xdr:nvSpPr>
        <xdr:cNvPr id="463" name="フローチャート: 判断 462">
          <a:extLst>
            <a:ext uri="{FF2B5EF4-FFF2-40B4-BE49-F238E27FC236}">
              <a16:creationId xmlns:a16="http://schemas.microsoft.com/office/drawing/2014/main" id="{00000000-0008-0000-0700-0000CF010000}"/>
            </a:ext>
          </a:extLst>
        </xdr:cNvPr>
        <xdr:cNvSpPr/>
      </xdr:nvSpPr>
      <xdr:spPr>
        <a:xfrm>
          <a:off x="6921500" y="16810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126433</xdr:rowOff>
    </xdr:from>
    <xdr:ext cx="534377" cy="259045"/>
    <xdr:sp macro="" textlink="">
      <xdr:nvSpPr>
        <xdr:cNvPr id="464" name="テキスト ボックス 463">
          <a:extLst>
            <a:ext uri="{FF2B5EF4-FFF2-40B4-BE49-F238E27FC236}">
              <a16:creationId xmlns:a16="http://schemas.microsoft.com/office/drawing/2014/main" id="{00000000-0008-0000-0700-0000D0010000}"/>
            </a:ext>
          </a:extLst>
        </xdr:cNvPr>
        <xdr:cNvSpPr txBox="1"/>
      </xdr:nvSpPr>
      <xdr:spPr>
        <a:xfrm>
          <a:off x="6705111" y="16585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7" name="テキスト ボックス 466">
          <a:extLst>
            <a:ext uri="{FF2B5EF4-FFF2-40B4-BE49-F238E27FC236}">
              <a16:creationId xmlns:a16="http://schemas.microsoft.com/office/drawing/2014/main" id="{00000000-0008-0000-0700-0000D3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13968</xdr:rowOff>
    </xdr:from>
    <xdr:to>
      <xdr:col>55</xdr:col>
      <xdr:colOff>50800</xdr:colOff>
      <xdr:row>98</xdr:row>
      <xdr:rowOff>115568</xdr:rowOff>
    </xdr:to>
    <xdr:sp macro="" textlink="">
      <xdr:nvSpPr>
        <xdr:cNvPr id="470" name="楕円 469">
          <a:extLst>
            <a:ext uri="{FF2B5EF4-FFF2-40B4-BE49-F238E27FC236}">
              <a16:creationId xmlns:a16="http://schemas.microsoft.com/office/drawing/2014/main" id="{00000000-0008-0000-0700-0000D6010000}"/>
            </a:ext>
          </a:extLst>
        </xdr:cNvPr>
        <xdr:cNvSpPr/>
      </xdr:nvSpPr>
      <xdr:spPr>
        <a:xfrm>
          <a:off x="10426700" y="16816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155427</xdr:rowOff>
    </xdr:from>
    <xdr:ext cx="534377" cy="259045"/>
    <xdr:sp macro="" textlink="">
      <xdr:nvSpPr>
        <xdr:cNvPr id="471" name="土木費該当値テキスト">
          <a:extLst>
            <a:ext uri="{FF2B5EF4-FFF2-40B4-BE49-F238E27FC236}">
              <a16:creationId xmlns:a16="http://schemas.microsoft.com/office/drawing/2014/main" id="{00000000-0008-0000-0700-0000D7010000}"/>
            </a:ext>
          </a:extLst>
        </xdr:cNvPr>
        <xdr:cNvSpPr txBox="1"/>
      </xdr:nvSpPr>
      <xdr:spPr>
        <a:xfrm>
          <a:off x="10528300" y="16786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30017</xdr:rowOff>
    </xdr:from>
    <xdr:to>
      <xdr:col>50</xdr:col>
      <xdr:colOff>165100</xdr:colOff>
      <xdr:row>98</xdr:row>
      <xdr:rowOff>131617</xdr:rowOff>
    </xdr:to>
    <xdr:sp macro="" textlink="">
      <xdr:nvSpPr>
        <xdr:cNvPr id="472" name="楕円 471">
          <a:extLst>
            <a:ext uri="{FF2B5EF4-FFF2-40B4-BE49-F238E27FC236}">
              <a16:creationId xmlns:a16="http://schemas.microsoft.com/office/drawing/2014/main" id="{00000000-0008-0000-0700-0000D8010000}"/>
            </a:ext>
          </a:extLst>
        </xdr:cNvPr>
        <xdr:cNvSpPr/>
      </xdr:nvSpPr>
      <xdr:spPr>
        <a:xfrm>
          <a:off x="9588500" y="16832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122744</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9372111" y="16924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39598</xdr:rowOff>
    </xdr:from>
    <xdr:to>
      <xdr:col>46</xdr:col>
      <xdr:colOff>38100</xdr:colOff>
      <xdr:row>98</xdr:row>
      <xdr:rowOff>141198</xdr:rowOff>
    </xdr:to>
    <xdr:sp macro="" textlink="">
      <xdr:nvSpPr>
        <xdr:cNvPr id="474" name="楕円 473">
          <a:extLst>
            <a:ext uri="{FF2B5EF4-FFF2-40B4-BE49-F238E27FC236}">
              <a16:creationId xmlns:a16="http://schemas.microsoft.com/office/drawing/2014/main" id="{00000000-0008-0000-0700-0000DA010000}"/>
            </a:ext>
          </a:extLst>
        </xdr:cNvPr>
        <xdr:cNvSpPr/>
      </xdr:nvSpPr>
      <xdr:spPr>
        <a:xfrm>
          <a:off x="8699500" y="16841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132325</xdr:rowOff>
    </xdr:from>
    <xdr:ext cx="534377"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8483111" y="169344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38374</xdr:rowOff>
    </xdr:from>
    <xdr:to>
      <xdr:col>41</xdr:col>
      <xdr:colOff>101600</xdr:colOff>
      <xdr:row>98</xdr:row>
      <xdr:rowOff>139974</xdr:rowOff>
    </xdr:to>
    <xdr:sp macro="" textlink="">
      <xdr:nvSpPr>
        <xdr:cNvPr id="476" name="楕円 475">
          <a:extLst>
            <a:ext uri="{FF2B5EF4-FFF2-40B4-BE49-F238E27FC236}">
              <a16:creationId xmlns:a16="http://schemas.microsoft.com/office/drawing/2014/main" id="{00000000-0008-0000-0700-0000DC010000}"/>
            </a:ext>
          </a:extLst>
        </xdr:cNvPr>
        <xdr:cNvSpPr/>
      </xdr:nvSpPr>
      <xdr:spPr>
        <a:xfrm>
          <a:off x="7810500" y="16840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131101</xdr:rowOff>
    </xdr:from>
    <xdr:ext cx="534377"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7594111" y="16933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13357</xdr:rowOff>
    </xdr:from>
    <xdr:to>
      <xdr:col>36</xdr:col>
      <xdr:colOff>165100</xdr:colOff>
      <xdr:row>98</xdr:row>
      <xdr:rowOff>114957</xdr:rowOff>
    </xdr:to>
    <xdr:sp macro="" textlink="">
      <xdr:nvSpPr>
        <xdr:cNvPr id="478" name="楕円 477">
          <a:extLst>
            <a:ext uri="{FF2B5EF4-FFF2-40B4-BE49-F238E27FC236}">
              <a16:creationId xmlns:a16="http://schemas.microsoft.com/office/drawing/2014/main" id="{00000000-0008-0000-0700-0000DE010000}"/>
            </a:ext>
          </a:extLst>
        </xdr:cNvPr>
        <xdr:cNvSpPr/>
      </xdr:nvSpPr>
      <xdr:spPr>
        <a:xfrm>
          <a:off x="6921500" y="16815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106084</xdr:rowOff>
    </xdr:from>
    <xdr:ext cx="534377"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6705111" y="16908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0" name="正方形/長方形 479">
          <a:extLst>
            <a:ext uri="{FF2B5EF4-FFF2-40B4-BE49-F238E27FC236}">
              <a16:creationId xmlns:a16="http://schemas.microsoft.com/office/drawing/2014/main" id="{00000000-0008-0000-0700-0000E0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1" name="正方形/長方形 480">
          <a:extLst>
            <a:ext uri="{FF2B5EF4-FFF2-40B4-BE49-F238E27FC236}">
              <a16:creationId xmlns:a16="http://schemas.microsoft.com/office/drawing/2014/main" id="{00000000-0008-0000-0700-0000E1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2" name="正方形/長方形 481">
          <a:extLst>
            <a:ext uri="{FF2B5EF4-FFF2-40B4-BE49-F238E27FC236}">
              <a16:creationId xmlns:a16="http://schemas.microsoft.com/office/drawing/2014/main" id="{00000000-0008-0000-0700-0000E2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3" name="正方形/長方形 482">
          <a:extLst>
            <a:ext uri="{FF2B5EF4-FFF2-40B4-BE49-F238E27FC236}">
              <a16:creationId xmlns:a16="http://schemas.microsoft.com/office/drawing/2014/main" id="{00000000-0008-0000-0700-0000E3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4" name="正方形/長方形 483">
          <a:extLst>
            <a:ext uri="{FF2B5EF4-FFF2-40B4-BE49-F238E27FC236}">
              <a16:creationId xmlns:a16="http://schemas.microsoft.com/office/drawing/2014/main" id="{00000000-0008-0000-0700-0000E4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5" name="正方形/長方形 484">
          <a:extLst>
            <a:ext uri="{FF2B5EF4-FFF2-40B4-BE49-F238E27FC236}">
              <a16:creationId xmlns:a16="http://schemas.microsoft.com/office/drawing/2014/main" id="{00000000-0008-0000-0700-0000E5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6" name="正方形/長方形 485">
          <a:extLst>
            <a:ext uri="{FF2B5EF4-FFF2-40B4-BE49-F238E27FC236}">
              <a16:creationId xmlns:a16="http://schemas.microsoft.com/office/drawing/2014/main" id="{00000000-0008-0000-0700-0000E6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19,191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89" name="直線コネクタ 488">
          <a:extLst>
            <a:ext uri="{FF2B5EF4-FFF2-40B4-BE49-F238E27FC236}">
              <a16:creationId xmlns:a16="http://schemas.microsoft.com/office/drawing/2014/main" id="{00000000-0008-0000-0700-0000E9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0" name="直線コネクタ 489">
          <a:extLst>
            <a:ext uri="{FF2B5EF4-FFF2-40B4-BE49-F238E27FC236}">
              <a16:creationId xmlns:a16="http://schemas.microsoft.com/office/drawing/2014/main" id="{00000000-0008-0000-0700-0000EA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2" name="直線コネクタ 491">
          <a:extLst>
            <a:ext uri="{FF2B5EF4-FFF2-40B4-BE49-F238E27FC236}">
              <a16:creationId xmlns:a16="http://schemas.microsoft.com/office/drawing/2014/main" id="{00000000-0008-0000-0700-0000EC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35</xdr:row>
      <xdr:rowOff>54627</xdr:rowOff>
    </xdr:from>
    <xdr:ext cx="595419" cy="259045"/>
    <xdr:sp macro="" textlink="">
      <xdr:nvSpPr>
        <xdr:cNvPr id="493" name="テキスト ボックス 492">
          <a:extLst>
            <a:ext uri="{FF2B5EF4-FFF2-40B4-BE49-F238E27FC236}">
              <a16:creationId xmlns:a16="http://schemas.microsoft.com/office/drawing/2014/main" id="{00000000-0008-0000-0700-0000ED010000}"/>
            </a:ext>
          </a:extLst>
        </xdr:cNvPr>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494" name="直線コネクタ 493">
          <a:extLst>
            <a:ext uri="{FF2B5EF4-FFF2-40B4-BE49-F238E27FC236}">
              <a16:creationId xmlns:a16="http://schemas.microsoft.com/office/drawing/2014/main" id="{00000000-0008-0000-0700-0000EE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496" name="直線コネクタ 495">
          <a:extLst>
            <a:ext uri="{FF2B5EF4-FFF2-40B4-BE49-F238E27FC236}">
              <a16:creationId xmlns:a16="http://schemas.microsoft.com/office/drawing/2014/main" id="{00000000-0008-0000-0700-0000F0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0" name="消防費グラフ枠">
          <a:extLst>
            <a:ext uri="{FF2B5EF4-FFF2-40B4-BE49-F238E27FC236}">
              <a16:creationId xmlns:a16="http://schemas.microsoft.com/office/drawing/2014/main" id="{00000000-0008-0000-0700-0000F4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32</xdr:row>
      <xdr:rowOff>29204</xdr:rowOff>
    </xdr:from>
    <xdr:to>
      <xdr:col>85</xdr:col>
      <xdr:colOff>126364</xdr:colOff>
      <xdr:row>38</xdr:row>
      <xdr:rowOff>55118</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flipV="1">
          <a:off x="16317595" y="5515604"/>
          <a:ext cx="1269" cy="10546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58945</xdr:rowOff>
    </xdr:from>
    <xdr:ext cx="534377" cy="259045"/>
    <xdr:sp macro="" textlink="">
      <xdr:nvSpPr>
        <xdr:cNvPr id="502" name="消防費最小値テキスト">
          <a:extLst>
            <a:ext uri="{FF2B5EF4-FFF2-40B4-BE49-F238E27FC236}">
              <a16:creationId xmlns:a16="http://schemas.microsoft.com/office/drawing/2014/main" id="{00000000-0008-0000-0700-0000F6010000}"/>
            </a:ext>
          </a:extLst>
        </xdr:cNvPr>
        <xdr:cNvSpPr txBox="1"/>
      </xdr:nvSpPr>
      <xdr:spPr>
        <a:xfrm>
          <a:off x="16370300" y="6574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18,500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55118</xdr:rowOff>
    </xdr:from>
    <xdr:to>
      <xdr:col>86</xdr:col>
      <xdr:colOff>25400</xdr:colOff>
      <xdr:row>38</xdr:row>
      <xdr:rowOff>55118</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6230600" y="65702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147331</xdr:rowOff>
    </xdr:from>
    <xdr:ext cx="599010" cy="259045"/>
    <xdr:sp macro="" textlink="">
      <xdr:nvSpPr>
        <xdr:cNvPr id="504" name="消防費最大値テキスト">
          <a:extLst>
            <a:ext uri="{FF2B5EF4-FFF2-40B4-BE49-F238E27FC236}">
              <a16:creationId xmlns:a16="http://schemas.microsoft.com/office/drawing/2014/main" id="{00000000-0008-0000-0700-0000F8010000}"/>
            </a:ext>
          </a:extLst>
        </xdr:cNvPr>
        <xdr:cNvSpPr txBox="1"/>
      </xdr:nvSpPr>
      <xdr:spPr>
        <a:xfrm>
          <a:off x="16370300" y="52908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249,168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32</xdr:row>
      <xdr:rowOff>29204</xdr:rowOff>
    </xdr:from>
    <xdr:to>
      <xdr:col>86</xdr:col>
      <xdr:colOff>25400</xdr:colOff>
      <xdr:row>32</xdr:row>
      <xdr:rowOff>29204</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6230600" y="55156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15305</xdr:rowOff>
    </xdr:from>
    <xdr:to>
      <xdr:col>85</xdr:col>
      <xdr:colOff>127000</xdr:colOff>
      <xdr:row>38</xdr:row>
      <xdr:rowOff>30137</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flipV="1">
          <a:off x="15481300" y="6530405"/>
          <a:ext cx="838200" cy="148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96726</xdr:rowOff>
    </xdr:from>
    <xdr:ext cx="534377" cy="259045"/>
    <xdr:sp macro="" textlink="">
      <xdr:nvSpPr>
        <xdr:cNvPr id="507" name="消防費平均値テキスト">
          <a:extLst>
            <a:ext uri="{FF2B5EF4-FFF2-40B4-BE49-F238E27FC236}">
              <a16:creationId xmlns:a16="http://schemas.microsoft.com/office/drawing/2014/main" id="{00000000-0008-0000-0700-0000FB010000}"/>
            </a:ext>
          </a:extLst>
        </xdr:cNvPr>
        <xdr:cNvSpPr txBox="1"/>
      </xdr:nvSpPr>
      <xdr:spPr>
        <a:xfrm>
          <a:off x="16370300" y="62689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73849</xdr:rowOff>
    </xdr:from>
    <xdr:to>
      <xdr:col>85</xdr:col>
      <xdr:colOff>177800</xdr:colOff>
      <xdr:row>38</xdr:row>
      <xdr:rowOff>3999</xdr:rowOff>
    </xdr:to>
    <xdr:sp macro="" textlink="">
      <xdr:nvSpPr>
        <xdr:cNvPr id="508" name="フローチャート: 判断 507">
          <a:extLst>
            <a:ext uri="{FF2B5EF4-FFF2-40B4-BE49-F238E27FC236}">
              <a16:creationId xmlns:a16="http://schemas.microsoft.com/office/drawing/2014/main" id="{00000000-0008-0000-0700-0000FC010000}"/>
            </a:ext>
          </a:extLst>
        </xdr:cNvPr>
        <xdr:cNvSpPr/>
      </xdr:nvSpPr>
      <xdr:spPr>
        <a:xfrm>
          <a:off x="16268700" y="6417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30137</xdr:rowOff>
    </xdr:from>
    <xdr:to>
      <xdr:col>81</xdr:col>
      <xdr:colOff>50800</xdr:colOff>
      <xdr:row>38</xdr:row>
      <xdr:rowOff>40653</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flipV="1">
          <a:off x="14592300" y="6545237"/>
          <a:ext cx="889000" cy="10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97646</xdr:rowOff>
    </xdr:from>
    <xdr:to>
      <xdr:col>81</xdr:col>
      <xdr:colOff>101600</xdr:colOff>
      <xdr:row>38</xdr:row>
      <xdr:rowOff>27797</xdr:rowOff>
    </xdr:to>
    <xdr:sp macro="" textlink="">
      <xdr:nvSpPr>
        <xdr:cNvPr id="510" name="フローチャート: 判断 509">
          <a:extLst>
            <a:ext uri="{FF2B5EF4-FFF2-40B4-BE49-F238E27FC236}">
              <a16:creationId xmlns:a16="http://schemas.microsoft.com/office/drawing/2014/main" id="{00000000-0008-0000-0700-0000FE010000}"/>
            </a:ext>
          </a:extLst>
        </xdr:cNvPr>
        <xdr:cNvSpPr/>
      </xdr:nvSpPr>
      <xdr:spPr>
        <a:xfrm>
          <a:off x="15430500" y="644129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44323</xdr:rowOff>
    </xdr:from>
    <xdr:ext cx="534377"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5214111" y="6216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165340</xdr:rowOff>
    </xdr:from>
    <xdr:to>
      <xdr:col>76</xdr:col>
      <xdr:colOff>114300</xdr:colOff>
      <xdr:row>38</xdr:row>
      <xdr:rowOff>40653</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3703300" y="6508990"/>
          <a:ext cx="889000" cy="46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113017</xdr:rowOff>
    </xdr:from>
    <xdr:to>
      <xdr:col>76</xdr:col>
      <xdr:colOff>165100</xdr:colOff>
      <xdr:row>38</xdr:row>
      <xdr:rowOff>43167</xdr:rowOff>
    </xdr:to>
    <xdr:sp macro="" textlink="">
      <xdr:nvSpPr>
        <xdr:cNvPr id="513" name="フローチャート: 判断 512">
          <a:extLst>
            <a:ext uri="{FF2B5EF4-FFF2-40B4-BE49-F238E27FC236}">
              <a16:creationId xmlns:a16="http://schemas.microsoft.com/office/drawing/2014/main" id="{00000000-0008-0000-0700-000001020000}"/>
            </a:ext>
          </a:extLst>
        </xdr:cNvPr>
        <xdr:cNvSpPr/>
      </xdr:nvSpPr>
      <xdr:spPr>
        <a:xfrm>
          <a:off x="14541500" y="6456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59694</xdr:rowOff>
    </xdr:from>
    <xdr:ext cx="534377" cy="259045"/>
    <xdr:sp macro="" textlink="">
      <xdr:nvSpPr>
        <xdr:cNvPr id="514" name="テキスト ボックス 513">
          <a:extLst>
            <a:ext uri="{FF2B5EF4-FFF2-40B4-BE49-F238E27FC236}">
              <a16:creationId xmlns:a16="http://schemas.microsoft.com/office/drawing/2014/main" id="{00000000-0008-0000-0700-000002020000}"/>
            </a:ext>
          </a:extLst>
        </xdr:cNvPr>
        <xdr:cNvSpPr txBox="1"/>
      </xdr:nvSpPr>
      <xdr:spPr>
        <a:xfrm>
          <a:off x="14325111" y="6231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165340</xdr:rowOff>
    </xdr:from>
    <xdr:to>
      <xdr:col>71</xdr:col>
      <xdr:colOff>177800</xdr:colOff>
      <xdr:row>38</xdr:row>
      <xdr:rowOff>37681</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flipV="1">
          <a:off x="12814300" y="6508990"/>
          <a:ext cx="889000" cy="437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108427</xdr:rowOff>
    </xdr:from>
    <xdr:to>
      <xdr:col>72</xdr:col>
      <xdr:colOff>38100</xdr:colOff>
      <xdr:row>38</xdr:row>
      <xdr:rowOff>38577</xdr:rowOff>
    </xdr:to>
    <xdr:sp macro="" textlink="">
      <xdr:nvSpPr>
        <xdr:cNvPr id="516" name="フローチャート: 判断 515">
          <a:extLst>
            <a:ext uri="{FF2B5EF4-FFF2-40B4-BE49-F238E27FC236}">
              <a16:creationId xmlns:a16="http://schemas.microsoft.com/office/drawing/2014/main" id="{00000000-0008-0000-0700-000004020000}"/>
            </a:ext>
          </a:extLst>
        </xdr:cNvPr>
        <xdr:cNvSpPr/>
      </xdr:nvSpPr>
      <xdr:spPr>
        <a:xfrm>
          <a:off x="13652500" y="6452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55104</xdr:rowOff>
    </xdr:from>
    <xdr:ext cx="534377" cy="259045"/>
    <xdr:sp macro="" textlink="">
      <xdr:nvSpPr>
        <xdr:cNvPr id="517" name="テキスト ボックス 516">
          <a:extLst>
            <a:ext uri="{FF2B5EF4-FFF2-40B4-BE49-F238E27FC236}">
              <a16:creationId xmlns:a16="http://schemas.microsoft.com/office/drawing/2014/main" id="{00000000-0008-0000-0700-000005020000}"/>
            </a:ext>
          </a:extLst>
        </xdr:cNvPr>
        <xdr:cNvSpPr txBox="1"/>
      </xdr:nvSpPr>
      <xdr:spPr>
        <a:xfrm>
          <a:off x="13436111" y="6227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94016</xdr:rowOff>
    </xdr:from>
    <xdr:to>
      <xdr:col>67</xdr:col>
      <xdr:colOff>101600</xdr:colOff>
      <xdr:row>38</xdr:row>
      <xdr:rowOff>24166</xdr:rowOff>
    </xdr:to>
    <xdr:sp macro="" textlink="">
      <xdr:nvSpPr>
        <xdr:cNvPr id="518" name="フローチャート: 判断 517">
          <a:extLst>
            <a:ext uri="{FF2B5EF4-FFF2-40B4-BE49-F238E27FC236}">
              <a16:creationId xmlns:a16="http://schemas.microsoft.com/office/drawing/2014/main" id="{00000000-0008-0000-0700-000006020000}"/>
            </a:ext>
          </a:extLst>
        </xdr:cNvPr>
        <xdr:cNvSpPr/>
      </xdr:nvSpPr>
      <xdr:spPr>
        <a:xfrm>
          <a:off x="12763500" y="6437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40693</xdr:rowOff>
    </xdr:from>
    <xdr:ext cx="534377" cy="259045"/>
    <xdr:sp macro="" textlink="">
      <xdr:nvSpPr>
        <xdr:cNvPr id="519" name="テキスト ボックス 518">
          <a:extLst>
            <a:ext uri="{FF2B5EF4-FFF2-40B4-BE49-F238E27FC236}">
              <a16:creationId xmlns:a16="http://schemas.microsoft.com/office/drawing/2014/main" id="{00000000-0008-0000-0700-000007020000}"/>
            </a:ext>
          </a:extLst>
        </xdr:cNvPr>
        <xdr:cNvSpPr txBox="1"/>
      </xdr:nvSpPr>
      <xdr:spPr>
        <a:xfrm>
          <a:off x="12547111" y="6212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0" name="テキスト ボックス 519">
          <a:extLst>
            <a:ext uri="{FF2B5EF4-FFF2-40B4-BE49-F238E27FC236}">
              <a16:creationId xmlns:a16="http://schemas.microsoft.com/office/drawing/2014/main" id="{00000000-0008-0000-0700-000008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1" name="テキスト ボックス 520">
          <a:extLst>
            <a:ext uri="{FF2B5EF4-FFF2-40B4-BE49-F238E27FC236}">
              <a16:creationId xmlns:a16="http://schemas.microsoft.com/office/drawing/2014/main" id="{00000000-0008-0000-0700-000009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2" name="テキスト ボックス 521">
          <a:extLst>
            <a:ext uri="{FF2B5EF4-FFF2-40B4-BE49-F238E27FC236}">
              <a16:creationId xmlns:a16="http://schemas.microsoft.com/office/drawing/2014/main" id="{00000000-0008-0000-0700-00000A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3" name="テキスト ボックス 522">
          <a:extLst>
            <a:ext uri="{FF2B5EF4-FFF2-40B4-BE49-F238E27FC236}">
              <a16:creationId xmlns:a16="http://schemas.microsoft.com/office/drawing/2014/main" id="{00000000-0008-0000-0700-00000B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4" name="テキスト ボックス 523">
          <a:extLst>
            <a:ext uri="{FF2B5EF4-FFF2-40B4-BE49-F238E27FC236}">
              <a16:creationId xmlns:a16="http://schemas.microsoft.com/office/drawing/2014/main" id="{00000000-0008-0000-0700-00000C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135955</xdr:rowOff>
    </xdr:from>
    <xdr:to>
      <xdr:col>85</xdr:col>
      <xdr:colOff>177800</xdr:colOff>
      <xdr:row>38</xdr:row>
      <xdr:rowOff>66104</xdr:rowOff>
    </xdr:to>
    <xdr:sp macro="" textlink="">
      <xdr:nvSpPr>
        <xdr:cNvPr id="525" name="楕円 524">
          <a:extLst>
            <a:ext uri="{FF2B5EF4-FFF2-40B4-BE49-F238E27FC236}">
              <a16:creationId xmlns:a16="http://schemas.microsoft.com/office/drawing/2014/main" id="{00000000-0008-0000-0700-00000D020000}"/>
            </a:ext>
          </a:extLst>
        </xdr:cNvPr>
        <xdr:cNvSpPr/>
      </xdr:nvSpPr>
      <xdr:spPr>
        <a:xfrm>
          <a:off x="16268700" y="6479605"/>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52276</xdr:rowOff>
    </xdr:from>
    <xdr:ext cx="534377" cy="259045"/>
    <xdr:sp macro="" textlink="">
      <xdr:nvSpPr>
        <xdr:cNvPr id="526" name="消防費該当値テキスト">
          <a:extLst>
            <a:ext uri="{FF2B5EF4-FFF2-40B4-BE49-F238E27FC236}">
              <a16:creationId xmlns:a16="http://schemas.microsoft.com/office/drawing/2014/main" id="{00000000-0008-0000-0700-00000E020000}"/>
            </a:ext>
          </a:extLst>
        </xdr:cNvPr>
        <xdr:cNvSpPr txBox="1"/>
      </xdr:nvSpPr>
      <xdr:spPr>
        <a:xfrm>
          <a:off x="16370300" y="63959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150787</xdr:rowOff>
    </xdr:from>
    <xdr:to>
      <xdr:col>81</xdr:col>
      <xdr:colOff>101600</xdr:colOff>
      <xdr:row>38</xdr:row>
      <xdr:rowOff>80936</xdr:rowOff>
    </xdr:to>
    <xdr:sp macro="" textlink="">
      <xdr:nvSpPr>
        <xdr:cNvPr id="527" name="楕円 526">
          <a:extLst>
            <a:ext uri="{FF2B5EF4-FFF2-40B4-BE49-F238E27FC236}">
              <a16:creationId xmlns:a16="http://schemas.microsoft.com/office/drawing/2014/main" id="{00000000-0008-0000-0700-00000F020000}"/>
            </a:ext>
          </a:extLst>
        </xdr:cNvPr>
        <xdr:cNvSpPr/>
      </xdr:nvSpPr>
      <xdr:spPr>
        <a:xfrm>
          <a:off x="15430500" y="6494437"/>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72064</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5214111" y="65871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161303</xdr:rowOff>
    </xdr:from>
    <xdr:to>
      <xdr:col>76</xdr:col>
      <xdr:colOff>165100</xdr:colOff>
      <xdr:row>38</xdr:row>
      <xdr:rowOff>91453</xdr:rowOff>
    </xdr:to>
    <xdr:sp macro="" textlink="">
      <xdr:nvSpPr>
        <xdr:cNvPr id="529" name="楕円 528">
          <a:extLst>
            <a:ext uri="{FF2B5EF4-FFF2-40B4-BE49-F238E27FC236}">
              <a16:creationId xmlns:a16="http://schemas.microsoft.com/office/drawing/2014/main" id="{00000000-0008-0000-0700-000011020000}"/>
            </a:ext>
          </a:extLst>
        </xdr:cNvPr>
        <xdr:cNvSpPr/>
      </xdr:nvSpPr>
      <xdr:spPr>
        <a:xfrm>
          <a:off x="14541500" y="6504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82580</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4325111" y="6597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114540</xdr:rowOff>
    </xdr:from>
    <xdr:to>
      <xdr:col>72</xdr:col>
      <xdr:colOff>38100</xdr:colOff>
      <xdr:row>38</xdr:row>
      <xdr:rowOff>44690</xdr:rowOff>
    </xdr:to>
    <xdr:sp macro="" textlink="">
      <xdr:nvSpPr>
        <xdr:cNvPr id="531" name="楕円 530">
          <a:extLst>
            <a:ext uri="{FF2B5EF4-FFF2-40B4-BE49-F238E27FC236}">
              <a16:creationId xmlns:a16="http://schemas.microsoft.com/office/drawing/2014/main" id="{00000000-0008-0000-0700-000013020000}"/>
            </a:ext>
          </a:extLst>
        </xdr:cNvPr>
        <xdr:cNvSpPr/>
      </xdr:nvSpPr>
      <xdr:spPr>
        <a:xfrm>
          <a:off x="13652500" y="6458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35817</xdr:rowOff>
    </xdr:from>
    <xdr:ext cx="534377"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3436111" y="6550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158330</xdr:rowOff>
    </xdr:from>
    <xdr:to>
      <xdr:col>67</xdr:col>
      <xdr:colOff>101600</xdr:colOff>
      <xdr:row>38</xdr:row>
      <xdr:rowOff>88480</xdr:rowOff>
    </xdr:to>
    <xdr:sp macro="" textlink="">
      <xdr:nvSpPr>
        <xdr:cNvPr id="533" name="楕円 532">
          <a:extLst>
            <a:ext uri="{FF2B5EF4-FFF2-40B4-BE49-F238E27FC236}">
              <a16:creationId xmlns:a16="http://schemas.microsoft.com/office/drawing/2014/main" id="{00000000-0008-0000-0700-000015020000}"/>
            </a:ext>
          </a:extLst>
        </xdr:cNvPr>
        <xdr:cNvSpPr/>
      </xdr:nvSpPr>
      <xdr:spPr>
        <a:xfrm>
          <a:off x="12763500" y="6501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79608</xdr:rowOff>
    </xdr:from>
    <xdr:ext cx="534377"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2547111" y="6594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5" name="正方形/長方形 534">
          <a:extLst>
            <a:ext uri="{FF2B5EF4-FFF2-40B4-BE49-F238E27FC236}">
              <a16:creationId xmlns:a16="http://schemas.microsoft.com/office/drawing/2014/main" id="{00000000-0008-0000-0700-000017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36" name="正方形/長方形 535">
          <a:extLst>
            <a:ext uri="{FF2B5EF4-FFF2-40B4-BE49-F238E27FC236}">
              <a16:creationId xmlns:a16="http://schemas.microsoft.com/office/drawing/2014/main" id="{00000000-0008-0000-0700-000018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37" name="正方形/長方形 536">
          <a:extLst>
            <a:ext uri="{FF2B5EF4-FFF2-40B4-BE49-F238E27FC236}">
              <a16:creationId xmlns:a16="http://schemas.microsoft.com/office/drawing/2014/main" id="{00000000-0008-0000-0700-000019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38" name="正方形/長方形 537">
          <a:extLst>
            <a:ext uri="{FF2B5EF4-FFF2-40B4-BE49-F238E27FC236}">
              <a16:creationId xmlns:a16="http://schemas.microsoft.com/office/drawing/2014/main" id="{00000000-0008-0000-0700-00001A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39" name="正方形/長方形 538">
          <a:extLst>
            <a:ext uri="{FF2B5EF4-FFF2-40B4-BE49-F238E27FC236}">
              <a16:creationId xmlns:a16="http://schemas.microsoft.com/office/drawing/2014/main" id="{00000000-0008-0000-0700-00001B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0" name="正方形/長方形 539">
          <a:extLst>
            <a:ext uri="{FF2B5EF4-FFF2-40B4-BE49-F238E27FC236}">
              <a16:creationId xmlns:a16="http://schemas.microsoft.com/office/drawing/2014/main" id="{00000000-0008-0000-0700-00001C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1" name="正方形/長方形 540">
          <a:extLst>
            <a:ext uri="{FF2B5EF4-FFF2-40B4-BE49-F238E27FC236}">
              <a16:creationId xmlns:a16="http://schemas.microsoft.com/office/drawing/2014/main" id="{00000000-0008-0000-0700-00001D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2" name="正方形/長方形 541">
          <a:extLst>
            <a:ext uri="{FF2B5EF4-FFF2-40B4-BE49-F238E27FC236}">
              <a16:creationId xmlns:a16="http://schemas.microsoft.com/office/drawing/2014/main" id="{00000000-0008-0000-0700-00001E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4" name="直線コネクタ 543">
          <a:extLst>
            <a:ext uri="{FF2B5EF4-FFF2-40B4-BE49-F238E27FC236}">
              <a16:creationId xmlns:a16="http://schemas.microsoft.com/office/drawing/2014/main" id="{00000000-0008-0000-0700-000020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98878</xdr:rowOff>
    </xdr:from>
    <xdr:to>
      <xdr:col>89</xdr:col>
      <xdr:colOff>177800</xdr:colOff>
      <xdr:row>59</xdr:row>
      <xdr:rowOff>98878</xdr:rowOff>
    </xdr:to>
    <xdr:cxnSp macro="">
      <xdr:nvCxnSpPr>
        <xdr:cNvPr id="545" name="直線コネクタ 544">
          <a:extLst>
            <a:ext uri="{FF2B5EF4-FFF2-40B4-BE49-F238E27FC236}">
              <a16:creationId xmlns:a16="http://schemas.microsoft.com/office/drawing/2014/main" id="{00000000-0008-0000-0700-000021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128105</xdr:rowOff>
    </xdr:from>
    <xdr:ext cx="248786"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2197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47" name="直線コネクタ 546">
          <a:extLst>
            <a:ext uri="{FF2B5EF4-FFF2-40B4-BE49-F238E27FC236}">
              <a16:creationId xmlns:a16="http://schemas.microsoft.com/office/drawing/2014/main" id="{00000000-0008-0000-0700-000023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144434</xdr:rowOff>
    </xdr:from>
    <xdr:ext cx="595419"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1850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49" name="直線コネクタ 548">
          <a:extLst>
            <a:ext uri="{FF2B5EF4-FFF2-40B4-BE49-F238E27FC236}">
              <a16:creationId xmlns:a16="http://schemas.microsoft.com/office/drawing/2014/main" id="{00000000-0008-0000-0700-000025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54</xdr:row>
      <xdr:rowOff>160762</xdr:rowOff>
    </xdr:from>
    <xdr:ext cx="595419"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1850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51" name="直線コネクタ 550">
          <a:extLst>
            <a:ext uri="{FF2B5EF4-FFF2-40B4-BE49-F238E27FC236}">
              <a16:creationId xmlns:a16="http://schemas.microsoft.com/office/drawing/2014/main" id="{00000000-0008-0000-0700-000027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53" name="直線コネクタ 552">
          <a:extLst>
            <a:ext uri="{FF2B5EF4-FFF2-40B4-BE49-F238E27FC236}">
              <a16:creationId xmlns:a16="http://schemas.microsoft.com/office/drawing/2014/main" id="{00000000-0008-0000-0700-000029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49</xdr:row>
      <xdr:rowOff>38299</xdr:rowOff>
    </xdr:from>
    <xdr:ext cx="685572" cy="259045"/>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1760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47</xdr:row>
      <xdr:rowOff>54627</xdr:rowOff>
    </xdr:from>
    <xdr:ext cx="685572" cy="2590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1760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9" name="教育費グラフ枠">
          <a:extLst>
            <a:ext uri="{FF2B5EF4-FFF2-40B4-BE49-F238E27FC236}">
              <a16:creationId xmlns:a16="http://schemas.microsoft.com/office/drawing/2014/main" id="{00000000-0008-0000-0700-00002F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18045</xdr:rowOff>
    </xdr:from>
    <xdr:to>
      <xdr:col>85</xdr:col>
      <xdr:colOff>126364</xdr:colOff>
      <xdr:row>59</xdr:row>
      <xdr:rowOff>24395</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flipV="1">
          <a:off x="16317595" y="8761995"/>
          <a:ext cx="1269" cy="13779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28222</xdr:rowOff>
    </xdr:from>
    <xdr:ext cx="534377" cy="259045"/>
    <xdr:sp macro="" textlink="">
      <xdr:nvSpPr>
        <xdr:cNvPr id="561" name="教育費最小値テキスト">
          <a:extLst>
            <a:ext uri="{FF2B5EF4-FFF2-40B4-BE49-F238E27FC236}">
              <a16:creationId xmlns:a16="http://schemas.microsoft.com/office/drawing/2014/main" id="{00000000-0008-0000-0700-000031020000}"/>
            </a:ext>
          </a:extLst>
        </xdr:cNvPr>
        <xdr:cNvSpPr txBox="1"/>
      </xdr:nvSpPr>
      <xdr:spPr>
        <a:xfrm>
          <a:off x="16370300" y="10143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45,615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24395</xdr:rowOff>
    </xdr:from>
    <xdr:to>
      <xdr:col>86</xdr:col>
      <xdr:colOff>25400</xdr:colOff>
      <xdr:row>59</xdr:row>
      <xdr:rowOff>24395</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6230600" y="101399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136172</xdr:rowOff>
    </xdr:from>
    <xdr:ext cx="599010" cy="259045"/>
    <xdr:sp macro="" textlink="">
      <xdr:nvSpPr>
        <xdr:cNvPr id="563" name="教育費最大値テキスト">
          <a:extLst>
            <a:ext uri="{FF2B5EF4-FFF2-40B4-BE49-F238E27FC236}">
              <a16:creationId xmlns:a16="http://schemas.microsoft.com/office/drawing/2014/main" id="{00000000-0008-0000-0700-000033020000}"/>
            </a:ext>
          </a:extLst>
        </xdr:cNvPr>
        <xdr:cNvSpPr txBox="1"/>
      </xdr:nvSpPr>
      <xdr:spPr>
        <a:xfrm>
          <a:off x="16370300" y="85372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889,504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18045</xdr:rowOff>
    </xdr:from>
    <xdr:to>
      <xdr:col>86</xdr:col>
      <xdr:colOff>25400</xdr:colOff>
      <xdr:row>51</xdr:row>
      <xdr:rowOff>18045</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6230600" y="87619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135569</xdr:rowOff>
    </xdr:from>
    <xdr:to>
      <xdr:col>85</xdr:col>
      <xdr:colOff>127000</xdr:colOff>
      <xdr:row>58</xdr:row>
      <xdr:rowOff>144356</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flipV="1">
          <a:off x="15481300" y="10079669"/>
          <a:ext cx="838200" cy="87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67993</xdr:rowOff>
    </xdr:from>
    <xdr:ext cx="534377" cy="259045"/>
    <xdr:sp macro="" textlink="">
      <xdr:nvSpPr>
        <xdr:cNvPr id="566" name="教育費平均値テキスト">
          <a:extLst>
            <a:ext uri="{FF2B5EF4-FFF2-40B4-BE49-F238E27FC236}">
              <a16:creationId xmlns:a16="http://schemas.microsoft.com/office/drawing/2014/main" id="{00000000-0008-0000-0700-000036020000}"/>
            </a:ext>
          </a:extLst>
        </xdr:cNvPr>
        <xdr:cNvSpPr txBox="1"/>
      </xdr:nvSpPr>
      <xdr:spPr>
        <a:xfrm>
          <a:off x="16370300" y="100120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89566</xdr:rowOff>
    </xdr:from>
    <xdr:to>
      <xdr:col>85</xdr:col>
      <xdr:colOff>177800</xdr:colOff>
      <xdr:row>59</xdr:row>
      <xdr:rowOff>19716</xdr:rowOff>
    </xdr:to>
    <xdr:sp macro="" textlink="">
      <xdr:nvSpPr>
        <xdr:cNvPr id="567" name="フローチャート: 判断 566">
          <a:extLst>
            <a:ext uri="{FF2B5EF4-FFF2-40B4-BE49-F238E27FC236}">
              <a16:creationId xmlns:a16="http://schemas.microsoft.com/office/drawing/2014/main" id="{00000000-0008-0000-0700-000037020000}"/>
            </a:ext>
          </a:extLst>
        </xdr:cNvPr>
        <xdr:cNvSpPr/>
      </xdr:nvSpPr>
      <xdr:spPr>
        <a:xfrm>
          <a:off x="16268700" y="10033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144356</xdr:rowOff>
    </xdr:from>
    <xdr:to>
      <xdr:col>81</xdr:col>
      <xdr:colOff>50800</xdr:colOff>
      <xdr:row>58</xdr:row>
      <xdr:rowOff>168499</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flipV="1">
          <a:off x="14592300" y="10088456"/>
          <a:ext cx="889000" cy="24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58</xdr:row>
      <xdr:rowOff>99587</xdr:rowOff>
    </xdr:from>
    <xdr:to>
      <xdr:col>81</xdr:col>
      <xdr:colOff>101600</xdr:colOff>
      <xdr:row>59</xdr:row>
      <xdr:rowOff>29737</xdr:rowOff>
    </xdr:to>
    <xdr:sp macro="" textlink="">
      <xdr:nvSpPr>
        <xdr:cNvPr id="569" name="フローチャート: 判断 568">
          <a:extLst>
            <a:ext uri="{FF2B5EF4-FFF2-40B4-BE49-F238E27FC236}">
              <a16:creationId xmlns:a16="http://schemas.microsoft.com/office/drawing/2014/main" id="{00000000-0008-0000-0700-000039020000}"/>
            </a:ext>
          </a:extLst>
        </xdr:cNvPr>
        <xdr:cNvSpPr/>
      </xdr:nvSpPr>
      <xdr:spPr>
        <a:xfrm>
          <a:off x="15430500" y="10043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59</xdr:row>
      <xdr:rowOff>20864</xdr:rowOff>
    </xdr:from>
    <xdr:ext cx="534377"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5214111" y="10136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168499</xdr:rowOff>
    </xdr:from>
    <xdr:to>
      <xdr:col>76</xdr:col>
      <xdr:colOff>114300</xdr:colOff>
      <xdr:row>59</xdr:row>
      <xdr:rowOff>6341</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flipV="1">
          <a:off x="13703300" y="10112599"/>
          <a:ext cx="889000" cy="9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110230</xdr:rowOff>
    </xdr:from>
    <xdr:to>
      <xdr:col>76</xdr:col>
      <xdr:colOff>165100</xdr:colOff>
      <xdr:row>59</xdr:row>
      <xdr:rowOff>40380</xdr:rowOff>
    </xdr:to>
    <xdr:sp macro="" textlink="">
      <xdr:nvSpPr>
        <xdr:cNvPr id="572" name="フローチャート: 判断 571">
          <a:extLst>
            <a:ext uri="{FF2B5EF4-FFF2-40B4-BE49-F238E27FC236}">
              <a16:creationId xmlns:a16="http://schemas.microsoft.com/office/drawing/2014/main" id="{00000000-0008-0000-0700-00003C020000}"/>
            </a:ext>
          </a:extLst>
        </xdr:cNvPr>
        <xdr:cNvSpPr/>
      </xdr:nvSpPr>
      <xdr:spPr>
        <a:xfrm>
          <a:off x="14541500" y="10054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56907</xdr:rowOff>
    </xdr:from>
    <xdr:ext cx="534377" cy="259045"/>
    <xdr:sp macro="" textlink="">
      <xdr:nvSpPr>
        <xdr:cNvPr id="573" name="テキスト ボックス 572">
          <a:extLst>
            <a:ext uri="{FF2B5EF4-FFF2-40B4-BE49-F238E27FC236}">
              <a16:creationId xmlns:a16="http://schemas.microsoft.com/office/drawing/2014/main" id="{00000000-0008-0000-0700-00003D020000}"/>
            </a:ext>
          </a:extLst>
        </xdr:cNvPr>
        <xdr:cNvSpPr txBox="1"/>
      </xdr:nvSpPr>
      <xdr:spPr>
        <a:xfrm>
          <a:off x="14325111" y="9829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59</xdr:row>
      <xdr:rowOff>3064</xdr:rowOff>
    </xdr:from>
    <xdr:to>
      <xdr:col>71</xdr:col>
      <xdr:colOff>177800</xdr:colOff>
      <xdr:row>59</xdr:row>
      <xdr:rowOff>6341</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2814300" y="10118614"/>
          <a:ext cx="889000" cy="32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101120</xdr:rowOff>
    </xdr:from>
    <xdr:to>
      <xdr:col>72</xdr:col>
      <xdr:colOff>38100</xdr:colOff>
      <xdr:row>59</xdr:row>
      <xdr:rowOff>31270</xdr:rowOff>
    </xdr:to>
    <xdr:sp macro="" textlink="">
      <xdr:nvSpPr>
        <xdr:cNvPr id="575" name="フローチャート: 判断 574">
          <a:extLst>
            <a:ext uri="{FF2B5EF4-FFF2-40B4-BE49-F238E27FC236}">
              <a16:creationId xmlns:a16="http://schemas.microsoft.com/office/drawing/2014/main" id="{00000000-0008-0000-0700-00003F020000}"/>
            </a:ext>
          </a:extLst>
        </xdr:cNvPr>
        <xdr:cNvSpPr/>
      </xdr:nvSpPr>
      <xdr:spPr>
        <a:xfrm>
          <a:off x="13652500" y="10045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47797</xdr:rowOff>
    </xdr:from>
    <xdr:ext cx="534377" cy="259045"/>
    <xdr:sp macro="" textlink="">
      <xdr:nvSpPr>
        <xdr:cNvPr id="576" name="テキスト ボックス 575">
          <a:extLst>
            <a:ext uri="{FF2B5EF4-FFF2-40B4-BE49-F238E27FC236}">
              <a16:creationId xmlns:a16="http://schemas.microsoft.com/office/drawing/2014/main" id="{00000000-0008-0000-0700-000040020000}"/>
            </a:ext>
          </a:extLst>
        </xdr:cNvPr>
        <xdr:cNvSpPr txBox="1"/>
      </xdr:nvSpPr>
      <xdr:spPr>
        <a:xfrm>
          <a:off x="13436111" y="9820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91691</xdr:rowOff>
    </xdr:from>
    <xdr:to>
      <xdr:col>67</xdr:col>
      <xdr:colOff>101600</xdr:colOff>
      <xdr:row>59</xdr:row>
      <xdr:rowOff>21841</xdr:rowOff>
    </xdr:to>
    <xdr:sp macro="" textlink="">
      <xdr:nvSpPr>
        <xdr:cNvPr id="577" name="フローチャート: 判断 576">
          <a:extLst>
            <a:ext uri="{FF2B5EF4-FFF2-40B4-BE49-F238E27FC236}">
              <a16:creationId xmlns:a16="http://schemas.microsoft.com/office/drawing/2014/main" id="{00000000-0008-0000-0700-000041020000}"/>
            </a:ext>
          </a:extLst>
        </xdr:cNvPr>
        <xdr:cNvSpPr/>
      </xdr:nvSpPr>
      <xdr:spPr>
        <a:xfrm>
          <a:off x="12763500" y="10035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38368</xdr:rowOff>
    </xdr:from>
    <xdr:ext cx="534377" cy="259045"/>
    <xdr:sp macro="" textlink="">
      <xdr:nvSpPr>
        <xdr:cNvPr id="578" name="テキスト ボックス 577">
          <a:extLst>
            <a:ext uri="{FF2B5EF4-FFF2-40B4-BE49-F238E27FC236}">
              <a16:creationId xmlns:a16="http://schemas.microsoft.com/office/drawing/2014/main" id="{00000000-0008-0000-0700-000042020000}"/>
            </a:ext>
          </a:extLst>
        </xdr:cNvPr>
        <xdr:cNvSpPr txBox="1"/>
      </xdr:nvSpPr>
      <xdr:spPr>
        <a:xfrm>
          <a:off x="12547111" y="9811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id="{00000000-0008-0000-0700-000043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700-000045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84769</xdr:rowOff>
    </xdr:from>
    <xdr:to>
      <xdr:col>85</xdr:col>
      <xdr:colOff>177800</xdr:colOff>
      <xdr:row>59</xdr:row>
      <xdr:rowOff>14919</xdr:rowOff>
    </xdr:to>
    <xdr:sp macro="" textlink="">
      <xdr:nvSpPr>
        <xdr:cNvPr id="584" name="楕円 583">
          <a:extLst>
            <a:ext uri="{FF2B5EF4-FFF2-40B4-BE49-F238E27FC236}">
              <a16:creationId xmlns:a16="http://schemas.microsoft.com/office/drawing/2014/main" id="{00000000-0008-0000-0700-000048020000}"/>
            </a:ext>
          </a:extLst>
        </xdr:cNvPr>
        <xdr:cNvSpPr/>
      </xdr:nvSpPr>
      <xdr:spPr>
        <a:xfrm>
          <a:off x="16268700" y="10028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44146</xdr:rowOff>
    </xdr:from>
    <xdr:ext cx="534377" cy="259045"/>
    <xdr:sp macro="" textlink="">
      <xdr:nvSpPr>
        <xdr:cNvPr id="585" name="教育費該当値テキスト">
          <a:extLst>
            <a:ext uri="{FF2B5EF4-FFF2-40B4-BE49-F238E27FC236}">
              <a16:creationId xmlns:a16="http://schemas.microsoft.com/office/drawing/2014/main" id="{00000000-0008-0000-0700-000049020000}"/>
            </a:ext>
          </a:extLst>
        </xdr:cNvPr>
        <xdr:cNvSpPr txBox="1"/>
      </xdr:nvSpPr>
      <xdr:spPr>
        <a:xfrm>
          <a:off x="16370300" y="98167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93556</xdr:rowOff>
    </xdr:from>
    <xdr:to>
      <xdr:col>81</xdr:col>
      <xdr:colOff>101600</xdr:colOff>
      <xdr:row>59</xdr:row>
      <xdr:rowOff>23706</xdr:rowOff>
    </xdr:to>
    <xdr:sp macro="" textlink="">
      <xdr:nvSpPr>
        <xdr:cNvPr id="586" name="楕円 585">
          <a:extLst>
            <a:ext uri="{FF2B5EF4-FFF2-40B4-BE49-F238E27FC236}">
              <a16:creationId xmlns:a16="http://schemas.microsoft.com/office/drawing/2014/main" id="{00000000-0008-0000-0700-00004A020000}"/>
            </a:ext>
          </a:extLst>
        </xdr:cNvPr>
        <xdr:cNvSpPr/>
      </xdr:nvSpPr>
      <xdr:spPr>
        <a:xfrm>
          <a:off x="15430500" y="10037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40233</xdr:rowOff>
    </xdr:from>
    <xdr:ext cx="534377"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5214111" y="98128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117699</xdr:rowOff>
    </xdr:from>
    <xdr:to>
      <xdr:col>76</xdr:col>
      <xdr:colOff>165100</xdr:colOff>
      <xdr:row>59</xdr:row>
      <xdr:rowOff>47849</xdr:rowOff>
    </xdr:to>
    <xdr:sp macro="" textlink="">
      <xdr:nvSpPr>
        <xdr:cNvPr id="588" name="楕円 587">
          <a:extLst>
            <a:ext uri="{FF2B5EF4-FFF2-40B4-BE49-F238E27FC236}">
              <a16:creationId xmlns:a16="http://schemas.microsoft.com/office/drawing/2014/main" id="{00000000-0008-0000-0700-00004C020000}"/>
            </a:ext>
          </a:extLst>
        </xdr:cNvPr>
        <xdr:cNvSpPr/>
      </xdr:nvSpPr>
      <xdr:spPr>
        <a:xfrm>
          <a:off x="14541500" y="10061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59</xdr:row>
      <xdr:rowOff>38976</xdr:rowOff>
    </xdr:from>
    <xdr:ext cx="534377"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4325111" y="10154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126991</xdr:rowOff>
    </xdr:from>
    <xdr:to>
      <xdr:col>72</xdr:col>
      <xdr:colOff>38100</xdr:colOff>
      <xdr:row>59</xdr:row>
      <xdr:rowOff>57141</xdr:rowOff>
    </xdr:to>
    <xdr:sp macro="" textlink="">
      <xdr:nvSpPr>
        <xdr:cNvPr id="590" name="楕円 589">
          <a:extLst>
            <a:ext uri="{FF2B5EF4-FFF2-40B4-BE49-F238E27FC236}">
              <a16:creationId xmlns:a16="http://schemas.microsoft.com/office/drawing/2014/main" id="{00000000-0008-0000-0700-00004E020000}"/>
            </a:ext>
          </a:extLst>
        </xdr:cNvPr>
        <xdr:cNvSpPr/>
      </xdr:nvSpPr>
      <xdr:spPr>
        <a:xfrm>
          <a:off x="13652500" y="10071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59</xdr:row>
      <xdr:rowOff>48268</xdr:rowOff>
    </xdr:from>
    <xdr:ext cx="534377"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3436111" y="101638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123714</xdr:rowOff>
    </xdr:from>
    <xdr:to>
      <xdr:col>67</xdr:col>
      <xdr:colOff>101600</xdr:colOff>
      <xdr:row>59</xdr:row>
      <xdr:rowOff>53864</xdr:rowOff>
    </xdr:to>
    <xdr:sp macro="" textlink="">
      <xdr:nvSpPr>
        <xdr:cNvPr id="592" name="楕円 591">
          <a:extLst>
            <a:ext uri="{FF2B5EF4-FFF2-40B4-BE49-F238E27FC236}">
              <a16:creationId xmlns:a16="http://schemas.microsoft.com/office/drawing/2014/main" id="{00000000-0008-0000-0700-000050020000}"/>
            </a:ext>
          </a:extLst>
        </xdr:cNvPr>
        <xdr:cNvSpPr/>
      </xdr:nvSpPr>
      <xdr:spPr>
        <a:xfrm>
          <a:off x="12763500" y="10067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59</xdr:row>
      <xdr:rowOff>44991</xdr:rowOff>
    </xdr:from>
    <xdr:ext cx="534377"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2547111" y="10160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4" name="正方形/長方形 593">
          <a:extLst>
            <a:ext uri="{FF2B5EF4-FFF2-40B4-BE49-F238E27FC236}">
              <a16:creationId xmlns:a16="http://schemas.microsoft.com/office/drawing/2014/main" id="{00000000-0008-0000-0700-000052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5" name="正方形/長方形 594">
          <a:extLst>
            <a:ext uri="{FF2B5EF4-FFF2-40B4-BE49-F238E27FC236}">
              <a16:creationId xmlns:a16="http://schemas.microsoft.com/office/drawing/2014/main" id="{00000000-0008-0000-0700-000053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6" name="正方形/長方形 595">
          <a:extLst>
            <a:ext uri="{FF2B5EF4-FFF2-40B4-BE49-F238E27FC236}">
              <a16:creationId xmlns:a16="http://schemas.microsoft.com/office/drawing/2014/main" id="{00000000-0008-0000-0700-000054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7" name="正方形/長方形 596">
          <a:extLst>
            <a:ext uri="{FF2B5EF4-FFF2-40B4-BE49-F238E27FC236}">
              <a16:creationId xmlns:a16="http://schemas.microsoft.com/office/drawing/2014/main" id="{00000000-0008-0000-0700-000055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8" name="正方形/長方形 597">
          <a:extLst>
            <a:ext uri="{FF2B5EF4-FFF2-40B4-BE49-F238E27FC236}">
              <a16:creationId xmlns:a16="http://schemas.microsoft.com/office/drawing/2014/main" id="{00000000-0008-0000-0700-000056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9" name="正方形/長方形 598">
          <a:extLst>
            <a:ext uri="{FF2B5EF4-FFF2-40B4-BE49-F238E27FC236}">
              <a16:creationId xmlns:a16="http://schemas.microsoft.com/office/drawing/2014/main" id="{00000000-0008-0000-0700-000057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0" name="正方形/長方形 599">
          <a:extLst>
            <a:ext uri="{FF2B5EF4-FFF2-40B4-BE49-F238E27FC236}">
              <a16:creationId xmlns:a16="http://schemas.microsoft.com/office/drawing/2014/main" id="{00000000-0008-0000-0700-000058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1" name="正方形/長方形 600">
          <a:extLst>
            <a:ext uri="{FF2B5EF4-FFF2-40B4-BE49-F238E27FC236}">
              <a16:creationId xmlns:a16="http://schemas.microsoft.com/office/drawing/2014/main" id="{00000000-0008-0000-0700-000059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3" name="直線コネクタ 602">
          <a:extLst>
            <a:ext uri="{FF2B5EF4-FFF2-40B4-BE49-F238E27FC236}">
              <a16:creationId xmlns:a16="http://schemas.microsoft.com/office/drawing/2014/main" id="{00000000-0008-0000-0700-00005B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4" name="直線コネクタ 603">
          <a:extLst>
            <a:ext uri="{FF2B5EF4-FFF2-40B4-BE49-F238E27FC236}">
              <a16:creationId xmlns:a16="http://schemas.microsoft.com/office/drawing/2014/main" id="{00000000-0008-0000-0700-00005C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6" name="直線コネクタ 605">
          <a:extLst>
            <a:ext uri="{FF2B5EF4-FFF2-40B4-BE49-F238E27FC236}">
              <a16:creationId xmlns:a16="http://schemas.microsoft.com/office/drawing/2014/main" id="{00000000-0008-0000-0700-00005E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8" name="直線コネクタ 607">
          <a:extLst>
            <a:ext uri="{FF2B5EF4-FFF2-40B4-BE49-F238E27FC236}">
              <a16:creationId xmlns:a16="http://schemas.microsoft.com/office/drawing/2014/main" id="{00000000-0008-0000-0700-000060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0" name="直線コネクタ 609">
          <a:extLst>
            <a:ext uri="{FF2B5EF4-FFF2-40B4-BE49-F238E27FC236}">
              <a16:creationId xmlns:a16="http://schemas.microsoft.com/office/drawing/2014/main" id="{00000000-0008-0000-0700-000062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2" name="直線コネクタ 611">
          <a:extLst>
            <a:ext uri="{FF2B5EF4-FFF2-40B4-BE49-F238E27FC236}">
              <a16:creationId xmlns:a16="http://schemas.microsoft.com/office/drawing/2014/main" id="{00000000-0008-0000-0700-000064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6" name="災害復旧費グラフ枠">
          <a:extLst>
            <a:ext uri="{FF2B5EF4-FFF2-40B4-BE49-F238E27FC236}">
              <a16:creationId xmlns:a16="http://schemas.microsoft.com/office/drawing/2014/main" id="{00000000-0008-0000-0700-000068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105795</xdr:rowOff>
    </xdr:from>
    <xdr:to>
      <xdr:col>85</xdr:col>
      <xdr:colOff>126364</xdr:colOff>
      <xdr:row>79</xdr:row>
      <xdr:rowOff>44450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flipV="1">
          <a:off x="16317595" y="12107295"/>
          <a:ext cx="1269" cy="14817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59632</xdr:rowOff>
    </xdr:from>
    <xdr:ext cx="249299" cy="259045"/>
    <xdr:sp macro="" textlink="">
      <xdr:nvSpPr>
        <xdr:cNvPr id="618" name="災害復旧費最小値テキスト">
          <a:extLst>
            <a:ext uri="{FF2B5EF4-FFF2-40B4-BE49-F238E27FC236}">
              <a16:creationId xmlns:a16="http://schemas.microsoft.com/office/drawing/2014/main" id="{00000000-0008-0000-0700-00006A020000}"/>
            </a:ext>
          </a:extLst>
        </xdr:cNvPr>
        <xdr:cNvSpPr txBox="1"/>
      </xdr:nvSpPr>
      <xdr:spPr>
        <a:xfrm>
          <a:off x="16370300" y="1360418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52472</xdr:rowOff>
    </xdr:from>
    <xdr:ext cx="599010" cy="259045"/>
    <xdr:sp macro="" textlink="">
      <xdr:nvSpPr>
        <xdr:cNvPr id="620" name="災害復旧費最大値テキスト">
          <a:extLst>
            <a:ext uri="{FF2B5EF4-FFF2-40B4-BE49-F238E27FC236}">
              <a16:creationId xmlns:a16="http://schemas.microsoft.com/office/drawing/2014/main" id="{00000000-0008-0000-0700-00006C020000}"/>
            </a:ext>
          </a:extLst>
        </xdr:cNvPr>
        <xdr:cNvSpPr txBox="1"/>
      </xdr:nvSpPr>
      <xdr:spPr>
        <a:xfrm>
          <a:off x="16370300" y="118825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388,899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105795</xdr:rowOff>
    </xdr:from>
    <xdr:to>
      <xdr:col>86</xdr:col>
      <xdr:colOff>25400</xdr:colOff>
      <xdr:row>70</xdr:row>
      <xdr:rowOff>105795</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6230600" y="121072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154772</xdr:rowOff>
    </xdr:from>
    <xdr:to>
      <xdr:col>85</xdr:col>
      <xdr:colOff>127000</xdr:colOff>
      <xdr:row>79</xdr:row>
      <xdr:rowOff>10861</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flipV="1">
          <a:off x="15481300" y="13527872"/>
          <a:ext cx="838200" cy="275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104081</xdr:rowOff>
    </xdr:from>
    <xdr:ext cx="534377" cy="259045"/>
    <xdr:sp macro="" textlink="">
      <xdr:nvSpPr>
        <xdr:cNvPr id="623" name="災害復旧費平均値テキスト">
          <a:extLst>
            <a:ext uri="{FF2B5EF4-FFF2-40B4-BE49-F238E27FC236}">
              <a16:creationId xmlns:a16="http://schemas.microsoft.com/office/drawing/2014/main" id="{00000000-0008-0000-0700-00006F020000}"/>
            </a:ext>
          </a:extLst>
        </xdr:cNvPr>
        <xdr:cNvSpPr txBox="1"/>
      </xdr:nvSpPr>
      <xdr:spPr>
        <a:xfrm>
          <a:off x="16370300" y="134771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125654</xdr:rowOff>
    </xdr:from>
    <xdr:to>
      <xdr:col>85</xdr:col>
      <xdr:colOff>177800</xdr:colOff>
      <xdr:row>79</xdr:row>
      <xdr:rowOff>55804</xdr:rowOff>
    </xdr:to>
    <xdr:sp macro="" textlink="">
      <xdr:nvSpPr>
        <xdr:cNvPr id="624" name="フローチャート: 判断 623">
          <a:extLst>
            <a:ext uri="{FF2B5EF4-FFF2-40B4-BE49-F238E27FC236}">
              <a16:creationId xmlns:a16="http://schemas.microsoft.com/office/drawing/2014/main" id="{00000000-0008-0000-0700-000070020000}"/>
            </a:ext>
          </a:extLst>
        </xdr:cNvPr>
        <xdr:cNvSpPr/>
      </xdr:nvSpPr>
      <xdr:spPr>
        <a:xfrm>
          <a:off x="16268700" y="13498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10861</xdr:rowOff>
    </xdr:from>
    <xdr:to>
      <xdr:col>81</xdr:col>
      <xdr:colOff>50800</xdr:colOff>
      <xdr:row>79</xdr:row>
      <xdr:rowOff>17075</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flipV="1">
          <a:off x="14592300" y="13555411"/>
          <a:ext cx="889000" cy="62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131721</xdr:rowOff>
    </xdr:from>
    <xdr:to>
      <xdr:col>81</xdr:col>
      <xdr:colOff>101600</xdr:colOff>
      <xdr:row>79</xdr:row>
      <xdr:rowOff>61871</xdr:rowOff>
    </xdr:to>
    <xdr:sp macro="" textlink="">
      <xdr:nvSpPr>
        <xdr:cNvPr id="626" name="フローチャート: 判断 625">
          <a:extLst>
            <a:ext uri="{FF2B5EF4-FFF2-40B4-BE49-F238E27FC236}">
              <a16:creationId xmlns:a16="http://schemas.microsoft.com/office/drawing/2014/main" id="{00000000-0008-0000-0700-000072020000}"/>
            </a:ext>
          </a:extLst>
        </xdr:cNvPr>
        <xdr:cNvSpPr/>
      </xdr:nvSpPr>
      <xdr:spPr>
        <a:xfrm>
          <a:off x="15430500" y="13504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52998</xdr:rowOff>
    </xdr:from>
    <xdr:ext cx="469744"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5246428" y="135975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17075</xdr:rowOff>
    </xdr:from>
    <xdr:to>
      <xdr:col>76</xdr:col>
      <xdr:colOff>114300</xdr:colOff>
      <xdr:row>79</xdr:row>
      <xdr:rowOff>31710</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flipV="1">
          <a:off x="13703300" y="13561625"/>
          <a:ext cx="889000" cy="146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128025</xdr:rowOff>
    </xdr:from>
    <xdr:to>
      <xdr:col>76</xdr:col>
      <xdr:colOff>165100</xdr:colOff>
      <xdr:row>79</xdr:row>
      <xdr:rowOff>58175</xdr:rowOff>
    </xdr:to>
    <xdr:sp macro="" textlink="">
      <xdr:nvSpPr>
        <xdr:cNvPr id="629" name="フローチャート: 判断 628">
          <a:extLst>
            <a:ext uri="{FF2B5EF4-FFF2-40B4-BE49-F238E27FC236}">
              <a16:creationId xmlns:a16="http://schemas.microsoft.com/office/drawing/2014/main" id="{00000000-0008-0000-0700-000075020000}"/>
            </a:ext>
          </a:extLst>
        </xdr:cNvPr>
        <xdr:cNvSpPr/>
      </xdr:nvSpPr>
      <xdr:spPr>
        <a:xfrm>
          <a:off x="14541500" y="13501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74702</xdr:rowOff>
    </xdr:from>
    <xdr:ext cx="469744" cy="259045"/>
    <xdr:sp macro="" textlink="">
      <xdr:nvSpPr>
        <xdr:cNvPr id="630" name="テキスト ボックス 629">
          <a:extLst>
            <a:ext uri="{FF2B5EF4-FFF2-40B4-BE49-F238E27FC236}">
              <a16:creationId xmlns:a16="http://schemas.microsoft.com/office/drawing/2014/main" id="{00000000-0008-0000-0700-000076020000}"/>
            </a:ext>
          </a:extLst>
        </xdr:cNvPr>
        <xdr:cNvSpPr txBox="1"/>
      </xdr:nvSpPr>
      <xdr:spPr>
        <a:xfrm>
          <a:off x="14357428" y="132763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31710</xdr:rowOff>
    </xdr:from>
    <xdr:to>
      <xdr:col>71</xdr:col>
      <xdr:colOff>177800</xdr:colOff>
      <xdr:row>79</xdr:row>
      <xdr:rowOff>33275</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flipV="1">
          <a:off x="12814300" y="13576260"/>
          <a:ext cx="889000" cy="15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128001</xdr:rowOff>
    </xdr:from>
    <xdr:to>
      <xdr:col>72</xdr:col>
      <xdr:colOff>38100</xdr:colOff>
      <xdr:row>79</xdr:row>
      <xdr:rowOff>58151</xdr:rowOff>
    </xdr:to>
    <xdr:sp macro="" textlink="">
      <xdr:nvSpPr>
        <xdr:cNvPr id="632" name="フローチャート: 判断 631">
          <a:extLst>
            <a:ext uri="{FF2B5EF4-FFF2-40B4-BE49-F238E27FC236}">
              <a16:creationId xmlns:a16="http://schemas.microsoft.com/office/drawing/2014/main" id="{00000000-0008-0000-0700-000078020000}"/>
            </a:ext>
          </a:extLst>
        </xdr:cNvPr>
        <xdr:cNvSpPr/>
      </xdr:nvSpPr>
      <xdr:spPr>
        <a:xfrm>
          <a:off x="13652500" y="13501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74678</xdr:rowOff>
    </xdr:from>
    <xdr:ext cx="469744" cy="25904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3468428" y="132763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130014</xdr:rowOff>
    </xdr:from>
    <xdr:to>
      <xdr:col>67</xdr:col>
      <xdr:colOff>101600</xdr:colOff>
      <xdr:row>79</xdr:row>
      <xdr:rowOff>60164</xdr:rowOff>
    </xdr:to>
    <xdr:sp macro="" textlink="">
      <xdr:nvSpPr>
        <xdr:cNvPr id="634" name="フローチャート: 判断 633">
          <a:extLst>
            <a:ext uri="{FF2B5EF4-FFF2-40B4-BE49-F238E27FC236}">
              <a16:creationId xmlns:a16="http://schemas.microsoft.com/office/drawing/2014/main" id="{00000000-0008-0000-0700-00007A020000}"/>
            </a:ext>
          </a:extLst>
        </xdr:cNvPr>
        <xdr:cNvSpPr/>
      </xdr:nvSpPr>
      <xdr:spPr>
        <a:xfrm>
          <a:off x="12763500" y="13503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76691</xdr:rowOff>
    </xdr:from>
    <xdr:ext cx="469744" cy="259045"/>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2579428" y="132783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103972</xdr:rowOff>
    </xdr:from>
    <xdr:to>
      <xdr:col>85</xdr:col>
      <xdr:colOff>177800</xdr:colOff>
      <xdr:row>79</xdr:row>
      <xdr:rowOff>34122</xdr:rowOff>
    </xdr:to>
    <xdr:sp macro="" textlink="">
      <xdr:nvSpPr>
        <xdr:cNvPr id="641" name="楕円 640">
          <a:extLst>
            <a:ext uri="{FF2B5EF4-FFF2-40B4-BE49-F238E27FC236}">
              <a16:creationId xmlns:a16="http://schemas.microsoft.com/office/drawing/2014/main" id="{00000000-0008-0000-0700-000081020000}"/>
            </a:ext>
          </a:extLst>
        </xdr:cNvPr>
        <xdr:cNvSpPr/>
      </xdr:nvSpPr>
      <xdr:spPr>
        <a:xfrm>
          <a:off x="16268700" y="13477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63349</xdr:rowOff>
    </xdr:from>
    <xdr:ext cx="534377" cy="259045"/>
    <xdr:sp macro="" textlink="">
      <xdr:nvSpPr>
        <xdr:cNvPr id="642" name="災害復旧費該当値テキスト">
          <a:extLst>
            <a:ext uri="{FF2B5EF4-FFF2-40B4-BE49-F238E27FC236}">
              <a16:creationId xmlns:a16="http://schemas.microsoft.com/office/drawing/2014/main" id="{00000000-0008-0000-0700-000082020000}"/>
            </a:ext>
          </a:extLst>
        </xdr:cNvPr>
        <xdr:cNvSpPr txBox="1"/>
      </xdr:nvSpPr>
      <xdr:spPr>
        <a:xfrm>
          <a:off x="16370300" y="13264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131511</xdr:rowOff>
    </xdr:from>
    <xdr:to>
      <xdr:col>81</xdr:col>
      <xdr:colOff>101600</xdr:colOff>
      <xdr:row>79</xdr:row>
      <xdr:rowOff>61661</xdr:rowOff>
    </xdr:to>
    <xdr:sp macro="" textlink="">
      <xdr:nvSpPr>
        <xdr:cNvPr id="643" name="楕円 642">
          <a:extLst>
            <a:ext uri="{FF2B5EF4-FFF2-40B4-BE49-F238E27FC236}">
              <a16:creationId xmlns:a16="http://schemas.microsoft.com/office/drawing/2014/main" id="{00000000-0008-0000-0700-000083020000}"/>
            </a:ext>
          </a:extLst>
        </xdr:cNvPr>
        <xdr:cNvSpPr/>
      </xdr:nvSpPr>
      <xdr:spPr>
        <a:xfrm>
          <a:off x="15430500" y="13504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78188</xdr:rowOff>
    </xdr:from>
    <xdr:ext cx="469744"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5246428" y="132798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137725</xdr:rowOff>
    </xdr:from>
    <xdr:to>
      <xdr:col>76</xdr:col>
      <xdr:colOff>165100</xdr:colOff>
      <xdr:row>79</xdr:row>
      <xdr:rowOff>67875</xdr:rowOff>
    </xdr:to>
    <xdr:sp macro="" textlink="">
      <xdr:nvSpPr>
        <xdr:cNvPr id="645" name="楕円 644">
          <a:extLst>
            <a:ext uri="{FF2B5EF4-FFF2-40B4-BE49-F238E27FC236}">
              <a16:creationId xmlns:a16="http://schemas.microsoft.com/office/drawing/2014/main" id="{00000000-0008-0000-0700-000085020000}"/>
            </a:ext>
          </a:extLst>
        </xdr:cNvPr>
        <xdr:cNvSpPr/>
      </xdr:nvSpPr>
      <xdr:spPr>
        <a:xfrm>
          <a:off x="14541500" y="13510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59002</xdr:rowOff>
    </xdr:from>
    <xdr:ext cx="469744"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4357428" y="136035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152360</xdr:rowOff>
    </xdr:from>
    <xdr:to>
      <xdr:col>72</xdr:col>
      <xdr:colOff>38100</xdr:colOff>
      <xdr:row>79</xdr:row>
      <xdr:rowOff>82510</xdr:rowOff>
    </xdr:to>
    <xdr:sp macro="" textlink="">
      <xdr:nvSpPr>
        <xdr:cNvPr id="647" name="楕円 646">
          <a:extLst>
            <a:ext uri="{FF2B5EF4-FFF2-40B4-BE49-F238E27FC236}">
              <a16:creationId xmlns:a16="http://schemas.microsoft.com/office/drawing/2014/main" id="{00000000-0008-0000-0700-000087020000}"/>
            </a:ext>
          </a:extLst>
        </xdr:cNvPr>
        <xdr:cNvSpPr/>
      </xdr:nvSpPr>
      <xdr:spPr>
        <a:xfrm>
          <a:off x="13652500" y="13525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73637</xdr:rowOff>
    </xdr:from>
    <xdr:ext cx="469744"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3468428" y="13618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153925</xdr:rowOff>
    </xdr:from>
    <xdr:to>
      <xdr:col>67</xdr:col>
      <xdr:colOff>101600</xdr:colOff>
      <xdr:row>79</xdr:row>
      <xdr:rowOff>84075</xdr:rowOff>
    </xdr:to>
    <xdr:sp macro="" textlink="">
      <xdr:nvSpPr>
        <xdr:cNvPr id="649" name="楕円 648">
          <a:extLst>
            <a:ext uri="{FF2B5EF4-FFF2-40B4-BE49-F238E27FC236}">
              <a16:creationId xmlns:a16="http://schemas.microsoft.com/office/drawing/2014/main" id="{00000000-0008-0000-0700-000089020000}"/>
            </a:ext>
          </a:extLst>
        </xdr:cNvPr>
        <xdr:cNvSpPr/>
      </xdr:nvSpPr>
      <xdr:spPr>
        <a:xfrm>
          <a:off x="12763500" y="13527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75202</xdr:rowOff>
    </xdr:from>
    <xdr:ext cx="469744"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2579428" y="136197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1" name="正方形/長方形 650">
          <a:extLst>
            <a:ext uri="{FF2B5EF4-FFF2-40B4-BE49-F238E27FC236}">
              <a16:creationId xmlns:a16="http://schemas.microsoft.com/office/drawing/2014/main" id="{00000000-0008-0000-0700-00008B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2" name="正方形/長方形 651">
          <a:extLst>
            <a:ext uri="{FF2B5EF4-FFF2-40B4-BE49-F238E27FC236}">
              <a16:creationId xmlns:a16="http://schemas.microsoft.com/office/drawing/2014/main" id="{00000000-0008-0000-0700-00008C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3" name="正方形/長方形 652">
          <a:extLst>
            <a:ext uri="{FF2B5EF4-FFF2-40B4-BE49-F238E27FC236}">
              <a16:creationId xmlns:a16="http://schemas.microsoft.com/office/drawing/2014/main" id="{00000000-0008-0000-0700-00008D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4" name="正方形/長方形 653">
          <a:extLst>
            <a:ext uri="{FF2B5EF4-FFF2-40B4-BE49-F238E27FC236}">
              <a16:creationId xmlns:a16="http://schemas.microsoft.com/office/drawing/2014/main" id="{00000000-0008-0000-0700-00008E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5" name="正方形/長方形 654">
          <a:extLst>
            <a:ext uri="{FF2B5EF4-FFF2-40B4-BE49-F238E27FC236}">
              <a16:creationId xmlns:a16="http://schemas.microsoft.com/office/drawing/2014/main" id="{00000000-0008-0000-0700-00008F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6" name="正方形/長方形 655">
          <a:extLst>
            <a:ext uri="{FF2B5EF4-FFF2-40B4-BE49-F238E27FC236}">
              <a16:creationId xmlns:a16="http://schemas.microsoft.com/office/drawing/2014/main" id="{00000000-0008-0000-0700-000090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7" name="正方形/長方形 656">
          <a:extLst>
            <a:ext uri="{FF2B5EF4-FFF2-40B4-BE49-F238E27FC236}">
              <a16:creationId xmlns:a16="http://schemas.microsoft.com/office/drawing/2014/main" id="{00000000-0008-0000-0700-000091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59,887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0" name="直線コネクタ 659">
          <a:extLst>
            <a:ext uri="{FF2B5EF4-FFF2-40B4-BE49-F238E27FC236}">
              <a16:creationId xmlns:a16="http://schemas.microsoft.com/office/drawing/2014/main" id="{00000000-0008-0000-0700-000094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25400</xdr:rowOff>
    </xdr:from>
    <xdr:to>
      <xdr:col>89</xdr:col>
      <xdr:colOff>177800</xdr:colOff>
      <xdr:row>98</xdr:row>
      <xdr:rowOff>25400</xdr:rowOff>
    </xdr:to>
    <xdr:cxnSp macro="">
      <xdr:nvCxnSpPr>
        <xdr:cNvPr id="661" name="直線コネクタ 660">
          <a:extLst>
            <a:ext uri="{FF2B5EF4-FFF2-40B4-BE49-F238E27FC236}">
              <a16:creationId xmlns:a16="http://schemas.microsoft.com/office/drawing/2014/main" id="{00000000-0008-0000-0700-000095020000}"/>
            </a:ext>
          </a:extLst>
        </xdr:cNvPr>
        <xdr:cNvCxnSpPr/>
      </xdr:nvCxnSpPr>
      <xdr:spPr>
        <a:xfrm>
          <a:off x="12446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54627</xdr:rowOff>
    </xdr:from>
    <xdr:ext cx="248786"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2197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3" name="直線コネクタ 662">
          <a:extLst>
            <a:ext uri="{FF2B5EF4-FFF2-40B4-BE49-F238E27FC236}">
              <a16:creationId xmlns:a16="http://schemas.microsoft.com/office/drawing/2014/main" id="{00000000-0008-0000-0700-000097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82550</xdr:rowOff>
    </xdr:from>
    <xdr:to>
      <xdr:col>89</xdr:col>
      <xdr:colOff>177800</xdr:colOff>
      <xdr:row>91</xdr:row>
      <xdr:rowOff>82550</xdr:rowOff>
    </xdr:to>
    <xdr:cxnSp macro="">
      <xdr:nvCxnSpPr>
        <xdr:cNvPr id="665" name="直線コネクタ 664">
          <a:extLst>
            <a:ext uri="{FF2B5EF4-FFF2-40B4-BE49-F238E27FC236}">
              <a16:creationId xmlns:a16="http://schemas.microsoft.com/office/drawing/2014/main" id="{00000000-0008-0000-0700-000099020000}"/>
            </a:ext>
          </a:extLst>
        </xdr:cNvPr>
        <xdr:cNvCxnSpPr/>
      </xdr:nvCxnSpPr>
      <xdr:spPr>
        <a:xfrm>
          <a:off x="12446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90</xdr:row>
      <xdr:rowOff>111777</xdr:rowOff>
    </xdr:from>
    <xdr:ext cx="595419"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1850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7" name="直線コネクタ 666">
          <a:extLst>
            <a:ext uri="{FF2B5EF4-FFF2-40B4-BE49-F238E27FC236}">
              <a16:creationId xmlns:a16="http://schemas.microsoft.com/office/drawing/2014/main" id="{00000000-0008-0000-0700-00009B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9" name="公債費グラフ枠">
          <a:extLst>
            <a:ext uri="{FF2B5EF4-FFF2-40B4-BE49-F238E27FC236}">
              <a16:creationId xmlns:a16="http://schemas.microsoft.com/office/drawing/2014/main" id="{00000000-0008-0000-0700-00009D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126178</xdr:rowOff>
    </xdr:from>
    <xdr:to>
      <xdr:col>85</xdr:col>
      <xdr:colOff>126364</xdr:colOff>
      <xdr:row>98</xdr:row>
      <xdr:rowOff>18599</xdr:rowOff>
    </xdr:to>
    <xdr:cxnSp macro="">
      <xdr:nvCxnSpPr>
        <xdr:cNvPr id="670" name="直線コネクタ 669">
          <a:extLst>
            <a:ext uri="{FF2B5EF4-FFF2-40B4-BE49-F238E27FC236}">
              <a16:creationId xmlns:a16="http://schemas.microsoft.com/office/drawing/2014/main" id="{00000000-0008-0000-0700-00009E020000}"/>
            </a:ext>
          </a:extLst>
        </xdr:cNvPr>
        <xdr:cNvCxnSpPr/>
      </xdr:nvCxnSpPr>
      <xdr:spPr>
        <a:xfrm flipV="1">
          <a:off x="16317595" y="15556678"/>
          <a:ext cx="1269" cy="12640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22426</xdr:rowOff>
    </xdr:from>
    <xdr:ext cx="469744" cy="259045"/>
    <xdr:sp macro="" textlink="">
      <xdr:nvSpPr>
        <xdr:cNvPr id="671" name="公債費最小値テキスト">
          <a:extLst>
            <a:ext uri="{FF2B5EF4-FFF2-40B4-BE49-F238E27FC236}">
              <a16:creationId xmlns:a16="http://schemas.microsoft.com/office/drawing/2014/main" id="{00000000-0008-0000-0700-00009F020000}"/>
            </a:ext>
          </a:extLst>
        </xdr:cNvPr>
        <xdr:cNvSpPr txBox="1"/>
      </xdr:nvSpPr>
      <xdr:spPr>
        <a:xfrm>
          <a:off x="16370300" y="168245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18599</xdr:rowOff>
    </xdr:from>
    <xdr:to>
      <xdr:col>86</xdr:col>
      <xdr:colOff>25400</xdr:colOff>
      <xdr:row>98</xdr:row>
      <xdr:rowOff>18599</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6230600" y="168206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72855</xdr:rowOff>
    </xdr:from>
    <xdr:ext cx="599010" cy="259045"/>
    <xdr:sp macro="" textlink="">
      <xdr:nvSpPr>
        <xdr:cNvPr id="673" name="公債費最大値テキスト">
          <a:extLst>
            <a:ext uri="{FF2B5EF4-FFF2-40B4-BE49-F238E27FC236}">
              <a16:creationId xmlns:a16="http://schemas.microsoft.com/office/drawing/2014/main" id="{00000000-0008-0000-0700-0000A1020000}"/>
            </a:ext>
          </a:extLst>
        </xdr:cNvPr>
        <xdr:cNvSpPr txBox="1"/>
      </xdr:nvSpPr>
      <xdr:spPr>
        <a:xfrm>
          <a:off x="16370300" y="153319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222,366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126178</xdr:rowOff>
    </xdr:from>
    <xdr:to>
      <xdr:col>86</xdr:col>
      <xdr:colOff>25400</xdr:colOff>
      <xdr:row>90</xdr:row>
      <xdr:rowOff>126178</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6230600" y="155566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128521</xdr:rowOff>
    </xdr:from>
    <xdr:to>
      <xdr:col>85</xdr:col>
      <xdr:colOff>127000</xdr:colOff>
      <xdr:row>95</xdr:row>
      <xdr:rowOff>151016</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5481300" y="16416271"/>
          <a:ext cx="838200" cy="224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71314</xdr:rowOff>
    </xdr:from>
    <xdr:ext cx="534377" cy="259045"/>
    <xdr:sp macro="" textlink="">
      <xdr:nvSpPr>
        <xdr:cNvPr id="676" name="公債費平均値テキスト">
          <a:extLst>
            <a:ext uri="{FF2B5EF4-FFF2-40B4-BE49-F238E27FC236}">
              <a16:creationId xmlns:a16="http://schemas.microsoft.com/office/drawing/2014/main" id="{00000000-0008-0000-0700-0000A4020000}"/>
            </a:ext>
          </a:extLst>
        </xdr:cNvPr>
        <xdr:cNvSpPr txBox="1"/>
      </xdr:nvSpPr>
      <xdr:spPr>
        <a:xfrm>
          <a:off x="16370300" y="1618761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48437</xdr:rowOff>
    </xdr:from>
    <xdr:to>
      <xdr:col>85</xdr:col>
      <xdr:colOff>177800</xdr:colOff>
      <xdr:row>95</xdr:row>
      <xdr:rowOff>150037</xdr:rowOff>
    </xdr:to>
    <xdr:sp macro="" textlink="">
      <xdr:nvSpPr>
        <xdr:cNvPr id="677" name="フローチャート: 判断 676">
          <a:extLst>
            <a:ext uri="{FF2B5EF4-FFF2-40B4-BE49-F238E27FC236}">
              <a16:creationId xmlns:a16="http://schemas.microsoft.com/office/drawing/2014/main" id="{00000000-0008-0000-0700-0000A5020000}"/>
            </a:ext>
          </a:extLst>
        </xdr:cNvPr>
        <xdr:cNvSpPr/>
      </xdr:nvSpPr>
      <xdr:spPr>
        <a:xfrm>
          <a:off x="16268700" y="16336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114050</xdr:rowOff>
    </xdr:from>
    <xdr:to>
      <xdr:col>81</xdr:col>
      <xdr:colOff>50800</xdr:colOff>
      <xdr:row>95</xdr:row>
      <xdr:rowOff>128521</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4592300" y="16401800"/>
          <a:ext cx="889000" cy="1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59810</xdr:rowOff>
    </xdr:from>
    <xdr:to>
      <xdr:col>81</xdr:col>
      <xdr:colOff>101600</xdr:colOff>
      <xdr:row>95</xdr:row>
      <xdr:rowOff>161410</xdr:rowOff>
    </xdr:to>
    <xdr:sp macro="" textlink="">
      <xdr:nvSpPr>
        <xdr:cNvPr id="679" name="フローチャート: 判断 678">
          <a:extLst>
            <a:ext uri="{FF2B5EF4-FFF2-40B4-BE49-F238E27FC236}">
              <a16:creationId xmlns:a16="http://schemas.microsoft.com/office/drawing/2014/main" id="{00000000-0008-0000-0700-0000A7020000}"/>
            </a:ext>
          </a:extLst>
        </xdr:cNvPr>
        <xdr:cNvSpPr/>
      </xdr:nvSpPr>
      <xdr:spPr>
        <a:xfrm>
          <a:off x="15430500" y="16347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6487</xdr:rowOff>
    </xdr:from>
    <xdr:ext cx="534377"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5214111" y="16122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75383</xdr:rowOff>
    </xdr:from>
    <xdr:to>
      <xdr:col>76</xdr:col>
      <xdr:colOff>114300</xdr:colOff>
      <xdr:row>95</xdr:row>
      <xdr:rowOff>114050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3703300" y="16363133"/>
          <a:ext cx="889000" cy="38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95221</xdr:rowOff>
    </xdr:from>
    <xdr:to>
      <xdr:col>76</xdr:col>
      <xdr:colOff>165100</xdr:colOff>
      <xdr:row>96</xdr:row>
      <xdr:rowOff>25371</xdr:rowOff>
    </xdr:to>
    <xdr:sp macro="" textlink="">
      <xdr:nvSpPr>
        <xdr:cNvPr id="682" name="フローチャート: 判断 681">
          <a:extLst>
            <a:ext uri="{FF2B5EF4-FFF2-40B4-BE49-F238E27FC236}">
              <a16:creationId xmlns:a16="http://schemas.microsoft.com/office/drawing/2014/main" id="{00000000-0008-0000-0700-0000AA020000}"/>
            </a:ext>
          </a:extLst>
        </xdr:cNvPr>
        <xdr:cNvSpPr/>
      </xdr:nvSpPr>
      <xdr:spPr>
        <a:xfrm>
          <a:off x="14541500" y="16382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16498</xdr:rowOff>
    </xdr:from>
    <xdr:ext cx="534377" cy="25904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4325111" y="16475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51122</xdr:rowOff>
    </xdr:from>
    <xdr:to>
      <xdr:col>71</xdr:col>
      <xdr:colOff>177800</xdr:colOff>
      <xdr:row>95</xdr:row>
      <xdr:rowOff>75383</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2814300" y="16338872"/>
          <a:ext cx="889000" cy="24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88517</xdr:rowOff>
    </xdr:from>
    <xdr:to>
      <xdr:col>72</xdr:col>
      <xdr:colOff>38100</xdr:colOff>
      <xdr:row>96</xdr:row>
      <xdr:rowOff>18667</xdr:rowOff>
    </xdr:to>
    <xdr:sp macro="" textlink="">
      <xdr:nvSpPr>
        <xdr:cNvPr id="685" name="フローチャート: 判断 684">
          <a:extLst>
            <a:ext uri="{FF2B5EF4-FFF2-40B4-BE49-F238E27FC236}">
              <a16:creationId xmlns:a16="http://schemas.microsoft.com/office/drawing/2014/main" id="{00000000-0008-0000-0700-0000AD020000}"/>
            </a:ext>
          </a:extLst>
        </xdr:cNvPr>
        <xdr:cNvSpPr/>
      </xdr:nvSpPr>
      <xdr:spPr>
        <a:xfrm>
          <a:off x="13652500" y="16376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9794</xdr:rowOff>
    </xdr:from>
    <xdr:ext cx="534377"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3436111" y="16468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94455</xdr:rowOff>
    </xdr:from>
    <xdr:to>
      <xdr:col>67</xdr:col>
      <xdr:colOff>101600</xdr:colOff>
      <xdr:row>96</xdr:row>
      <xdr:rowOff>24605</xdr:rowOff>
    </xdr:to>
    <xdr:sp macro="" textlink="">
      <xdr:nvSpPr>
        <xdr:cNvPr id="687" name="フローチャート: 判断 686">
          <a:extLst>
            <a:ext uri="{FF2B5EF4-FFF2-40B4-BE49-F238E27FC236}">
              <a16:creationId xmlns:a16="http://schemas.microsoft.com/office/drawing/2014/main" id="{00000000-0008-0000-0700-0000AF020000}"/>
            </a:ext>
          </a:extLst>
        </xdr:cNvPr>
        <xdr:cNvSpPr/>
      </xdr:nvSpPr>
      <xdr:spPr>
        <a:xfrm>
          <a:off x="12763500" y="16382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15732</xdr:rowOff>
    </xdr:from>
    <xdr:ext cx="534377"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2547111" y="164749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9" name="テキスト ボックス 688">
          <a:extLst>
            <a:ext uri="{FF2B5EF4-FFF2-40B4-BE49-F238E27FC236}">
              <a16:creationId xmlns:a16="http://schemas.microsoft.com/office/drawing/2014/main" id="{00000000-0008-0000-0700-0000B1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1" name="テキスト ボックス 690">
          <a:extLst>
            <a:ext uri="{FF2B5EF4-FFF2-40B4-BE49-F238E27FC236}">
              <a16:creationId xmlns:a16="http://schemas.microsoft.com/office/drawing/2014/main" id="{00000000-0008-0000-0700-0000B3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100216</xdr:rowOff>
    </xdr:from>
    <xdr:to>
      <xdr:col>85</xdr:col>
      <xdr:colOff>177800</xdr:colOff>
      <xdr:row>96</xdr:row>
      <xdr:rowOff>30366</xdr:rowOff>
    </xdr:to>
    <xdr:sp macro="" textlink="">
      <xdr:nvSpPr>
        <xdr:cNvPr id="694" name="楕円 693">
          <a:extLst>
            <a:ext uri="{FF2B5EF4-FFF2-40B4-BE49-F238E27FC236}">
              <a16:creationId xmlns:a16="http://schemas.microsoft.com/office/drawing/2014/main" id="{00000000-0008-0000-0700-0000B6020000}"/>
            </a:ext>
          </a:extLst>
        </xdr:cNvPr>
        <xdr:cNvSpPr/>
      </xdr:nvSpPr>
      <xdr:spPr>
        <a:xfrm>
          <a:off x="16268700" y="16387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78643</xdr:rowOff>
    </xdr:from>
    <xdr:ext cx="534377" cy="259045"/>
    <xdr:sp macro="" textlink="">
      <xdr:nvSpPr>
        <xdr:cNvPr id="695" name="公債費該当値テキスト">
          <a:extLst>
            <a:ext uri="{FF2B5EF4-FFF2-40B4-BE49-F238E27FC236}">
              <a16:creationId xmlns:a16="http://schemas.microsoft.com/office/drawing/2014/main" id="{00000000-0008-0000-0700-0000B7020000}"/>
            </a:ext>
          </a:extLst>
        </xdr:cNvPr>
        <xdr:cNvSpPr txBox="1"/>
      </xdr:nvSpPr>
      <xdr:spPr>
        <a:xfrm>
          <a:off x="16370300" y="16366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77721</xdr:rowOff>
    </xdr:from>
    <xdr:to>
      <xdr:col>81</xdr:col>
      <xdr:colOff>101600</xdr:colOff>
      <xdr:row>96</xdr:row>
      <xdr:rowOff>7871</xdr:rowOff>
    </xdr:to>
    <xdr:sp macro="" textlink="">
      <xdr:nvSpPr>
        <xdr:cNvPr id="696" name="楕円 695">
          <a:extLst>
            <a:ext uri="{FF2B5EF4-FFF2-40B4-BE49-F238E27FC236}">
              <a16:creationId xmlns:a16="http://schemas.microsoft.com/office/drawing/2014/main" id="{00000000-0008-0000-0700-0000B8020000}"/>
            </a:ext>
          </a:extLst>
        </xdr:cNvPr>
        <xdr:cNvSpPr/>
      </xdr:nvSpPr>
      <xdr:spPr>
        <a:xfrm>
          <a:off x="15430500" y="16365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170448</xdr:rowOff>
    </xdr:from>
    <xdr:ext cx="534377"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5214111" y="16458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63250</xdr:rowOff>
    </xdr:from>
    <xdr:to>
      <xdr:col>76</xdr:col>
      <xdr:colOff>165100</xdr:colOff>
      <xdr:row>95</xdr:row>
      <xdr:rowOff>164850</xdr:rowOff>
    </xdr:to>
    <xdr:sp macro="" textlink="">
      <xdr:nvSpPr>
        <xdr:cNvPr id="698" name="楕円 697">
          <a:extLst>
            <a:ext uri="{FF2B5EF4-FFF2-40B4-BE49-F238E27FC236}">
              <a16:creationId xmlns:a16="http://schemas.microsoft.com/office/drawing/2014/main" id="{00000000-0008-0000-0700-0000BA020000}"/>
            </a:ext>
          </a:extLst>
        </xdr:cNvPr>
        <xdr:cNvSpPr/>
      </xdr:nvSpPr>
      <xdr:spPr>
        <a:xfrm>
          <a:off x="14541500" y="1635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9927</xdr:rowOff>
    </xdr:from>
    <xdr:ext cx="534377"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4325111" y="16126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24583</xdr:rowOff>
    </xdr:from>
    <xdr:to>
      <xdr:col>72</xdr:col>
      <xdr:colOff>38100</xdr:colOff>
      <xdr:row>95</xdr:row>
      <xdr:rowOff>126183</xdr:rowOff>
    </xdr:to>
    <xdr:sp macro="" textlink="">
      <xdr:nvSpPr>
        <xdr:cNvPr id="700" name="楕円 699">
          <a:extLst>
            <a:ext uri="{FF2B5EF4-FFF2-40B4-BE49-F238E27FC236}">
              <a16:creationId xmlns:a16="http://schemas.microsoft.com/office/drawing/2014/main" id="{00000000-0008-0000-0700-0000BC020000}"/>
            </a:ext>
          </a:extLst>
        </xdr:cNvPr>
        <xdr:cNvSpPr/>
      </xdr:nvSpPr>
      <xdr:spPr>
        <a:xfrm>
          <a:off x="13652500" y="16312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142710</xdr:rowOff>
    </xdr:from>
    <xdr:ext cx="534377"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3436111" y="16087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322</xdr:rowOff>
    </xdr:from>
    <xdr:to>
      <xdr:col>67</xdr:col>
      <xdr:colOff>101600</xdr:colOff>
      <xdr:row>95</xdr:row>
      <xdr:rowOff>101922</xdr:rowOff>
    </xdr:to>
    <xdr:sp macro="" textlink="">
      <xdr:nvSpPr>
        <xdr:cNvPr id="702" name="楕円 701">
          <a:extLst>
            <a:ext uri="{FF2B5EF4-FFF2-40B4-BE49-F238E27FC236}">
              <a16:creationId xmlns:a16="http://schemas.microsoft.com/office/drawing/2014/main" id="{00000000-0008-0000-0700-0000BE020000}"/>
            </a:ext>
          </a:extLst>
        </xdr:cNvPr>
        <xdr:cNvSpPr/>
      </xdr:nvSpPr>
      <xdr:spPr>
        <a:xfrm>
          <a:off x="12763500" y="16288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118449</xdr:rowOff>
    </xdr:from>
    <xdr:ext cx="534377"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2547111" y="16063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4" name="正方形/長方形 703">
          <a:extLst>
            <a:ext uri="{FF2B5EF4-FFF2-40B4-BE49-F238E27FC236}">
              <a16:creationId xmlns:a16="http://schemas.microsoft.com/office/drawing/2014/main" id="{00000000-0008-0000-0700-0000C0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5" name="正方形/長方形 704">
          <a:extLst>
            <a:ext uri="{FF2B5EF4-FFF2-40B4-BE49-F238E27FC236}">
              <a16:creationId xmlns:a16="http://schemas.microsoft.com/office/drawing/2014/main" id="{00000000-0008-0000-0700-0000C1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6" name="正方形/長方形 705">
          <a:extLst>
            <a:ext uri="{FF2B5EF4-FFF2-40B4-BE49-F238E27FC236}">
              <a16:creationId xmlns:a16="http://schemas.microsoft.com/office/drawing/2014/main" id="{00000000-0008-0000-0700-0000C2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7" name="正方形/長方形 706">
          <a:extLst>
            <a:ext uri="{FF2B5EF4-FFF2-40B4-BE49-F238E27FC236}">
              <a16:creationId xmlns:a16="http://schemas.microsoft.com/office/drawing/2014/main" id="{00000000-0008-0000-0700-0000C3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8" name="正方形/長方形 707">
          <a:extLst>
            <a:ext uri="{FF2B5EF4-FFF2-40B4-BE49-F238E27FC236}">
              <a16:creationId xmlns:a16="http://schemas.microsoft.com/office/drawing/2014/main" id="{00000000-0008-0000-0700-0000C4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9" name="正方形/長方形 708">
          <a:extLst>
            <a:ext uri="{FF2B5EF4-FFF2-40B4-BE49-F238E27FC236}">
              <a16:creationId xmlns:a16="http://schemas.microsoft.com/office/drawing/2014/main" id="{00000000-0008-0000-0700-0000C5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0" name="正方形/長方形 709">
          <a:extLst>
            <a:ext uri="{FF2B5EF4-FFF2-40B4-BE49-F238E27FC236}">
              <a16:creationId xmlns:a16="http://schemas.microsoft.com/office/drawing/2014/main" id="{00000000-0008-0000-0700-0000C6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1" name="正方形/長方形 710">
          <a:extLst>
            <a:ext uri="{FF2B5EF4-FFF2-40B4-BE49-F238E27FC236}">
              <a16:creationId xmlns:a16="http://schemas.microsoft.com/office/drawing/2014/main" id="{00000000-0008-0000-0700-0000C7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3" name="直線コネクタ 712">
          <a:extLst>
            <a:ext uri="{FF2B5EF4-FFF2-40B4-BE49-F238E27FC236}">
              <a16:creationId xmlns:a16="http://schemas.microsoft.com/office/drawing/2014/main" id="{00000000-0008-0000-0700-0000C9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14" name="直線コネクタ 713">
          <a:extLst>
            <a:ext uri="{FF2B5EF4-FFF2-40B4-BE49-F238E27FC236}">
              <a16:creationId xmlns:a16="http://schemas.microsoft.com/office/drawing/2014/main" id="{00000000-0008-0000-0700-0000CA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16" name="直線コネクタ 715">
          <a:extLst>
            <a:ext uri="{FF2B5EF4-FFF2-40B4-BE49-F238E27FC236}">
              <a16:creationId xmlns:a16="http://schemas.microsoft.com/office/drawing/2014/main" id="{00000000-0008-0000-0700-0000CC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18" name="直線コネクタ 717">
          <a:extLst>
            <a:ext uri="{FF2B5EF4-FFF2-40B4-BE49-F238E27FC236}">
              <a16:creationId xmlns:a16="http://schemas.microsoft.com/office/drawing/2014/main" id="{00000000-0008-0000-0700-0000CE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20" name="直線コネクタ 719">
          <a:extLst>
            <a:ext uri="{FF2B5EF4-FFF2-40B4-BE49-F238E27FC236}">
              <a16:creationId xmlns:a16="http://schemas.microsoft.com/office/drawing/2014/main" id="{00000000-0008-0000-0700-0000D0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22" name="直線コネクタ 721">
          <a:extLst>
            <a:ext uri="{FF2B5EF4-FFF2-40B4-BE49-F238E27FC236}">
              <a16:creationId xmlns:a16="http://schemas.microsoft.com/office/drawing/2014/main" id="{00000000-0008-0000-0700-0000D2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24" name="直線コネクタ 723">
          <a:extLst>
            <a:ext uri="{FF2B5EF4-FFF2-40B4-BE49-F238E27FC236}">
              <a16:creationId xmlns:a16="http://schemas.microsoft.com/office/drawing/2014/main" id="{00000000-0008-0000-0700-0000D4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8" name="諸支出金グラフ枠">
          <a:extLst>
            <a:ext uri="{FF2B5EF4-FFF2-40B4-BE49-F238E27FC236}">
              <a16:creationId xmlns:a16="http://schemas.microsoft.com/office/drawing/2014/main" id="{00000000-0008-0000-0700-0000D8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48097</xdr:rowOff>
    </xdr:from>
    <xdr:to>
      <xdr:col>116</xdr:col>
      <xdr:colOff>62864</xdr:colOff>
      <xdr:row>39</xdr:row>
      <xdr:rowOff>98878</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flipV="1">
          <a:off x="22159595" y="5363047"/>
          <a:ext cx="1269" cy="14223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30" name="諸支出金最小値テキスト">
          <a:extLst>
            <a:ext uri="{FF2B5EF4-FFF2-40B4-BE49-F238E27FC236}">
              <a16:creationId xmlns:a16="http://schemas.microsoft.com/office/drawing/2014/main" id="{00000000-0008-0000-0700-0000DA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166224</xdr:rowOff>
    </xdr:from>
    <xdr:ext cx="469744" cy="259045"/>
    <xdr:sp macro="" textlink="">
      <xdr:nvSpPr>
        <xdr:cNvPr id="732" name="諸支出金最大値テキスト">
          <a:extLst>
            <a:ext uri="{FF2B5EF4-FFF2-40B4-BE49-F238E27FC236}">
              <a16:creationId xmlns:a16="http://schemas.microsoft.com/office/drawing/2014/main" id="{00000000-0008-0000-0700-0000DC020000}"/>
            </a:ext>
          </a:extLst>
        </xdr:cNvPr>
        <xdr:cNvSpPr txBox="1"/>
      </xdr:nvSpPr>
      <xdr:spPr>
        <a:xfrm>
          <a:off x="22212300" y="51382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8,711</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48097</xdr:rowOff>
    </xdr:from>
    <xdr:to>
      <xdr:col>116</xdr:col>
      <xdr:colOff>152400</xdr:colOff>
      <xdr:row>31</xdr:row>
      <xdr:rowOff>48097</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22072600" y="53630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10866</xdr:rowOff>
    </xdr:from>
    <xdr:ext cx="378565" cy="259045"/>
    <xdr:sp macro="" textlink="">
      <xdr:nvSpPr>
        <xdr:cNvPr id="735" name="諸支出金平均値テキスト">
          <a:extLst>
            <a:ext uri="{FF2B5EF4-FFF2-40B4-BE49-F238E27FC236}">
              <a16:creationId xmlns:a16="http://schemas.microsoft.com/office/drawing/2014/main" id="{00000000-0008-0000-0700-0000DF020000}"/>
            </a:ext>
          </a:extLst>
        </xdr:cNvPr>
        <xdr:cNvSpPr txBox="1"/>
      </xdr:nvSpPr>
      <xdr:spPr>
        <a:xfrm>
          <a:off x="22212300" y="652596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159439</xdr:rowOff>
    </xdr:from>
    <xdr:to>
      <xdr:col>116</xdr:col>
      <xdr:colOff>114300</xdr:colOff>
      <xdr:row>39</xdr:row>
      <xdr:rowOff>89589</xdr:rowOff>
    </xdr:to>
    <xdr:sp macro="" textlink="">
      <xdr:nvSpPr>
        <xdr:cNvPr id="736" name="フローチャート: 判断 735">
          <a:extLst>
            <a:ext uri="{FF2B5EF4-FFF2-40B4-BE49-F238E27FC236}">
              <a16:creationId xmlns:a16="http://schemas.microsoft.com/office/drawing/2014/main" id="{00000000-0008-0000-0700-0000E0020000}"/>
            </a:ext>
          </a:extLst>
        </xdr:cNvPr>
        <xdr:cNvSpPr/>
      </xdr:nvSpPr>
      <xdr:spPr>
        <a:xfrm>
          <a:off x="22110700" y="6674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39</xdr:row>
      <xdr:rowOff>12646</xdr:rowOff>
    </xdr:from>
    <xdr:to>
      <xdr:col>112</xdr:col>
      <xdr:colOff>38100</xdr:colOff>
      <xdr:row>39</xdr:row>
      <xdr:rowOff>114246</xdr:rowOff>
    </xdr:to>
    <xdr:sp macro="" textlink="">
      <xdr:nvSpPr>
        <xdr:cNvPr id="738" name="フローチャート: 判断 737">
          <a:extLst>
            <a:ext uri="{FF2B5EF4-FFF2-40B4-BE49-F238E27FC236}">
              <a16:creationId xmlns:a16="http://schemas.microsoft.com/office/drawing/2014/main" id="{00000000-0008-0000-0700-0000E2020000}"/>
            </a:ext>
          </a:extLst>
        </xdr:cNvPr>
        <xdr:cNvSpPr/>
      </xdr:nvSpPr>
      <xdr:spPr>
        <a:xfrm>
          <a:off x="21272500" y="6699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130773</xdr:rowOff>
    </xdr:from>
    <xdr:ext cx="378565"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21134017" y="647442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8563</xdr:rowOff>
    </xdr:from>
    <xdr:to>
      <xdr:col>107</xdr:col>
      <xdr:colOff>101600</xdr:colOff>
      <xdr:row>39</xdr:row>
      <xdr:rowOff>110163</xdr:rowOff>
    </xdr:to>
    <xdr:sp macro="" textlink="">
      <xdr:nvSpPr>
        <xdr:cNvPr id="741" name="フローチャート: 判断 740">
          <a:extLst>
            <a:ext uri="{FF2B5EF4-FFF2-40B4-BE49-F238E27FC236}">
              <a16:creationId xmlns:a16="http://schemas.microsoft.com/office/drawing/2014/main" id="{00000000-0008-0000-0700-0000E5020000}"/>
            </a:ext>
          </a:extLst>
        </xdr:cNvPr>
        <xdr:cNvSpPr/>
      </xdr:nvSpPr>
      <xdr:spPr>
        <a:xfrm>
          <a:off x="20383500" y="6695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126690</xdr:rowOff>
    </xdr:from>
    <xdr:ext cx="378565"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20245017" y="64703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15585</xdr:rowOff>
    </xdr:from>
    <xdr:to>
      <xdr:col>102</xdr:col>
      <xdr:colOff>165100</xdr:colOff>
      <xdr:row>39</xdr:row>
      <xdr:rowOff>117185</xdr:rowOff>
    </xdr:to>
    <xdr:sp macro="" textlink="">
      <xdr:nvSpPr>
        <xdr:cNvPr id="744" name="フローチャート: 判断 743">
          <a:extLst>
            <a:ext uri="{FF2B5EF4-FFF2-40B4-BE49-F238E27FC236}">
              <a16:creationId xmlns:a16="http://schemas.microsoft.com/office/drawing/2014/main" id="{00000000-0008-0000-0700-0000E8020000}"/>
            </a:ext>
          </a:extLst>
        </xdr:cNvPr>
        <xdr:cNvSpPr/>
      </xdr:nvSpPr>
      <xdr:spPr>
        <a:xfrm>
          <a:off x="19494500" y="6702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133712</xdr:rowOff>
    </xdr:from>
    <xdr:ext cx="378565"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19356017" y="647736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21953</xdr:rowOff>
    </xdr:from>
    <xdr:to>
      <xdr:col>98</xdr:col>
      <xdr:colOff>38100</xdr:colOff>
      <xdr:row>39</xdr:row>
      <xdr:rowOff>123553</xdr:rowOff>
    </xdr:to>
    <xdr:sp macro="" textlink="">
      <xdr:nvSpPr>
        <xdr:cNvPr id="746" name="フローチャート: 判断 745">
          <a:extLst>
            <a:ext uri="{FF2B5EF4-FFF2-40B4-BE49-F238E27FC236}">
              <a16:creationId xmlns:a16="http://schemas.microsoft.com/office/drawing/2014/main" id="{00000000-0008-0000-0700-0000EA020000}"/>
            </a:ext>
          </a:extLst>
        </xdr:cNvPr>
        <xdr:cNvSpPr/>
      </xdr:nvSpPr>
      <xdr:spPr>
        <a:xfrm>
          <a:off x="18605500" y="6708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140080</xdr:rowOff>
    </xdr:from>
    <xdr:ext cx="378565"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18467017" y="648373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53" name="楕円 752">
          <a:extLst>
            <a:ext uri="{FF2B5EF4-FFF2-40B4-BE49-F238E27FC236}">
              <a16:creationId xmlns:a16="http://schemas.microsoft.com/office/drawing/2014/main" id="{00000000-0008-0000-0700-0000F102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137866</xdr:rowOff>
    </xdr:from>
    <xdr:ext cx="249299" cy="259045"/>
    <xdr:sp macro="" textlink="">
      <xdr:nvSpPr>
        <xdr:cNvPr id="754" name="諸支出金該当値テキスト">
          <a:extLst>
            <a:ext uri="{FF2B5EF4-FFF2-40B4-BE49-F238E27FC236}">
              <a16:creationId xmlns:a16="http://schemas.microsoft.com/office/drawing/2014/main" id="{00000000-0008-0000-0700-0000F2020000}"/>
            </a:ext>
          </a:extLst>
        </xdr:cNvPr>
        <xdr:cNvSpPr txBox="1"/>
      </xdr:nvSpPr>
      <xdr:spPr>
        <a:xfrm>
          <a:off x="22212300" y="665296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55" name="楕円 754">
          <a:extLst>
            <a:ext uri="{FF2B5EF4-FFF2-40B4-BE49-F238E27FC236}">
              <a16:creationId xmlns:a16="http://schemas.microsoft.com/office/drawing/2014/main" id="{00000000-0008-0000-0700-0000F302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57" name="楕円 756">
          <a:extLst>
            <a:ext uri="{FF2B5EF4-FFF2-40B4-BE49-F238E27FC236}">
              <a16:creationId xmlns:a16="http://schemas.microsoft.com/office/drawing/2014/main" id="{00000000-0008-0000-0700-0000F502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59" name="楕円 758">
          <a:extLst>
            <a:ext uri="{FF2B5EF4-FFF2-40B4-BE49-F238E27FC236}">
              <a16:creationId xmlns:a16="http://schemas.microsoft.com/office/drawing/2014/main" id="{00000000-0008-0000-0700-0000F702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61" name="楕円 760">
          <a:extLst>
            <a:ext uri="{FF2B5EF4-FFF2-40B4-BE49-F238E27FC236}">
              <a16:creationId xmlns:a16="http://schemas.microsoft.com/office/drawing/2014/main" id="{00000000-0008-0000-0700-0000F902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3" name="正方形/長方形 762">
          <a:extLst>
            <a:ext uri="{FF2B5EF4-FFF2-40B4-BE49-F238E27FC236}">
              <a16:creationId xmlns:a16="http://schemas.microsoft.com/office/drawing/2014/main" id="{00000000-0008-0000-0700-0000FB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4" name="正方形/長方形 763">
          <a:extLst>
            <a:ext uri="{FF2B5EF4-FFF2-40B4-BE49-F238E27FC236}">
              <a16:creationId xmlns:a16="http://schemas.microsoft.com/office/drawing/2014/main" id="{00000000-0008-0000-0700-0000FC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5" name="正方形/長方形 764">
          <a:extLst>
            <a:ext uri="{FF2B5EF4-FFF2-40B4-BE49-F238E27FC236}">
              <a16:creationId xmlns:a16="http://schemas.microsoft.com/office/drawing/2014/main" id="{00000000-0008-0000-0700-0000FD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6" name="正方形/長方形 765">
          <a:extLst>
            <a:ext uri="{FF2B5EF4-FFF2-40B4-BE49-F238E27FC236}">
              <a16:creationId xmlns:a16="http://schemas.microsoft.com/office/drawing/2014/main" id="{00000000-0008-0000-0700-0000FE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7" name="正方形/長方形 766">
          <a:extLst>
            <a:ext uri="{FF2B5EF4-FFF2-40B4-BE49-F238E27FC236}">
              <a16:creationId xmlns:a16="http://schemas.microsoft.com/office/drawing/2014/main" id="{00000000-0008-0000-0700-0000FF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8" name="正方形/長方形 767">
          <a:extLst>
            <a:ext uri="{FF2B5EF4-FFF2-40B4-BE49-F238E27FC236}">
              <a16:creationId xmlns:a16="http://schemas.microsoft.com/office/drawing/2014/main" id="{00000000-0008-0000-0700-000000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9" name="正方形/長方形 768">
          <a:extLst>
            <a:ext uri="{FF2B5EF4-FFF2-40B4-BE49-F238E27FC236}">
              <a16:creationId xmlns:a16="http://schemas.microsoft.com/office/drawing/2014/main" id="{00000000-0008-0000-0700-000001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0" name="正方形/長方形 769">
          <a:extLst>
            <a:ext uri="{FF2B5EF4-FFF2-40B4-BE49-F238E27FC236}">
              <a16:creationId xmlns:a16="http://schemas.microsoft.com/office/drawing/2014/main" id="{00000000-0008-0000-0700-000002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2" name="直線コネクタ 771">
          <a:extLst>
            <a:ext uri="{FF2B5EF4-FFF2-40B4-BE49-F238E27FC236}">
              <a16:creationId xmlns:a16="http://schemas.microsoft.com/office/drawing/2014/main" id="{00000000-0008-0000-0700-000004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73" name="直線コネクタ 772">
          <a:extLst>
            <a:ext uri="{FF2B5EF4-FFF2-40B4-BE49-F238E27FC236}">
              <a16:creationId xmlns:a16="http://schemas.microsoft.com/office/drawing/2014/main" id="{00000000-0008-0000-0700-000005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5" name="直線コネクタ 774">
          <a:extLst>
            <a:ext uri="{FF2B5EF4-FFF2-40B4-BE49-F238E27FC236}">
              <a16:creationId xmlns:a16="http://schemas.microsoft.com/office/drawing/2014/main" id="{00000000-0008-0000-0700-000007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7" name="前年度繰上充用金グラフ枠">
          <a:extLst>
            <a:ext uri="{FF2B5EF4-FFF2-40B4-BE49-F238E27FC236}">
              <a16:creationId xmlns:a16="http://schemas.microsoft.com/office/drawing/2014/main" id="{00000000-0008-0000-0700-000009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78" name="直線コネクタ 777">
          <a:extLst>
            <a:ext uri="{FF2B5EF4-FFF2-40B4-BE49-F238E27FC236}">
              <a16:creationId xmlns:a16="http://schemas.microsoft.com/office/drawing/2014/main" id="{00000000-0008-0000-0700-00000A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79" name="前年度繰上充用金最小値テキスト">
          <a:extLst>
            <a:ext uri="{FF2B5EF4-FFF2-40B4-BE49-F238E27FC236}">
              <a16:creationId xmlns:a16="http://schemas.microsoft.com/office/drawing/2014/main" id="{00000000-0008-0000-0700-00000B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0" name="直線コネクタ 779">
          <a:extLst>
            <a:ext uri="{FF2B5EF4-FFF2-40B4-BE49-F238E27FC236}">
              <a16:creationId xmlns:a16="http://schemas.microsoft.com/office/drawing/2014/main" id="{00000000-0008-0000-0700-00000C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1" name="前年度繰上充用金最大値テキスト">
          <a:extLst>
            <a:ext uri="{FF2B5EF4-FFF2-40B4-BE49-F238E27FC236}">
              <a16:creationId xmlns:a16="http://schemas.microsoft.com/office/drawing/2014/main" id="{00000000-0008-0000-0700-00000D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2" name="直線コネクタ 781">
          <a:extLst>
            <a:ext uri="{FF2B5EF4-FFF2-40B4-BE49-F238E27FC236}">
              <a16:creationId xmlns:a16="http://schemas.microsoft.com/office/drawing/2014/main" id="{00000000-0008-0000-0700-00000E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83" name="直線コネクタ 782">
          <a:extLst>
            <a:ext uri="{FF2B5EF4-FFF2-40B4-BE49-F238E27FC236}">
              <a16:creationId xmlns:a16="http://schemas.microsoft.com/office/drawing/2014/main" id="{00000000-0008-0000-0700-00000F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84" name="前年度繰上充用金平均値テキスト">
          <a:extLst>
            <a:ext uri="{FF2B5EF4-FFF2-40B4-BE49-F238E27FC236}">
              <a16:creationId xmlns:a16="http://schemas.microsoft.com/office/drawing/2014/main" id="{00000000-0008-0000-0700-000010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85" name="フローチャート: 判断 784">
          <a:extLst>
            <a:ext uri="{FF2B5EF4-FFF2-40B4-BE49-F238E27FC236}">
              <a16:creationId xmlns:a16="http://schemas.microsoft.com/office/drawing/2014/main" id="{00000000-0008-0000-0700-000011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87" name="フローチャート: 判断 786">
          <a:extLst>
            <a:ext uri="{FF2B5EF4-FFF2-40B4-BE49-F238E27FC236}">
              <a16:creationId xmlns:a16="http://schemas.microsoft.com/office/drawing/2014/main" id="{00000000-0008-0000-0700-000013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0" name="フローチャート: 判断 789">
          <a:extLst>
            <a:ext uri="{FF2B5EF4-FFF2-40B4-BE49-F238E27FC236}">
              <a16:creationId xmlns:a16="http://schemas.microsoft.com/office/drawing/2014/main" id="{00000000-0008-0000-0700-000016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1" name="テキスト ボックス 790">
          <a:extLst>
            <a:ext uri="{FF2B5EF4-FFF2-40B4-BE49-F238E27FC236}">
              <a16:creationId xmlns:a16="http://schemas.microsoft.com/office/drawing/2014/main" id="{00000000-0008-0000-0700-000017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93" name="フローチャート: 判断 792">
          <a:extLst>
            <a:ext uri="{FF2B5EF4-FFF2-40B4-BE49-F238E27FC236}">
              <a16:creationId xmlns:a16="http://schemas.microsoft.com/office/drawing/2014/main" id="{00000000-0008-0000-0700-000019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794" name="テキスト ボックス 793">
          <a:extLst>
            <a:ext uri="{FF2B5EF4-FFF2-40B4-BE49-F238E27FC236}">
              <a16:creationId xmlns:a16="http://schemas.microsoft.com/office/drawing/2014/main" id="{00000000-0008-0000-0700-00001A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795" name="フローチャート: 判断 794">
          <a:extLst>
            <a:ext uri="{FF2B5EF4-FFF2-40B4-BE49-F238E27FC236}">
              <a16:creationId xmlns:a16="http://schemas.microsoft.com/office/drawing/2014/main" id="{00000000-0008-0000-0700-00001B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796" name="テキスト ボックス 795">
          <a:extLst>
            <a:ext uri="{FF2B5EF4-FFF2-40B4-BE49-F238E27FC236}">
              <a16:creationId xmlns:a16="http://schemas.microsoft.com/office/drawing/2014/main" id="{00000000-0008-0000-0700-00001C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7" name="テキスト ボックス 796">
          <a:extLst>
            <a:ext uri="{FF2B5EF4-FFF2-40B4-BE49-F238E27FC236}">
              <a16:creationId xmlns:a16="http://schemas.microsoft.com/office/drawing/2014/main" id="{00000000-0008-0000-0700-00001D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799" name="テキスト ボックス 798">
          <a:extLst>
            <a:ext uri="{FF2B5EF4-FFF2-40B4-BE49-F238E27FC236}">
              <a16:creationId xmlns:a16="http://schemas.microsoft.com/office/drawing/2014/main" id="{00000000-0008-0000-0700-00001F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2" name="楕円 801">
          <a:extLst>
            <a:ext uri="{FF2B5EF4-FFF2-40B4-BE49-F238E27FC236}">
              <a16:creationId xmlns:a16="http://schemas.microsoft.com/office/drawing/2014/main" id="{00000000-0008-0000-0700-000022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03" name="前年度繰上充用金該当値テキスト">
          <a:extLst>
            <a:ext uri="{FF2B5EF4-FFF2-40B4-BE49-F238E27FC236}">
              <a16:creationId xmlns:a16="http://schemas.microsoft.com/office/drawing/2014/main" id="{00000000-0008-0000-0700-000023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04" name="楕円 803">
          <a:extLst>
            <a:ext uri="{FF2B5EF4-FFF2-40B4-BE49-F238E27FC236}">
              <a16:creationId xmlns:a16="http://schemas.microsoft.com/office/drawing/2014/main" id="{00000000-0008-0000-0700-000024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06" name="楕円 805">
          <a:extLst>
            <a:ext uri="{FF2B5EF4-FFF2-40B4-BE49-F238E27FC236}">
              <a16:creationId xmlns:a16="http://schemas.microsoft.com/office/drawing/2014/main" id="{00000000-0008-0000-0700-000026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08" name="楕円 807">
          <a:extLst>
            <a:ext uri="{FF2B5EF4-FFF2-40B4-BE49-F238E27FC236}">
              <a16:creationId xmlns:a16="http://schemas.microsoft.com/office/drawing/2014/main" id="{00000000-0008-0000-0700-000028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0" name="楕円 809">
          <a:extLst>
            <a:ext uri="{FF2B5EF4-FFF2-40B4-BE49-F238E27FC236}">
              <a16:creationId xmlns:a16="http://schemas.microsoft.com/office/drawing/2014/main" id="{00000000-0008-0000-0700-00002A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2" name="正方形/長方形 811">
          <a:extLst>
            <a:ext uri="{FF2B5EF4-FFF2-40B4-BE49-F238E27FC236}">
              <a16:creationId xmlns:a16="http://schemas.microsoft.com/office/drawing/2014/main" id="{00000000-0008-0000-0700-00002C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13" name="正方形/長方形 812">
          <a:extLst>
            <a:ext uri="{FF2B5EF4-FFF2-40B4-BE49-F238E27FC236}">
              <a16:creationId xmlns:a16="http://schemas.microsoft.com/office/drawing/2014/main" id="{00000000-0008-0000-0700-00002D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民生費は過去</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間類似団体平均を上回っている。これは、保育環境の充実を図る為、私立保育園及び私立認定こども園の施設整備事業を行ったことや、グループホーム建設に伴う補助事業の実施や保育所の認定こども園化などにより経費が嵩んでいることの他、障害サービス給付に係る需要が増加していることなどが原因である。また、公債費は住民一人当たり</a:t>
          </a:r>
          <a:r>
            <a:rPr kumimoji="1" lang="en-US" altLang="ja-JP" sz="1300">
              <a:latin typeface="ＭＳ Ｐゴシック" panose="020B0600070205080204" pitchFamily="50" charset="-128"/>
              <a:ea typeface="ＭＳ Ｐゴシック" panose="020B0600070205080204" pitchFamily="50" charset="-128"/>
            </a:rPr>
            <a:t>68,020</a:t>
          </a:r>
          <a:r>
            <a:rPr kumimoji="1" lang="ja-JP" altLang="en-US" sz="1300">
              <a:latin typeface="ＭＳ Ｐゴシック" panose="020B0600070205080204" pitchFamily="50" charset="-128"/>
              <a:ea typeface="ＭＳ Ｐゴシック" panose="020B0600070205080204" pitchFamily="50" charset="-128"/>
            </a:rPr>
            <a:t>円となり類似団体平均を下回った。新発債を抑制し、繰上償還を実施したことで金額は減少傾向となっている。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長崎県東彼杵町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財政調整基金残高については</a:t>
          </a:r>
          <a:r>
            <a:rPr kumimoji="1" lang="en-US" altLang="ja-JP" sz="1400">
              <a:latin typeface="ＭＳ ゴシック" pitchFamily="49" charset="-128"/>
              <a:ea typeface="ＭＳ ゴシック" pitchFamily="49" charset="-128"/>
            </a:rPr>
            <a:t>H16</a:t>
          </a:r>
          <a:r>
            <a:rPr kumimoji="1" lang="ja-JP" altLang="en-US" sz="1400">
              <a:latin typeface="ＭＳ ゴシック" pitchFamily="49" charset="-128"/>
              <a:ea typeface="ＭＳ ゴシック" pitchFamily="49" charset="-128"/>
            </a:rPr>
            <a:t>以降は引き続き取り崩すことなく、収支を保つことができており、Ｒ</a:t>
          </a:r>
          <a:r>
            <a:rPr kumimoji="1" lang="en-US" altLang="ja-JP" sz="1400">
              <a:latin typeface="ＭＳ ゴシック" pitchFamily="49" charset="-128"/>
              <a:ea typeface="ＭＳ ゴシック" pitchFamily="49" charset="-128"/>
            </a:rPr>
            <a:t>2</a:t>
          </a:r>
          <a:r>
            <a:rPr kumimoji="1" lang="ja-JP" altLang="en-US" sz="1400">
              <a:latin typeface="ＭＳ ゴシック" pitchFamily="49" charset="-128"/>
              <a:ea typeface="ＭＳ ゴシック" pitchFamily="49" charset="-128"/>
            </a:rPr>
            <a:t>末で</a:t>
          </a:r>
          <a:r>
            <a:rPr kumimoji="1" lang="en-US" altLang="ja-JP" sz="1400">
              <a:latin typeface="ＭＳ ゴシック" pitchFamily="49" charset="-128"/>
              <a:ea typeface="ＭＳ ゴシック" pitchFamily="49" charset="-128"/>
            </a:rPr>
            <a:t>466</a:t>
          </a:r>
          <a:r>
            <a:rPr kumimoji="1" lang="ja-JP" altLang="en-US" sz="1400">
              <a:latin typeface="ＭＳ ゴシック" pitchFamily="49" charset="-128"/>
              <a:ea typeface="ＭＳ ゴシック" pitchFamily="49" charset="-128"/>
            </a:rPr>
            <a:t>百万円の残高となっている。財政調整基金の標準財政規模に対する割合については、一般的に</a:t>
          </a:r>
          <a:r>
            <a:rPr kumimoji="1" lang="en-US" altLang="ja-JP" sz="1400">
              <a:latin typeface="ＭＳ ゴシック" pitchFamily="49" charset="-128"/>
              <a:ea typeface="ＭＳ ゴシック" pitchFamily="49" charset="-128"/>
            </a:rPr>
            <a:t>10</a:t>
          </a:r>
          <a:r>
            <a:rPr kumimoji="1" lang="ja-JP" altLang="en-US" sz="1400">
              <a:latin typeface="ＭＳ ゴシック" pitchFamily="49" charset="-128"/>
              <a:ea typeface="ＭＳ ゴシック" pitchFamily="49" charset="-128"/>
            </a:rPr>
            <a:t>～</a:t>
          </a:r>
          <a:r>
            <a:rPr kumimoji="1" lang="en-US" altLang="ja-JP" sz="1400">
              <a:latin typeface="ＭＳ ゴシック" pitchFamily="49" charset="-128"/>
              <a:ea typeface="ＭＳ ゴシック" pitchFamily="49" charset="-128"/>
            </a:rPr>
            <a:t>15%</a:t>
          </a:r>
          <a:r>
            <a:rPr kumimoji="1" lang="ja-JP" altLang="en-US" sz="1400">
              <a:latin typeface="ＭＳ ゴシック" pitchFamily="49" charset="-128"/>
              <a:ea typeface="ＭＳ ゴシック" pitchFamily="49" charset="-128"/>
            </a:rPr>
            <a:t>程度が望ましいとされているが、本町では概ね</a:t>
          </a:r>
          <a:r>
            <a:rPr kumimoji="1" lang="en-US" altLang="ja-JP" sz="1400">
              <a:latin typeface="ＭＳ ゴシック" pitchFamily="49" charset="-128"/>
              <a:ea typeface="ＭＳ ゴシック" pitchFamily="49" charset="-128"/>
            </a:rPr>
            <a:t>15%</a:t>
          </a:r>
          <a:r>
            <a:rPr kumimoji="1" lang="ja-JP" altLang="en-US" sz="1400">
              <a:latin typeface="ＭＳ ゴシック" pitchFamily="49" charset="-128"/>
              <a:ea typeface="ＭＳ ゴシック" pitchFamily="49" charset="-128"/>
            </a:rPr>
            <a:t>程度を保っており、今後も大幅な増資は考えていない。</a:t>
          </a:r>
        </a:p>
        <a:p>
          <a:r>
            <a:rPr kumimoji="1" lang="ja-JP" altLang="en-US" sz="1400">
              <a:latin typeface="ＭＳ ゴシック" pitchFamily="49" charset="-128"/>
              <a:ea typeface="ＭＳ ゴシック" pitchFamily="49" charset="-128"/>
            </a:rPr>
            <a:t>　実質収支比率については、望ましいとされる範囲（</a:t>
          </a:r>
          <a:r>
            <a:rPr kumimoji="1" lang="en-US" altLang="ja-JP" sz="1400">
              <a:latin typeface="ＭＳ ゴシック" pitchFamily="49" charset="-128"/>
              <a:ea typeface="ＭＳ ゴシック" pitchFamily="49" charset="-128"/>
            </a:rPr>
            <a:t>3</a:t>
          </a:r>
          <a:r>
            <a:rPr kumimoji="1" lang="ja-JP" altLang="en-US" sz="1400">
              <a:latin typeface="ＭＳ ゴシック" pitchFamily="49" charset="-128"/>
              <a:ea typeface="ＭＳ ゴシック" pitchFamily="49" charset="-128"/>
            </a:rPr>
            <a:t>～</a:t>
          </a:r>
          <a:r>
            <a:rPr kumimoji="1" lang="en-US" altLang="ja-JP" sz="1400">
              <a:latin typeface="ＭＳ ゴシック" pitchFamily="49" charset="-128"/>
              <a:ea typeface="ＭＳ ゴシック" pitchFamily="49" charset="-128"/>
            </a:rPr>
            <a:t>5%</a:t>
          </a:r>
          <a:r>
            <a:rPr kumimoji="1" lang="ja-JP" altLang="en-US" sz="1400">
              <a:latin typeface="ＭＳ ゴシック" pitchFamily="49" charset="-128"/>
              <a:ea typeface="ＭＳ ゴシック" pitchFamily="49" charset="-128"/>
            </a:rPr>
            <a:t>）内の</a:t>
          </a:r>
          <a:r>
            <a:rPr kumimoji="1" lang="en-US" altLang="ja-JP" sz="1400">
              <a:latin typeface="ＭＳ ゴシック" pitchFamily="49" charset="-128"/>
              <a:ea typeface="ＭＳ ゴシック" pitchFamily="49" charset="-128"/>
            </a:rPr>
            <a:t>4.70</a:t>
          </a:r>
          <a:r>
            <a:rPr kumimoji="1" lang="ja-JP" altLang="en-US" sz="1400">
              <a:latin typeface="ＭＳ ゴシック" pitchFamily="49" charset="-128"/>
              <a:ea typeface="ＭＳ ゴシック" pitchFamily="49" charset="-128"/>
            </a:rPr>
            <a:t>％となった。今後も歳出の合理化等行財政改革を推進し健全な行財政運営に努めていく。</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長崎県東彼杵町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全ての年度、実質収支に赤字はみられないが、これはほとんどの会計で一般会計からの繰入金に歳入の多くを頼っているためで、特に下水道</a:t>
          </a:r>
          <a:r>
            <a:rPr kumimoji="1" lang="en-US" altLang="ja-JP" sz="1400">
              <a:latin typeface="ＭＳ ゴシック" pitchFamily="49" charset="-128"/>
              <a:ea typeface="ＭＳ ゴシック" pitchFamily="49" charset="-128"/>
            </a:rPr>
            <a:t>3</a:t>
          </a:r>
          <a:r>
            <a:rPr kumimoji="1" lang="ja-JP" altLang="en-US" sz="1400">
              <a:latin typeface="ＭＳ ゴシック" pitchFamily="49" charset="-128"/>
              <a:ea typeface="ＭＳ ゴシック" pitchFamily="49" charset="-128"/>
            </a:rPr>
            <a:t>事業は一般会計の依存度が大きくなっている。</a:t>
          </a:r>
        </a:p>
        <a:p>
          <a:r>
            <a:rPr kumimoji="1" lang="ja-JP" altLang="en-US" sz="1400">
              <a:latin typeface="ＭＳ ゴシック" pitchFamily="49" charset="-128"/>
              <a:ea typeface="ＭＳ ゴシック" pitchFamily="49" charset="-128"/>
            </a:rPr>
            <a:t> 今後も各会計で赤字がでることはないと思われるが、公営企業化した下水道事業については今後料金見直しを検討するなど、より一層の財政健全化に努める。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25" zeroHeight="1" x14ac:dyDescent="0.15"/>
  <cols>
    <col min="1" max="11" width="2.125" style="188" customWidth="1"/>
    <col min="12" max="12" width="2.25" style="188" customWidth="1"/>
    <col min="13" max="17" width="2.375" style="188" customWidth="1"/>
    <col min="18" max="119" width="2.125" style="188" customWidth="1"/>
    <col min="120" max="16384" width="0" style="188" hidden="1"/>
  </cols>
  <sheetData>
    <row r="1" spans="1:119" ht="33" customHeight="1" x14ac:dyDescent="0.15">
      <c r="A1" s="186"/>
      <c r="B1" s="650" t="s">
        <v>80</v>
      </c>
      <c r="C1" s="650"/>
      <c r="D1" s="650"/>
      <c r="E1" s="650"/>
      <c r="F1" s="650"/>
      <c r="G1" s="650"/>
      <c r="H1" s="650"/>
      <c r="I1" s="650"/>
      <c r="J1" s="650"/>
      <c r="K1" s="650"/>
      <c r="L1" s="650"/>
      <c r="M1" s="650"/>
      <c r="N1" s="650"/>
      <c r="O1" s="650"/>
      <c r="P1" s="650"/>
      <c r="Q1" s="650"/>
      <c r="R1" s="650"/>
      <c r="S1" s="650"/>
      <c r="T1" s="650"/>
      <c r="U1" s="650"/>
      <c r="V1" s="650"/>
      <c r="W1" s="650"/>
      <c r="X1" s="650"/>
      <c r="Y1" s="650"/>
      <c r="Z1" s="650"/>
      <c r="AA1" s="650"/>
      <c r="AB1" s="650"/>
      <c r="AC1" s="650"/>
      <c r="AD1" s="650"/>
      <c r="AE1" s="650"/>
      <c r="AF1" s="650"/>
      <c r="AG1" s="650"/>
      <c r="AH1" s="650"/>
      <c r="AI1" s="650"/>
      <c r="AJ1" s="650"/>
      <c r="AK1" s="650"/>
      <c r="AL1" s="650"/>
      <c r="AM1" s="650"/>
      <c r="AN1" s="650"/>
      <c r="AO1" s="650"/>
      <c r="AP1" s="650"/>
      <c r="AQ1" s="650"/>
      <c r="AR1" s="650"/>
      <c r="AS1" s="650"/>
      <c r="AT1" s="650"/>
      <c r="AU1" s="650"/>
      <c r="AV1" s="650"/>
      <c r="AW1" s="650"/>
      <c r="AX1" s="650"/>
      <c r="AY1" s="650"/>
      <c r="AZ1" s="650"/>
      <c r="BA1" s="650"/>
      <c r="BB1" s="650"/>
      <c r="BC1" s="650"/>
      <c r="BD1" s="650"/>
      <c r="BE1" s="650"/>
      <c r="BF1" s="650"/>
      <c r="BG1" s="650"/>
      <c r="BH1" s="650"/>
      <c r="BI1" s="650"/>
      <c r="BJ1" s="650"/>
      <c r="BK1" s="650"/>
      <c r="BL1" s="650"/>
      <c r="BM1" s="650"/>
      <c r="BN1" s="650"/>
      <c r="BO1" s="650"/>
      <c r="BP1" s="650"/>
      <c r="BQ1" s="650"/>
      <c r="BR1" s="650"/>
      <c r="BS1" s="650"/>
      <c r="BT1" s="650"/>
      <c r="BU1" s="650"/>
      <c r="BV1" s="650"/>
      <c r="BW1" s="650"/>
      <c r="BX1" s="650"/>
      <c r="BY1" s="650"/>
      <c r="BZ1" s="650"/>
      <c r="CA1" s="650"/>
      <c r="CB1" s="650"/>
      <c r="CC1" s="650"/>
      <c r="CD1" s="650"/>
      <c r="CE1" s="650"/>
      <c r="CF1" s="650"/>
      <c r="CG1" s="650"/>
      <c r="CH1" s="650"/>
      <c r="CI1" s="650"/>
      <c r="CJ1" s="650"/>
      <c r="CK1" s="650"/>
      <c r="CL1" s="650"/>
      <c r="CM1" s="650"/>
      <c r="CN1" s="650"/>
      <c r="CO1" s="650"/>
      <c r="CP1" s="650"/>
      <c r="CQ1" s="650"/>
      <c r="CR1" s="650"/>
      <c r="CS1" s="650"/>
      <c r="CT1" s="650"/>
      <c r="CU1" s="650"/>
      <c r="CV1" s="650"/>
      <c r="CW1" s="650"/>
      <c r="CX1" s="650"/>
      <c r="CY1" s="650"/>
      <c r="CZ1" s="650"/>
      <c r="DA1" s="650"/>
      <c r="DB1" s="650"/>
      <c r="DC1" s="650"/>
      <c r="DD1" s="650"/>
      <c r="DE1" s="650"/>
      <c r="DF1" s="650"/>
      <c r="DG1" s="650"/>
      <c r="DH1" s="650"/>
      <c r="DI1" s="650"/>
      <c r="DJ1" s="187"/>
      <c r="DK1" s="187"/>
      <c r="DL1" s="187"/>
      <c r="DM1" s="187"/>
      <c r="DN1" s="187"/>
      <c r="DO1" s="187"/>
    </row>
    <row r="2" spans="1:119" ht="24.75" thickBot="1" x14ac:dyDescent="0.2">
      <c r="A2" s="186"/>
      <c r="B2" s="189" t="s">
        <v>81</v>
      </c>
      <c r="C2" s="189"/>
      <c r="D2" s="190"/>
      <c r="E2" s="186"/>
      <c r="F2" s="186"/>
      <c r="G2" s="186"/>
      <c r="H2" s="186"/>
      <c r="I2" s="186"/>
      <c r="J2" s="186"/>
      <c r="K2" s="186"/>
      <c r="L2" s="186"/>
      <c r="M2" s="186"/>
      <c r="N2" s="186"/>
      <c r="O2" s="186"/>
      <c r="P2" s="186"/>
      <c r="Q2" s="186"/>
      <c r="R2" s="186"/>
      <c r="S2" s="186"/>
      <c r="T2" s="186"/>
      <c r="U2" s="186"/>
      <c r="V2" s="186"/>
      <c r="W2" s="186"/>
      <c r="X2" s="186"/>
      <c r="Y2" s="186"/>
      <c r="Z2" s="186"/>
      <c r="AA2" s="186"/>
      <c r="AB2" s="186"/>
      <c r="AC2" s="186"/>
      <c r="AD2" s="186"/>
      <c r="AE2" s="186"/>
      <c r="AF2" s="186"/>
      <c r="AG2" s="186"/>
      <c r="AH2" s="186"/>
      <c r="AI2" s="186"/>
      <c r="AJ2" s="186"/>
      <c r="AK2" s="186"/>
      <c r="AL2" s="186"/>
      <c r="AM2" s="186"/>
      <c r="AN2" s="186"/>
      <c r="AO2" s="186"/>
      <c r="AP2" s="186"/>
      <c r="AQ2" s="186"/>
      <c r="AR2" s="186"/>
      <c r="AS2" s="186"/>
      <c r="AT2" s="186"/>
      <c r="AU2" s="186"/>
      <c r="AV2" s="186"/>
      <c r="AW2" s="186"/>
      <c r="AX2" s="186"/>
      <c r="AY2" s="186"/>
      <c r="AZ2" s="186"/>
      <c r="BA2" s="186"/>
      <c r="BB2" s="186"/>
      <c r="BC2" s="186"/>
      <c r="BD2" s="186"/>
      <c r="BE2" s="186"/>
      <c r="BF2" s="186"/>
      <c r="BG2" s="186"/>
      <c r="BH2" s="186"/>
      <c r="BI2" s="186"/>
      <c r="BJ2" s="186"/>
      <c r="BK2" s="186"/>
      <c r="BL2" s="186"/>
      <c r="BM2" s="186"/>
      <c r="BN2" s="186"/>
      <c r="BO2" s="186"/>
      <c r="BP2" s="186"/>
      <c r="BQ2" s="186"/>
      <c r="BR2" s="186"/>
      <c r="BS2" s="186"/>
      <c r="BT2" s="186"/>
      <c r="BU2" s="186"/>
      <c r="BV2" s="186"/>
      <c r="BW2" s="186"/>
      <c r="BX2" s="186"/>
      <c r="BY2" s="186"/>
      <c r="BZ2" s="186"/>
      <c r="CA2" s="186"/>
      <c r="CB2" s="186"/>
      <c r="CC2" s="186"/>
      <c r="CD2" s="186"/>
      <c r="CE2" s="186"/>
      <c r="CF2" s="186"/>
      <c r="CG2" s="186"/>
      <c r="CH2" s="186"/>
      <c r="CI2" s="186"/>
      <c r="CJ2" s="186"/>
      <c r="CK2" s="186"/>
      <c r="CL2" s="186"/>
      <c r="CM2" s="186"/>
      <c r="CN2" s="186"/>
      <c r="CO2" s="186"/>
      <c r="CP2" s="186"/>
      <c r="CQ2" s="186"/>
      <c r="CR2" s="186"/>
      <c r="CS2" s="186"/>
      <c r="CT2" s="186"/>
      <c r="CU2" s="186"/>
      <c r="CV2" s="186"/>
      <c r="CW2" s="186"/>
      <c r="CX2" s="186"/>
      <c r="CY2" s="186"/>
      <c r="CZ2" s="186"/>
      <c r="DA2" s="186"/>
      <c r="DB2" s="186"/>
      <c r="DC2" s="186"/>
      <c r="DD2" s="186"/>
      <c r="DE2" s="186"/>
      <c r="DF2" s="186"/>
      <c r="DG2" s="186"/>
      <c r="DH2" s="186"/>
      <c r="DI2" s="186"/>
      <c r="DJ2" s="186"/>
      <c r="DK2" s="186"/>
      <c r="DL2" s="186"/>
      <c r="DM2" s="186"/>
      <c r="DN2" s="186"/>
      <c r="DO2" s="186"/>
    </row>
    <row r="3" spans="1:119" ht="18.75" customHeight="1" thickBot="1" x14ac:dyDescent="0.2">
      <c r="A3" s="187"/>
      <c r="B3" s="651" t="s">
        <v>82</v>
      </c>
      <c r="C3" s="652"/>
      <c r="D3" s="652"/>
      <c r="E3" s="653"/>
      <c r="F3" s="653"/>
      <c r="G3" s="653"/>
      <c r="H3" s="653"/>
      <c r="I3" s="653"/>
      <c r="J3" s="653"/>
      <c r="K3" s="653"/>
      <c r="L3" s="653" t="s">
        <v>83</v>
      </c>
      <c r="M3" s="653"/>
      <c r="N3" s="653"/>
      <c r="O3" s="653"/>
      <c r="P3" s="653"/>
      <c r="Q3" s="653"/>
      <c r="R3" s="656"/>
      <c r="S3" s="656"/>
      <c r="T3" s="656"/>
      <c r="U3" s="656"/>
      <c r="V3" s="657"/>
      <c r="W3" s="547" t="s">
        <v>84</v>
      </c>
      <c r="X3" s="548"/>
      <c r="Y3" s="548"/>
      <c r="Z3" s="548"/>
      <c r="AA3" s="548"/>
      <c r="AB3" s="652"/>
      <c r="AC3" s="656" t="s">
        <v>85</v>
      </c>
      <c r="AD3" s="548"/>
      <c r="AE3" s="548"/>
      <c r="AF3" s="548"/>
      <c r="AG3" s="548"/>
      <c r="AH3" s="548"/>
      <c r="AI3" s="548"/>
      <c r="AJ3" s="548"/>
      <c r="AK3" s="548"/>
      <c r="AL3" s="618"/>
      <c r="AM3" s="547" t="s">
        <v>86</v>
      </c>
      <c r="AN3" s="548"/>
      <c r="AO3" s="548"/>
      <c r="AP3" s="548"/>
      <c r="AQ3" s="548"/>
      <c r="AR3" s="548"/>
      <c r="AS3" s="548"/>
      <c r="AT3" s="548"/>
      <c r="AU3" s="548"/>
      <c r="AV3" s="548"/>
      <c r="AW3" s="548"/>
      <c r="AX3" s="618"/>
      <c r="AY3" s="610" t="s">
        <v>1</v>
      </c>
      <c r="AZ3" s="611"/>
      <c r="BA3" s="611"/>
      <c r="BB3" s="611"/>
      <c r="BC3" s="611"/>
      <c r="BD3" s="611"/>
      <c r="BE3" s="611"/>
      <c r="BF3" s="611"/>
      <c r="BG3" s="611"/>
      <c r="BH3" s="611"/>
      <c r="BI3" s="611"/>
      <c r="BJ3" s="611"/>
      <c r="BK3" s="611"/>
      <c r="BL3" s="611"/>
      <c r="BM3" s="660"/>
      <c r="BN3" s="547" t="s">
        <v>87</v>
      </c>
      <c r="BO3" s="548"/>
      <c r="BP3" s="548"/>
      <c r="BQ3" s="548"/>
      <c r="BR3" s="548"/>
      <c r="BS3" s="548"/>
      <c r="BT3" s="548"/>
      <c r="BU3" s="618"/>
      <c r="BV3" s="547" t="s">
        <v>88</v>
      </c>
      <c r="BW3" s="548"/>
      <c r="BX3" s="548"/>
      <c r="BY3" s="548"/>
      <c r="BZ3" s="548"/>
      <c r="CA3" s="548"/>
      <c r="CB3" s="548"/>
      <c r="CC3" s="618"/>
      <c r="CD3" s="610" t="s">
        <v>1</v>
      </c>
      <c r="CE3" s="611"/>
      <c r="CF3" s="611"/>
      <c r="CG3" s="611"/>
      <c r="CH3" s="611"/>
      <c r="CI3" s="611"/>
      <c r="CJ3" s="611"/>
      <c r="CK3" s="611"/>
      <c r="CL3" s="611"/>
      <c r="CM3" s="611"/>
      <c r="CN3" s="611"/>
      <c r="CO3" s="611"/>
      <c r="CP3" s="611"/>
      <c r="CQ3" s="611"/>
      <c r="CR3" s="611"/>
      <c r="CS3" s="660"/>
      <c r="CT3" s="547" t="s">
        <v>89</v>
      </c>
      <c r="CU3" s="548"/>
      <c r="CV3" s="548"/>
      <c r="CW3" s="548"/>
      <c r="CX3" s="548"/>
      <c r="CY3" s="548"/>
      <c r="CZ3" s="548"/>
      <c r="DA3" s="618"/>
      <c r="DB3" s="547" t="s">
        <v>90</v>
      </c>
      <c r="DC3" s="548"/>
      <c r="DD3" s="548"/>
      <c r="DE3" s="548"/>
      <c r="DF3" s="548"/>
      <c r="DG3" s="548"/>
      <c r="DH3" s="548"/>
      <c r="DI3" s="618"/>
      <c r="DJ3" s="186"/>
      <c r="DK3" s="186"/>
      <c r="DL3" s="186"/>
      <c r="DM3" s="186"/>
      <c r="DN3" s="186"/>
      <c r="DO3" s="186"/>
    </row>
    <row r="4" spans="1:119" ht="18.75" customHeight="1" x14ac:dyDescent="0.15">
      <c r="A4" s="187"/>
      <c r="B4" s="626"/>
      <c r="C4" s="627"/>
      <c r="D4" s="627"/>
      <c r="E4" s="628"/>
      <c r="F4" s="628"/>
      <c r="G4" s="628"/>
      <c r="H4" s="628"/>
      <c r="I4" s="628"/>
      <c r="J4" s="628"/>
      <c r="K4" s="628"/>
      <c r="L4" s="628"/>
      <c r="M4" s="628"/>
      <c r="N4" s="628"/>
      <c r="O4" s="628"/>
      <c r="P4" s="628"/>
      <c r="Q4" s="628"/>
      <c r="R4" s="632"/>
      <c r="S4" s="632"/>
      <c r="T4" s="632"/>
      <c r="U4" s="632"/>
      <c r="V4" s="633"/>
      <c r="W4" s="619"/>
      <c r="X4" s="430"/>
      <c r="Y4" s="430"/>
      <c r="Z4" s="430"/>
      <c r="AA4" s="430"/>
      <c r="AB4" s="627"/>
      <c r="AC4" s="632"/>
      <c r="AD4" s="430"/>
      <c r="AE4" s="430"/>
      <c r="AF4" s="430"/>
      <c r="AG4" s="430"/>
      <c r="AH4" s="430"/>
      <c r="AI4" s="430"/>
      <c r="AJ4" s="430"/>
      <c r="AK4" s="430"/>
      <c r="AL4" s="620"/>
      <c r="AM4" s="574"/>
      <c r="AN4" s="484"/>
      <c r="AO4" s="484"/>
      <c r="AP4" s="484"/>
      <c r="AQ4" s="484"/>
      <c r="AR4" s="484"/>
      <c r="AS4" s="484"/>
      <c r="AT4" s="484"/>
      <c r="AU4" s="484"/>
      <c r="AV4" s="484"/>
      <c r="AW4" s="484"/>
      <c r="AX4" s="659"/>
      <c r="AY4" s="460" t="s">
        <v>91</v>
      </c>
      <c r="AZ4" s="461"/>
      <c r="BA4" s="461"/>
      <c r="BB4" s="461"/>
      <c r="BC4" s="461"/>
      <c r="BD4" s="461"/>
      <c r="BE4" s="461"/>
      <c r="BF4" s="461"/>
      <c r="BG4" s="461"/>
      <c r="BH4" s="461"/>
      <c r="BI4" s="461"/>
      <c r="BJ4" s="461"/>
      <c r="BK4" s="461"/>
      <c r="BL4" s="461"/>
      <c r="BM4" s="462"/>
      <c r="BN4" s="463">
        <v>6568440</v>
      </c>
      <c r="BO4" s="464"/>
      <c r="BP4" s="464"/>
      <c r="BQ4" s="464"/>
      <c r="BR4" s="464"/>
      <c r="BS4" s="464"/>
      <c r="BT4" s="464"/>
      <c r="BU4" s="465"/>
      <c r="BV4" s="463">
        <v>4953761</v>
      </c>
      <c r="BW4" s="464"/>
      <c r="BX4" s="464"/>
      <c r="BY4" s="464"/>
      <c r="BZ4" s="464"/>
      <c r="CA4" s="464"/>
      <c r="CB4" s="464"/>
      <c r="CC4" s="465"/>
      <c r="CD4" s="644" t="s">
        <v>92</v>
      </c>
      <c r="CE4" s="645"/>
      <c r="CF4" s="645"/>
      <c r="CG4" s="645"/>
      <c r="CH4" s="645"/>
      <c r="CI4" s="645"/>
      <c r="CJ4" s="645"/>
      <c r="CK4" s="645"/>
      <c r="CL4" s="645"/>
      <c r="CM4" s="645"/>
      <c r="CN4" s="645"/>
      <c r="CO4" s="645"/>
      <c r="CP4" s="645"/>
      <c r="CQ4" s="645"/>
      <c r="CR4" s="645"/>
      <c r="CS4" s="646"/>
      <c r="CT4" s="647">
        <v>4.7</v>
      </c>
      <c r="CU4" s="648"/>
      <c r="CV4" s="648"/>
      <c r="CW4" s="648"/>
      <c r="CX4" s="648"/>
      <c r="CY4" s="648"/>
      <c r="CZ4" s="648"/>
      <c r="DA4" s="649"/>
      <c r="DB4" s="647">
        <v>4.5999999999999996</v>
      </c>
      <c r="DC4" s="648"/>
      <c r="DD4" s="648"/>
      <c r="DE4" s="648"/>
      <c r="DF4" s="648"/>
      <c r="DG4" s="648"/>
      <c r="DH4" s="648"/>
      <c r="DI4" s="649"/>
      <c r="DJ4" s="186"/>
      <c r="DK4" s="186"/>
      <c r="DL4" s="186"/>
      <c r="DM4" s="186"/>
      <c r="DN4" s="186"/>
      <c r="DO4" s="186"/>
    </row>
    <row r="5" spans="1:119" ht="18.75" customHeight="1" x14ac:dyDescent="0.15">
      <c r="A5" s="187"/>
      <c r="B5" s="654"/>
      <c r="C5" s="485"/>
      <c r="D5" s="485"/>
      <c r="E5" s="655"/>
      <c r="F5" s="655"/>
      <c r="G5" s="655"/>
      <c r="H5" s="655"/>
      <c r="I5" s="655"/>
      <c r="J5" s="655"/>
      <c r="K5" s="655"/>
      <c r="L5" s="655"/>
      <c r="M5" s="655"/>
      <c r="N5" s="655"/>
      <c r="O5" s="655"/>
      <c r="P5" s="655"/>
      <c r="Q5" s="655"/>
      <c r="R5" s="483"/>
      <c r="S5" s="483"/>
      <c r="T5" s="483"/>
      <c r="U5" s="483"/>
      <c r="V5" s="658"/>
      <c r="W5" s="574"/>
      <c r="X5" s="484"/>
      <c r="Y5" s="484"/>
      <c r="Z5" s="484"/>
      <c r="AA5" s="484"/>
      <c r="AB5" s="485"/>
      <c r="AC5" s="483"/>
      <c r="AD5" s="484"/>
      <c r="AE5" s="484"/>
      <c r="AF5" s="484"/>
      <c r="AG5" s="484"/>
      <c r="AH5" s="484"/>
      <c r="AI5" s="484"/>
      <c r="AJ5" s="484"/>
      <c r="AK5" s="484"/>
      <c r="AL5" s="659"/>
      <c r="AM5" s="537" t="s">
        <v>93</v>
      </c>
      <c r="AN5" s="442"/>
      <c r="AO5" s="442"/>
      <c r="AP5" s="442"/>
      <c r="AQ5" s="442"/>
      <c r="AR5" s="442"/>
      <c r="AS5" s="442"/>
      <c r="AT5" s="443"/>
      <c r="AU5" s="525" t="s">
        <v>94</v>
      </c>
      <c r="AV5" s="526"/>
      <c r="AW5" s="526"/>
      <c r="AX5" s="526"/>
      <c r="AY5" s="448" t="s">
        <v>95</v>
      </c>
      <c r="AZ5" s="449"/>
      <c r="BA5" s="449"/>
      <c r="BB5" s="449"/>
      <c r="BC5" s="449"/>
      <c r="BD5" s="449"/>
      <c r="BE5" s="449"/>
      <c r="BF5" s="449"/>
      <c r="BG5" s="449"/>
      <c r="BH5" s="449"/>
      <c r="BI5" s="449"/>
      <c r="BJ5" s="449"/>
      <c r="BK5" s="449"/>
      <c r="BL5" s="449"/>
      <c r="BM5" s="450"/>
      <c r="BN5" s="468">
        <v>6162523</v>
      </c>
      <c r="BO5" s="469"/>
      <c r="BP5" s="469"/>
      <c r="BQ5" s="469"/>
      <c r="BR5" s="469"/>
      <c r="BS5" s="469"/>
      <c r="BT5" s="469"/>
      <c r="BU5" s="470"/>
      <c r="BV5" s="468">
        <v>4777595</v>
      </c>
      <c r="BW5" s="469"/>
      <c r="BX5" s="469"/>
      <c r="BY5" s="469"/>
      <c r="BZ5" s="469"/>
      <c r="CA5" s="469"/>
      <c r="CB5" s="469"/>
      <c r="CC5" s="470"/>
      <c r="CD5" s="477" t="s">
        <v>96</v>
      </c>
      <c r="CE5" s="478"/>
      <c r="CF5" s="478"/>
      <c r="CG5" s="478"/>
      <c r="CH5" s="478"/>
      <c r="CI5" s="478"/>
      <c r="CJ5" s="478"/>
      <c r="CK5" s="478"/>
      <c r="CL5" s="478"/>
      <c r="CM5" s="478"/>
      <c r="CN5" s="478"/>
      <c r="CO5" s="478"/>
      <c r="CP5" s="478"/>
      <c r="CQ5" s="478"/>
      <c r="CR5" s="478"/>
      <c r="CS5" s="479"/>
      <c r="CT5" s="438">
        <v>85.8</v>
      </c>
      <c r="CU5" s="439"/>
      <c r="CV5" s="439"/>
      <c r="CW5" s="439"/>
      <c r="CX5" s="439"/>
      <c r="CY5" s="439"/>
      <c r="CZ5" s="439"/>
      <c r="DA5" s="440"/>
      <c r="DB5" s="438">
        <v>88.6</v>
      </c>
      <c r="DC5" s="439"/>
      <c r="DD5" s="439"/>
      <c r="DE5" s="439"/>
      <c r="DF5" s="439"/>
      <c r="DG5" s="439"/>
      <c r="DH5" s="439"/>
      <c r="DI5" s="440"/>
      <c r="DJ5" s="186"/>
      <c r="DK5" s="186"/>
      <c r="DL5" s="186"/>
      <c r="DM5" s="186"/>
      <c r="DN5" s="186"/>
      <c r="DO5" s="186"/>
    </row>
    <row r="6" spans="1:119" ht="18.75" customHeight="1" x14ac:dyDescent="0.15">
      <c r="A6" s="187"/>
      <c r="B6" s="624" t="s">
        <v>97</v>
      </c>
      <c r="C6" s="482"/>
      <c r="D6" s="482"/>
      <c r="E6" s="625"/>
      <c r="F6" s="625"/>
      <c r="G6" s="625"/>
      <c r="H6" s="625"/>
      <c r="I6" s="625"/>
      <c r="J6" s="625"/>
      <c r="K6" s="625"/>
      <c r="L6" s="625" t="s">
        <v>98</v>
      </c>
      <c r="M6" s="625"/>
      <c r="N6" s="625"/>
      <c r="O6" s="625"/>
      <c r="P6" s="625"/>
      <c r="Q6" s="625"/>
      <c r="R6" s="506"/>
      <c r="S6" s="506"/>
      <c r="T6" s="506"/>
      <c r="U6" s="506"/>
      <c r="V6" s="631"/>
      <c r="W6" s="559" t="s">
        <v>99</v>
      </c>
      <c r="X6" s="481"/>
      <c r="Y6" s="481"/>
      <c r="Z6" s="481"/>
      <c r="AA6" s="481"/>
      <c r="AB6" s="482"/>
      <c r="AC6" s="636" t="s">
        <v>100</v>
      </c>
      <c r="AD6" s="637"/>
      <c r="AE6" s="637"/>
      <c r="AF6" s="637"/>
      <c r="AG6" s="637"/>
      <c r="AH6" s="637"/>
      <c r="AI6" s="637"/>
      <c r="AJ6" s="637"/>
      <c r="AK6" s="637"/>
      <c r="AL6" s="638"/>
      <c r="AM6" s="537" t="s">
        <v>101</v>
      </c>
      <c r="AN6" s="442"/>
      <c r="AO6" s="442"/>
      <c r="AP6" s="442"/>
      <c r="AQ6" s="442"/>
      <c r="AR6" s="442"/>
      <c r="AS6" s="442"/>
      <c r="AT6" s="443"/>
      <c r="AU6" s="525" t="s">
        <v>94</v>
      </c>
      <c r="AV6" s="526"/>
      <c r="AW6" s="526"/>
      <c r="AX6" s="526"/>
      <c r="AY6" s="448" t="s">
        <v>102</v>
      </c>
      <c r="AZ6" s="449"/>
      <c r="BA6" s="449"/>
      <c r="BB6" s="449"/>
      <c r="BC6" s="449"/>
      <c r="BD6" s="449"/>
      <c r="BE6" s="449"/>
      <c r="BF6" s="449"/>
      <c r="BG6" s="449"/>
      <c r="BH6" s="449"/>
      <c r="BI6" s="449"/>
      <c r="BJ6" s="449"/>
      <c r="BK6" s="449"/>
      <c r="BL6" s="449"/>
      <c r="BM6" s="450"/>
      <c r="BN6" s="468">
        <v>405917</v>
      </c>
      <c r="BO6" s="469"/>
      <c r="BP6" s="469"/>
      <c r="BQ6" s="469"/>
      <c r="BR6" s="469"/>
      <c r="BS6" s="469"/>
      <c r="BT6" s="469"/>
      <c r="BU6" s="470"/>
      <c r="BV6" s="468">
        <v>176166</v>
      </c>
      <c r="BW6" s="469"/>
      <c r="BX6" s="469"/>
      <c r="BY6" s="469"/>
      <c r="BZ6" s="469"/>
      <c r="CA6" s="469"/>
      <c r="CB6" s="469"/>
      <c r="CC6" s="470"/>
      <c r="CD6" s="477" t="s">
        <v>103</v>
      </c>
      <c r="CE6" s="478"/>
      <c r="CF6" s="478"/>
      <c r="CG6" s="478"/>
      <c r="CH6" s="478"/>
      <c r="CI6" s="478"/>
      <c r="CJ6" s="478"/>
      <c r="CK6" s="478"/>
      <c r="CL6" s="478"/>
      <c r="CM6" s="478"/>
      <c r="CN6" s="478"/>
      <c r="CO6" s="478"/>
      <c r="CP6" s="478"/>
      <c r="CQ6" s="478"/>
      <c r="CR6" s="478"/>
      <c r="CS6" s="479"/>
      <c r="CT6" s="621">
        <v>88.6</v>
      </c>
      <c r="CU6" s="622"/>
      <c r="CV6" s="622"/>
      <c r="CW6" s="622"/>
      <c r="CX6" s="622"/>
      <c r="CY6" s="622"/>
      <c r="CZ6" s="622"/>
      <c r="DA6" s="623"/>
      <c r="DB6" s="621">
        <v>91.5</v>
      </c>
      <c r="DC6" s="622"/>
      <c r="DD6" s="622"/>
      <c r="DE6" s="622"/>
      <c r="DF6" s="622"/>
      <c r="DG6" s="622"/>
      <c r="DH6" s="622"/>
      <c r="DI6" s="623"/>
      <c r="DJ6" s="186"/>
      <c r="DK6" s="186"/>
      <c r="DL6" s="186"/>
      <c r="DM6" s="186"/>
      <c r="DN6" s="186"/>
      <c r="DO6" s="186"/>
    </row>
    <row r="7" spans="1:119" ht="18.75" customHeight="1" x14ac:dyDescent="0.15">
      <c r="A7" s="187"/>
      <c r="B7" s="626"/>
      <c r="C7" s="627"/>
      <c r="D7" s="627"/>
      <c r="E7" s="628"/>
      <c r="F7" s="628"/>
      <c r="G7" s="628"/>
      <c r="H7" s="628"/>
      <c r="I7" s="628"/>
      <c r="J7" s="628"/>
      <c r="K7" s="628"/>
      <c r="L7" s="628"/>
      <c r="M7" s="628"/>
      <c r="N7" s="628"/>
      <c r="O7" s="628"/>
      <c r="P7" s="628"/>
      <c r="Q7" s="628"/>
      <c r="R7" s="632"/>
      <c r="S7" s="632"/>
      <c r="T7" s="632"/>
      <c r="U7" s="632"/>
      <c r="V7" s="633"/>
      <c r="W7" s="619"/>
      <c r="X7" s="430"/>
      <c r="Y7" s="430"/>
      <c r="Z7" s="430"/>
      <c r="AA7" s="430"/>
      <c r="AB7" s="627"/>
      <c r="AC7" s="639"/>
      <c r="AD7" s="431"/>
      <c r="AE7" s="431"/>
      <c r="AF7" s="431"/>
      <c r="AG7" s="431"/>
      <c r="AH7" s="431"/>
      <c r="AI7" s="431"/>
      <c r="AJ7" s="431"/>
      <c r="AK7" s="431"/>
      <c r="AL7" s="640"/>
      <c r="AM7" s="537" t="s">
        <v>104</v>
      </c>
      <c r="AN7" s="442"/>
      <c r="AO7" s="442"/>
      <c r="AP7" s="442"/>
      <c r="AQ7" s="442"/>
      <c r="AR7" s="442"/>
      <c r="AS7" s="442"/>
      <c r="AT7" s="443"/>
      <c r="AU7" s="525" t="s">
        <v>105</v>
      </c>
      <c r="AV7" s="526"/>
      <c r="AW7" s="526"/>
      <c r="AX7" s="526"/>
      <c r="AY7" s="448" t="s">
        <v>106</v>
      </c>
      <c r="AZ7" s="449"/>
      <c r="BA7" s="449"/>
      <c r="BB7" s="449"/>
      <c r="BC7" s="449"/>
      <c r="BD7" s="449"/>
      <c r="BE7" s="449"/>
      <c r="BF7" s="449"/>
      <c r="BG7" s="449"/>
      <c r="BH7" s="449"/>
      <c r="BI7" s="449"/>
      <c r="BJ7" s="449"/>
      <c r="BK7" s="449"/>
      <c r="BL7" s="449"/>
      <c r="BM7" s="450"/>
      <c r="BN7" s="468">
        <v>261706</v>
      </c>
      <c r="BO7" s="469"/>
      <c r="BP7" s="469"/>
      <c r="BQ7" s="469"/>
      <c r="BR7" s="469"/>
      <c r="BS7" s="469"/>
      <c r="BT7" s="469"/>
      <c r="BU7" s="470"/>
      <c r="BV7" s="468">
        <v>41190</v>
      </c>
      <c r="BW7" s="469"/>
      <c r="BX7" s="469"/>
      <c r="BY7" s="469"/>
      <c r="BZ7" s="469"/>
      <c r="CA7" s="469"/>
      <c r="CB7" s="469"/>
      <c r="CC7" s="470"/>
      <c r="CD7" s="477" t="s">
        <v>107</v>
      </c>
      <c r="CE7" s="478"/>
      <c r="CF7" s="478"/>
      <c r="CG7" s="478"/>
      <c r="CH7" s="478"/>
      <c r="CI7" s="478"/>
      <c r="CJ7" s="478"/>
      <c r="CK7" s="478"/>
      <c r="CL7" s="478"/>
      <c r="CM7" s="478"/>
      <c r="CN7" s="478"/>
      <c r="CO7" s="478"/>
      <c r="CP7" s="478"/>
      <c r="CQ7" s="478"/>
      <c r="CR7" s="478"/>
      <c r="CS7" s="479"/>
      <c r="CT7" s="468">
        <v>3071414</v>
      </c>
      <c r="CU7" s="469"/>
      <c r="CV7" s="469"/>
      <c r="CW7" s="469"/>
      <c r="CX7" s="469"/>
      <c r="CY7" s="469"/>
      <c r="CZ7" s="469"/>
      <c r="DA7" s="470"/>
      <c r="DB7" s="468">
        <v>2950776</v>
      </c>
      <c r="DC7" s="469"/>
      <c r="DD7" s="469"/>
      <c r="DE7" s="469"/>
      <c r="DF7" s="469"/>
      <c r="DG7" s="469"/>
      <c r="DH7" s="469"/>
      <c r="DI7" s="470"/>
      <c r="DJ7" s="186"/>
      <c r="DK7" s="186"/>
      <c r="DL7" s="186"/>
      <c r="DM7" s="186"/>
      <c r="DN7" s="186"/>
      <c r="DO7" s="186"/>
    </row>
    <row r="8" spans="1:119" ht="18.75" customHeight="1" thickBot="1" x14ac:dyDescent="0.2">
      <c r="A8" s="187"/>
      <c r="B8" s="629"/>
      <c r="C8" s="560"/>
      <c r="D8" s="560"/>
      <c r="E8" s="630"/>
      <c r="F8" s="630"/>
      <c r="G8" s="630"/>
      <c r="H8" s="630"/>
      <c r="I8" s="630"/>
      <c r="J8" s="630"/>
      <c r="K8" s="630"/>
      <c r="L8" s="630"/>
      <c r="M8" s="630"/>
      <c r="N8" s="630"/>
      <c r="O8" s="630"/>
      <c r="P8" s="630"/>
      <c r="Q8" s="630"/>
      <c r="R8" s="634"/>
      <c r="S8" s="634"/>
      <c r="T8" s="634"/>
      <c r="U8" s="634"/>
      <c r="V8" s="635"/>
      <c r="W8" s="549"/>
      <c r="X8" s="550"/>
      <c r="Y8" s="550"/>
      <c r="Z8" s="550"/>
      <c r="AA8" s="550"/>
      <c r="AB8" s="560"/>
      <c r="AC8" s="641"/>
      <c r="AD8" s="642"/>
      <c r="AE8" s="642"/>
      <c r="AF8" s="642"/>
      <c r="AG8" s="642"/>
      <c r="AH8" s="642"/>
      <c r="AI8" s="642"/>
      <c r="AJ8" s="642"/>
      <c r="AK8" s="642"/>
      <c r="AL8" s="643"/>
      <c r="AM8" s="537" t="s">
        <v>108</v>
      </c>
      <c r="AN8" s="442"/>
      <c r="AO8" s="442"/>
      <c r="AP8" s="442"/>
      <c r="AQ8" s="442"/>
      <c r="AR8" s="442"/>
      <c r="AS8" s="442"/>
      <c r="AT8" s="443"/>
      <c r="AU8" s="525" t="s">
        <v>109</v>
      </c>
      <c r="AV8" s="526"/>
      <c r="AW8" s="526"/>
      <c r="AX8" s="526"/>
      <c r="AY8" s="448" t="s">
        <v>110</v>
      </c>
      <c r="AZ8" s="449"/>
      <c r="BA8" s="449"/>
      <c r="BB8" s="449"/>
      <c r="BC8" s="449"/>
      <c r="BD8" s="449"/>
      <c r="BE8" s="449"/>
      <c r="BF8" s="449"/>
      <c r="BG8" s="449"/>
      <c r="BH8" s="449"/>
      <c r="BI8" s="449"/>
      <c r="BJ8" s="449"/>
      <c r="BK8" s="449"/>
      <c r="BL8" s="449"/>
      <c r="BM8" s="450"/>
      <c r="BN8" s="468">
        <v>144211</v>
      </c>
      <c r="BO8" s="469"/>
      <c r="BP8" s="469"/>
      <c r="BQ8" s="469"/>
      <c r="BR8" s="469"/>
      <c r="BS8" s="469"/>
      <c r="BT8" s="469"/>
      <c r="BU8" s="470"/>
      <c r="BV8" s="468">
        <v>134976</v>
      </c>
      <c r="BW8" s="469"/>
      <c r="BX8" s="469"/>
      <c r="BY8" s="469"/>
      <c r="BZ8" s="469"/>
      <c r="CA8" s="469"/>
      <c r="CB8" s="469"/>
      <c r="CC8" s="470"/>
      <c r="CD8" s="477" t="s">
        <v>111</v>
      </c>
      <c r="CE8" s="478"/>
      <c r="CF8" s="478"/>
      <c r="CG8" s="478"/>
      <c r="CH8" s="478"/>
      <c r="CI8" s="478"/>
      <c r="CJ8" s="478"/>
      <c r="CK8" s="478"/>
      <c r="CL8" s="478"/>
      <c r="CM8" s="478"/>
      <c r="CN8" s="478"/>
      <c r="CO8" s="478"/>
      <c r="CP8" s="478"/>
      <c r="CQ8" s="478"/>
      <c r="CR8" s="478"/>
      <c r="CS8" s="479"/>
      <c r="CT8" s="581">
        <v>0.31</v>
      </c>
      <c r="CU8" s="582"/>
      <c r="CV8" s="582"/>
      <c r="CW8" s="582"/>
      <c r="CX8" s="582"/>
      <c r="CY8" s="582"/>
      <c r="CZ8" s="582"/>
      <c r="DA8" s="583"/>
      <c r="DB8" s="581">
        <v>0.3</v>
      </c>
      <c r="DC8" s="582"/>
      <c r="DD8" s="582"/>
      <c r="DE8" s="582"/>
      <c r="DF8" s="582"/>
      <c r="DG8" s="582"/>
      <c r="DH8" s="582"/>
      <c r="DI8" s="583"/>
      <c r="DJ8" s="186"/>
      <c r="DK8" s="186"/>
      <c r="DL8" s="186"/>
      <c r="DM8" s="186"/>
      <c r="DN8" s="186"/>
      <c r="DO8" s="186"/>
    </row>
    <row r="9" spans="1:119" ht="18.75" customHeight="1" thickBot="1" x14ac:dyDescent="0.2">
      <c r="A9" s="187"/>
      <c r="B9" s="610" t="s">
        <v>112</v>
      </c>
      <c r="C9" s="611"/>
      <c r="D9" s="611"/>
      <c r="E9" s="611"/>
      <c r="F9" s="611"/>
      <c r="G9" s="611"/>
      <c r="H9" s="611"/>
      <c r="I9" s="611"/>
      <c r="J9" s="611"/>
      <c r="K9" s="531"/>
      <c r="L9" s="612" t="s">
        <v>113</v>
      </c>
      <c r="M9" s="613"/>
      <c r="N9" s="613"/>
      <c r="O9" s="613"/>
      <c r="P9" s="613"/>
      <c r="Q9" s="614"/>
      <c r="R9" s="615">
        <v>7721</v>
      </c>
      <c r="S9" s="616"/>
      <c r="T9" s="616"/>
      <c r="U9" s="616"/>
      <c r="V9" s="617"/>
      <c r="W9" s="547" t="s">
        <v>114</v>
      </c>
      <c r="X9" s="548"/>
      <c r="Y9" s="548"/>
      <c r="Z9" s="548"/>
      <c r="AA9" s="548"/>
      <c r="AB9" s="548"/>
      <c r="AC9" s="548"/>
      <c r="AD9" s="548"/>
      <c r="AE9" s="548"/>
      <c r="AF9" s="548"/>
      <c r="AG9" s="548"/>
      <c r="AH9" s="548"/>
      <c r="AI9" s="548"/>
      <c r="AJ9" s="548"/>
      <c r="AK9" s="548"/>
      <c r="AL9" s="618"/>
      <c r="AM9" s="537" t="s">
        <v>115</v>
      </c>
      <c r="AN9" s="442"/>
      <c r="AO9" s="442"/>
      <c r="AP9" s="442"/>
      <c r="AQ9" s="442"/>
      <c r="AR9" s="442"/>
      <c r="AS9" s="442"/>
      <c r="AT9" s="443"/>
      <c r="AU9" s="525" t="s">
        <v>116</v>
      </c>
      <c r="AV9" s="526"/>
      <c r="AW9" s="526"/>
      <c r="AX9" s="526"/>
      <c r="AY9" s="448" t="s">
        <v>117</v>
      </c>
      <c r="AZ9" s="449"/>
      <c r="BA9" s="449"/>
      <c r="BB9" s="449"/>
      <c r="BC9" s="449"/>
      <c r="BD9" s="449"/>
      <c r="BE9" s="449"/>
      <c r="BF9" s="449"/>
      <c r="BG9" s="449"/>
      <c r="BH9" s="449"/>
      <c r="BI9" s="449"/>
      <c r="BJ9" s="449"/>
      <c r="BK9" s="449"/>
      <c r="BL9" s="449"/>
      <c r="BM9" s="450"/>
      <c r="BN9" s="468">
        <v>9235</v>
      </c>
      <c r="BO9" s="469"/>
      <c r="BP9" s="469"/>
      <c r="BQ9" s="469"/>
      <c r="BR9" s="469"/>
      <c r="BS9" s="469"/>
      <c r="BT9" s="469"/>
      <c r="BU9" s="470"/>
      <c r="BV9" s="468">
        <v>29043</v>
      </c>
      <c r="BW9" s="469"/>
      <c r="BX9" s="469"/>
      <c r="BY9" s="469"/>
      <c r="BZ9" s="469"/>
      <c r="CA9" s="469"/>
      <c r="CB9" s="469"/>
      <c r="CC9" s="470"/>
      <c r="CD9" s="477" t="s">
        <v>118</v>
      </c>
      <c r="CE9" s="478"/>
      <c r="CF9" s="478"/>
      <c r="CG9" s="478"/>
      <c r="CH9" s="478"/>
      <c r="CI9" s="478"/>
      <c r="CJ9" s="478"/>
      <c r="CK9" s="478"/>
      <c r="CL9" s="478"/>
      <c r="CM9" s="478"/>
      <c r="CN9" s="478"/>
      <c r="CO9" s="478"/>
      <c r="CP9" s="478"/>
      <c r="CQ9" s="478"/>
      <c r="CR9" s="478"/>
      <c r="CS9" s="479"/>
      <c r="CT9" s="438">
        <v>12</v>
      </c>
      <c r="CU9" s="439"/>
      <c r="CV9" s="439"/>
      <c r="CW9" s="439"/>
      <c r="CX9" s="439"/>
      <c r="CY9" s="439"/>
      <c r="CZ9" s="439"/>
      <c r="DA9" s="440"/>
      <c r="DB9" s="438">
        <v>15.5</v>
      </c>
      <c r="DC9" s="439"/>
      <c r="DD9" s="439"/>
      <c r="DE9" s="439"/>
      <c r="DF9" s="439"/>
      <c r="DG9" s="439"/>
      <c r="DH9" s="439"/>
      <c r="DI9" s="440"/>
      <c r="DJ9" s="186"/>
      <c r="DK9" s="186"/>
      <c r="DL9" s="186"/>
      <c r="DM9" s="186"/>
      <c r="DN9" s="186"/>
      <c r="DO9" s="186"/>
    </row>
    <row r="10" spans="1:119" ht="18.75" customHeight="1" thickBot="1" x14ac:dyDescent="0.2">
      <c r="A10" s="187"/>
      <c r="B10" s="610"/>
      <c r="C10" s="611"/>
      <c r="D10" s="611"/>
      <c r="E10" s="611"/>
      <c r="F10" s="611"/>
      <c r="G10" s="611"/>
      <c r="H10" s="611"/>
      <c r="I10" s="611"/>
      <c r="J10" s="611"/>
      <c r="K10" s="531"/>
      <c r="L10" s="441" t="s">
        <v>119</v>
      </c>
      <c r="M10" s="442"/>
      <c r="N10" s="442"/>
      <c r="O10" s="442"/>
      <c r="P10" s="442"/>
      <c r="Q10" s="443"/>
      <c r="R10" s="444">
        <v>8298</v>
      </c>
      <c r="S10" s="445"/>
      <c r="T10" s="445"/>
      <c r="U10" s="445"/>
      <c r="V10" s="447"/>
      <c r="W10" s="619"/>
      <c r="X10" s="430"/>
      <c r="Y10" s="430"/>
      <c r="Z10" s="430"/>
      <c r="AA10" s="430"/>
      <c r="AB10" s="430"/>
      <c r="AC10" s="430"/>
      <c r="AD10" s="430"/>
      <c r="AE10" s="430"/>
      <c r="AF10" s="430"/>
      <c r="AG10" s="430"/>
      <c r="AH10" s="430"/>
      <c r="AI10" s="430"/>
      <c r="AJ10" s="430"/>
      <c r="AK10" s="430"/>
      <c r="AL10" s="620"/>
      <c r="AM10" s="537" t="s">
        <v>120</v>
      </c>
      <c r="AN10" s="442"/>
      <c r="AO10" s="442"/>
      <c r="AP10" s="442"/>
      <c r="AQ10" s="442"/>
      <c r="AR10" s="442"/>
      <c r="AS10" s="442"/>
      <c r="AT10" s="443"/>
      <c r="AU10" s="525" t="s">
        <v>121</v>
      </c>
      <c r="AV10" s="526"/>
      <c r="AW10" s="526"/>
      <c r="AX10" s="526"/>
      <c r="AY10" s="448" t="s">
        <v>122</v>
      </c>
      <c r="AZ10" s="449"/>
      <c r="BA10" s="449"/>
      <c r="BB10" s="449"/>
      <c r="BC10" s="449"/>
      <c r="BD10" s="449"/>
      <c r="BE10" s="449"/>
      <c r="BF10" s="449"/>
      <c r="BG10" s="449"/>
      <c r="BH10" s="449"/>
      <c r="BI10" s="449"/>
      <c r="BJ10" s="449"/>
      <c r="BK10" s="449"/>
      <c r="BL10" s="449"/>
      <c r="BM10" s="450"/>
      <c r="BN10" s="468">
        <v>1207</v>
      </c>
      <c r="BO10" s="469"/>
      <c r="BP10" s="469"/>
      <c r="BQ10" s="469"/>
      <c r="BR10" s="469"/>
      <c r="BS10" s="469"/>
      <c r="BT10" s="469"/>
      <c r="BU10" s="470"/>
      <c r="BV10" s="468">
        <v>4134</v>
      </c>
      <c r="BW10" s="469"/>
      <c r="BX10" s="469"/>
      <c r="BY10" s="469"/>
      <c r="BZ10" s="469"/>
      <c r="CA10" s="469"/>
      <c r="CB10" s="469"/>
      <c r="CC10" s="470"/>
      <c r="CD10" s="191" t="s">
        <v>123</v>
      </c>
      <c r="CE10" s="192"/>
      <c r="CF10" s="192"/>
      <c r="CG10" s="192"/>
      <c r="CH10" s="192"/>
      <c r="CI10" s="192"/>
      <c r="CJ10" s="192"/>
      <c r="CK10" s="192"/>
      <c r="CL10" s="192"/>
      <c r="CM10" s="192"/>
      <c r="CN10" s="192"/>
      <c r="CO10" s="192"/>
      <c r="CP10" s="192"/>
      <c r="CQ10" s="192"/>
      <c r="CR10" s="192"/>
      <c r="CS10" s="193"/>
      <c r="CT10" s="194"/>
      <c r="CU10" s="195"/>
      <c r="CV10" s="195"/>
      <c r="CW10" s="195"/>
      <c r="CX10" s="195"/>
      <c r="CY10" s="195"/>
      <c r="CZ10" s="195"/>
      <c r="DA10" s="196"/>
      <c r="DB10" s="194"/>
      <c r="DC10" s="195"/>
      <c r="DD10" s="195"/>
      <c r="DE10" s="195"/>
      <c r="DF10" s="195"/>
      <c r="DG10" s="195"/>
      <c r="DH10" s="195"/>
      <c r="DI10" s="196"/>
      <c r="DJ10" s="186"/>
      <c r="DK10" s="186"/>
      <c r="DL10" s="186"/>
      <c r="DM10" s="186"/>
      <c r="DN10" s="186"/>
      <c r="DO10" s="186"/>
    </row>
    <row r="11" spans="1:119" ht="18.75" customHeight="1" thickBot="1" x14ac:dyDescent="0.2">
      <c r="A11" s="187"/>
      <c r="B11" s="610"/>
      <c r="C11" s="611"/>
      <c r="D11" s="611"/>
      <c r="E11" s="611"/>
      <c r="F11" s="611"/>
      <c r="G11" s="611"/>
      <c r="H11" s="611"/>
      <c r="I11" s="611"/>
      <c r="J11" s="611"/>
      <c r="K11" s="531"/>
      <c r="L11" s="514" t="s">
        <v>124</v>
      </c>
      <c r="M11" s="515"/>
      <c r="N11" s="515"/>
      <c r="O11" s="515"/>
      <c r="P11" s="515"/>
      <c r="Q11" s="516"/>
      <c r="R11" s="607" t="s">
        <v>125</v>
      </c>
      <c r="S11" s="608"/>
      <c r="T11" s="608"/>
      <c r="U11" s="608"/>
      <c r="V11" s="609"/>
      <c r="W11" s="619"/>
      <c r="X11" s="430"/>
      <c r="Y11" s="430"/>
      <c r="Z11" s="430"/>
      <c r="AA11" s="430"/>
      <c r="AB11" s="430"/>
      <c r="AC11" s="430"/>
      <c r="AD11" s="430"/>
      <c r="AE11" s="430"/>
      <c r="AF11" s="430"/>
      <c r="AG11" s="430"/>
      <c r="AH11" s="430"/>
      <c r="AI11" s="430"/>
      <c r="AJ11" s="430"/>
      <c r="AK11" s="430"/>
      <c r="AL11" s="620"/>
      <c r="AM11" s="537" t="s">
        <v>126</v>
      </c>
      <c r="AN11" s="442"/>
      <c r="AO11" s="442"/>
      <c r="AP11" s="442"/>
      <c r="AQ11" s="442"/>
      <c r="AR11" s="442"/>
      <c r="AS11" s="442"/>
      <c r="AT11" s="443"/>
      <c r="AU11" s="525" t="s">
        <v>127</v>
      </c>
      <c r="AV11" s="526"/>
      <c r="AW11" s="526"/>
      <c r="AX11" s="526"/>
      <c r="AY11" s="448" t="s">
        <v>128</v>
      </c>
      <c r="AZ11" s="449"/>
      <c r="BA11" s="449"/>
      <c r="BB11" s="449"/>
      <c r="BC11" s="449"/>
      <c r="BD11" s="449"/>
      <c r="BE11" s="449"/>
      <c r="BF11" s="449"/>
      <c r="BG11" s="449"/>
      <c r="BH11" s="449"/>
      <c r="BI11" s="449"/>
      <c r="BJ11" s="449"/>
      <c r="BK11" s="449"/>
      <c r="BL11" s="449"/>
      <c r="BM11" s="450"/>
      <c r="BN11" s="468">
        <v>0</v>
      </c>
      <c r="BO11" s="469"/>
      <c r="BP11" s="469"/>
      <c r="BQ11" s="469"/>
      <c r="BR11" s="469"/>
      <c r="BS11" s="469"/>
      <c r="BT11" s="469"/>
      <c r="BU11" s="470"/>
      <c r="BV11" s="468">
        <v>0</v>
      </c>
      <c r="BW11" s="469"/>
      <c r="BX11" s="469"/>
      <c r="BY11" s="469"/>
      <c r="BZ11" s="469"/>
      <c r="CA11" s="469"/>
      <c r="CB11" s="469"/>
      <c r="CC11" s="470"/>
      <c r="CD11" s="477" t="s">
        <v>129</v>
      </c>
      <c r="CE11" s="478"/>
      <c r="CF11" s="478"/>
      <c r="CG11" s="478"/>
      <c r="CH11" s="478"/>
      <c r="CI11" s="478"/>
      <c r="CJ11" s="478"/>
      <c r="CK11" s="478"/>
      <c r="CL11" s="478"/>
      <c r="CM11" s="478"/>
      <c r="CN11" s="478"/>
      <c r="CO11" s="478"/>
      <c r="CP11" s="478"/>
      <c r="CQ11" s="478"/>
      <c r="CR11" s="478"/>
      <c r="CS11" s="479"/>
      <c r="CT11" s="581" t="s">
        <v>130</v>
      </c>
      <c r="CU11" s="582"/>
      <c r="CV11" s="582"/>
      <c r="CW11" s="582"/>
      <c r="CX11" s="582"/>
      <c r="CY11" s="582"/>
      <c r="CZ11" s="582"/>
      <c r="DA11" s="583"/>
      <c r="DB11" s="581" t="s">
        <v>131</v>
      </c>
      <c r="DC11" s="582"/>
      <c r="DD11" s="582"/>
      <c r="DE11" s="582"/>
      <c r="DF11" s="582"/>
      <c r="DG11" s="582"/>
      <c r="DH11" s="582"/>
      <c r="DI11" s="583"/>
      <c r="DJ11" s="186"/>
      <c r="DK11" s="186"/>
      <c r="DL11" s="186"/>
      <c r="DM11" s="186"/>
      <c r="DN11" s="186"/>
      <c r="DO11" s="186"/>
    </row>
    <row r="12" spans="1:119" ht="18.75" customHeight="1" x14ac:dyDescent="0.15">
      <c r="A12" s="187"/>
      <c r="B12" s="584" t="s">
        <v>132</v>
      </c>
      <c r="C12" s="585"/>
      <c r="D12" s="585"/>
      <c r="E12" s="585"/>
      <c r="F12" s="585"/>
      <c r="G12" s="585"/>
      <c r="H12" s="585"/>
      <c r="I12" s="585"/>
      <c r="J12" s="585"/>
      <c r="K12" s="586"/>
      <c r="L12" s="593" t="s">
        <v>133</v>
      </c>
      <c r="M12" s="594"/>
      <c r="N12" s="594"/>
      <c r="O12" s="594"/>
      <c r="P12" s="594"/>
      <c r="Q12" s="595"/>
      <c r="R12" s="596">
        <v>7732</v>
      </c>
      <c r="S12" s="597"/>
      <c r="T12" s="597"/>
      <c r="U12" s="597"/>
      <c r="V12" s="598"/>
      <c r="W12" s="599" t="s">
        <v>1</v>
      </c>
      <c r="X12" s="526"/>
      <c r="Y12" s="526"/>
      <c r="Z12" s="526"/>
      <c r="AA12" s="526"/>
      <c r="AB12" s="600"/>
      <c r="AC12" s="601" t="s">
        <v>134</v>
      </c>
      <c r="AD12" s="602"/>
      <c r="AE12" s="602"/>
      <c r="AF12" s="602"/>
      <c r="AG12" s="603"/>
      <c r="AH12" s="601" t="s">
        <v>135</v>
      </c>
      <c r="AI12" s="602"/>
      <c r="AJ12" s="602"/>
      <c r="AK12" s="602"/>
      <c r="AL12" s="604"/>
      <c r="AM12" s="537" t="s">
        <v>136</v>
      </c>
      <c r="AN12" s="442"/>
      <c r="AO12" s="442"/>
      <c r="AP12" s="442"/>
      <c r="AQ12" s="442"/>
      <c r="AR12" s="442"/>
      <c r="AS12" s="442"/>
      <c r="AT12" s="443"/>
      <c r="AU12" s="525" t="s">
        <v>109</v>
      </c>
      <c r="AV12" s="526"/>
      <c r="AW12" s="526"/>
      <c r="AX12" s="526"/>
      <c r="AY12" s="448" t="s">
        <v>137</v>
      </c>
      <c r="AZ12" s="449"/>
      <c r="BA12" s="449"/>
      <c r="BB12" s="449"/>
      <c r="BC12" s="449"/>
      <c r="BD12" s="449"/>
      <c r="BE12" s="449"/>
      <c r="BF12" s="449"/>
      <c r="BG12" s="449"/>
      <c r="BH12" s="449"/>
      <c r="BI12" s="449"/>
      <c r="BJ12" s="449"/>
      <c r="BK12" s="449"/>
      <c r="BL12" s="449"/>
      <c r="BM12" s="450"/>
      <c r="BN12" s="468">
        <v>0</v>
      </c>
      <c r="BO12" s="469"/>
      <c r="BP12" s="469"/>
      <c r="BQ12" s="469"/>
      <c r="BR12" s="469"/>
      <c r="BS12" s="469"/>
      <c r="BT12" s="469"/>
      <c r="BU12" s="470"/>
      <c r="BV12" s="468">
        <v>0</v>
      </c>
      <c r="BW12" s="469"/>
      <c r="BX12" s="469"/>
      <c r="BY12" s="469"/>
      <c r="BZ12" s="469"/>
      <c r="CA12" s="469"/>
      <c r="CB12" s="469"/>
      <c r="CC12" s="470"/>
      <c r="CD12" s="477" t="s">
        <v>138</v>
      </c>
      <c r="CE12" s="478"/>
      <c r="CF12" s="478"/>
      <c r="CG12" s="478"/>
      <c r="CH12" s="478"/>
      <c r="CI12" s="478"/>
      <c r="CJ12" s="478"/>
      <c r="CK12" s="478"/>
      <c r="CL12" s="478"/>
      <c r="CM12" s="478"/>
      <c r="CN12" s="478"/>
      <c r="CO12" s="478"/>
      <c r="CP12" s="478"/>
      <c r="CQ12" s="478"/>
      <c r="CR12" s="478"/>
      <c r="CS12" s="479"/>
      <c r="CT12" s="581" t="s">
        <v>139</v>
      </c>
      <c r="CU12" s="582"/>
      <c r="CV12" s="582"/>
      <c r="CW12" s="582"/>
      <c r="CX12" s="582"/>
      <c r="CY12" s="582"/>
      <c r="CZ12" s="582"/>
      <c r="DA12" s="583"/>
      <c r="DB12" s="581" t="s">
        <v>131</v>
      </c>
      <c r="DC12" s="582"/>
      <c r="DD12" s="582"/>
      <c r="DE12" s="582"/>
      <c r="DF12" s="582"/>
      <c r="DG12" s="582"/>
      <c r="DH12" s="582"/>
      <c r="DI12" s="583"/>
      <c r="DJ12" s="186"/>
      <c r="DK12" s="186"/>
      <c r="DL12" s="186"/>
      <c r="DM12" s="186"/>
      <c r="DN12" s="186"/>
      <c r="DO12" s="186"/>
    </row>
    <row r="13" spans="1:119" ht="18.75" customHeight="1" x14ac:dyDescent="0.15">
      <c r="A13" s="187"/>
      <c r="B13" s="587"/>
      <c r="C13" s="588"/>
      <c r="D13" s="588"/>
      <c r="E13" s="588"/>
      <c r="F13" s="588"/>
      <c r="G13" s="588"/>
      <c r="H13" s="588"/>
      <c r="I13" s="588"/>
      <c r="J13" s="588"/>
      <c r="K13" s="589"/>
      <c r="L13" s="197"/>
      <c r="M13" s="568" t="s">
        <v>140</v>
      </c>
      <c r="N13" s="569"/>
      <c r="O13" s="569"/>
      <c r="P13" s="569"/>
      <c r="Q13" s="570"/>
      <c r="R13" s="571">
        <v>7687</v>
      </c>
      <c r="S13" s="572"/>
      <c r="T13" s="572"/>
      <c r="U13" s="572"/>
      <c r="V13" s="573"/>
      <c r="W13" s="559" t="s">
        <v>141</v>
      </c>
      <c r="X13" s="481"/>
      <c r="Y13" s="481"/>
      <c r="Z13" s="481"/>
      <c r="AA13" s="481"/>
      <c r="AB13" s="482"/>
      <c r="AC13" s="444">
        <v>721</v>
      </c>
      <c r="AD13" s="445"/>
      <c r="AE13" s="445"/>
      <c r="AF13" s="445"/>
      <c r="AG13" s="446"/>
      <c r="AH13" s="444">
        <v>822</v>
      </c>
      <c r="AI13" s="445"/>
      <c r="AJ13" s="445"/>
      <c r="AK13" s="445"/>
      <c r="AL13" s="447"/>
      <c r="AM13" s="537" t="s">
        <v>142</v>
      </c>
      <c r="AN13" s="442"/>
      <c r="AO13" s="442"/>
      <c r="AP13" s="442"/>
      <c r="AQ13" s="442"/>
      <c r="AR13" s="442"/>
      <c r="AS13" s="442"/>
      <c r="AT13" s="443"/>
      <c r="AU13" s="525" t="s">
        <v>143</v>
      </c>
      <c r="AV13" s="526"/>
      <c r="AW13" s="526"/>
      <c r="AX13" s="526"/>
      <c r="AY13" s="448" t="s">
        <v>144</v>
      </c>
      <c r="AZ13" s="449"/>
      <c r="BA13" s="449"/>
      <c r="BB13" s="449"/>
      <c r="BC13" s="449"/>
      <c r="BD13" s="449"/>
      <c r="BE13" s="449"/>
      <c r="BF13" s="449"/>
      <c r="BG13" s="449"/>
      <c r="BH13" s="449"/>
      <c r="BI13" s="449"/>
      <c r="BJ13" s="449"/>
      <c r="BK13" s="449"/>
      <c r="BL13" s="449"/>
      <c r="BM13" s="450"/>
      <c r="BN13" s="468">
        <v>10442</v>
      </c>
      <c r="BO13" s="469"/>
      <c r="BP13" s="469"/>
      <c r="BQ13" s="469"/>
      <c r="BR13" s="469"/>
      <c r="BS13" s="469"/>
      <c r="BT13" s="469"/>
      <c r="BU13" s="470"/>
      <c r="BV13" s="468">
        <v>33177</v>
      </c>
      <c r="BW13" s="469"/>
      <c r="BX13" s="469"/>
      <c r="BY13" s="469"/>
      <c r="BZ13" s="469"/>
      <c r="CA13" s="469"/>
      <c r="CB13" s="469"/>
      <c r="CC13" s="470"/>
      <c r="CD13" s="477" t="s">
        <v>145</v>
      </c>
      <c r="CE13" s="478"/>
      <c r="CF13" s="478"/>
      <c r="CG13" s="478"/>
      <c r="CH13" s="478"/>
      <c r="CI13" s="478"/>
      <c r="CJ13" s="478"/>
      <c r="CK13" s="478"/>
      <c r="CL13" s="478"/>
      <c r="CM13" s="478"/>
      <c r="CN13" s="478"/>
      <c r="CO13" s="478"/>
      <c r="CP13" s="478"/>
      <c r="CQ13" s="478"/>
      <c r="CR13" s="478"/>
      <c r="CS13" s="479"/>
      <c r="CT13" s="438">
        <v>10.4</v>
      </c>
      <c r="CU13" s="439"/>
      <c r="CV13" s="439"/>
      <c r="CW13" s="439"/>
      <c r="CX13" s="439"/>
      <c r="CY13" s="439"/>
      <c r="CZ13" s="439"/>
      <c r="DA13" s="440"/>
      <c r="DB13" s="438">
        <v>12</v>
      </c>
      <c r="DC13" s="439"/>
      <c r="DD13" s="439"/>
      <c r="DE13" s="439"/>
      <c r="DF13" s="439"/>
      <c r="DG13" s="439"/>
      <c r="DH13" s="439"/>
      <c r="DI13" s="440"/>
      <c r="DJ13" s="186"/>
      <c r="DK13" s="186"/>
      <c r="DL13" s="186"/>
      <c r="DM13" s="186"/>
      <c r="DN13" s="186"/>
      <c r="DO13" s="186"/>
    </row>
    <row r="14" spans="1:119" ht="18.75" customHeight="1" thickBot="1" x14ac:dyDescent="0.2">
      <c r="A14" s="187"/>
      <c r="B14" s="587"/>
      <c r="C14" s="588"/>
      <c r="D14" s="588"/>
      <c r="E14" s="588"/>
      <c r="F14" s="588"/>
      <c r="G14" s="588"/>
      <c r="H14" s="588"/>
      <c r="I14" s="588"/>
      <c r="J14" s="588"/>
      <c r="K14" s="589"/>
      <c r="L14" s="561" t="s">
        <v>146</v>
      </c>
      <c r="M14" s="605"/>
      <c r="N14" s="605"/>
      <c r="O14" s="605"/>
      <c r="P14" s="605"/>
      <c r="Q14" s="606"/>
      <c r="R14" s="571">
        <v>7850</v>
      </c>
      <c r="S14" s="572"/>
      <c r="T14" s="572"/>
      <c r="U14" s="572"/>
      <c r="V14" s="573"/>
      <c r="W14" s="574"/>
      <c r="X14" s="484"/>
      <c r="Y14" s="484"/>
      <c r="Z14" s="484"/>
      <c r="AA14" s="484"/>
      <c r="AB14" s="485"/>
      <c r="AC14" s="564">
        <v>16.899999999999999</v>
      </c>
      <c r="AD14" s="565"/>
      <c r="AE14" s="565"/>
      <c r="AF14" s="565"/>
      <c r="AG14" s="566"/>
      <c r="AH14" s="564">
        <v>18.5</v>
      </c>
      <c r="AI14" s="565"/>
      <c r="AJ14" s="565"/>
      <c r="AK14" s="565"/>
      <c r="AL14" s="567"/>
      <c r="AM14" s="537"/>
      <c r="AN14" s="442"/>
      <c r="AO14" s="442"/>
      <c r="AP14" s="442"/>
      <c r="AQ14" s="442"/>
      <c r="AR14" s="442"/>
      <c r="AS14" s="442"/>
      <c r="AT14" s="443"/>
      <c r="AU14" s="525"/>
      <c r="AV14" s="526"/>
      <c r="AW14" s="526"/>
      <c r="AX14" s="526"/>
      <c r="AY14" s="448"/>
      <c r="AZ14" s="449"/>
      <c r="BA14" s="449"/>
      <c r="BB14" s="449"/>
      <c r="BC14" s="449"/>
      <c r="BD14" s="449"/>
      <c r="BE14" s="449"/>
      <c r="BF14" s="449"/>
      <c r="BG14" s="449"/>
      <c r="BH14" s="449"/>
      <c r="BI14" s="449"/>
      <c r="BJ14" s="449"/>
      <c r="BK14" s="449"/>
      <c r="BL14" s="449"/>
      <c r="BM14" s="450"/>
      <c r="BN14" s="468"/>
      <c r="BO14" s="469"/>
      <c r="BP14" s="469"/>
      <c r="BQ14" s="469"/>
      <c r="BR14" s="469"/>
      <c r="BS14" s="469"/>
      <c r="BT14" s="469"/>
      <c r="BU14" s="470"/>
      <c r="BV14" s="468"/>
      <c r="BW14" s="469"/>
      <c r="BX14" s="469"/>
      <c r="BY14" s="469"/>
      <c r="BZ14" s="469"/>
      <c r="CA14" s="469"/>
      <c r="CB14" s="469"/>
      <c r="CC14" s="470"/>
      <c r="CD14" s="474" t="s">
        <v>147</v>
      </c>
      <c r="CE14" s="475"/>
      <c r="CF14" s="475"/>
      <c r="CG14" s="475"/>
      <c r="CH14" s="475"/>
      <c r="CI14" s="475"/>
      <c r="CJ14" s="475"/>
      <c r="CK14" s="475"/>
      <c r="CL14" s="475"/>
      <c r="CM14" s="475"/>
      <c r="CN14" s="475"/>
      <c r="CO14" s="475"/>
      <c r="CP14" s="475"/>
      <c r="CQ14" s="475"/>
      <c r="CR14" s="475"/>
      <c r="CS14" s="476"/>
      <c r="CT14" s="575">
        <v>63</v>
      </c>
      <c r="CU14" s="576"/>
      <c r="CV14" s="576"/>
      <c r="CW14" s="576"/>
      <c r="CX14" s="576"/>
      <c r="CY14" s="576"/>
      <c r="CZ14" s="576"/>
      <c r="DA14" s="577"/>
      <c r="DB14" s="575">
        <v>78.2</v>
      </c>
      <c r="DC14" s="576"/>
      <c r="DD14" s="576"/>
      <c r="DE14" s="576"/>
      <c r="DF14" s="576"/>
      <c r="DG14" s="576"/>
      <c r="DH14" s="576"/>
      <c r="DI14" s="577"/>
      <c r="DJ14" s="186"/>
      <c r="DK14" s="186"/>
      <c r="DL14" s="186"/>
      <c r="DM14" s="186"/>
      <c r="DN14" s="186"/>
      <c r="DO14" s="186"/>
    </row>
    <row r="15" spans="1:119" ht="18.75" customHeight="1" x14ac:dyDescent="0.15">
      <c r="A15" s="187"/>
      <c r="B15" s="587"/>
      <c r="C15" s="588"/>
      <c r="D15" s="588"/>
      <c r="E15" s="588"/>
      <c r="F15" s="588"/>
      <c r="G15" s="588"/>
      <c r="H15" s="588"/>
      <c r="I15" s="588"/>
      <c r="J15" s="588"/>
      <c r="K15" s="589"/>
      <c r="L15" s="197"/>
      <c r="M15" s="568" t="s">
        <v>140</v>
      </c>
      <c r="N15" s="569"/>
      <c r="O15" s="569"/>
      <c r="P15" s="569"/>
      <c r="Q15" s="570"/>
      <c r="R15" s="571">
        <v>7800</v>
      </c>
      <c r="S15" s="572"/>
      <c r="T15" s="572"/>
      <c r="U15" s="572"/>
      <c r="V15" s="573"/>
      <c r="W15" s="559" t="s">
        <v>148</v>
      </c>
      <c r="X15" s="481"/>
      <c r="Y15" s="481"/>
      <c r="Z15" s="481"/>
      <c r="AA15" s="481"/>
      <c r="AB15" s="482"/>
      <c r="AC15" s="444">
        <v>997</v>
      </c>
      <c r="AD15" s="445"/>
      <c r="AE15" s="445"/>
      <c r="AF15" s="445"/>
      <c r="AG15" s="446"/>
      <c r="AH15" s="444">
        <v>1078</v>
      </c>
      <c r="AI15" s="445"/>
      <c r="AJ15" s="445"/>
      <c r="AK15" s="445"/>
      <c r="AL15" s="447"/>
      <c r="AM15" s="537"/>
      <c r="AN15" s="442"/>
      <c r="AO15" s="442"/>
      <c r="AP15" s="442"/>
      <c r="AQ15" s="442"/>
      <c r="AR15" s="442"/>
      <c r="AS15" s="442"/>
      <c r="AT15" s="443"/>
      <c r="AU15" s="525"/>
      <c r="AV15" s="526"/>
      <c r="AW15" s="526"/>
      <c r="AX15" s="526"/>
      <c r="AY15" s="460" t="s">
        <v>149</v>
      </c>
      <c r="AZ15" s="461"/>
      <c r="BA15" s="461"/>
      <c r="BB15" s="461"/>
      <c r="BC15" s="461"/>
      <c r="BD15" s="461"/>
      <c r="BE15" s="461"/>
      <c r="BF15" s="461"/>
      <c r="BG15" s="461"/>
      <c r="BH15" s="461"/>
      <c r="BI15" s="461"/>
      <c r="BJ15" s="461"/>
      <c r="BK15" s="461"/>
      <c r="BL15" s="461"/>
      <c r="BM15" s="462"/>
      <c r="BN15" s="463">
        <v>843123</v>
      </c>
      <c r="BO15" s="464"/>
      <c r="BP15" s="464"/>
      <c r="BQ15" s="464"/>
      <c r="BR15" s="464"/>
      <c r="BS15" s="464"/>
      <c r="BT15" s="464"/>
      <c r="BU15" s="465"/>
      <c r="BV15" s="463">
        <v>821095</v>
      </c>
      <c r="BW15" s="464"/>
      <c r="BX15" s="464"/>
      <c r="BY15" s="464"/>
      <c r="BZ15" s="464"/>
      <c r="CA15" s="464"/>
      <c r="CB15" s="464"/>
      <c r="CC15" s="465"/>
      <c r="CD15" s="578" t="s">
        <v>150</v>
      </c>
      <c r="CE15" s="579"/>
      <c r="CF15" s="579"/>
      <c r="CG15" s="579"/>
      <c r="CH15" s="579"/>
      <c r="CI15" s="579"/>
      <c r="CJ15" s="579"/>
      <c r="CK15" s="579"/>
      <c r="CL15" s="579"/>
      <c r="CM15" s="579"/>
      <c r="CN15" s="579"/>
      <c r="CO15" s="579"/>
      <c r="CP15" s="579"/>
      <c r="CQ15" s="579"/>
      <c r="CR15" s="579"/>
      <c r="CS15" s="580"/>
      <c r="CT15" s="198"/>
      <c r="CU15" s="199"/>
      <c r="CV15" s="199"/>
      <c r="CW15" s="199"/>
      <c r="CX15" s="199"/>
      <c r="CY15" s="199"/>
      <c r="CZ15" s="199"/>
      <c r="DA15" s="200"/>
      <c r="DB15" s="198"/>
      <c r="DC15" s="199"/>
      <c r="DD15" s="199"/>
      <c r="DE15" s="199"/>
      <c r="DF15" s="199"/>
      <c r="DG15" s="199"/>
      <c r="DH15" s="199"/>
      <c r="DI15" s="200"/>
      <c r="DJ15" s="186"/>
      <c r="DK15" s="186"/>
      <c r="DL15" s="186"/>
      <c r="DM15" s="186"/>
      <c r="DN15" s="186"/>
      <c r="DO15" s="186"/>
    </row>
    <row r="16" spans="1:119" ht="18.75" customHeight="1" x14ac:dyDescent="0.15">
      <c r="A16" s="187"/>
      <c r="B16" s="587"/>
      <c r="C16" s="588"/>
      <c r="D16" s="588"/>
      <c r="E16" s="588"/>
      <c r="F16" s="588"/>
      <c r="G16" s="588"/>
      <c r="H16" s="588"/>
      <c r="I16" s="588"/>
      <c r="J16" s="588"/>
      <c r="K16" s="589"/>
      <c r="L16" s="561" t="s">
        <v>151</v>
      </c>
      <c r="M16" s="562"/>
      <c r="N16" s="562"/>
      <c r="O16" s="562"/>
      <c r="P16" s="562"/>
      <c r="Q16" s="563"/>
      <c r="R16" s="556" t="s">
        <v>152</v>
      </c>
      <c r="S16" s="557"/>
      <c r="T16" s="557"/>
      <c r="U16" s="557"/>
      <c r="V16" s="558"/>
      <c r="W16" s="574"/>
      <c r="X16" s="484"/>
      <c r="Y16" s="484"/>
      <c r="Z16" s="484"/>
      <c r="AA16" s="484"/>
      <c r="AB16" s="485"/>
      <c r="AC16" s="564">
        <v>23.4</v>
      </c>
      <c r="AD16" s="565"/>
      <c r="AE16" s="565"/>
      <c r="AF16" s="565"/>
      <c r="AG16" s="566"/>
      <c r="AH16" s="564">
        <v>24.3</v>
      </c>
      <c r="AI16" s="565"/>
      <c r="AJ16" s="565"/>
      <c r="AK16" s="565"/>
      <c r="AL16" s="567"/>
      <c r="AM16" s="537"/>
      <c r="AN16" s="442"/>
      <c r="AO16" s="442"/>
      <c r="AP16" s="442"/>
      <c r="AQ16" s="442"/>
      <c r="AR16" s="442"/>
      <c r="AS16" s="442"/>
      <c r="AT16" s="443"/>
      <c r="AU16" s="525"/>
      <c r="AV16" s="526"/>
      <c r="AW16" s="526"/>
      <c r="AX16" s="526"/>
      <c r="AY16" s="448" t="s">
        <v>153</v>
      </c>
      <c r="AZ16" s="449"/>
      <c r="BA16" s="449"/>
      <c r="BB16" s="449"/>
      <c r="BC16" s="449"/>
      <c r="BD16" s="449"/>
      <c r="BE16" s="449"/>
      <c r="BF16" s="449"/>
      <c r="BG16" s="449"/>
      <c r="BH16" s="449"/>
      <c r="BI16" s="449"/>
      <c r="BJ16" s="449"/>
      <c r="BK16" s="449"/>
      <c r="BL16" s="449"/>
      <c r="BM16" s="450"/>
      <c r="BN16" s="468">
        <v>2770388</v>
      </c>
      <c r="BO16" s="469"/>
      <c r="BP16" s="469"/>
      <c r="BQ16" s="469"/>
      <c r="BR16" s="469"/>
      <c r="BS16" s="469"/>
      <c r="BT16" s="469"/>
      <c r="BU16" s="470"/>
      <c r="BV16" s="468">
        <v>2646983</v>
      </c>
      <c r="BW16" s="469"/>
      <c r="BX16" s="469"/>
      <c r="BY16" s="469"/>
      <c r="BZ16" s="469"/>
      <c r="CA16" s="469"/>
      <c r="CB16" s="469"/>
      <c r="CC16" s="470"/>
      <c r="CD16" s="201"/>
      <c r="CE16" s="466"/>
      <c r="CF16" s="466"/>
      <c r="CG16" s="466"/>
      <c r="CH16" s="466"/>
      <c r="CI16" s="466"/>
      <c r="CJ16" s="466"/>
      <c r="CK16" s="466"/>
      <c r="CL16" s="466"/>
      <c r="CM16" s="466"/>
      <c r="CN16" s="466"/>
      <c r="CO16" s="466"/>
      <c r="CP16" s="466"/>
      <c r="CQ16" s="466"/>
      <c r="CR16" s="466"/>
      <c r="CS16" s="467"/>
      <c r="CT16" s="438"/>
      <c r="CU16" s="439"/>
      <c r="CV16" s="439"/>
      <c r="CW16" s="439"/>
      <c r="CX16" s="439"/>
      <c r="CY16" s="439"/>
      <c r="CZ16" s="439"/>
      <c r="DA16" s="440"/>
      <c r="DB16" s="438"/>
      <c r="DC16" s="439"/>
      <c r="DD16" s="439"/>
      <c r="DE16" s="439"/>
      <c r="DF16" s="439"/>
      <c r="DG16" s="439"/>
      <c r="DH16" s="439"/>
      <c r="DI16" s="440"/>
      <c r="DJ16" s="186"/>
      <c r="DK16" s="186"/>
      <c r="DL16" s="186"/>
      <c r="DM16" s="186"/>
      <c r="DN16" s="186"/>
      <c r="DO16" s="186"/>
    </row>
    <row r="17" spans="1:119" ht="18.75" customHeight="1" thickBot="1" x14ac:dyDescent="0.2">
      <c r="A17" s="187"/>
      <c r="B17" s="590"/>
      <c r="C17" s="591"/>
      <c r="D17" s="591"/>
      <c r="E17" s="591"/>
      <c r="F17" s="591"/>
      <c r="G17" s="591"/>
      <c r="H17" s="591"/>
      <c r="I17" s="591"/>
      <c r="J17" s="591"/>
      <c r="K17" s="592"/>
      <c r="L17" s="202"/>
      <c r="M17" s="553" t="s">
        <v>154</v>
      </c>
      <c r="N17" s="554"/>
      <c r="O17" s="554"/>
      <c r="P17" s="554"/>
      <c r="Q17" s="555"/>
      <c r="R17" s="556" t="s">
        <v>155</v>
      </c>
      <c r="S17" s="557"/>
      <c r="T17" s="557"/>
      <c r="U17" s="557"/>
      <c r="V17" s="558"/>
      <c r="W17" s="559" t="s">
        <v>156</v>
      </c>
      <c r="X17" s="481"/>
      <c r="Y17" s="481"/>
      <c r="Z17" s="481"/>
      <c r="AA17" s="481"/>
      <c r="AB17" s="482"/>
      <c r="AC17" s="444">
        <v>2542</v>
      </c>
      <c r="AD17" s="445"/>
      <c r="AE17" s="445"/>
      <c r="AF17" s="445"/>
      <c r="AG17" s="446"/>
      <c r="AH17" s="444">
        <v>2532</v>
      </c>
      <c r="AI17" s="445"/>
      <c r="AJ17" s="445"/>
      <c r="AK17" s="445"/>
      <c r="AL17" s="447"/>
      <c r="AM17" s="537"/>
      <c r="AN17" s="442"/>
      <c r="AO17" s="442"/>
      <c r="AP17" s="442"/>
      <c r="AQ17" s="442"/>
      <c r="AR17" s="442"/>
      <c r="AS17" s="442"/>
      <c r="AT17" s="443"/>
      <c r="AU17" s="525"/>
      <c r="AV17" s="526"/>
      <c r="AW17" s="526"/>
      <c r="AX17" s="526"/>
      <c r="AY17" s="448" t="s">
        <v>157</v>
      </c>
      <c r="AZ17" s="449"/>
      <c r="BA17" s="449"/>
      <c r="BB17" s="449"/>
      <c r="BC17" s="449"/>
      <c r="BD17" s="449"/>
      <c r="BE17" s="449"/>
      <c r="BF17" s="449"/>
      <c r="BG17" s="449"/>
      <c r="BH17" s="449"/>
      <c r="BI17" s="449"/>
      <c r="BJ17" s="449"/>
      <c r="BK17" s="449"/>
      <c r="BL17" s="449"/>
      <c r="BM17" s="450"/>
      <c r="BN17" s="468">
        <v>1049384</v>
      </c>
      <c r="BO17" s="469"/>
      <c r="BP17" s="469"/>
      <c r="BQ17" s="469"/>
      <c r="BR17" s="469"/>
      <c r="BS17" s="469"/>
      <c r="BT17" s="469"/>
      <c r="BU17" s="470"/>
      <c r="BV17" s="468">
        <v>1032561</v>
      </c>
      <c r="BW17" s="469"/>
      <c r="BX17" s="469"/>
      <c r="BY17" s="469"/>
      <c r="BZ17" s="469"/>
      <c r="CA17" s="469"/>
      <c r="CB17" s="469"/>
      <c r="CC17" s="470"/>
      <c r="CD17" s="201"/>
      <c r="CE17" s="466"/>
      <c r="CF17" s="466"/>
      <c r="CG17" s="466"/>
      <c r="CH17" s="466"/>
      <c r="CI17" s="466"/>
      <c r="CJ17" s="466"/>
      <c r="CK17" s="466"/>
      <c r="CL17" s="466"/>
      <c r="CM17" s="466"/>
      <c r="CN17" s="466"/>
      <c r="CO17" s="466"/>
      <c r="CP17" s="466"/>
      <c r="CQ17" s="466"/>
      <c r="CR17" s="466"/>
      <c r="CS17" s="467"/>
      <c r="CT17" s="438"/>
      <c r="CU17" s="439"/>
      <c r="CV17" s="439"/>
      <c r="CW17" s="439"/>
      <c r="CX17" s="439"/>
      <c r="CY17" s="439"/>
      <c r="CZ17" s="439"/>
      <c r="DA17" s="440"/>
      <c r="DB17" s="438"/>
      <c r="DC17" s="439"/>
      <c r="DD17" s="439"/>
      <c r="DE17" s="439"/>
      <c r="DF17" s="439"/>
      <c r="DG17" s="439"/>
      <c r="DH17" s="439"/>
      <c r="DI17" s="440"/>
      <c r="DJ17" s="186"/>
      <c r="DK17" s="186"/>
      <c r="DL17" s="186"/>
      <c r="DM17" s="186"/>
      <c r="DN17" s="186"/>
      <c r="DO17" s="186"/>
    </row>
    <row r="18" spans="1:119" ht="18.75" customHeight="1" thickBot="1" x14ac:dyDescent="0.2">
      <c r="A18" s="187"/>
      <c r="B18" s="530" t="s">
        <v>158</v>
      </c>
      <c r="C18" s="531"/>
      <c r="D18" s="531"/>
      <c r="E18" s="532"/>
      <c r="F18" s="532"/>
      <c r="G18" s="532"/>
      <c r="H18" s="532"/>
      <c r="I18" s="532"/>
      <c r="J18" s="532"/>
      <c r="K18" s="532"/>
      <c r="L18" s="533">
        <v>74.290000000000006</v>
      </c>
      <c r="M18" s="533"/>
      <c r="N18" s="533"/>
      <c r="O18" s="533"/>
      <c r="P18" s="533"/>
      <c r="Q18" s="533"/>
      <c r="R18" s="534"/>
      <c r="S18" s="534"/>
      <c r="T18" s="534"/>
      <c r="U18" s="534"/>
      <c r="V18" s="535"/>
      <c r="W18" s="549"/>
      <c r="X18" s="550"/>
      <c r="Y18" s="550"/>
      <c r="Z18" s="550"/>
      <c r="AA18" s="550"/>
      <c r="AB18" s="560"/>
      <c r="AC18" s="432">
        <v>59.7</v>
      </c>
      <c r="AD18" s="433"/>
      <c r="AE18" s="433"/>
      <c r="AF18" s="433"/>
      <c r="AG18" s="536"/>
      <c r="AH18" s="432">
        <v>57.1</v>
      </c>
      <c r="AI18" s="433"/>
      <c r="AJ18" s="433"/>
      <c r="AK18" s="433"/>
      <c r="AL18" s="434"/>
      <c r="AM18" s="537"/>
      <c r="AN18" s="442"/>
      <c r="AO18" s="442"/>
      <c r="AP18" s="442"/>
      <c r="AQ18" s="442"/>
      <c r="AR18" s="442"/>
      <c r="AS18" s="442"/>
      <c r="AT18" s="443"/>
      <c r="AU18" s="525"/>
      <c r="AV18" s="526"/>
      <c r="AW18" s="526"/>
      <c r="AX18" s="526"/>
      <c r="AY18" s="448" t="s">
        <v>159</v>
      </c>
      <c r="AZ18" s="449"/>
      <c r="BA18" s="449"/>
      <c r="BB18" s="449"/>
      <c r="BC18" s="449"/>
      <c r="BD18" s="449"/>
      <c r="BE18" s="449"/>
      <c r="BF18" s="449"/>
      <c r="BG18" s="449"/>
      <c r="BH18" s="449"/>
      <c r="BI18" s="449"/>
      <c r="BJ18" s="449"/>
      <c r="BK18" s="449"/>
      <c r="BL18" s="449"/>
      <c r="BM18" s="450"/>
      <c r="BN18" s="468">
        <v>2611312</v>
      </c>
      <c r="BO18" s="469"/>
      <c r="BP18" s="469"/>
      <c r="BQ18" s="469"/>
      <c r="BR18" s="469"/>
      <c r="BS18" s="469"/>
      <c r="BT18" s="469"/>
      <c r="BU18" s="470"/>
      <c r="BV18" s="468">
        <v>2570965</v>
      </c>
      <c r="BW18" s="469"/>
      <c r="BX18" s="469"/>
      <c r="BY18" s="469"/>
      <c r="BZ18" s="469"/>
      <c r="CA18" s="469"/>
      <c r="CB18" s="469"/>
      <c r="CC18" s="470"/>
      <c r="CD18" s="201"/>
      <c r="CE18" s="466"/>
      <c r="CF18" s="466"/>
      <c r="CG18" s="466"/>
      <c r="CH18" s="466"/>
      <c r="CI18" s="466"/>
      <c r="CJ18" s="466"/>
      <c r="CK18" s="466"/>
      <c r="CL18" s="466"/>
      <c r="CM18" s="466"/>
      <c r="CN18" s="466"/>
      <c r="CO18" s="466"/>
      <c r="CP18" s="466"/>
      <c r="CQ18" s="466"/>
      <c r="CR18" s="466"/>
      <c r="CS18" s="467"/>
      <c r="CT18" s="438"/>
      <c r="CU18" s="439"/>
      <c r="CV18" s="439"/>
      <c r="CW18" s="439"/>
      <c r="CX18" s="439"/>
      <c r="CY18" s="439"/>
      <c r="CZ18" s="439"/>
      <c r="DA18" s="440"/>
      <c r="DB18" s="438"/>
      <c r="DC18" s="439"/>
      <c r="DD18" s="439"/>
      <c r="DE18" s="439"/>
      <c r="DF18" s="439"/>
      <c r="DG18" s="439"/>
      <c r="DH18" s="439"/>
      <c r="DI18" s="440"/>
      <c r="DJ18" s="186"/>
      <c r="DK18" s="186"/>
      <c r="DL18" s="186"/>
      <c r="DM18" s="186"/>
      <c r="DN18" s="186"/>
      <c r="DO18" s="186"/>
    </row>
    <row r="19" spans="1:119" ht="18.75" customHeight="1" thickBot="1" x14ac:dyDescent="0.2">
      <c r="A19" s="187"/>
      <c r="B19" s="530" t="s">
        <v>160</v>
      </c>
      <c r="C19" s="531"/>
      <c r="D19" s="531"/>
      <c r="E19" s="532"/>
      <c r="F19" s="532"/>
      <c r="G19" s="532"/>
      <c r="H19" s="532"/>
      <c r="I19" s="532"/>
      <c r="J19" s="532"/>
      <c r="K19" s="532"/>
      <c r="L19" s="538">
        <v>104</v>
      </c>
      <c r="M19" s="538"/>
      <c r="N19" s="538"/>
      <c r="O19" s="538"/>
      <c r="P19" s="538"/>
      <c r="Q19" s="538"/>
      <c r="R19" s="539"/>
      <c r="S19" s="539"/>
      <c r="T19" s="539"/>
      <c r="U19" s="539"/>
      <c r="V19" s="540"/>
      <c r="W19" s="547"/>
      <c r="X19" s="548"/>
      <c r="Y19" s="548"/>
      <c r="Z19" s="548"/>
      <c r="AA19" s="548"/>
      <c r="AB19" s="548"/>
      <c r="AC19" s="551"/>
      <c r="AD19" s="551"/>
      <c r="AE19" s="551"/>
      <c r="AF19" s="551"/>
      <c r="AG19" s="551"/>
      <c r="AH19" s="551"/>
      <c r="AI19" s="551"/>
      <c r="AJ19" s="551"/>
      <c r="AK19" s="551"/>
      <c r="AL19" s="552"/>
      <c r="AM19" s="537"/>
      <c r="AN19" s="442"/>
      <c r="AO19" s="442"/>
      <c r="AP19" s="442"/>
      <c r="AQ19" s="442"/>
      <c r="AR19" s="442"/>
      <c r="AS19" s="442"/>
      <c r="AT19" s="443"/>
      <c r="AU19" s="525"/>
      <c r="AV19" s="526"/>
      <c r="AW19" s="526"/>
      <c r="AX19" s="526"/>
      <c r="AY19" s="448" t="s">
        <v>161</v>
      </c>
      <c r="AZ19" s="449"/>
      <c r="BA19" s="449"/>
      <c r="BB19" s="449"/>
      <c r="BC19" s="449"/>
      <c r="BD19" s="449"/>
      <c r="BE19" s="449"/>
      <c r="BF19" s="449"/>
      <c r="BG19" s="449"/>
      <c r="BH19" s="449"/>
      <c r="BI19" s="449"/>
      <c r="BJ19" s="449"/>
      <c r="BK19" s="449"/>
      <c r="BL19" s="449"/>
      <c r="BM19" s="450"/>
      <c r="BN19" s="468">
        <v>4228896</v>
      </c>
      <c r="BO19" s="469"/>
      <c r="BP19" s="469"/>
      <c r="BQ19" s="469"/>
      <c r="BR19" s="469"/>
      <c r="BS19" s="469"/>
      <c r="BT19" s="469"/>
      <c r="BU19" s="470"/>
      <c r="BV19" s="468">
        <v>3519497</v>
      </c>
      <c r="BW19" s="469"/>
      <c r="BX19" s="469"/>
      <c r="BY19" s="469"/>
      <c r="BZ19" s="469"/>
      <c r="CA19" s="469"/>
      <c r="CB19" s="469"/>
      <c r="CC19" s="470"/>
      <c r="CD19" s="201"/>
      <c r="CE19" s="466"/>
      <c r="CF19" s="466"/>
      <c r="CG19" s="466"/>
      <c r="CH19" s="466"/>
      <c r="CI19" s="466"/>
      <c r="CJ19" s="466"/>
      <c r="CK19" s="466"/>
      <c r="CL19" s="466"/>
      <c r="CM19" s="466"/>
      <c r="CN19" s="466"/>
      <c r="CO19" s="466"/>
      <c r="CP19" s="466"/>
      <c r="CQ19" s="466"/>
      <c r="CR19" s="466"/>
      <c r="CS19" s="467"/>
      <c r="CT19" s="438"/>
      <c r="CU19" s="439"/>
      <c r="CV19" s="439"/>
      <c r="CW19" s="439"/>
      <c r="CX19" s="439"/>
      <c r="CY19" s="439"/>
      <c r="CZ19" s="439"/>
      <c r="DA19" s="440"/>
      <c r="DB19" s="438"/>
      <c r="DC19" s="439"/>
      <c r="DD19" s="439"/>
      <c r="DE19" s="439"/>
      <c r="DF19" s="439"/>
      <c r="DG19" s="439"/>
      <c r="DH19" s="439"/>
      <c r="DI19" s="440"/>
      <c r="DJ19" s="186"/>
      <c r="DK19" s="186"/>
      <c r="DL19" s="186"/>
      <c r="DM19" s="186"/>
      <c r="DN19" s="186"/>
      <c r="DO19" s="186"/>
    </row>
    <row r="20" spans="1:119" ht="18.75" customHeight="1" thickBot="1" x14ac:dyDescent="0.2">
      <c r="A20" s="187"/>
      <c r="B20" s="530" t="s">
        <v>162</v>
      </c>
      <c r="C20" s="531"/>
      <c r="D20" s="531"/>
      <c r="E20" s="532"/>
      <c r="F20" s="532"/>
      <c r="G20" s="532"/>
      <c r="H20" s="532"/>
      <c r="I20" s="532"/>
      <c r="J20" s="532"/>
      <c r="K20" s="532"/>
      <c r="L20" s="538">
        <v>2705</v>
      </c>
      <c r="M20" s="538"/>
      <c r="N20" s="538"/>
      <c r="O20" s="538"/>
      <c r="P20" s="538"/>
      <c r="Q20" s="538"/>
      <c r="R20" s="539"/>
      <c r="S20" s="539"/>
      <c r="T20" s="539"/>
      <c r="U20" s="539"/>
      <c r="V20" s="540"/>
      <c r="W20" s="549"/>
      <c r="X20" s="550"/>
      <c r="Y20" s="550"/>
      <c r="Z20" s="550"/>
      <c r="AA20" s="550"/>
      <c r="AB20" s="550"/>
      <c r="AC20" s="541"/>
      <c r="AD20" s="541"/>
      <c r="AE20" s="541"/>
      <c r="AF20" s="541"/>
      <c r="AG20" s="541"/>
      <c r="AH20" s="541"/>
      <c r="AI20" s="541"/>
      <c r="AJ20" s="541"/>
      <c r="AK20" s="541"/>
      <c r="AL20" s="542"/>
      <c r="AM20" s="543"/>
      <c r="AN20" s="515"/>
      <c r="AO20" s="515"/>
      <c r="AP20" s="515"/>
      <c r="AQ20" s="515"/>
      <c r="AR20" s="515"/>
      <c r="AS20" s="515"/>
      <c r="AT20" s="516"/>
      <c r="AU20" s="544"/>
      <c r="AV20" s="545"/>
      <c r="AW20" s="545"/>
      <c r="AX20" s="546"/>
      <c r="AY20" s="448"/>
      <c r="AZ20" s="449"/>
      <c r="BA20" s="449"/>
      <c r="BB20" s="449"/>
      <c r="BC20" s="449"/>
      <c r="BD20" s="449"/>
      <c r="BE20" s="449"/>
      <c r="BF20" s="449"/>
      <c r="BG20" s="449"/>
      <c r="BH20" s="449"/>
      <c r="BI20" s="449"/>
      <c r="BJ20" s="449"/>
      <c r="BK20" s="449"/>
      <c r="BL20" s="449"/>
      <c r="BM20" s="450"/>
      <c r="BN20" s="468"/>
      <c r="BO20" s="469"/>
      <c r="BP20" s="469"/>
      <c r="BQ20" s="469"/>
      <c r="BR20" s="469"/>
      <c r="BS20" s="469"/>
      <c r="BT20" s="469"/>
      <c r="BU20" s="470"/>
      <c r="BV20" s="468"/>
      <c r="BW20" s="469"/>
      <c r="BX20" s="469"/>
      <c r="BY20" s="469"/>
      <c r="BZ20" s="469"/>
      <c r="CA20" s="469"/>
      <c r="CB20" s="469"/>
      <c r="CC20" s="470"/>
      <c r="CD20" s="201"/>
      <c r="CE20" s="466"/>
      <c r="CF20" s="466"/>
      <c r="CG20" s="466"/>
      <c r="CH20" s="466"/>
      <c r="CI20" s="466"/>
      <c r="CJ20" s="466"/>
      <c r="CK20" s="466"/>
      <c r="CL20" s="466"/>
      <c r="CM20" s="466"/>
      <c r="CN20" s="466"/>
      <c r="CO20" s="466"/>
      <c r="CP20" s="466"/>
      <c r="CQ20" s="466"/>
      <c r="CR20" s="466"/>
      <c r="CS20" s="467"/>
      <c r="CT20" s="438"/>
      <c r="CU20" s="439"/>
      <c r="CV20" s="439"/>
      <c r="CW20" s="439"/>
      <c r="CX20" s="439"/>
      <c r="CY20" s="439"/>
      <c r="CZ20" s="439"/>
      <c r="DA20" s="440"/>
      <c r="DB20" s="438"/>
      <c r="DC20" s="439"/>
      <c r="DD20" s="439"/>
      <c r="DE20" s="439"/>
      <c r="DF20" s="439"/>
      <c r="DG20" s="439"/>
      <c r="DH20" s="439"/>
      <c r="DI20" s="440"/>
      <c r="DJ20" s="186"/>
      <c r="DK20" s="186"/>
      <c r="DL20" s="186"/>
      <c r="DM20" s="186"/>
      <c r="DN20" s="186"/>
      <c r="DO20" s="186"/>
    </row>
    <row r="21" spans="1:119" ht="18.75" customHeight="1" x14ac:dyDescent="0.15">
      <c r="A21" s="187"/>
      <c r="B21" s="527" t="s">
        <v>163</v>
      </c>
      <c r="C21" s="528"/>
      <c r="D21" s="528"/>
      <c r="E21" s="528"/>
      <c r="F21" s="528"/>
      <c r="G21" s="528"/>
      <c r="H21" s="528"/>
      <c r="I21" s="528"/>
      <c r="J21" s="528"/>
      <c r="K21" s="528"/>
      <c r="L21" s="528"/>
      <c r="M21" s="528"/>
      <c r="N21" s="528"/>
      <c r="O21" s="528"/>
      <c r="P21" s="528"/>
      <c r="Q21" s="528"/>
      <c r="R21" s="528"/>
      <c r="S21" s="528"/>
      <c r="T21" s="528"/>
      <c r="U21" s="528"/>
      <c r="V21" s="528"/>
      <c r="W21" s="528"/>
      <c r="X21" s="528"/>
      <c r="Y21" s="528"/>
      <c r="Z21" s="528"/>
      <c r="AA21" s="528"/>
      <c r="AB21" s="528"/>
      <c r="AC21" s="528"/>
      <c r="AD21" s="528"/>
      <c r="AE21" s="528"/>
      <c r="AF21" s="528"/>
      <c r="AG21" s="528"/>
      <c r="AH21" s="528"/>
      <c r="AI21" s="528"/>
      <c r="AJ21" s="528"/>
      <c r="AK21" s="528"/>
      <c r="AL21" s="528"/>
      <c r="AM21" s="528"/>
      <c r="AN21" s="528"/>
      <c r="AO21" s="528"/>
      <c r="AP21" s="528"/>
      <c r="AQ21" s="528"/>
      <c r="AR21" s="528"/>
      <c r="AS21" s="528"/>
      <c r="AT21" s="528"/>
      <c r="AU21" s="528"/>
      <c r="AV21" s="528"/>
      <c r="AW21" s="528"/>
      <c r="AX21" s="529"/>
      <c r="AY21" s="448"/>
      <c r="AZ21" s="449"/>
      <c r="BA21" s="449"/>
      <c r="BB21" s="449"/>
      <c r="BC21" s="449"/>
      <c r="BD21" s="449"/>
      <c r="BE21" s="449"/>
      <c r="BF21" s="449"/>
      <c r="BG21" s="449"/>
      <c r="BH21" s="449"/>
      <c r="BI21" s="449"/>
      <c r="BJ21" s="449"/>
      <c r="BK21" s="449"/>
      <c r="BL21" s="449"/>
      <c r="BM21" s="450"/>
      <c r="BN21" s="468"/>
      <c r="BO21" s="469"/>
      <c r="BP21" s="469"/>
      <c r="BQ21" s="469"/>
      <c r="BR21" s="469"/>
      <c r="BS21" s="469"/>
      <c r="BT21" s="469"/>
      <c r="BU21" s="470"/>
      <c r="BV21" s="468"/>
      <c r="BW21" s="469"/>
      <c r="BX21" s="469"/>
      <c r="BY21" s="469"/>
      <c r="BZ21" s="469"/>
      <c r="CA21" s="469"/>
      <c r="CB21" s="469"/>
      <c r="CC21" s="470"/>
      <c r="CD21" s="201"/>
      <c r="CE21" s="466"/>
      <c r="CF21" s="466"/>
      <c r="CG21" s="466"/>
      <c r="CH21" s="466"/>
      <c r="CI21" s="466"/>
      <c r="CJ21" s="466"/>
      <c r="CK21" s="466"/>
      <c r="CL21" s="466"/>
      <c r="CM21" s="466"/>
      <c r="CN21" s="466"/>
      <c r="CO21" s="466"/>
      <c r="CP21" s="466"/>
      <c r="CQ21" s="466"/>
      <c r="CR21" s="466"/>
      <c r="CS21" s="467"/>
      <c r="CT21" s="438"/>
      <c r="CU21" s="439"/>
      <c r="CV21" s="439"/>
      <c r="CW21" s="439"/>
      <c r="CX21" s="439"/>
      <c r="CY21" s="439"/>
      <c r="CZ21" s="439"/>
      <c r="DA21" s="440"/>
      <c r="DB21" s="438"/>
      <c r="DC21" s="439"/>
      <c r="DD21" s="439"/>
      <c r="DE21" s="439"/>
      <c r="DF21" s="439"/>
      <c r="DG21" s="439"/>
      <c r="DH21" s="439"/>
      <c r="DI21" s="440"/>
      <c r="DJ21" s="186"/>
      <c r="DK21" s="186"/>
      <c r="DL21" s="186"/>
      <c r="DM21" s="186"/>
      <c r="DN21" s="186"/>
      <c r="DO21" s="186"/>
    </row>
    <row r="22" spans="1:119" ht="18.75" customHeight="1" thickBot="1" x14ac:dyDescent="0.2">
      <c r="A22" s="187"/>
      <c r="B22" s="497" t="s">
        <v>164</v>
      </c>
      <c r="C22" s="498"/>
      <c r="D22" s="499"/>
      <c r="E22" s="506" t="s">
        <v>1</v>
      </c>
      <c r="F22" s="481"/>
      <c r="G22" s="481"/>
      <c r="H22" s="481"/>
      <c r="I22" s="481"/>
      <c r="J22" s="481"/>
      <c r="K22" s="482"/>
      <c r="L22" s="506" t="s">
        <v>165</v>
      </c>
      <c r="M22" s="481"/>
      <c r="N22" s="481"/>
      <c r="O22" s="481"/>
      <c r="P22" s="482"/>
      <c r="Q22" s="491" t="s">
        <v>166</v>
      </c>
      <c r="R22" s="492"/>
      <c r="S22" s="492"/>
      <c r="T22" s="492"/>
      <c r="U22" s="492"/>
      <c r="V22" s="507"/>
      <c r="W22" s="509" t="s">
        <v>167</v>
      </c>
      <c r="X22" s="498"/>
      <c r="Y22" s="499"/>
      <c r="Z22" s="506" t="s">
        <v>1</v>
      </c>
      <c r="AA22" s="481"/>
      <c r="AB22" s="481"/>
      <c r="AC22" s="481"/>
      <c r="AD22" s="481"/>
      <c r="AE22" s="481"/>
      <c r="AF22" s="481"/>
      <c r="AG22" s="482"/>
      <c r="AH22" s="480" t="s">
        <v>168</v>
      </c>
      <c r="AI22" s="481"/>
      <c r="AJ22" s="481"/>
      <c r="AK22" s="481"/>
      <c r="AL22" s="482"/>
      <c r="AM22" s="480" t="s">
        <v>169</v>
      </c>
      <c r="AN22" s="486"/>
      <c r="AO22" s="486"/>
      <c r="AP22" s="486"/>
      <c r="AQ22" s="486"/>
      <c r="AR22" s="487"/>
      <c r="AS22" s="491" t="s">
        <v>166</v>
      </c>
      <c r="AT22" s="492"/>
      <c r="AU22" s="492"/>
      <c r="AV22" s="492"/>
      <c r="AW22" s="492"/>
      <c r="AX22" s="493"/>
      <c r="AY22" s="435"/>
      <c r="AZ22" s="436"/>
      <c r="BA22" s="436"/>
      <c r="BB22" s="436"/>
      <c r="BC22" s="436"/>
      <c r="BD22" s="436"/>
      <c r="BE22" s="436"/>
      <c r="BF22" s="436"/>
      <c r="BG22" s="436"/>
      <c r="BH22" s="436"/>
      <c r="BI22" s="436"/>
      <c r="BJ22" s="436"/>
      <c r="BK22" s="436"/>
      <c r="BL22" s="436"/>
      <c r="BM22" s="437"/>
      <c r="BN22" s="471"/>
      <c r="BO22" s="472"/>
      <c r="BP22" s="472"/>
      <c r="BQ22" s="472"/>
      <c r="BR22" s="472"/>
      <c r="BS22" s="472"/>
      <c r="BT22" s="472"/>
      <c r="BU22" s="473"/>
      <c r="BV22" s="471"/>
      <c r="BW22" s="472"/>
      <c r="BX22" s="472"/>
      <c r="BY22" s="472"/>
      <c r="BZ22" s="472"/>
      <c r="CA22" s="472"/>
      <c r="CB22" s="472"/>
      <c r="CC22" s="473"/>
      <c r="CD22" s="201"/>
      <c r="CE22" s="466"/>
      <c r="CF22" s="466"/>
      <c r="CG22" s="466"/>
      <c r="CH22" s="466"/>
      <c r="CI22" s="466"/>
      <c r="CJ22" s="466"/>
      <c r="CK22" s="466"/>
      <c r="CL22" s="466"/>
      <c r="CM22" s="466"/>
      <c r="CN22" s="466"/>
      <c r="CO22" s="466"/>
      <c r="CP22" s="466"/>
      <c r="CQ22" s="466"/>
      <c r="CR22" s="466"/>
      <c r="CS22" s="467"/>
      <c r="CT22" s="438"/>
      <c r="CU22" s="439"/>
      <c r="CV22" s="439"/>
      <c r="CW22" s="439"/>
      <c r="CX22" s="439"/>
      <c r="CY22" s="439"/>
      <c r="CZ22" s="439"/>
      <c r="DA22" s="440"/>
      <c r="DB22" s="438"/>
      <c r="DC22" s="439"/>
      <c r="DD22" s="439"/>
      <c r="DE22" s="439"/>
      <c r="DF22" s="439"/>
      <c r="DG22" s="439"/>
      <c r="DH22" s="439"/>
      <c r="DI22" s="440"/>
      <c r="DJ22" s="186"/>
      <c r="DK22" s="186"/>
      <c r="DL22" s="186"/>
      <c r="DM22" s="186"/>
      <c r="DN22" s="186"/>
      <c r="DO22" s="186"/>
    </row>
    <row r="23" spans="1:119" ht="18.75" customHeight="1" x14ac:dyDescent="0.15">
      <c r="A23" s="187"/>
      <c r="B23" s="500"/>
      <c r="C23" s="501"/>
      <c r="D23" s="502"/>
      <c r="E23" s="483"/>
      <c r="F23" s="484"/>
      <c r="G23" s="484"/>
      <c r="H23" s="484"/>
      <c r="I23" s="484"/>
      <c r="J23" s="484"/>
      <c r="K23" s="485"/>
      <c r="L23" s="483"/>
      <c r="M23" s="484"/>
      <c r="N23" s="484"/>
      <c r="O23" s="484"/>
      <c r="P23" s="485"/>
      <c r="Q23" s="494"/>
      <c r="R23" s="495"/>
      <c r="S23" s="495"/>
      <c r="T23" s="495"/>
      <c r="U23" s="495"/>
      <c r="V23" s="508"/>
      <c r="W23" s="510"/>
      <c r="X23" s="501"/>
      <c r="Y23" s="502"/>
      <c r="Z23" s="483"/>
      <c r="AA23" s="484"/>
      <c r="AB23" s="484"/>
      <c r="AC23" s="484"/>
      <c r="AD23" s="484"/>
      <c r="AE23" s="484"/>
      <c r="AF23" s="484"/>
      <c r="AG23" s="485"/>
      <c r="AH23" s="483"/>
      <c r="AI23" s="484"/>
      <c r="AJ23" s="484"/>
      <c r="AK23" s="484"/>
      <c r="AL23" s="485"/>
      <c r="AM23" s="488"/>
      <c r="AN23" s="489"/>
      <c r="AO23" s="489"/>
      <c r="AP23" s="489"/>
      <c r="AQ23" s="489"/>
      <c r="AR23" s="490"/>
      <c r="AS23" s="494"/>
      <c r="AT23" s="495"/>
      <c r="AU23" s="495"/>
      <c r="AV23" s="495"/>
      <c r="AW23" s="495"/>
      <c r="AX23" s="496"/>
      <c r="AY23" s="460" t="s">
        <v>170</v>
      </c>
      <c r="AZ23" s="461"/>
      <c r="BA23" s="461"/>
      <c r="BB23" s="461"/>
      <c r="BC23" s="461"/>
      <c r="BD23" s="461"/>
      <c r="BE23" s="461"/>
      <c r="BF23" s="461"/>
      <c r="BG23" s="461"/>
      <c r="BH23" s="461"/>
      <c r="BI23" s="461"/>
      <c r="BJ23" s="461"/>
      <c r="BK23" s="461"/>
      <c r="BL23" s="461"/>
      <c r="BM23" s="462"/>
      <c r="BN23" s="468">
        <v>3973857</v>
      </c>
      <c r="BO23" s="469"/>
      <c r="BP23" s="469"/>
      <c r="BQ23" s="469"/>
      <c r="BR23" s="469"/>
      <c r="BS23" s="469"/>
      <c r="BT23" s="469"/>
      <c r="BU23" s="470"/>
      <c r="BV23" s="468">
        <v>4275152</v>
      </c>
      <c r="BW23" s="469"/>
      <c r="BX23" s="469"/>
      <c r="BY23" s="469"/>
      <c r="BZ23" s="469"/>
      <c r="CA23" s="469"/>
      <c r="CB23" s="469"/>
      <c r="CC23" s="470"/>
      <c r="CD23" s="201"/>
      <c r="CE23" s="466"/>
      <c r="CF23" s="466"/>
      <c r="CG23" s="466"/>
      <c r="CH23" s="466"/>
      <c r="CI23" s="466"/>
      <c r="CJ23" s="466"/>
      <c r="CK23" s="466"/>
      <c r="CL23" s="466"/>
      <c r="CM23" s="466"/>
      <c r="CN23" s="466"/>
      <c r="CO23" s="466"/>
      <c r="CP23" s="466"/>
      <c r="CQ23" s="466"/>
      <c r="CR23" s="466"/>
      <c r="CS23" s="467"/>
      <c r="CT23" s="438"/>
      <c r="CU23" s="439"/>
      <c r="CV23" s="439"/>
      <c r="CW23" s="439"/>
      <c r="CX23" s="439"/>
      <c r="CY23" s="439"/>
      <c r="CZ23" s="439"/>
      <c r="DA23" s="440"/>
      <c r="DB23" s="438"/>
      <c r="DC23" s="439"/>
      <c r="DD23" s="439"/>
      <c r="DE23" s="439"/>
      <c r="DF23" s="439"/>
      <c r="DG23" s="439"/>
      <c r="DH23" s="439"/>
      <c r="DI23" s="440"/>
      <c r="DJ23" s="186"/>
      <c r="DK23" s="186"/>
      <c r="DL23" s="186"/>
      <c r="DM23" s="186"/>
      <c r="DN23" s="186"/>
      <c r="DO23" s="186"/>
    </row>
    <row r="24" spans="1:119" ht="18.75" customHeight="1" thickBot="1" x14ac:dyDescent="0.2">
      <c r="A24" s="187"/>
      <c r="B24" s="500"/>
      <c r="C24" s="501"/>
      <c r="D24" s="502"/>
      <c r="E24" s="441" t="s">
        <v>171</v>
      </c>
      <c r="F24" s="442"/>
      <c r="G24" s="442"/>
      <c r="H24" s="442"/>
      <c r="I24" s="442"/>
      <c r="J24" s="442"/>
      <c r="K24" s="443"/>
      <c r="L24" s="444">
        <v>1</v>
      </c>
      <c r="M24" s="445"/>
      <c r="N24" s="445"/>
      <c r="O24" s="445"/>
      <c r="P24" s="446"/>
      <c r="Q24" s="444">
        <v>5520</v>
      </c>
      <c r="R24" s="445"/>
      <c r="S24" s="445"/>
      <c r="T24" s="445"/>
      <c r="U24" s="445"/>
      <c r="V24" s="446"/>
      <c r="W24" s="510"/>
      <c r="X24" s="501"/>
      <c r="Y24" s="502"/>
      <c r="Z24" s="441" t="s">
        <v>172</v>
      </c>
      <c r="AA24" s="442"/>
      <c r="AB24" s="442"/>
      <c r="AC24" s="442"/>
      <c r="AD24" s="442"/>
      <c r="AE24" s="442"/>
      <c r="AF24" s="442"/>
      <c r="AG24" s="443"/>
      <c r="AH24" s="444">
        <v>73</v>
      </c>
      <c r="AI24" s="445"/>
      <c r="AJ24" s="445"/>
      <c r="AK24" s="445"/>
      <c r="AL24" s="446"/>
      <c r="AM24" s="444">
        <v>227395</v>
      </c>
      <c r="AN24" s="445"/>
      <c r="AO24" s="445"/>
      <c r="AP24" s="445"/>
      <c r="AQ24" s="445"/>
      <c r="AR24" s="446"/>
      <c r="AS24" s="444">
        <v>3115</v>
      </c>
      <c r="AT24" s="445"/>
      <c r="AU24" s="445"/>
      <c r="AV24" s="445"/>
      <c r="AW24" s="445"/>
      <c r="AX24" s="447"/>
      <c r="AY24" s="435" t="s">
        <v>173</v>
      </c>
      <c r="AZ24" s="436"/>
      <c r="BA24" s="436"/>
      <c r="BB24" s="436"/>
      <c r="BC24" s="436"/>
      <c r="BD24" s="436"/>
      <c r="BE24" s="436"/>
      <c r="BF24" s="436"/>
      <c r="BG24" s="436"/>
      <c r="BH24" s="436"/>
      <c r="BI24" s="436"/>
      <c r="BJ24" s="436"/>
      <c r="BK24" s="436"/>
      <c r="BL24" s="436"/>
      <c r="BM24" s="437"/>
      <c r="BN24" s="468">
        <v>3520320</v>
      </c>
      <c r="BO24" s="469"/>
      <c r="BP24" s="469"/>
      <c r="BQ24" s="469"/>
      <c r="BR24" s="469"/>
      <c r="BS24" s="469"/>
      <c r="BT24" s="469"/>
      <c r="BU24" s="470"/>
      <c r="BV24" s="468">
        <v>3828713</v>
      </c>
      <c r="BW24" s="469"/>
      <c r="BX24" s="469"/>
      <c r="BY24" s="469"/>
      <c r="BZ24" s="469"/>
      <c r="CA24" s="469"/>
      <c r="CB24" s="469"/>
      <c r="CC24" s="470"/>
      <c r="CD24" s="201"/>
      <c r="CE24" s="466"/>
      <c r="CF24" s="466"/>
      <c r="CG24" s="466"/>
      <c r="CH24" s="466"/>
      <c r="CI24" s="466"/>
      <c r="CJ24" s="466"/>
      <c r="CK24" s="466"/>
      <c r="CL24" s="466"/>
      <c r="CM24" s="466"/>
      <c r="CN24" s="466"/>
      <c r="CO24" s="466"/>
      <c r="CP24" s="466"/>
      <c r="CQ24" s="466"/>
      <c r="CR24" s="466"/>
      <c r="CS24" s="467"/>
      <c r="CT24" s="438"/>
      <c r="CU24" s="439"/>
      <c r="CV24" s="439"/>
      <c r="CW24" s="439"/>
      <c r="CX24" s="439"/>
      <c r="CY24" s="439"/>
      <c r="CZ24" s="439"/>
      <c r="DA24" s="440"/>
      <c r="DB24" s="438"/>
      <c r="DC24" s="439"/>
      <c r="DD24" s="439"/>
      <c r="DE24" s="439"/>
      <c r="DF24" s="439"/>
      <c r="DG24" s="439"/>
      <c r="DH24" s="439"/>
      <c r="DI24" s="440"/>
      <c r="DJ24" s="186"/>
      <c r="DK24" s="186"/>
      <c r="DL24" s="186"/>
      <c r="DM24" s="186"/>
      <c r="DN24" s="186"/>
      <c r="DO24" s="186"/>
    </row>
    <row r="25" spans="1:119" s="186" customFormat="1" ht="18.75" customHeight="1" x14ac:dyDescent="0.15">
      <c r="A25" s="187"/>
      <c r="B25" s="500"/>
      <c r="C25" s="501"/>
      <c r="D25" s="502"/>
      <c r="E25" s="441" t="s">
        <v>174</v>
      </c>
      <c r="F25" s="442"/>
      <c r="G25" s="442"/>
      <c r="H25" s="442"/>
      <c r="I25" s="442"/>
      <c r="J25" s="442"/>
      <c r="K25" s="443"/>
      <c r="L25" s="444">
        <v>1</v>
      </c>
      <c r="M25" s="445"/>
      <c r="N25" s="445"/>
      <c r="O25" s="445"/>
      <c r="P25" s="446"/>
      <c r="Q25" s="444">
        <v>4560</v>
      </c>
      <c r="R25" s="445"/>
      <c r="S25" s="445"/>
      <c r="T25" s="445"/>
      <c r="U25" s="445"/>
      <c r="V25" s="446"/>
      <c r="W25" s="510"/>
      <c r="X25" s="501"/>
      <c r="Y25" s="502"/>
      <c r="Z25" s="441" t="s">
        <v>175</v>
      </c>
      <c r="AA25" s="442"/>
      <c r="AB25" s="442"/>
      <c r="AC25" s="442"/>
      <c r="AD25" s="442"/>
      <c r="AE25" s="442"/>
      <c r="AF25" s="442"/>
      <c r="AG25" s="443"/>
      <c r="AH25" s="444" t="s">
        <v>176</v>
      </c>
      <c r="AI25" s="445"/>
      <c r="AJ25" s="445"/>
      <c r="AK25" s="445"/>
      <c r="AL25" s="446"/>
      <c r="AM25" s="444" t="s">
        <v>176</v>
      </c>
      <c r="AN25" s="445"/>
      <c r="AO25" s="445"/>
      <c r="AP25" s="445"/>
      <c r="AQ25" s="445"/>
      <c r="AR25" s="446"/>
      <c r="AS25" s="444" t="s">
        <v>131</v>
      </c>
      <c r="AT25" s="445"/>
      <c r="AU25" s="445"/>
      <c r="AV25" s="445"/>
      <c r="AW25" s="445"/>
      <c r="AX25" s="447"/>
      <c r="AY25" s="460" t="s">
        <v>177</v>
      </c>
      <c r="AZ25" s="461"/>
      <c r="BA25" s="461"/>
      <c r="BB25" s="461"/>
      <c r="BC25" s="461"/>
      <c r="BD25" s="461"/>
      <c r="BE25" s="461"/>
      <c r="BF25" s="461"/>
      <c r="BG25" s="461"/>
      <c r="BH25" s="461"/>
      <c r="BI25" s="461"/>
      <c r="BJ25" s="461"/>
      <c r="BK25" s="461"/>
      <c r="BL25" s="461"/>
      <c r="BM25" s="462"/>
      <c r="BN25" s="463">
        <v>131953</v>
      </c>
      <c r="BO25" s="464"/>
      <c r="BP25" s="464"/>
      <c r="BQ25" s="464"/>
      <c r="BR25" s="464"/>
      <c r="BS25" s="464"/>
      <c r="BT25" s="464"/>
      <c r="BU25" s="465"/>
      <c r="BV25" s="463">
        <v>149159</v>
      </c>
      <c r="BW25" s="464"/>
      <c r="BX25" s="464"/>
      <c r="BY25" s="464"/>
      <c r="BZ25" s="464"/>
      <c r="CA25" s="464"/>
      <c r="CB25" s="464"/>
      <c r="CC25" s="465"/>
      <c r="CD25" s="201"/>
      <c r="CE25" s="466"/>
      <c r="CF25" s="466"/>
      <c r="CG25" s="466"/>
      <c r="CH25" s="466"/>
      <c r="CI25" s="466"/>
      <c r="CJ25" s="466"/>
      <c r="CK25" s="466"/>
      <c r="CL25" s="466"/>
      <c r="CM25" s="466"/>
      <c r="CN25" s="466"/>
      <c r="CO25" s="466"/>
      <c r="CP25" s="466"/>
      <c r="CQ25" s="466"/>
      <c r="CR25" s="466"/>
      <c r="CS25" s="467"/>
      <c r="CT25" s="438"/>
      <c r="CU25" s="439"/>
      <c r="CV25" s="439"/>
      <c r="CW25" s="439"/>
      <c r="CX25" s="439"/>
      <c r="CY25" s="439"/>
      <c r="CZ25" s="439"/>
      <c r="DA25" s="440"/>
      <c r="DB25" s="438"/>
      <c r="DC25" s="439"/>
      <c r="DD25" s="439"/>
      <c r="DE25" s="439"/>
      <c r="DF25" s="439"/>
      <c r="DG25" s="439"/>
      <c r="DH25" s="439"/>
      <c r="DI25" s="440"/>
    </row>
    <row r="26" spans="1:119" s="186" customFormat="1" ht="18.75" customHeight="1" x14ac:dyDescent="0.15">
      <c r="A26" s="187"/>
      <c r="B26" s="500"/>
      <c r="C26" s="501"/>
      <c r="D26" s="502"/>
      <c r="E26" s="441" t="s">
        <v>178</v>
      </c>
      <c r="F26" s="442"/>
      <c r="G26" s="442"/>
      <c r="H26" s="442"/>
      <c r="I26" s="442"/>
      <c r="J26" s="442"/>
      <c r="K26" s="443"/>
      <c r="L26" s="444">
        <v>1</v>
      </c>
      <c r="M26" s="445"/>
      <c r="N26" s="445"/>
      <c r="O26" s="445"/>
      <c r="P26" s="446"/>
      <c r="Q26" s="444">
        <v>4320</v>
      </c>
      <c r="R26" s="445"/>
      <c r="S26" s="445"/>
      <c r="T26" s="445"/>
      <c r="U26" s="445"/>
      <c r="V26" s="446"/>
      <c r="W26" s="510"/>
      <c r="X26" s="501"/>
      <c r="Y26" s="502"/>
      <c r="Z26" s="441" t="s">
        <v>179</v>
      </c>
      <c r="AA26" s="523"/>
      <c r="AB26" s="523"/>
      <c r="AC26" s="523"/>
      <c r="AD26" s="523"/>
      <c r="AE26" s="523"/>
      <c r="AF26" s="523"/>
      <c r="AG26" s="524"/>
      <c r="AH26" s="444">
        <v>1</v>
      </c>
      <c r="AI26" s="445"/>
      <c r="AJ26" s="445"/>
      <c r="AK26" s="445"/>
      <c r="AL26" s="446"/>
      <c r="AM26" s="444" t="s">
        <v>180</v>
      </c>
      <c r="AN26" s="445"/>
      <c r="AO26" s="445"/>
      <c r="AP26" s="445"/>
      <c r="AQ26" s="445"/>
      <c r="AR26" s="446"/>
      <c r="AS26" s="444" t="s">
        <v>180</v>
      </c>
      <c r="AT26" s="445"/>
      <c r="AU26" s="445"/>
      <c r="AV26" s="445"/>
      <c r="AW26" s="445"/>
      <c r="AX26" s="447"/>
      <c r="AY26" s="477" t="s">
        <v>181</v>
      </c>
      <c r="AZ26" s="478"/>
      <c r="BA26" s="478"/>
      <c r="BB26" s="478"/>
      <c r="BC26" s="478"/>
      <c r="BD26" s="478"/>
      <c r="BE26" s="478"/>
      <c r="BF26" s="478"/>
      <c r="BG26" s="478"/>
      <c r="BH26" s="478"/>
      <c r="BI26" s="478"/>
      <c r="BJ26" s="478"/>
      <c r="BK26" s="478"/>
      <c r="BL26" s="478"/>
      <c r="BM26" s="479"/>
      <c r="BN26" s="468" t="s">
        <v>176</v>
      </c>
      <c r="BO26" s="469"/>
      <c r="BP26" s="469"/>
      <c r="BQ26" s="469"/>
      <c r="BR26" s="469"/>
      <c r="BS26" s="469"/>
      <c r="BT26" s="469"/>
      <c r="BU26" s="470"/>
      <c r="BV26" s="468" t="s">
        <v>176</v>
      </c>
      <c r="BW26" s="469"/>
      <c r="BX26" s="469"/>
      <c r="BY26" s="469"/>
      <c r="BZ26" s="469"/>
      <c r="CA26" s="469"/>
      <c r="CB26" s="469"/>
      <c r="CC26" s="470"/>
      <c r="CD26" s="201"/>
      <c r="CE26" s="466"/>
      <c r="CF26" s="466"/>
      <c r="CG26" s="466"/>
      <c r="CH26" s="466"/>
      <c r="CI26" s="466"/>
      <c r="CJ26" s="466"/>
      <c r="CK26" s="466"/>
      <c r="CL26" s="466"/>
      <c r="CM26" s="466"/>
      <c r="CN26" s="466"/>
      <c r="CO26" s="466"/>
      <c r="CP26" s="466"/>
      <c r="CQ26" s="466"/>
      <c r="CR26" s="466"/>
      <c r="CS26" s="467"/>
      <c r="CT26" s="438"/>
      <c r="CU26" s="439"/>
      <c r="CV26" s="439"/>
      <c r="CW26" s="439"/>
      <c r="CX26" s="439"/>
      <c r="CY26" s="439"/>
      <c r="CZ26" s="439"/>
      <c r="DA26" s="440"/>
      <c r="DB26" s="438"/>
      <c r="DC26" s="439"/>
      <c r="DD26" s="439"/>
      <c r="DE26" s="439"/>
      <c r="DF26" s="439"/>
      <c r="DG26" s="439"/>
      <c r="DH26" s="439"/>
      <c r="DI26" s="440"/>
    </row>
    <row r="27" spans="1:119" ht="18.75" customHeight="1" thickBot="1" x14ac:dyDescent="0.2">
      <c r="A27" s="187"/>
      <c r="B27" s="500"/>
      <c r="C27" s="501"/>
      <c r="D27" s="502"/>
      <c r="E27" s="441" t="s">
        <v>182</v>
      </c>
      <c r="F27" s="442"/>
      <c r="G27" s="442"/>
      <c r="H27" s="442"/>
      <c r="I27" s="442"/>
      <c r="J27" s="442"/>
      <c r="K27" s="443"/>
      <c r="L27" s="444">
        <v>1</v>
      </c>
      <c r="M27" s="445"/>
      <c r="N27" s="445"/>
      <c r="O27" s="445"/>
      <c r="P27" s="446"/>
      <c r="Q27" s="444">
        <v>2600</v>
      </c>
      <c r="R27" s="445"/>
      <c r="S27" s="445"/>
      <c r="T27" s="445"/>
      <c r="U27" s="445"/>
      <c r="V27" s="446"/>
      <c r="W27" s="510"/>
      <c r="X27" s="501"/>
      <c r="Y27" s="502"/>
      <c r="Z27" s="441" t="s">
        <v>183</v>
      </c>
      <c r="AA27" s="442"/>
      <c r="AB27" s="442"/>
      <c r="AC27" s="442"/>
      <c r="AD27" s="442"/>
      <c r="AE27" s="442"/>
      <c r="AF27" s="442"/>
      <c r="AG27" s="443"/>
      <c r="AH27" s="444" t="s">
        <v>184</v>
      </c>
      <c r="AI27" s="445"/>
      <c r="AJ27" s="445"/>
      <c r="AK27" s="445"/>
      <c r="AL27" s="446"/>
      <c r="AM27" s="444" t="s">
        <v>176</v>
      </c>
      <c r="AN27" s="445"/>
      <c r="AO27" s="445"/>
      <c r="AP27" s="445"/>
      <c r="AQ27" s="445"/>
      <c r="AR27" s="446"/>
      <c r="AS27" s="444" t="s">
        <v>176</v>
      </c>
      <c r="AT27" s="445"/>
      <c r="AU27" s="445"/>
      <c r="AV27" s="445"/>
      <c r="AW27" s="445"/>
      <c r="AX27" s="447"/>
      <c r="AY27" s="474" t="s">
        <v>185</v>
      </c>
      <c r="AZ27" s="475"/>
      <c r="BA27" s="475"/>
      <c r="BB27" s="475"/>
      <c r="BC27" s="475"/>
      <c r="BD27" s="475"/>
      <c r="BE27" s="475"/>
      <c r="BF27" s="475"/>
      <c r="BG27" s="475"/>
      <c r="BH27" s="475"/>
      <c r="BI27" s="475"/>
      <c r="BJ27" s="475"/>
      <c r="BK27" s="475"/>
      <c r="BL27" s="475"/>
      <c r="BM27" s="476"/>
      <c r="BN27" s="471">
        <v>47374</v>
      </c>
      <c r="BO27" s="472"/>
      <c r="BP27" s="472"/>
      <c r="BQ27" s="472"/>
      <c r="BR27" s="472"/>
      <c r="BS27" s="472"/>
      <c r="BT27" s="472"/>
      <c r="BU27" s="473"/>
      <c r="BV27" s="471">
        <v>47336</v>
      </c>
      <c r="BW27" s="472"/>
      <c r="BX27" s="472"/>
      <c r="BY27" s="472"/>
      <c r="BZ27" s="472"/>
      <c r="CA27" s="472"/>
      <c r="CB27" s="472"/>
      <c r="CC27" s="473"/>
      <c r="CD27" s="203"/>
      <c r="CE27" s="466"/>
      <c r="CF27" s="466"/>
      <c r="CG27" s="466"/>
      <c r="CH27" s="466"/>
      <c r="CI27" s="466"/>
      <c r="CJ27" s="466"/>
      <c r="CK27" s="466"/>
      <c r="CL27" s="466"/>
      <c r="CM27" s="466"/>
      <c r="CN27" s="466"/>
      <c r="CO27" s="466"/>
      <c r="CP27" s="466"/>
      <c r="CQ27" s="466"/>
      <c r="CR27" s="466"/>
      <c r="CS27" s="467"/>
      <c r="CT27" s="438"/>
      <c r="CU27" s="439"/>
      <c r="CV27" s="439"/>
      <c r="CW27" s="439"/>
      <c r="CX27" s="439"/>
      <c r="CY27" s="439"/>
      <c r="CZ27" s="439"/>
      <c r="DA27" s="440"/>
      <c r="DB27" s="438"/>
      <c r="DC27" s="439"/>
      <c r="DD27" s="439"/>
      <c r="DE27" s="439"/>
      <c r="DF27" s="439"/>
      <c r="DG27" s="439"/>
      <c r="DH27" s="439"/>
      <c r="DI27" s="440"/>
      <c r="DJ27" s="186"/>
      <c r="DK27" s="186"/>
      <c r="DL27" s="186"/>
      <c r="DM27" s="186"/>
      <c r="DN27" s="186"/>
      <c r="DO27" s="186"/>
    </row>
    <row r="28" spans="1:119" ht="18.75" customHeight="1" x14ac:dyDescent="0.15">
      <c r="A28" s="187"/>
      <c r="B28" s="500"/>
      <c r="C28" s="501"/>
      <c r="D28" s="502"/>
      <c r="E28" s="441" t="s">
        <v>186</v>
      </c>
      <c r="F28" s="442"/>
      <c r="G28" s="442"/>
      <c r="H28" s="442"/>
      <c r="I28" s="442"/>
      <c r="J28" s="442"/>
      <c r="K28" s="443"/>
      <c r="L28" s="444">
        <v>1</v>
      </c>
      <c r="M28" s="445"/>
      <c r="N28" s="445"/>
      <c r="O28" s="445"/>
      <c r="P28" s="446"/>
      <c r="Q28" s="444">
        <v>2160</v>
      </c>
      <c r="R28" s="445"/>
      <c r="S28" s="445"/>
      <c r="T28" s="445"/>
      <c r="U28" s="445"/>
      <c r="V28" s="446"/>
      <c r="W28" s="510"/>
      <c r="X28" s="501"/>
      <c r="Y28" s="502"/>
      <c r="Z28" s="441" t="s">
        <v>187</v>
      </c>
      <c r="AA28" s="442"/>
      <c r="AB28" s="442"/>
      <c r="AC28" s="442"/>
      <c r="AD28" s="442"/>
      <c r="AE28" s="442"/>
      <c r="AF28" s="442"/>
      <c r="AG28" s="443"/>
      <c r="AH28" s="444" t="s">
        <v>176</v>
      </c>
      <c r="AI28" s="445"/>
      <c r="AJ28" s="445"/>
      <c r="AK28" s="445"/>
      <c r="AL28" s="446"/>
      <c r="AM28" s="444" t="s">
        <v>176</v>
      </c>
      <c r="AN28" s="445"/>
      <c r="AO28" s="445"/>
      <c r="AP28" s="445"/>
      <c r="AQ28" s="445"/>
      <c r="AR28" s="446"/>
      <c r="AS28" s="444" t="s">
        <v>188</v>
      </c>
      <c r="AT28" s="445"/>
      <c r="AU28" s="445"/>
      <c r="AV28" s="445"/>
      <c r="AW28" s="445"/>
      <c r="AX28" s="447"/>
      <c r="AY28" s="451" t="s">
        <v>189</v>
      </c>
      <c r="AZ28" s="452"/>
      <c r="BA28" s="452"/>
      <c r="BB28" s="453"/>
      <c r="BC28" s="460" t="s">
        <v>48</v>
      </c>
      <c r="BD28" s="461"/>
      <c r="BE28" s="461"/>
      <c r="BF28" s="461"/>
      <c r="BG28" s="461"/>
      <c r="BH28" s="461"/>
      <c r="BI28" s="461"/>
      <c r="BJ28" s="461"/>
      <c r="BK28" s="461"/>
      <c r="BL28" s="461"/>
      <c r="BM28" s="462"/>
      <c r="BN28" s="463">
        <v>465663</v>
      </c>
      <c r="BO28" s="464"/>
      <c r="BP28" s="464"/>
      <c r="BQ28" s="464"/>
      <c r="BR28" s="464"/>
      <c r="BS28" s="464"/>
      <c r="BT28" s="464"/>
      <c r="BU28" s="465"/>
      <c r="BV28" s="463">
        <v>464456</v>
      </c>
      <c r="BW28" s="464"/>
      <c r="BX28" s="464"/>
      <c r="BY28" s="464"/>
      <c r="BZ28" s="464"/>
      <c r="CA28" s="464"/>
      <c r="CB28" s="464"/>
      <c r="CC28" s="465"/>
      <c r="CD28" s="201"/>
      <c r="CE28" s="466"/>
      <c r="CF28" s="466"/>
      <c r="CG28" s="466"/>
      <c r="CH28" s="466"/>
      <c r="CI28" s="466"/>
      <c r="CJ28" s="466"/>
      <c r="CK28" s="466"/>
      <c r="CL28" s="466"/>
      <c r="CM28" s="466"/>
      <c r="CN28" s="466"/>
      <c r="CO28" s="466"/>
      <c r="CP28" s="466"/>
      <c r="CQ28" s="466"/>
      <c r="CR28" s="466"/>
      <c r="CS28" s="467"/>
      <c r="CT28" s="438"/>
      <c r="CU28" s="439"/>
      <c r="CV28" s="439"/>
      <c r="CW28" s="439"/>
      <c r="CX28" s="439"/>
      <c r="CY28" s="439"/>
      <c r="CZ28" s="439"/>
      <c r="DA28" s="440"/>
      <c r="DB28" s="438"/>
      <c r="DC28" s="439"/>
      <c r="DD28" s="439"/>
      <c r="DE28" s="439"/>
      <c r="DF28" s="439"/>
      <c r="DG28" s="439"/>
      <c r="DH28" s="439"/>
      <c r="DI28" s="440"/>
      <c r="DJ28" s="186"/>
      <c r="DK28" s="186"/>
      <c r="DL28" s="186"/>
      <c r="DM28" s="186"/>
      <c r="DN28" s="186"/>
      <c r="DO28" s="186"/>
    </row>
    <row r="29" spans="1:119" ht="18.75" customHeight="1" x14ac:dyDescent="0.15">
      <c r="A29" s="187"/>
      <c r="B29" s="500"/>
      <c r="C29" s="501"/>
      <c r="D29" s="502"/>
      <c r="E29" s="441" t="s">
        <v>190</v>
      </c>
      <c r="F29" s="442"/>
      <c r="G29" s="442"/>
      <c r="H29" s="442"/>
      <c r="I29" s="442"/>
      <c r="J29" s="442"/>
      <c r="K29" s="443"/>
      <c r="L29" s="444">
        <v>9</v>
      </c>
      <c r="M29" s="445"/>
      <c r="N29" s="445"/>
      <c r="O29" s="445"/>
      <c r="P29" s="446"/>
      <c r="Q29" s="444">
        <v>2020</v>
      </c>
      <c r="R29" s="445"/>
      <c r="S29" s="445"/>
      <c r="T29" s="445"/>
      <c r="U29" s="445"/>
      <c r="V29" s="446"/>
      <c r="W29" s="511"/>
      <c r="X29" s="512"/>
      <c r="Y29" s="513"/>
      <c r="Z29" s="441" t="s">
        <v>191</v>
      </c>
      <c r="AA29" s="442"/>
      <c r="AB29" s="442"/>
      <c r="AC29" s="442"/>
      <c r="AD29" s="442"/>
      <c r="AE29" s="442"/>
      <c r="AF29" s="442"/>
      <c r="AG29" s="443"/>
      <c r="AH29" s="444">
        <v>73</v>
      </c>
      <c r="AI29" s="445"/>
      <c r="AJ29" s="445"/>
      <c r="AK29" s="445"/>
      <c r="AL29" s="446"/>
      <c r="AM29" s="444">
        <v>227395</v>
      </c>
      <c r="AN29" s="445"/>
      <c r="AO29" s="445"/>
      <c r="AP29" s="445"/>
      <c r="AQ29" s="445"/>
      <c r="AR29" s="446"/>
      <c r="AS29" s="444">
        <v>3115</v>
      </c>
      <c r="AT29" s="445"/>
      <c r="AU29" s="445"/>
      <c r="AV29" s="445"/>
      <c r="AW29" s="445"/>
      <c r="AX29" s="447"/>
      <c r="AY29" s="454"/>
      <c r="AZ29" s="455"/>
      <c r="BA29" s="455"/>
      <c r="BB29" s="456"/>
      <c r="BC29" s="448" t="s">
        <v>192</v>
      </c>
      <c r="BD29" s="449"/>
      <c r="BE29" s="449"/>
      <c r="BF29" s="449"/>
      <c r="BG29" s="449"/>
      <c r="BH29" s="449"/>
      <c r="BI29" s="449"/>
      <c r="BJ29" s="449"/>
      <c r="BK29" s="449"/>
      <c r="BL29" s="449"/>
      <c r="BM29" s="450"/>
      <c r="BN29" s="468">
        <v>195589</v>
      </c>
      <c r="BO29" s="469"/>
      <c r="BP29" s="469"/>
      <c r="BQ29" s="469"/>
      <c r="BR29" s="469"/>
      <c r="BS29" s="469"/>
      <c r="BT29" s="469"/>
      <c r="BU29" s="470"/>
      <c r="BV29" s="468">
        <v>195380</v>
      </c>
      <c r="BW29" s="469"/>
      <c r="BX29" s="469"/>
      <c r="BY29" s="469"/>
      <c r="BZ29" s="469"/>
      <c r="CA29" s="469"/>
      <c r="CB29" s="469"/>
      <c r="CC29" s="470"/>
      <c r="CD29" s="203"/>
      <c r="CE29" s="466"/>
      <c r="CF29" s="466"/>
      <c r="CG29" s="466"/>
      <c r="CH29" s="466"/>
      <c r="CI29" s="466"/>
      <c r="CJ29" s="466"/>
      <c r="CK29" s="466"/>
      <c r="CL29" s="466"/>
      <c r="CM29" s="466"/>
      <c r="CN29" s="466"/>
      <c r="CO29" s="466"/>
      <c r="CP29" s="466"/>
      <c r="CQ29" s="466"/>
      <c r="CR29" s="466"/>
      <c r="CS29" s="467"/>
      <c r="CT29" s="438"/>
      <c r="CU29" s="439"/>
      <c r="CV29" s="439"/>
      <c r="CW29" s="439"/>
      <c r="CX29" s="439"/>
      <c r="CY29" s="439"/>
      <c r="CZ29" s="439"/>
      <c r="DA29" s="440"/>
      <c r="DB29" s="438"/>
      <c r="DC29" s="439"/>
      <c r="DD29" s="439"/>
      <c r="DE29" s="439"/>
      <c r="DF29" s="439"/>
      <c r="DG29" s="439"/>
      <c r="DH29" s="439"/>
      <c r="DI29" s="440"/>
      <c r="DJ29" s="186"/>
      <c r="DK29" s="186"/>
      <c r="DL29" s="186"/>
      <c r="DM29" s="186"/>
      <c r="DN29" s="186"/>
      <c r="DO29" s="186"/>
    </row>
    <row r="30" spans="1:119" ht="18.75" customHeight="1" thickBot="1" x14ac:dyDescent="0.2">
      <c r="A30" s="187"/>
      <c r="B30" s="503"/>
      <c r="C30" s="504"/>
      <c r="D30" s="505"/>
      <c r="E30" s="514"/>
      <c r="F30" s="515"/>
      <c r="G30" s="515"/>
      <c r="H30" s="515"/>
      <c r="I30" s="515"/>
      <c r="J30" s="515"/>
      <c r="K30" s="516"/>
      <c r="L30" s="517"/>
      <c r="M30" s="518"/>
      <c r="N30" s="518"/>
      <c r="O30" s="518"/>
      <c r="P30" s="519"/>
      <c r="Q30" s="517"/>
      <c r="R30" s="518"/>
      <c r="S30" s="518"/>
      <c r="T30" s="518"/>
      <c r="U30" s="518"/>
      <c r="V30" s="519"/>
      <c r="W30" s="520" t="s">
        <v>193</v>
      </c>
      <c r="X30" s="521"/>
      <c r="Y30" s="521"/>
      <c r="Z30" s="521"/>
      <c r="AA30" s="521"/>
      <c r="AB30" s="521"/>
      <c r="AC30" s="521"/>
      <c r="AD30" s="521"/>
      <c r="AE30" s="521"/>
      <c r="AF30" s="521"/>
      <c r="AG30" s="522"/>
      <c r="AH30" s="432">
        <v>96.7</v>
      </c>
      <c r="AI30" s="433"/>
      <c r="AJ30" s="433"/>
      <c r="AK30" s="433"/>
      <c r="AL30" s="433"/>
      <c r="AM30" s="433"/>
      <c r="AN30" s="433"/>
      <c r="AO30" s="433"/>
      <c r="AP30" s="433"/>
      <c r="AQ30" s="433"/>
      <c r="AR30" s="433"/>
      <c r="AS30" s="433"/>
      <c r="AT30" s="433"/>
      <c r="AU30" s="433"/>
      <c r="AV30" s="433"/>
      <c r="AW30" s="433"/>
      <c r="AX30" s="434"/>
      <c r="AY30" s="457"/>
      <c r="AZ30" s="458"/>
      <c r="BA30" s="458"/>
      <c r="BB30" s="459"/>
      <c r="BC30" s="435" t="s">
        <v>50</v>
      </c>
      <c r="BD30" s="436"/>
      <c r="BE30" s="436"/>
      <c r="BF30" s="436"/>
      <c r="BG30" s="436"/>
      <c r="BH30" s="436"/>
      <c r="BI30" s="436"/>
      <c r="BJ30" s="436"/>
      <c r="BK30" s="436"/>
      <c r="BL30" s="436"/>
      <c r="BM30" s="437"/>
      <c r="BN30" s="471">
        <v>1152171</v>
      </c>
      <c r="BO30" s="472"/>
      <c r="BP30" s="472"/>
      <c r="BQ30" s="472"/>
      <c r="BR30" s="472"/>
      <c r="BS30" s="472"/>
      <c r="BT30" s="472"/>
      <c r="BU30" s="473"/>
      <c r="BV30" s="471">
        <v>1203535</v>
      </c>
      <c r="BW30" s="472"/>
      <c r="BX30" s="472"/>
      <c r="BY30" s="472"/>
      <c r="BZ30" s="472"/>
      <c r="CA30" s="472"/>
      <c r="CB30" s="472"/>
      <c r="CC30" s="473"/>
      <c r="CD30" s="204"/>
      <c r="CE30" s="205"/>
      <c r="CF30" s="205"/>
      <c r="CG30" s="205"/>
      <c r="CH30" s="205"/>
      <c r="CI30" s="205"/>
      <c r="CJ30" s="205"/>
      <c r="CK30" s="205"/>
      <c r="CL30" s="205"/>
      <c r="CM30" s="205"/>
      <c r="CN30" s="205"/>
      <c r="CO30" s="205"/>
      <c r="CP30" s="205"/>
      <c r="CQ30" s="205"/>
      <c r="CR30" s="205"/>
      <c r="CS30" s="206"/>
      <c r="CT30" s="207"/>
      <c r="CU30" s="208"/>
      <c r="CV30" s="208"/>
      <c r="CW30" s="208"/>
      <c r="CX30" s="208"/>
      <c r="CY30" s="208"/>
      <c r="CZ30" s="208"/>
      <c r="DA30" s="209"/>
      <c r="DB30" s="207"/>
      <c r="DC30" s="208"/>
      <c r="DD30" s="208"/>
      <c r="DE30" s="208"/>
      <c r="DF30" s="208"/>
      <c r="DG30" s="208"/>
      <c r="DH30" s="208"/>
      <c r="DI30" s="209"/>
      <c r="DJ30" s="186"/>
      <c r="DK30" s="186"/>
      <c r="DL30" s="186"/>
      <c r="DM30" s="186"/>
      <c r="DN30" s="186"/>
      <c r="DO30" s="186"/>
    </row>
    <row r="31" spans="1:119" ht="13.5" customHeight="1" x14ac:dyDescent="0.15">
      <c r="A31" s="187"/>
      <c r="B31" s="210"/>
      <c r="C31" s="211"/>
      <c r="D31" s="211"/>
      <c r="E31" s="211"/>
      <c r="F31" s="211"/>
      <c r="G31" s="211"/>
      <c r="H31" s="211"/>
      <c r="I31" s="211"/>
      <c r="J31" s="211"/>
      <c r="K31" s="211"/>
      <c r="L31" s="211"/>
      <c r="M31" s="211"/>
      <c r="N31" s="211"/>
      <c r="O31" s="211"/>
      <c r="P31" s="211"/>
      <c r="Q31" s="211"/>
      <c r="R31" s="211"/>
      <c r="S31" s="211"/>
      <c r="T31" s="211"/>
      <c r="U31" s="211"/>
      <c r="V31" s="211"/>
      <c r="W31" s="211"/>
      <c r="X31" s="211"/>
      <c r="Y31" s="211"/>
      <c r="Z31" s="211"/>
      <c r="AA31" s="211"/>
      <c r="AB31" s="211"/>
      <c r="AC31" s="211"/>
      <c r="AD31" s="211"/>
      <c r="AE31" s="211"/>
      <c r="AF31" s="211"/>
      <c r="AG31" s="211"/>
      <c r="AH31" s="211"/>
      <c r="AI31" s="211"/>
      <c r="AJ31" s="211"/>
      <c r="AK31" s="211"/>
      <c r="AL31" s="211"/>
      <c r="AM31" s="211"/>
      <c r="AN31" s="211"/>
      <c r="AO31" s="211"/>
      <c r="AP31" s="211"/>
      <c r="AQ31" s="211"/>
      <c r="AR31" s="211"/>
      <c r="AS31" s="211"/>
      <c r="AT31" s="211"/>
      <c r="AU31" s="211"/>
      <c r="AV31" s="211"/>
      <c r="AW31" s="211"/>
      <c r="AX31" s="211"/>
      <c r="AY31" s="211"/>
      <c r="AZ31" s="211"/>
      <c r="BA31" s="211"/>
      <c r="BB31" s="211"/>
      <c r="BC31" s="211"/>
      <c r="BD31" s="211"/>
      <c r="BE31" s="211"/>
      <c r="BF31" s="211"/>
      <c r="BG31" s="211"/>
      <c r="BH31" s="211"/>
      <c r="BI31" s="211"/>
      <c r="BJ31" s="211"/>
      <c r="BK31" s="211"/>
      <c r="BL31" s="211"/>
      <c r="BM31" s="211"/>
      <c r="BN31" s="211"/>
      <c r="BO31" s="211"/>
      <c r="BP31" s="211"/>
      <c r="BQ31" s="211"/>
      <c r="BR31" s="211"/>
      <c r="BS31" s="211"/>
      <c r="BT31" s="211"/>
      <c r="BU31" s="211"/>
      <c r="BV31" s="211"/>
      <c r="BW31" s="211"/>
      <c r="BX31" s="211"/>
      <c r="BY31" s="211"/>
      <c r="BZ31" s="211"/>
      <c r="CA31" s="211"/>
      <c r="CB31" s="211"/>
      <c r="CC31" s="211"/>
      <c r="CD31" s="211"/>
      <c r="CE31" s="211"/>
      <c r="CF31" s="211"/>
      <c r="CG31" s="211"/>
      <c r="CH31" s="211"/>
      <c r="CI31" s="211"/>
      <c r="CJ31" s="211"/>
      <c r="CK31" s="211"/>
      <c r="CL31" s="211"/>
      <c r="CM31" s="211"/>
      <c r="CN31" s="211"/>
      <c r="CO31" s="211"/>
      <c r="CP31" s="211"/>
      <c r="CQ31" s="211"/>
      <c r="CR31" s="211"/>
      <c r="CS31" s="211"/>
      <c r="CT31" s="211"/>
      <c r="CU31" s="211"/>
      <c r="CV31" s="211"/>
      <c r="CW31" s="211"/>
      <c r="CX31" s="211"/>
      <c r="CY31" s="211"/>
      <c r="CZ31" s="211"/>
      <c r="DA31" s="211"/>
      <c r="DB31" s="211"/>
      <c r="DC31" s="211"/>
      <c r="DD31" s="211"/>
      <c r="DE31" s="211"/>
      <c r="DF31" s="211"/>
      <c r="DG31" s="211"/>
      <c r="DH31" s="211"/>
      <c r="DI31" s="212"/>
      <c r="DJ31" s="186"/>
      <c r="DK31" s="186"/>
      <c r="DL31" s="186"/>
      <c r="DM31" s="186"/>
      <c r="DN31" s="186"/>
      <c r="DO31" s="186"/>
    </row>
    <row r="32" spans="1:119" ht="13.5" customHeight="1" x14ac:dyDescent="0.15">
      <c r="A32" s="187"/>
      <c r="B32" s="213"/>
      <c r="C32" s="214" t="s">
        <v>194</v>
      </c>
      <c r="D32" s="214"/>
      <c r="E32" s="214"/>
      <c r="F32" s="211"/>
      <c r="G32" s="211"/>
      <c r="H32" s="211"/>
      <c r="I32" s="211"/>
      <c r="J32" s="211"/>
      <c r="K32" s="211"/>
      <c r="L32" s="211"/>
      <c r="M32" s="211"/>
      <c r="N32" s="211"/>
      <c r="O32" s="211"/>
      <c r="P32" s="211"/>
      <c r="Q32" s="211"/>
      <c r="R32" s="211"/>
      <c r="S32" s="211"/>
      <c r="T32" s="211"/>
      <c r="U32" s="211" t="s">
        <v>195</v>
      </c>
      <c r="V32" s="211"/>
      <c r="W32" s="211"/>
      <c r="X32" s="211"/>
      <c r="Y32" s="211"/>
      <c r="Z32" s="211"/>
      <c r="AA32" s="211"/>
      <c r="AB32" s="211"/>
      <c r="AC32" s="211"/>
      <c r="AD32" s="211"/>
      <c r="AE32" s="211"/>
      <c r="AF32" s="211"/>
      <c r="AG32" s="211"/>
      <c r="AH32" s="211"/>
      <c r="AI32" s="211"/>
      <c r="AJ32" s="211"/>
      <c r="AK32" s="211"/>
      <c r="AL32" s="211"/>
      <c r="AM32" s="215" t="s">
        <v>196</v>
      </c>
      <c r="AN32" s="211"/>
      <c r="AO32" s="211"/>
      <c r="AP32" s="211"/>
      <c r="AQ32" s="211"/>
      <c r="AR32" s="211"/>
      <c r="AS32" s="215"/>
      <c r="AT32" s="215"/>
      <c r="AU32" s="215"/>
      <c r="AV32" s="215"/>
      <c r="AW32" s="215"/>
      <c r="AX32" s="215"/>
      <c r="AY32" s="215"/>
      <c r="AZ32" s="215"/>
      <c r="BA32" s="215"/>
      <c r="BB32" s="211"/>
      <c r="BC32" s="215"/>
      <c r="BD32" s="211"/>
      <c r="BE32" s="215" t="s">
        <v>197</v>
      </c>
      <c r="BF32" s="211"/>
      <c r="BG32" s="211"/>
      <c r="BH32" s="211"/>
      <c r="BI32" s="211"/>
      <c r="BJ32" s="215"/>
      <c r="BK32" s="215"/>
      <c r="BL32" s="215"/>
      <c r="BM32" s="215"/>
      <c r="BN32" s="215"/>
      <c r="BO32" s="215"/>
      <c r="BP32" s="215"/>
      <c r="BQ32" s="215"/>
      <c r="BR32" s="211"/>
      <c r="BS32" s="211"/>
      <c r="BT32" s="211"/>
      <c r="BU32" s="211"/>
      <c r="BV32" s="211"/>
      <c r="BW32" s="211" t="s">
        <v>198</v>
      </c>
      <c r="BX32" s="211"/>
      <c r="BY32" s="211"/>
      <c r="BZ32" s="211"/>
      <c r="CA32" s="211"/>
      <c r="CB32" s="215"/>
      <c r="CC32" s="215"/>
      <c r="CD32" s="215"/>
      <c r="CE32" s="215"/>
      <c r="CF32" s="215"/>
      <c r="CG32" s="215"/>
      <c r="CH32" s="215"/>
      <c r="CI32" s="215"/>
      <c r="CJ32" s="215"/>
      <c r="CK32" s="215"/>
      <c r="CL32" s="215"/>
      <c r="CM32" s="215"/>
      <c r="CN32" s="215"/>
      <c r="CO32" s="215" t="s">
        <v>199</v>
      </c>
      <c r="CP32" s="215"/>
      <c r="CQ32" s="215"/>
      <c r="CR32" s="215"/>
      <c r="CS32" s="215"/>
      <c r="CT32" s="215"/>
      <c r="CU32" s="215"/>
      <c r="CV32" s="215"/>
      <c r="CW32" s="215"/>
      <c r="CX32" s="215"/>
      <c r="CY32" s="215"/>
      <c r="CZ32" s="215"/>
      <c r="DA32" s="215"/>
      <c r="DB32" s="215"/>
      <c r="DC32" s="215"/>
      <c r="DD32" s="215"/>
      <c r="DE32" s="215"/>
      <c r="DF32" s="215"/>
      <c r="DG32" s="215"/>
      <c r="DH32" s="215"/>
      <c r="DI32" s="212"/>
      <c r="DJ32" s="186"/>
      <c r="DK32" s="186"/>
      <c r="DL32" s="186"/>
      <c r="DM32" s="186"/>
      <c r="DN32" s="186"/>
      <c r="DO32" s="186"/>
    </row>
    <row r="33" spans="1:119" ht="13.5" customHeight="1" x14ac:dyDescent="0.15">
      <c r="A33" s="187"/>
      <c r="B33" s="213"/>
      <c r="C33" s="431" t="s">
        <v>200</v>
      </c>
      <c r="D33" s="431"/>
      <c r="E33" s="430" t="s">
        <v>201</v>
      </c>
      <c r="F33" s="430"/>
      <c r="G33" s="430"/>
      <c r="H33" s="430"/>
      <c r="I33" s="430"/>
      <c r="J33" s="430"/>
      <c r="K33" s="430"/>
      <c r="L33" s="430"/>
      <c r="M33" s="430"/>
      <c r="N33" s="430"/>
      <c r="O33" s="430"/>
      <c r="P33" s="430"/>
      <c r="Q33" s="430"/>
      <c r="R33" s="430"/>
      <c r="S33" s="430"/>
      <c r="T33" s="216"/>
      <c r="U33" s="431" t="s">
        <v>202</v>
      </c>
      <c r="V33" s="431"/>
      <c r="W33" s="430" t="s">
        <v>203</v>
      </c>
      <c r="X33" s="430"/>
      <c r="Y33" s="430"/>
      <c r="Z33" s="430"/>
      <c r="AA33" s="430"/>
      <c r="AB33" s="430"/>
      <c r="AC33" s="430"/>
      <c r="AD33" s="430"/>
      <c r="AE33" s="430"/>
      <c r="AF33" s="430"/>
      <c r="AG33" s="430"/>
      <c r="AH33" s="430"/>
      <c r="AI33" s="430"/>
      <c r="AJ33" s="430"/>
      <c r="AK33" s="430"/>
      <c r="AL33" s="216"/>
      <c r="AM33" s="431" t="s">
        <v>202</v>
      </c>
      <c r="AN33" s="431"/>
      <c r="AO33" s="430" t="s">
        <v>204</v>
      </c>
      <c r="AP33" s="430"/>
      <c r="AQ33" s="430"/>
      <c r="AR33" s="430"/>
      <c r="AS33" s="430"/>
      <c r="AT33" s="430"/>
      <c r="AU33" s="430"/>
      <c r="AV33" s="430"/>
      <c r="AW33" s="430"/>
      <c r="AX33" s="430"/>
      <c r="AY33" s="430"/>
      <c r="AZ33" s="430"/>
      <c r="BA33" s="430"/>
      <c r="BB33" s="430"/>
      <c r="BC33" s="430"/>
      <c r="BD33" s="217"/>
      <c r="BE33" s="430" t="s">
        <v>205</v>
      </c>
      <c r="BF33" s="430"/>
      <c r="BG33" s="430" t="s">
        <v>206</v>
      </c>
      <c r="BH33" s="430"/>
      <c r="BI33" s="430"/>
      <c r="BJ33" s="430"/>
      <c r="BK33" s="430"/>
      <c r="BL33" s="430"/>
      <c r="BM33" s="430"/>
      <c r="BN33" s="430"/>
      <c r="BO33" s="430"/>
      <c r="BP33" s="430"/>
      <c r="BQ33" s="430"/>
      <c r="BR33" s="430"/>
      <c r="BS33" s="430"/>
      <c r="BT33" s="430"/>
      <c r="BU33" s="430"/>
      <c r="BV33" s="217"/>
      <c r="BW33" s="431" t="s">
        <v>205</v>
      </c>
      <c r="BX33" s="431"/>
      <c r="BY33" s="430" t="s">
        <v>207</v>
      </c>
      <c r="BZ33" s="430"/>
      <c r="CA33" s="430"/>
      <c r="CB33" s="430"/>
      <c r="CC33" s="430"/>
      <c r="CD33" s="430"/>
      <c r="CE33" s="430"/>
      <c r="CF33" s="430"/>
      <c r="CG33" s="430"/>
      <c r="CH33" s="430"/>
      <c r="CI33" s="430"/>
      <c r="CJ33" s="430"/>
      <c r="CK33" s="430"/>
      <c r="CL33" s="430"/>
      <c r="CM33" s="430"/>
      <c r="CN33" s="216"/>
      <c r="CO33" s="431" t="s">
        <v>200</v>
      </c>
      <c r="CP33" s="431"/>
      <c r="CQ33" s="430" t="s">
        <v>208</v>
      </c>
      <c r="CR33" s="430"/>
      <c r="CS33" s="430"/>
      <c r="CT33" s="430"/>
      <c r="CU33" s="430"/>
      <c r="CV33" s="430"/>
      <c r="CW33" s="430"/>
      <c r="CX33" s="430"/>
      <c r="CY33" s="430"/>
      <c r="CZ33" s="430"/>
      <c r="DA33" s="430"/>
      <c r="DB33" s="430"/>
      <c r="DC33" s="430"/>
      <c r="DD33" s="430"/>
      <c r="DE33" s="430"/>
      <c r="DF33" s="216"/>
      <c r="DG33" s="429" t="s">
        <v>209</v>
      </c>
      <c r="DH33" s="429"/>
      <c r="DI33" s="218"/>
      <c r="DJ33" s="186"/>
      <c r="DK33" s="186"/>
      <c r="DL33" s="186"/>
      <c r="DM33" s="186"/>
      <c r="DN33" s="186"/>
      <c r="DO33" s="186"/>
    </row>
    <row r="34" spans="1:119" ht="32.25" customHeight="1" x14ac:dyDescent="0.15">
      <c r="A34" s="187"/>
      <c r="B34" s="213"/>
      <c r="C34" s="427">
        <f>IF(E34="","",1)</f>
        <v>1</v>
      </c>
      <c r="D34" s="427"/>
      <c r="E34" s="426" t="str">
        <f>IF('各会計、関係団体の財政状況及び健全化判断比率'!B7="","",'各会計、関係団体の財政状況及び健全化判断比率'!B7)</f>
        <v>一般会計</v>
      </c>
      <c r="F34" s="426"/>
      <c r="G34" s="426"/>
      <c r="H34" s="426"/>
      <c r="I34" s="426"/>
      <c r="J34" s="426"/>
      <c r="K34" s="426"/>
      <c r="L34" s="426"/>
      <c r="M34" s="426"/>
      <c r="N34" s="426"/>
      <c r="O34" s="426"/>
      <c r="P34" s="426"/>
      <c r="Q34" s="426"/>
      <c r="R34" s="426"/>
      <c r="S34" s="426"/>
      <c r="T34" s="214"/>
      <c r="U34" s="427">
        <f>IF(W34="","",MAX(C34:D43)+1)</f>
        <v>3</v>
      </c>
      <c r="V34" s="427"/>
      <c r="W34" s="426" t="str">
        <f>IF('各会計、関係団体の財政状況及び健全化判断比率'!B28="","",'各会計、関係団体の財政状況及び健全化判断比率'!B28)</f>
        <v>国民健康保険事業特別会計</v>
      </c>
      <c r="X34" s="426"/>
      <c r="Y34" s="426"/>
      <c r="Z34" s="426"/>
      <c r="AA34" s="426"/>
      <c r="AB34" s="426"/>
      <c r="AC34" s="426"/>
      <c r="AD34" s="426"/>
      <c r="AE34" s="426"/>
      <c r="AF34" s="426"/>
      <c r="AG34" s="426"/>
      <c r="AH34" s="426"/>
      <c r="AI34" s="426"/>
      <c r="AJ34" s="426"/>
      <c r="AK34" s="426"/>
      <c r="AL34" s="214"/>
      <c r="AM34" s="427">
        <f>IF(AO34="","",MAX(C34:D43,U34:V43)+1)</f>
        <v>6</v>
      </c>
      <c r="AN34" s="427"/>
      <c r="AO34" s="426" t="str">
        <f>IF('各会計、関係団体の財政状況及び健全化判断比率'!B31="","",'各会計、関係団体の財政状況及び健全化判断比率'!B31)</f>
        <v>水道事業会計</v>
      </c>
      <c r="AP34" s="426"/>
      <c r="AQ34" s="426"/>
      <c r="AR34" s="426"/>
      <c r="AS34" s="426"/>
      <c r="AT34" s="426"/>
      <c r="AU34" s="426"/>
      <c r="AV34" s="426"/>
      <c r="AW34" s="426"/>
      <c r="AX34" s="426"/>
      <c r="AY34" s="426"/>
      <c r="AZ34" s="426"/>
      <c r="BA34" s="426"/>
      <c r="BB34" s="426"/>
      <c r="BC34" s="426"/>
      <c r="BD34" s="214"/>
      <c r="BE34" s="427">
        <f>IF(BG34="","",MAX(C34:D43,U34:V43,AM34:AN43)+1)</f>
        <v>8</v>
      </c>
      <c r="BF34" s="427"/>
      <c r="BG34" s="426" t="str">
        <f>IF('各会計、関係団体の財政状況及び健全化判断比率'!B33="","",'各会計、関係団体の財政状況及び健全化判断比率'!B33)</f>
        <v>農業集落排水事業特別会計</v>
      </c>
      <c r="BH34" s="426"/>
      <c r="BI34" s="426"/>
      <c r="BJ34" s="426"/>
      <c r="BK34" s="426"/>
      <c r="BL34" s="426"/>
      <c r="BM34" s="426"/>
      <c r="BN34" s="426"/>
      <c r="BO34" s="426"/>
      <c r="BP34" s="426"/>
      <c r="BQ34" s="426"/>
      <c r="BR34" s="426"/>
      <c r="BS34" s="426"/>
      <c r="BT34" s="426"/>
      <c r="BU34" s="426"/>
      <c r="BV34" s="214"/>
      <c r="BW34" s="427">
        <f>IF(BY34="","",MAX(C34:D43,U34:V43,AM34:AN43,BE34:BF43)+1)</f>
        <v>10</v>
      </c>
      <c r="BX34" s="427"/>
      <c r="BY34" s="426" t="str">
        <f>IF('各会計、関係団体の財政状況及び健全化判断比率'!B68="","",'各会計、関係団体の財政状況及び健全化判断比率'!B68)</f>
        <v>東彼地区保健福祉組合（一般会計）</v>
      </c>
      <c r="BZ34" s="426"/>
      <c r="CA34" s="426"/>
      <c r="CB34" s="426"/>
      <c r="CC34" s="426"/>
      <c r="CD34" s="426"/>
      <c r="CE34" s="426"/>
      <c r="CF34" s="426"/>
      <c r="CG34" s="426"/>
      <c r="CH34" s="426"/>
      <c r="CI34" s="426"/>
      <c r="CJ34" s="426"/>
      <c r="CK34" s="426"/>
      <c r="CL34" s="426"/>
      <c r="CM34" s="426"/>
      <c r="CN34" s="214"/>
      <c r="CO34" s="427">
        <f>IF(CQ34="","",MAX(C34:D43,U34:V43,AM34:AN43,BE34:BF43,BW34:BX43)+1)</f>
        <v>20</v>
      </c>
      <c r="CP34" s="427"/>
      <c r="CQ34" s="426" t="str">
        <f>IF('各会計、関係団体の財政状況及び健全化判断比率'!BS7="","",'各会計、関係団体の財政状況及び健全化判断比率'!BS7)</f>
        <v>長崎県林業公社</v>
      </c>
      <c r="CR34" s="426"/>
      <c r="CS34" s="426"/>
      <c r="CT34" s="426"/>
      <c r="CU34" s="426"/>
      <c r="CV34" s="426"/>
      <c r="CW34" s="426"/>
      <c r="CX34" s="426"/>
      <c r="CY34" s="426"/>
      <c r="CZ34" s="426"/>
      <c r="DA34" s="426"/>
      <c r="DB34" s="426"/>
      <c r="DC34" s="426"/>
      <c r="DD34" s="426"/>
      <c r="DE34" s="426"/>
      <c r="DF34" s="211"/>
      <c r="DG34" s="428" t="str">
        <f>IF('各会計、関係団体の財政状況及び健全化判断比率'!BR7="","",'各会計、関係団体の財政状況及び健全化判断比率'!BR7)</f>
        <v>〇</v>
      </c>
      <c r="DH34" s="428"/>
      <c r="DI34" s="218"/>
      <c r="DJ34" s="186"/>
      <c r="DK34" s="186"/>
      <c r="DL34" s="186"/>
      <c r="DM34" s="186"/>
      <c r="DN34" s="186"/>
      <c r="DO34" s="186"/>
    </row>
    <row r="35" spans="1:119" ht="32.25" customHeight="1" x14ac:dyDescent="0.15">
      <c r="A35" s="187"/>
      <c r="B35" s="213"/>
      <c r="C35" s="427">
        <f>IF(E35="","",C34+1)</f>
        <v>2</v>
      </c>
      <c r="D35" s="427"/>
      <c r="E35" s="426" t="str">
        <f>IF('各会計、関係団体の財政状況及び健全化判断比率'!B8="","",'各会計、関係団体の財政状況及び健全化判断比率'!B8)</f>
        <v>公共用地等取得造成事業特別会計</v>
      </c>
      <c r="F35" s="426"/>
      <c r="G35" s="426"/>
      <c r="H35" s="426"/>
      <c r="I35" s="426"/>
      <c r="J35" s="426"/>
      <c r="K35" s="426"/>
      <c r="L35" s="426"/>
      <c r="M35" s="426"/>
      <c r="N35" s="426"/>
      <c r="O35" s="426"/>
      <c r="P35" s="426"/>
      <c r="Q35" s="426"/>
      <c r="R35" s="426"/>
      <c r="S35" s="426"/>
      <c r="T35" s="214"/>
      <c r="U35" s="427">
        <f>IF(W35="","",U34+1)</f>
        <v>4</v>
      </c>
      <c r="V35" s="427"/>
      <c r="W35" s="426" t="str">
        <f>IF('各会計、関係団体の財政状況及び健全化判断比率'!B29="","",'各会計、関係団体の財政状況及び健全化判断比率'!B29)</f>
        <v>介護保険事業特別会計</v>
      </c>
      <c r="X35" s="426"/>
      <c r="Y35" s="426"/>
      <c r="Z35" s="426"/>
      <c r="AA35" s="426"/>
      <c r="AB35" s="426"/>
      <c r="AC35" s="426"/>
      <c r="AD35" s="426"/>
      <c r="AE35" s="426"/>
      <c r="AF35" s="426"/>
      <c r="AG35" s="426"/>
      <c r="AH35" s="426"/>
      <c r="AI35" s="426"/>
      <c r="AJ35" s="426"/>
      <c r="AK35" s="426"/>
      <c r="AL35" s="214"/>
      <c r="AM35" s="427">
        <f t="shared" ref="AM35:AM43" si="0">IF(AO35="","",AM34+1)</f>
        <v>7</v>
      </c>
      <c r="AN35" s="427"/>
      <c r="AO35" s="426" t="str">
        <f>IF('各会計、関係団体の財政状況及び健全化判断比率'!B32="","",'各会計、関係団体の財政状況及び健全化判断比率'!B32)</f>
        <v>公共下水道事業会計</v>
      </c>
      <c r="AP35" s="426"/>
      <c r="AQ35" s="426"/>
      <c r="AR35" s="426"/>
      <c r="AS35" s="426"/>
      <c r="AT35" s="426"/>
      <c r="AU35" s="426"/>
      <c r="AV35" s="426"/>
      <c r="AW35" s="426"/>
      <c r="AX35" s="426"/>
      <c r="AY35" s="426"/>
      <c r="AZ35" s="426"/>
      <c r="BA35" s="426"/>
      <c r="BB35" s="426"/>
      <c r="BC35" s="426"/>
      <c r="BD35" s="214"/>
      <c r="BE35" s="427">
        <f t="shared" ref="BE35:BE43" si="1">IF(BG35="","",BE34+1)</f>
        <v>9</v>
      </c>
      <c r="BF35" s="427"/>
      <c r="BG35" s="426" t="str">
        <f>IF('各会計、関係団体の財政状況及び健全化判断比率'!B34="","",'各会計、関係団体の財政状況及び健全化判断比率'!B34)</f>
        <v>漁業集落排水事業特別会計</v>
      </c>
      <c r="BH35" s="426"/>
      <c r="BI35" s="426"/>
      <c r="BJ35" s="426"/>
      <c r="BK35" s="426"/>
      <c r="BL35" s="426"/>
      <c r="BM35" s="426"/>
      <c r="BN35" s="426"/>
      <c r="BO35" s="426"/>
      <c r="BP35" s="426"/>
      <c r="BQ35" s="426"/>
      <c r="BR35" s="426"/>
      <c r="BS35" s="426"/>
      <c r="BT35" s="426"/>
      <c r="BU35" s="426"/>
      <c r="BV35" s="214"/>
      <c r="BW35" s="427">
        <f t="shared" ref="BW35:BW43" si="2">IF(BY35="","",BW34+1)</f>
        <v>11</v>
      </c>
      <c r="BX35" s="427"/>
      <c r="BY35" s="426" t="str">
        <f>IF('各会計、関係団体の財政状況及び健全化判断比率'!B69="","",'各会計、関係団体の財政状況及び健全化判断比率'!B69)</f>
        <v>東彼地区保健福祉組合（介護サービス事業会計）</v>
      </c>
      <c r="BZ35" s="426"/>
      <c r="CA35" s="426"/>
      <c r="CB35" s="426"/>
      <c r="CC35" s="426"/>
      <c r="CD35" s="426"/>
      <c r="CE35" s="426"/>
      <c r="CF35" s="426"/>
      <c r="CG35" s="426"/>
      <c r="CH35" s="426"/>
      <c r="CI35" s="426"/>
      <c r="CJ35" s="426"/>
      <c r="CK35" s="426"/>
      <c r="CL35" s="426"/>
      <c r="CM35" s="426"/>
      <c r="CN35" s="214"/>
      <c r="CO35" s="427" t="str">
        <f t="shared" ref="CO35:CO43" si="3">IF(CQ35="","",CO34+1)</f>
        <v/>
      </c>
      <c r="CP35" s="427"/>
      <c r="CQ35" s="426" t="str">
        <f>IF('各会計、関係団体の財政状況及び健全化判断比率'!BS8="","",'各会計、関係団体の財政状況及び健全化判断比率'!BS8)</f>
        <v/>
      </c>
      <c r="CR35" s="426"/>
      <c r="CS35" s="426"/>
      <c r="CT35" s="426"/>
      <c r="CU35" s="426"/>
      <c r="CV35" s="426"/>
      <c r="CW35" s="426"/>
      <c r="CX35" s="426"/>
      <c r="CY35" s="426"/>
      <c r="CZ35" s="426"/>
      <c r="DA35" s="426"/>
      <c r="DB35" s="426"/>
      <c r="DC35" s="426"/>
      <c r="DD35" s="426"/>
      <c r="DE35" s="426"/>
      <c r="DF35" s="211"/>
      <c r="DG35" s="428" t="str">
        <f>IF('各会計、関係団体の財政状況及び健全化判断比率'!BR8="","",'各会計、関係団体の財政状況及び健全化判断比率'!BR8)</f>
        <v/>
      </c>
      <c r="DH35" s="428"/>
      <c r="DI35" s="218"/>
      <c r="DJ35" s="186"/>
      <c r="DK35" s="186"/>
      <c r="DL35" s="186"/>
      <c r="DM35" s="186"/>
      <c r="DN35" s="186"/>
      <c r="DO35" s="186"/>
    </row>
    <row r="36" spans="1:119" ht="32.25" customHeight="1" x14ac:dyDescent="0.15">
      <c r="A36" s="187"/>
      <c r="B36" s="213"/>
      <c r="C36" s="427" t="str">
        <f>IF(E36="","",C35+1)</f>
        <v/>
      </c>
      <c r="D36" s="427"/>
      <c r="E36" s="426" t="str">
        <f>IF('各会計、関係団体の財政状況及び健全化判断比率'!B9="","",'各会計、関係団体の財政状況及び健全化判断比率'!B9)</f>
        <v/>
      </c>
      <c r="F36" s="426"/>
      <c r="G36" s="426"/>
      <c r="H36" s="426"/>
      <c r="I36" s="426"/>
      <c r="J36" s="426"/>
      <c r="K36" s="426"/>
      <c r="L36" s="426"/>
      <c r="M36" s="426"/>
      <c r="N36" s="426"/>
      <c r="O36" s="426"/>
      <c r="P36" s="426"/>
      <c r="Q36" s="426"/>
      <c r="R36" s="426"/>
      <c r="S36" s="426"/>
      <c r="T36" s="214"/>
      <c r="U36" s="427">
        <f t="shared" ref="U36:U43" si="4">IF(W36="","",U35+1)</f>
        <v>5</v>
      </c>
      <c r="V36" s="427"/>
      <c r="W36" s="426" t="str">
        <f>IF('各会計、関係団体の財政状況及び健全化判断比率'!B30="","",'各会計、関係団体の財政状況及び健全化判断比率'!B30)</f>
        <v>後期高齢者医療特別会計</v>
      </c>
      <c r="X36" s="426"/>
      <c r="Y36" s="426"/>
      <c r="Z36" s="426"/>
      <c r="AA36" s="426"/>
      <c r="AB36" s="426"/>
      <c r="AC36" s="426"/>
      <c r="AD36" s="426"/>
      <c r="AE36" s="426"/>
      <c r="AF36" s="426"/>
      <c r="AG36" s="426"/>
      <c r="AH36" s="426"/>
      <c r="AI36" s="426"/>
      <c r="AJ36" s="426"/>
      <c r="AK36" s="426"/>
      <c r="AL36" s="214"/>
      <c r="AM36" s="427" t="str">
        <f t="shared" si="0"/>
        <v/>
      </c>
      <c r="AN36" s="427"/>
      <c r="AO36" s="426"/>
      <c r="AP36" s="426"/>
      <c r="AQ36" s="426"/>
      <c r="AR36" s="426"/>
      <c r="AS36" s="426"/>
      <c r="AT36" s="426"/>
      <c r="AU36" s="426"/>
      <c r="AV36" s="426"/>
      <c r="AW36" s="426"/>
      <c r="AX36" s="426"/>
      <c r="AY36" s="426"/>
      <c r="AZ36" s="426"/>
      <c r="BA36" s="426"/>
      <c r="BB36" s="426"/>
      <c r="BC36" s="426"/>
      <c r="BD36" s="214"/>
      <c r="BE36" s="427" t="str">
        <f t="shared" si="1"/>
        <v/>
      </c>
      <c r="BF36" s="427"/>
      <c r="BG36" s="426"/>
      <c r="BH36" s="426"/>
      <c r="BI36" s="426"/>
      <c r="BJ36" s="426"/>
      <c r="BK36" s="426"/>
      <c r="BL36" s="426"/>
      <c r="BM36" s="426"/>
      <c r="BN36" s="426"/>
      <c r="BO36" s="426"/>
      <c r="BP36" s="426"/>
      <c r="BQ36" s="426"/>
      <c r="BR36" s="426"/>
      <c r="BS36" s="426"/>
      <c r="BT36" s="426"/>
      <c r="BU36" s="426"/>
      <c r="BV36" s="214"/>
      <c r="BW36" s="427">
        <f t="shared" si="2"/>
        <v>12</v>
      </c>
      <c r="BX36" s="427"/>
      <c r="BY36" s="426" t="str">
        <f>IF('各会計、関係団体の財政状況及び健全化判断比率'!B70="","",'各会計、関係団体の財政状況及び健全化判断比率'!B70)</f>
        <v>長崎県後期高齢者広域連合（一般会計）</v>
      </c>
      <c r="BZ36" s="426"/>
      <c r="CA36" s="426"/>
      <c r="CB36" s="426"/>
      <c r="CC36" s="426"/>
      <c r="CD36" s="426"/>
      <c r="CE36" s="426"/>
      <c r="CF36" s="426"/>
      <c r="CG36" s="426"/>
      <c r="CH36" s="426"/>
      <c r="CI36" s="426"/>
      <c r="CJ36" s="426"/>
      <c r="CK36" s="426"/>
      <c r="CL36" s="426"/>
      <c r="CM36" s="426"/>
      <c r="CN36" s="214"/>
      <c r="CO36" s="427" t="str">
        <f t="shared" si="3"/>
        <v/>
      </c>
      <c r="CP36" s="427"/>
      <c r="CQ36" s="426" t="str">
        <f>IF('各会計、関係団体の財政状況及び健全化判断比率'!BS9="","",'各会計、関係団体の財政状況及び健全化判断比率'!BS9)</f>
        <v/>
      </c>
      <c r="CR36" s="426"/>
      <c r="CS36" s="426"/>
      <c r="CT36" s="426"/>
      <c r="CU36" s="426"/>
      <c r="CV36" s="426"/>
      <c r="CW36" s="426"/>
      <c r="CX36" s="426"/>
      <c r="CY36" s="426"/>
      <c r="CZ36" s="426"/>
      <c r="DA36" s="426"/>
      <c r="DB36" s="426"/>
      <c r="DC36" s="426"/>
      <c r="DD36" s="426"/>
      <c r="DE36" s="426"/>
      <c r="DF36" s="211"/>
      <c r="DG36" s="428" t="str">
        <f>IF('各会計、関係団体の財政状況及び健全化判断比率'!BR9="","",'各会計、関係団体の財政状況及び健全化判断比率'!BR9)</f>
        <v/>
      </c>
      <c r="DH36" s="428"/>
      <c r="DI36" s="218"/>
      <c r="DJ36" s="186"/>
      <c r="DK36" s="186"/>
      <c r="DL36" s="186"/>
      <c r="DM36" s="186"/>
      <c r="DN36" s="186"/>
      <c r="DO36" s="186"/>
    </row>
    <row r="37" spans="1:119" ht="32.25" customHeight="1" x14ac:dyDescent="0.15">
      <c r="A37" s="187"/>
      <c r="B37" s="213"/>
      <c r="C37" s="427" t="str">
        <f>IF(E37="","",C36+1)</f>
        <v/>
      </c>
      <c r="D37" s="427"/>
      <c r="E37" s="426" t="str">
        <f>IF('各会計、関係団体の財政状況及び健全化判断比率'!B10="","",'各会計、関係団体の財政状況及び健全化判断比率'!B10)</f>
        <v/>
      </c>
      <c r="F37" s="426"/>
      <c r="G37" s="426"/>
      <c r="H37" s="426"/>
      <c r="I37" s="426"/>
      <c r="J37" s="426"/>
      <c r="K37" s="426"/>
      <c r="L37" s="426"/>
      <c r="M37" s="426"/>
      <c r="N37" s="426"/>
      <c r="O37" s="426"/>
      <c r="P37" s="426"/>
      <c r="Q37" s="426"/>
      <c r="R37" s="426"/>
      <c r="S37" s="426"/>
      <c r="T37" s="214"/>
      <c r="U37" s="427" t="str">
        <f t="shared" si="4"/>
        <v/>
      </c>
      <c r="V37" s="427"/>
      <c r="W37" s="426"/>
      <c r="X37" s="426"/>
      <c r="Y37" s="426"/>
      <c r="Z37" s="426"/>
      <c r="AA37" s="426"/>
      <c r="AB37" s="426"/>
      <c r="AC37" s="426"/>
      <c r="AD37" s="426"/>
      <c r="AE37" s="426"/>
      <c r="AF37" s="426"/>
      <c r="AG37" s="426"/>
      <c r="AH37" s="426"/>
      <c r="AI37" s="426"/>
      <c r="AJ37" s="426"/>
      <c r="AK37" s="426"/>
      <c r="AL37" s="214"/>
      <c r="AM37" s="427" t="str">
        <f t="shared" si="0"/>
        <v/>
      </c>
      <c r="AN37" s="427"/>
      <c r="AO37" s="426"/>
      <c r="AP37" s="426"/>
      <c r="AQ37" s="426"/>
      <c r="AR37" s="426"/>
      <c r="AS37" s="426"/>
      <c r="AT37" s="426"/>
      <c r="AU37" s="426"/>
      <c r="AV37" s="426"/>
      <c r="AW37" s="426"/>
      <c r="AX37" s="426"/>
      <c r="AY37" s="426"/>
      <c r="AZ37" s="426"/>
      <c r="BA37" s="426"/>
      <c r="BB37" s="426"/>
      <c r="BC37" s="426"/>
      <c r="BD37" s="214"/>
      <c r="BE37" s="427" t="str">
        <f t="shared" si="1"/>
        <v/>
      </c>
      <c r="BF37" s="427"/>
      <c r="BG37" s="426"/>
      <c r="BH37" s="426"/>
      <c r="BI37" s="426"/>
      <c r="BJ37" s="426"/>
      <c r="BK37" s="426"/>
      <c r="BL37" s="426"/>
      <c r="BM37" s="426"/>
      <c r="BN37" s="426"/>
      <c r="BO37" s="426"/>
      <c r="BP37" s="426"/>
      <c r="BQ37" s="426"/>
      <c r="BR37" s="426"/>
      <c r="BS37" s="426"/>
      <c r="BT37" s="426"/>
      <c r="BU37" s="426"/>
      <c r="BV37" s="214"/>
      <c r="BW37" s="427">
        <f t="shared" si="2"/>
        <v>13</v>
      </c>
      <c r="BX37" s="427"/>
      <c r="BY37" s="426" t="str">
        <f>IF('各会計、関係団体の財政状況及び健全化判断比率'!B71="","",'各会計、関係団体の財政状況及び健全化判断比率'!B71)</f>
        <v>長崎県後期高齢者広域連合（後期高齢者医療特別会計）</v>
      </c>
      <c r="BZ37" s="426"/>
      <c r="CA37" s="426"/>
      <c r="CB37" s="426"/>
      <c r="CC37" s="426"/>
      <c r="CD37" s="426"/>
      <c r="CE37" s="426"/>
      <c r="CF37" s="426"/>
      <c r="CG37" s="426"/>
      <c r="CH37" s="426"/>
      <c r="CI37" s="426"/>
      <c r="CJ37" s="426"/>
      <c r="CK37" s="426"/>
      <c r="CL37" s="426"/>
      <c r="CM37" s="426"/>
      <c r="CN37" s="214"/>
      <c r="CO37" s="427" t="str">
        <f t="shared" si="3"/>
        <v/>
      </c>
      <c r="CP37" s="427"/>
      <c r="CQ37" s="426" t="str">
        <f>IF('各会計、関係団体の財政状況及び健全化判断比率'!BS10="","",'各会計、関係団体の財政状況及び健全化判断比率'!BS10)</f>
        <v/>
      </c>
      <c r="CR37" s="426"/>
      <c r="CS37" s="426"/>
      <c r="CT37" s="426"/>
      <c r="CU37" s="426"/>
      <c r="CV37" s="426"/>
      <c r="CW37" s="426"/>
      <c r="CX37" s="426"/>
      <c r="CY37" s="426"/>
      <c r="CZ37" s="426"/>
      <c r="DA37" s="426"/>
      <c r="DB37" s="426"/>
      <c r="DC37" s="426"/>
      <c r="DD37" s="426"/>
      <c r="DE37" s="426"/>
      <c r="DF37" s="211"/>
      <c r="DG37" s="428" t="str">
        <f>IF('各会計、関係団体の財政状況及び健全化判断比率'!BR10="","",'各会計、関係団体の財政状況及び健全化判断比率'!BR10)</f>
        <v/>
      </c>
      <c r="DH37" s="428"/>
      <c r="DI37" s="218"/>
      <c r="DJ37" s="186"/>
      <c r="DK37" s="186"/>
      <c r="DL37" s="186"/>
      <c r="DM37" s="186"/>
      <c r="DN37" s="186"/>
      <c r="DO37" s="186"/>
    </row>
    <row r="38" spans="1:119" ht="32.25" customHeight="1" x14ac:dyDescent="0.15">
      <c r="A38" s="187"/>
      <c r="B38" s="213"/>
      <c r="C38" s="427" t="str">
        <f t="shared" ref="C38:C43" si="5">IF(E38="","",C37+1)</f>
        <v/>
      </c>
      <c r="D38" s="427"/>
      <c r="E38" s="426" t="str">
        <f>IF('各会計、関係団体の財政状況及び健全化判断比率'!B11="","",'各会計、関係団体の財政状況及び健全化判断比率'!B11)</f>
        <v/>
      </c>
      <c r="F38" s="426"/>
      <c r="G38" s="426"/>
      <c r="H38" s="426"/>
      <c r="I38" s="426"/>
      <c r="J38" s="426"/>
      <c r="K38" s="426"/>
      <c r="L38" s="426"/>
      <c r="M38" s="426"/>
      <c r="N38" s="426"/>
      <c r="O38" s="426"/>
      <c r="P38" s="426"/>
      <c r="Q38" s="426"/>
      <c r="R38" s="426"/>
      <c r="S38" s="426"/>
      <c r="T38" s="214"/>
      <c r="U38" s="427" t="str">
        <f t="shared" si="4"/>
        <v/>
      </c>
      <c r="V38" s="427"/>
      <c r="W38" s="426"/>
      <c r="X38" s="426"/>
      <c r="Y38" s="426"/>
      <c r="Z38" s="426"/>
      <c r="AA38" s="426"/>
      <c r="AB38" s="426"/>
      <c r="AC38" s="426"/>
      <c r="AD38" s="426"/>
      <c r="AE38" s="426"/>
      <c r="AF38" s="426"/>
      <c r="AG38" s="426"/>
      <c r="AH38" s="426"/>
      <c r="AI38" s="426"/>
      <c r="AJ38" s="426"/>
      <c r="AK38" s="426"/>
      <c r="AL38" s="214"/>
      <c r="AM38" s="427" t="str">
        <f t="shared" si="0"/>
        <v/>
      </c>
      <c r="AN38" s="427"/>
      <c r="AO38" s="426"/>
      <c r="AP38" s="426"/>
      <c r="AQ38" s="426"/>
      <c r="AR38" s="426"/>
      <c r="AS38" s="426"/>
      <c r="AT38" s="426"/>
      <c r="AU38" s="426"/>
      <c r="AV38" s="426"/>
      <c r="AW38" s="426"/>
      <c r="AX38" s="426"/>
      <c r="AY38" s="426"/>
      <c r="AZ38" s="426"/>
      <c r="BA38" s="426"/>
      <c r="BB38" s="426"/>
      <c r="BC38" s="426"/>
      <c r="BD38" s="214"/>
      <c r="BE38" s="427" t="str">
        <f t="shared" si="1"/>
        <v/>
      </c>
      <c r="BF38" s="427"/>
      <c r="BG38" s="426"/>
      <c r="BH38" s="426"/>
      <c r="BI38" s="426"/>
      <c r="BJ38" s="426"/>
      <c r="BK38" s="426"/>
      <c r="BL38" s="426"/>
      <c r="BM38" s="426"/>
      <c r="BN38" s="426"/>
      <c r="BO38" s="426"/>
      <c r="BP38" s="426"/>
      <c r="BQ38" s="426"/>
      <c r="BR38" s="426"/>
      <c r="BS38" s="426"/>
      <c r="BT38" s="426"/>
      <c r="BU38" s="426"/>
      <c r="BV38" s="214"/>
      <c r="BW38" s="427">
        <f t="shared" si="2"/>
        <v>14</v>
      </c>
      <c r="BX38" s="427"/>
      <c r="BY38" s="426" t="str">
        <f>IF('各会計、関係団体の財政状況及び健全化判断比率'!B72="","",'各会計、関係団体の財政状況及び健全化判断比率'!B72)</f>
        <v>長崎県市町村総合事務組合（一般会計）</v>
      </c>
      <c r="BZ38" s="426"/>
      <c r="CA38" s="426"/>
      <c r="CB38" s="426"/>
      <c r="CC38" s="426"/>
      <c r="CD38" s="426"/>
      <c r="CE38" s="426"/>
      <c r="CF38" s="426"/>
      <c r="CG38" s="426"/>
      <c r="CH38" s="426"/>
      <c r="CI38" s="426"/>
      <c r="CJ38" s="426"/>
      <c r="CK38" s="426"/>
      <c r="CL38" s="426"/>
      <c r="CM38" s="426"/>
      <c r="CN38" s="214"/>
      <c r="CO38" s="427" t="str">
        <f t="shared" si="3"/>
        <v/>
      </c>
      <c r="CP38" s="427"/>
      <c r="CQ38" s="426" t="str">
        <f>IF('各会計、関係団体の財政状況及び健全化判断比率'!BS11="","",'各会計、関係団体の財政状況及び健全化判断比率'!BS11)</f>
        <v/>
      </c>
      <c r="CR38" s="426"/>
      <c r="CS38" s="426"/>
      <c r="CT38" s="426"/>
      <c r="CU38" s="426"/>
      <c r="CV38" s="426"/>
      <c r="CW38" s="426"/>
      <c r="CX38" s="426"/>
      <c r="CY38" s="426"/>
      <c r="CZ38" s="426"/>
      <c r="DA38" s="426"/>
      <c r="DB38" s="426"/>
      <c r="DC38" s="426"/>
      <c r="DD38" s="426"/>
      <c r="DE38" s="426"/>
      <c r="DF38" s="211"/>
      <c r="DG38" s="428" t="str">
        <f>IF('各会計、関係団体の財政状況及び健全化判断比率'!BR11="","",'各会計、関係団体の財政状況及び健全化判断比率'!BR11)</f>
        <v/>
      </c>
      <c r="DH38" s="428"/>
      <c r="DI38" s="218"/>
      <c r="DJ38" s="186"/>
      <c r="DK38" s="186"/>
      <c r="DL38" s="186"/>
      <c r="DM38" s="186"/>
      <c r="DN38" s="186"/>
      <c r="DO38" s="186"/>
    </row>
    <row r="39" spans="1:119" ht="32.25" customHeight="1" x14ac:dyDescent="0.15">
      <c r="A39" s="187"/>
      <c r="B39" s="213"/>
      <c r="C39" s="427" t="str">
        <f t="shared" si="5"/>
        <v/>
      </c>
      <c r="D39" s="427"/>
      <c r="E39" s="426" t="str">
        <f>IF('各会計、関係団体の財政状況及び健全化判断比率'!B12="","",'各会計、関係団体の財政状況及び健全化判断比率'!B12)</f>
        <v/>
      </c>
      <c r="F39" s="426"/>
      <c r="G39" s="426"/>
      <c r="H39" s="426"/>
      <c r="I39" s="426"/>
      <c r="J39" s="426"/>
      <c r="K39" s="426"/>
      <c r="L39" s="426"/>
      <c r="M39" s="426"/>
      <c r="N39" s="426"/>
      <c r="O39" s="426"/>
      <c r="P39" s="426"/>
      <c r="Q39" s="426"/>
      <c r="R39" s="426"/>
      <c r="S39" s="426"/>
      <c r="T39" s="214"/>
      <c r="U39" s="427" t="str">
        <f t="shared" si="4"/>
        <v/>
      </c>
      <c r="V39" s="427"/>
      <c r="W39" s="426"/>
      <c r="X39" s="426"/>
      <c r="Y39" s="426"/>
      <c r="Z39" s="426"/>
      <c r="AA39" s="426"/>
      <c r="AB39" s="426"/>
      <c r="AC39" s="426"/>
      <c r="AD39" s="426"/>
      <c r="AE39" s="426"/>
      <c r="AF39" s="426"/>
      <c r="AG39" s="426"/>
      <c r="AH39" s="426"/>
      <c r="AI39" s="426"/>
      <c r="AJ39" s="426"/>
      <c r="AK39" s="426"/>
      <c r="AL39" s="214"/>
      <c r="AM39" s="427" t="str">
        <f t="shared" si="0"/>
        <v/>
      </c>
      <c r="AN39" s="427"/>
      <c r="AO39" s="426"/>
      <c r="AP39" s="426"/>
      <c r="AQ39" s="426"/>
      <c r="AR39" s="426"/>
      <c r="AS39" s="426"/>
      <c r="AT39" s="426"/>
      <c r="AU39" s="426"/>
      <c r="AV39" s="426"/>
      <c r="AW39" s="426"/>
      <c r="AX39" s="426"/>
      <c r="AY39" s="426"/>
      <c r="AZ39" s="426"/>
      <c r="BA39" s="426"/>
      <c r="BB39" s="426"/>
      <c r="BC39" s="426"/>
      <c r="BD39" s="214"/>
      <c r="BE39" s="427" t="str">
        <f t="shared" si="1"/>
        <v/>
      </c>
      <c r="BF39" s="427"/>
      <c r="BG39" s="426"/>
      <c r="BH39" s="426"/>
      <c r="BI39" s="426"/>
      <c r="BJ39" s="426"/>
      <c r="BK39" s="426"/>
      <c r="BL39" s="426"/>
      <c r="BM39" s="426"/>
      <c r="BN39" s="426"/>
      <c r="BO39" s="426"/>
      <c r="BP39" s="426"/>
      <c r="BQ39" s="426"/>
      <c r="BR39" s="426"/>
      <c r="BS39" s="426"/>
      <c r="BT39" s="426"/>
      <c r="BU39" s="426"/>
      <c r="BV39" s="214"/>
      <c r="BW39" s="427">
        <f t="shared" si="2"/>
        <v>15</v>
      </c>
      <c r="BX39" s="427"/>
      <c r="BY39" s="426" t="str">
        <f>IF('各会計、関係団体の財政状況及び健全化判断比率'!B73="","",'各会計、関係団体の財政状況及び健全化判断比率'!B73)</f>
        <v>長崎県市町村総合事務組合（市町村会館管理業務特別会計）</v>
      </c>
      <c r="BZ39" s="426"/>
      <c r="CA39" s="426"/>
      <c r="CB39" s="426"/>
      <c r="CC39" s="426"/>
      <c r="CD39" s="426"/>
      <c r="CE39" s="426"/>
      <c r="CF39" s="426"/>
      <c r="CG39" s="426"/>
      <c r="CH39" s="426"/>
      <c r="CI39" s="426"/>
      <c r="CJ39" s="426"/>
      <c r="CK39" s="426"/>
      <c r="CL39" s="426"/>
      <c r="CM39" s="426"/>
      <c r="CN39" s="214"/>
      <c r="CO39" s="427" t="str">
        <f t="shared" si="3"/>
        <v/>
      </c>
      <c r="CP39" s="427"/>
      <c r="CQ39" s="426" t="str">
        <f>IF('各会計、関係団体の財政状況及び健全化判断比率'!BS12="","",'各会計、関係団体の財政状況及び健全化判断比率'!BS12)</f>
        <v/>
      </c>
      <c r="CR39" s="426"/>
      <c r="CS39" s="426"/>
      <c r="CT39" s="426"/>
      <c r="CU39" s="426"/>
      <c r="CV39" s="426"/>
      <c r="CW39" s="426"/>
      <c r="CX39" s="426"/>
      <c r="CY39" s="426"/>
      <c r="CZ39" s="426"/>
      <c r="DA39" s="426"/>
      <c r="DB39" s="426"/>
      <c r="DC39" s="426"/>
      <c r="DD39" s="426"/>
      <c r="DE39" s="426"/>
      <c r="DF39" s="211"/>
      <c r="DG39" s="428" t="str">
        <f>IF('各会計、関係団体の財政状況及び健全化判断比率'!BR12="","",'各会計、関係団体の財政状況及び健全化判断比率'!BR12)</f>
        <v/>
      </c>
      <c r="DH39" s="428"/>
      <c r="DI39" s="218"/>
      <c r="DJ39" s="186"/>
      <c r="DK39" s="186"/>
      <c r="DL39" s="186"/>
      <c r="DM39" s="186"/>
      <c r="DN39" s="186"/>
      <c r="DO39" s="186"/>
    </row>
    <row r="40" spans="1:119" ht="32.25" customHeight="1" x14ac:dyDescent="0.15">
      <c r="A40" s="187"/>
      <c r="B40" s="213"/>
      <c r="C40" s="427" t="str">
        <f t="shared" si="5"/>
        <v/>
      </c>
      <c r="D40" s="427"/>
      <c r="E40" s="426" t="str">
        <f>IF('各会計、関係団体の財政状況及び健全化判断比率'!B13="","",'各会計、関係団体の財政状況及び健全化判断比率'!B13)</f>
        <v/>
      </c>
      <c r="F40" s="426"/>
      <c r="G40" s="426"/>
      <c r="H40" s="426"/>
      <c r="I40" s="426"/>
      <c r="J40" s="426"/>
      <c r="K40" s="426"/>
      <c r="L40" s="426"/>
      <c r="M40" s="426"/>
      <c r="N40" s="426"/>
      <c r="O40" s="426"/>
      <c r="P40" s="426"/>
      <c r="Q40" s="426"/>
      <c r="R40" s="426"/>
      <c r="S40" s="426"/>
      <c r="T40" s="214"/>
      <c r="U40" s="427" t="str">
        <f t="shared" si="4"/>
        <v/>
      </c>
      <c r="V40" s="427"/>
      <c r="W40" s="426"/>
      <c r="X40" s="426"/>
      <c r="Y40" s="426"/>
      <c r="Z40" s="426"/>
      <c r="AA40" s="426"/>
      <c r="AB40" s="426"/>
      <c r="AC40" s="426"/>
      <c r="AD40" s="426"/>
      <c r="AE40" s="426"/>
      <c r="AF40" s="426"/>
      <c r="AG40" s="426"/>
      <c r="AH40" s="426"/>
      <c r="AI40" s="426"/>
      <c r="AJ40" s="426"/>
      <c r="AK40" s="426"/>
      <c r="AL40" s="214"/>
      <c r="AM40" s="427" t="str">
        <f t="shared" si="0"/>
        <v/>
      </c>
      <c r="AN40" s="427"/>
      <c r="AO40" s="426"/>
      <c r="AP40" s="426"/>
      <c r="AQ40" s="426"/>
      <c r="AR40" s="426"/>
      <c r="AS40" s="426"/>
      <c r="AT40" s="426"/>
      <c r="AU40" s="426"/>
      <c r="AV40" s="426"/>
      <c r="AW40" s="426"/>
      <c r="AX40" s="426"/>
      <c r="AY40" s="426"/>
      <c r="AZ40" s="426"/>
      <c r="BA40" s="426"/>
      <c r="BB40" s="426"/>
      <c r="BC40" s="426"/>
      <c r="BD40" s="214"/>
      <c r="BE40" s="427" t="str">
        <f t="shared" si="1"/>
        <v/>
      </c>
      <c r="BF40" s="427"/>
      <c r="BG40" s="426"/>
      <c r="BH40" s="426"/>
      <c r="BI40" s="426"/>
      <c r="BJ40" s="426"/>
      <c r="BK40" s="426"/>
      <c r="BL40" s="426"/>
      <c r="BM40" s="426"/>
      <c r="BN40" s="426"/>
      <c r="BO40" s="426"/>
      <c r="BP40" s="426"/>
      <c r="BQ40" s="426"/>
      <c r="BR40" s="426"/>
      <c r="BS40" s="426"/>
      <c r="BT40" s="426"/>
      <c r="BU40" s="426"/>
      <c r="BV40" s="214"/>
      <c r="BW40" s="427">
        <f t="shared" si="2"/>
        <v>16</v>
      </c>
      <c r="BX40" s="427"/>
      <c r="BY40" s="426" t="str">
        <f>IF('各会計、関係団体の財政状況及び健全化判断比率'!B74="","",'各会計、関係団体の財政状況及び健全化判断比率'!B74)</f>
        <v>長崎県市町村総合事務組合（市町村会館馬町別館管理事業特別会計）</v>
      </c>
      <c r="BZ40" s="426"/>
      <c r="CA40" s="426"/>
      <c r="CB40" s="426"/>
      <c r="CC40" s="426"/>
      <c r="CD40" s="426"/>
      <c r="CE40" s="426"/>
      <c r="CF40" s="426"/>
      <c r="CG40" s="426"/>
      <c r="CH40" s="426"/>
      <c r="CI40" s="426"/>
      <c r="CJ40" s="426"/>
      <c r="CK40" s="426"/>
      <c r="CL40" s="426"/>
      <c r="CM40" s="426"/>
      <c r="CN40" s="214"/>
      <c r="CO40" s="427" t="str">
        <f t="shared" si="3"/>
        <v/>
      </c>
      <c r="CP40" s="427"/>
      <c r="CQ40" s="426" t="str">
        <f>IF('各会計、関係団体の財政状況及び健全化判断比率'!BS13="","",'各会計、関係団体の財政状況及び健全化判断比率'!BS13)</f>
        <v/>
      </c>
      <c r="CR40" s="426"/>
      <c r="CS40" s="426"/>
      <c r="CT40" s="426"/>
      <c r="CU40" s="426"/>
      <c r="CV40" s="426"/>
      <c r="CW40" s="426"/>
      <c r="CX40" s="426"/>
      <c r="CY40" s="426"/>
      <c r="CZ40" s="426"/>
      <c r="DA40" s="426"/>
      <c r="DB40" s="426"/>
      <c r="DC40" s="426"/>
      <c r="DD40" s="426"/>
      <c r="DE40" s="426"/>
      <c r="DF40" s="211"/>
      <c r="DG40" s="428" t="str">
        <f>IF('各会計、関係団体の財政状況及び健全化判断比率'!BR13="","",'各会計、関係団体の財政状況及び健全化判断比率'!BR13)</f>
        <v/>
      </c>
      <c r="DH40" s="428"/>
      <c r="DI40" s="218"/>
      <c r="DJ40" s="186"/>
      <c r="DK40" s="186"/>
      <c r="DL40" s="186"/>
      <c r="DM40" s="186"/>
      <c r="DN40" s="186"/>
      <c r="DO40" s="186"/>
    </row>
    <row r="41" spans="1:119" ht="32.25" customHeight="1" x14ac:dyDescent="0.15">
      <c r="A41" s="187"/>
      <c r="B41" s="213"/>
      <c r="C41" s="427" t="str">
        <f t="shared" si="5"/>
        <v/>
      </c>
      <c r="D41" s="427"/>
      <c r="E41" s="426" t="str">
        <f>IF('各会計、関係団体の財政状況及び健全化判断比率'!B14="","",'各会計、関係団体の財政状況及び健全化判断比率'!B14)</f>
        <v/>
      </c>
      <c r="F41" s="426"/>
      <c r="G41" s="426"/>
      <c r="H41" s="426"/>
      <c r="I41" s="426"/>
      <c r="J41" s="426"/>
      <c r="K41" s="426"/>
      <c r="L41" s="426"/>
      <c r="M41" s="426"/>
      <c r="N41" s="426"/>
      <c r="O41" s="426"/>
      <c r="P41" s="426"/>
      <c r="Q41" s="426"/>
      <c r="R41" s="426"/>
      <c r="S41" s="426"/>
      <c r="T41" s="214"/>
      <c r="U41" s="427" t="str">
        <f t="shared" si="4"/>
        <v/>
      </c>
      <c r="V41" s="427"/>
      <c r="W41" s="426"/>
      <c r="X41" s="426"/>
      <c r="Y41" s="426"/>
      <c r="Z41" s="426"/>
      <c r="AA41" s="426"/>
      <c r="AB41" s="426"/>
      <c r="AC41" s="426"/>
      <c r="AD41" s="426"/>
      <c r="AE41" s="426"/>
      <c r="AF41" s="426"/>
      <c r="AG41" s="426"/>
      <c r="AH41" s="426"/>
      <c r="AI41" s="426"/>
      <c r="AJ41" s="426"/>
      <c r="AK41" s="426"/>
      <c r="AL41" s="214"/>
      <c r="AM41" s="427" t="str">
        <f t="shared" si="0"/>
        <v/>
      </c>
      <c r="AN41" s="427"/>
      <c r="AO41" s="426"/>
      <c r="AP41" s="426"/>
      <c r="AQ41" s="426"/>
      <c r="AR41" s="426"/>
      <c r="AS41" s="426"/>
      <c r="AT41" s="426"/>
      <c r="AU41" s="426"/>
      <c r="AV41" s="426"/>
      <c r="AW41" s="426"/>
      <c r="AX41" s="426"/>
      <c r="AY41" s="426"/>
      <c r="AZ41" s="426"/>
      <c r="BA41" s="426"/>
      <c r="BB41" s="426"/>
      <c r="BC41" s="426"/>
      <c r="BD41" s="214"/>
      <c r="BE41" s="427" t="str">
        <f t="shared" si="1"/>
        <v/>
      </c>
      <c r="BF41" s="427"/>
      <c r="BG41" s="426"/>
      <c r="BH41" s="426"/>
      <c r="BI41" s="426"/>
      <c r="BJ41" s="426"/>
      <c r="BK41" s="426"/>
      <c r="BL41" s="426"/>
      <c r="BM41" s="426"/>
      <c r="BN41" s="426"/>
      <c r="BO41" s="426"/>
      <c r="BP41" s="426"/>
      <c r="BQ41" s="426"/>
      <c r="BR41" s="426"/>
      <c r="BS41" s="426"/>
      <c r="BT41" s="426"/>
      <c r="BU41" s="426"/>
      <c r="BV41" s="214"/>
      <c r="BW41" s="427">
        <f t="shared" si="2"/>
        <v>17</v>
      </c>
      <c r="BX41" s="427"/>
      <c r="BY41" s="426" t="str">
        <f>IF('各会計、関係団体の財政状況及び健全化判断比率'!B75="","",'各会計、関係団体の財政状況及び健全化判断比率'!B75)</f>
        <v>長崎県市町村総合事務組合（公平委員会特別会計）</v>
      </c>
      <c r="BZ41" s="426"/>
      <c r="CA41" s="426"/>
      <c r="CB41" s="426"/>
      <c r="CC41" s="426"/>
      <c r="CD41" s="426"/>
      <c r="CE41" s="426"/>
      <c r="CF41" s="426"/>
      <c r="CG41" s="426"/>
      <c r="CH41" s="426"/>
      <c r="CI41" s="426"/>
      <c r="CJ41" s="426"/>
      <c r="CK41" s="426"/>
      <c r="CL41" s="426"/>
      <c r="CM41" s="426"/>
      <c r="CN41" s="214"/>
      <c r="CO41" s="427" t="str">
        <f t="shared" si="3"/>
        <v/>
      </c>
      <c r="CP41" s="427"/>
      <c r="CQ41" s="426" t="str">
        <f>IF('各会計、関係団体の財政状況及び健全化判断比率'!BS14="","",'各会計、関係団体の財政状況及び健全化判断比率'!BS14)</f>
        <v/>
      </c>
      <c r="CR41" s="426"/>
      <c r="CS41" s="426"/>
      <c r="CT41" s="426"/>
      <c r="CU41" s="426"/>
      <c r="CV41" s="426"/>
      <c r="CW41" s="426"/>
      <c r="CX41" s="426"/>
      <c r="CY41" s="426"/>
      <c r="CZ41" s="426"/>
      <c r="DA41" s="426"/>
      <c r="DB41" s="426"/>
      <c r="DC41" s="426"/>
      <c r="DD41" s="426"/>
      <c r="DE41" s="426"/>
      <c r="DF41" s="211"/>
      <c r="DG41" s="428" t="str">
        <f>IF('各会計、関係団体の財政状況及び健全化判断比率'!BR14="","",'各会計、関係団体の財政状況及び健全化判断比率'!BR14)</f>
        <v/>
      </c>
      <c r="DH41" s="428"/>
      <c r="DI41" s="218"/>
      <c r="DJ41" s="186"/>
      <c r="DK41" s="186"/>
      <c r="DL41" s="186"/>
      <c r="DM41" s="186"/>
      <c r="DN41" s="186"/>
      <c r="DO41" s="186"/>
    </row>
    <row r="42" spans="1:119" ht="32.25" customHeight="1" x14ac:dyDescent="0.15">
      <c r="A42" s="186"/>
      <c r="B42" s="213"/>
      <c r="C42" s="427" t="str">
        <f t="shared" si="5"/>
        <v/>
      </c>
      <c r="D42" s="427"/>
      <c r="E42" s="426" t="str">
        <f>IF('各会計、関係団体の財政状況及び健全化判断比率'!B15="","",'各会計、関係団体の財政状況及び健全化判断比率'!B15)</f>
        <v/>
      </c>
      <c r="F42" s="426"/>
      <c r="G42" s="426"/>
      <c r="H42" s="426"/>
      <c r="I42" s="426"/>
      <c r="J42" s="426"/>
      <c r="K42" s="426"/>
      <c r="L42" s="426"/>
      <c r="M42" s="426"/>
      <c r="N42" s="426"/>
      <c r="O42" s="426"/>
      <c r="P42" s="426"/>
      <c r="Q42" s="426"/>
      <c r="R42" s="426"/>
      <c r="S42" s="426"/>
      <c r="T42" s="214"/>
      <c r="U42" s="427" t="str">
        <f t="shared" si="4"/>
        <v/>
      </c>
      <c r="V42" s="427"/>
      <c r="W42" s="426"/>
      <c r="X42" s="426"/>
      <c r="Y42" s="426"/>
      <c r="Z42" s="426"/>
      <c r="AA42" s="426"/>
      <c r="AB42" s="426"/>
      <c r="AC42" s="426"/>
      <c r="AD42" s="426"/>
      <c r="AE42" s="426"/>
      <c r="AF42" s="426"/>
      <c r="AG42" s="426"/>
      <c r="AH42" s="426"/>
      <c r="AI42" s="426"/>
      <c r="AJ42" s="426"/>
      <c r="AK42" s="426"/>
      <c r="AL42" s="214"/>
      <c r="AM42" s="427" t="str">
        <f t="shared" si="0"/>
        <v/>
      </c>
      <c r="AN42" s="427"/>
      <c r="AO42" s="426"/>
      <c r="AP42" s="426"/>
      <c r="AQ42" s="426"/>
      <c r="AR42" s="426"/>
      <c r="AS42" s="426"/>
      <c r="AT42" s="426"/>
      <c r="AU42" s="426"/>
      <c r="AV42" s="426"/>
      <c r="AW42" s="426"/>
      <c r="AX42" s="426"/>
      <c r="AY42" s="426"/>
      <c r="AZ42" s="426"/>
      <c r="BA42" s="426"/>
      <c r="BB42" s="426"/>
      <c r="BC42" s="426"/>
      <c r="BD42" s="214"/>
      <c r="BE42" s="427" t="str">
        <f t="shared" si="1"/>
        <v/>
      </c>
      <c r="BF42" s="427"/>
      <c r="BG42" s="426"/>
      <c r="BH42" s="426"/>
      <c r="BI42" s="426"/>
      <c r="BJ42" s="426"/>
      <c r="BK42" s="426"/>
      <c r="BL42" s="426"/>
      <c r="BM42" s="426"/>
      <c r="BN42" s="426"/>
      <c r="BO42" s="426"/>
      <c r="BP42" s="426"/>
      <c r="BQ42" s="426"/>
      <c r="BR42" s="426"/>
      <c r="BS42" s="426"/>
      <c r="BT42" s="426"/>
      <c r="BU42" s="426"/>
      <c r="BV42" s="214"/>
      <c r="BW42" s="427">
        <f t="shared" si="2"/>
        <v>18</v>
      </c>
      <c r="BX42" s="427"/>
      <c r="BY42" s="426" t="str">
        <f>IF('各会計、関係団体の財政状況及び健全化判断比率'!B76="","",'各会計、関係団体の財政状況及び健全化判断比率'!B76)</f>
        <v>長崎県市町村総合事務組合（行政不服審査会事業特別会計）</v>
      </c>
      <c r="BZ42" s="426"/>
      <c r="CA42" s="426"/>
      <c r="CB42" s="426"/>
      <c r="CC42" s="426"/>
      <c r="CD42" s="426"/>
      <c r="CE42" s="426"/>
      <c r="CF42" s="426"/>
      <c r="CG42" s="426"/>
      <c r="CH42" s="426"/>
      <c r="CI42" s="426"/>
      <c r="CJ42" s="426"/>
      <c r="CK42" s="426"/>
      <c r="CL42" s="426"/>
      <c r="CM42" s="426"/>
      <c r="CN42" s="214"/>
      <c r="CO42" s="427" t="str">
        <f t="shared" si="3"/>
        <v/>
      </c>
      <c r="CP42" s="427"/>
      <c r="CQ42" s="426" t="str">
        <f>IF('各会計、関係団体の財政状況及び健全化判断比率'!BS15="","",'各会計、関係団体の財政状況及び健全化判断比率'!BS15)</f>
        <v/>
      </c>
      <c r="CR42" s="426"/>
      <c r="CS42" s="426"/>
      <c r="CT42" s="426"/>
      <c r="CU42" s="426"/>
      <c r="CV42" s="426"/>
      <c r="CW42" s="426"/>
      <c r="CX42" s="426"/>
      <c r="CY42" s="426"/>
      <c r="CZ42" s="426"/>
      <c r="DA42" s="426"/>
      <c r="DB42" s="426"/>
      <c r="DC42" s="426"/>
      <c r="DD42" s="426"/>
      <c r="DE42" s="426"/>
      <c r="DF42" s="211"/>
      <c r="DG42" s="428" t="str">
        <f>IF('各会計、関係団体の財政状況及び健全化判断比率'!BR15="","",'各会計、関係団体の財政状況及び健全化判断比率'!BR15)</f>
        <v/>
      </c>
      <c r="DH42" s="428"/>
      <c r="DI42" s="218"/>
      <c r="DJ42" s="186"/>
      <c r="DK42" s="186"/>
      <c r="DL42" s="186"/>
      <c r="DM42" s="186"/>
      <c r="DN42" s="186"/>
      <c r="DO42" s="186"/>
    </row>
    <row r="43" spans="1:119" ht="32.25" customHeight="1" x14ac:dyDescent="0.15">
      <c r="A43" s="186"/>
      <c r="B43" s="213"/>
      <c r="C43" s="427" t="str">
        <f t="shared" si="5"/>
        <v/>
      </c>
      <c r="D43" s="427"/>
      <c r="E43" s="426" t="str">
        <f>IF('各会計、関係団体の財政状況及び健全化判断比率'!B16="","",'各会計、関係団体の財政状況及び健全化判断比率'!B16)</f>
        <v/>
      </c>
      <c r="F43" s="426"/>
      <c r="G43" s="426"/>
      <c r="H43" s="426"/>
      <c r="I43" s="426"/>
      <c r="J43" s="426"/>
      <c r="K43" s="426"/>
      <c r="L43" s="426"/>
      <c r="M43" s="426"/>
      <c r="N43" s="426"/>
      <c r="O43" s="426"/>
      <c r="P43" s="426"/>
      <c r="Q43" s="426"/>
      <c r="R43" s="426"/>
      <c r="S43" s="426"/>
      <c r="T43" s="214"/>
      <c r="U43" s="427" t="str">
        <f t="shared" si="4"/>
        <v/>
      </c>
      <c r="V43" s="427"/>
      <c r="W43" s="426"/>
      <c r="X43" s="426"/>
      <c r="Y43" s="426"/>
      <c r="Z43" s="426"/>
      <c r="AA43" s="426"/>
      <c r="AB43" s="426"/>
      <c r="AC43" s="426"/>
      <c r="AD43" s="426"/>
      <c r="AE43" s="426"/>
      <c r="AF43" s="426"/>
      <c r="AG43" s="426"/>
      <c r="AH43" s="426"/>
      <c r="AI43" s="426"/>
      <c r="AJ43" s="426"/>
      <c r="AK43" s="426"/>
      <c r="AL43" s="214"/>
      <c r="AM43" s="427" t="str">
        <f t="shared" si="0"/>
        <v/>
      </c>
      <c r="AN43" s="427"/>
      <c r="AO43" s="426"/>
      <c r="AP43" s="426"/>
      <c r="AQ43" s="426"/>
      <c r="AR43" s="426"/>
      <c r="AS43" s="426"/>
      <c r="AT43" s="426"/>
      <c r="AU43" s="426"/>
      <c r="AV43" s="426"/>
      <c r="AW43" s="426"/>
      <c r="AX43" s="426"/>
      <c r="AY43" s="426"/>
      <c r="AZ43" s="426"/>
      <c r="BA43" s="426"/>
      <c r="BB43" s="426"/>
      <c r="BC43" s="426"/>
      <c r="BD43" s="214"/>
      <c r="BE43" s="427" t="str">
        <f t="shared" si="1"/>
        <v/>
      </c>
      <c r="BF43" s="427"/>
      <c r="BG43" s="426"/>
      <c r="BH43" s="426"/>
      <c r="BI43" s="426"/>
      <c r="BJ43" s="426"/>
      <c r="BK43" s="426"/>
      <c r="BL43" s="426"/>
      <c r="BM43" s="426"/>
      <c r="BN43" s="426"/>
      <c r="BO43" s="426"/>
      <c r="BP43" s="426"/>
      <c r="BQ43" s="426"/>
      <c r="BR43" s="426"/>
      <c r="BS43" s="426"/>
      <c r="BT43" s="426"/>
      <c r="BU43" s="426"/>
      <c r="BV43" s="214"/>
      <c r="BW43" s="427">
        <f t="shared" si="2"/>
        <v>19</v>
      </c>
      <c r="BX43" s="427"/>
      <c r="BY43" s="426" t="str">
        <f>IF('各会計、関係団体の財政状況及び健全化判断比率'!B77="","",'各会計、関係団体の財政状況及び健全化判断比率'!B77)</f>
        <v>長崎県市町村総合事務組合（市町村交通災害共済事業特別会計）</v>
      </c>
      <c r="BZ43" s="426"/>
      <c r="CA43" s="426"/>
      <c r="CB43" s="426"/>
      <c r="CC43" s="426"/>
      <c r="CD43" s="426"/>
      <c r="CE43" s="426"/>
      <c r="CF43" s="426"/>
      <c r="CG43" s="426"/>
      <c r="CH43" s="426"/>
      <c r="CI43" s="426"/>
      <c r="CJ43" s="426"/>
      <c r="CK43" s="426"/>
      <c r="CL43" s="426"/>
      <c r="CM43" s="426"/>
      <c r="CN43" s="214"/>
      <c r="CO43" s="427" t="str">
        <f t="shared" si="3"/>
        <v/>
      </c>
      <c r="CP43" s="427"/>
      <c r="CQ43" s="426" t="str">
        <f>IF('各会計、関係団体の財政状況及び健全化判断比率'!BS16="","",'各会計、関係団体の財政状況及び健全化判断比率'!BS16)</f>
        <v/>
      </c>
      <c r="CR43" s="426"/>
      <c r="CS43" s="426"/>
      <c r="CT43" s="426"/>
      <c r="CU43" s="426"/>
      <c r="CV43" s="426"/>
      <c r="CW43" s="426"/>
      <c r="CX43" s="426"/>
      <c r="CY43" s="426"/>
      <c r="CZ43" s="426"/>
      <c r="DA43" s="426"/>
      <c r="DB43" s="426"/>
      <c r="DC43" s="426"/>
      <c r="DD43" s="426"/>
      <c r="DE43" s="426"/>
      <c r="DF43" s="211"/>
      <c r="DG43" s="428" t="str">
        <f>IF('各会計、関係団体の財政状況及び健全化判断比率'!BR16="","",'各会計、関係団体の財政状況及び健全化判断比率'!BR16)</f>
        <v/>
      </c>
      <c r="DH43" s="428"/>
      <c r="DI43" s="218"/>
      <c r="DJ43" s="186"/>
      <c r="DK43" s="186"/>
      <c r="DL43" s="186"/>
      <c r="DM43" s="186"/>
      <c r="DN43" s="186"/>
      <c r="DO43" s="186"/>
    </row>
    <row r="44" spans="1:119" ht="13.5" customHeight="1" thickBot="1" x14ac:dyDescent="0.2">
      <c r="A44" s="186"/>
      <c r="B44" s="219"/>
      <c r="C44" s="220"/>
      <c r="D44" s="220"/>
      <c r="E44" s="220"/>
      <c r="F44" s="220"/>
      <c r="G44" s="220"/>
      <c r="H44" s="220"/>
      <c r="I44" s="220"/>
      <c r="J44" s="220"/>
      <c r="K44" s="220"/>
      <c r="L44" s="220"/>
      <c r="M44" s="220"/>
      <c r="N44" s="220"/>
      <c r="O44" s="220"/>
      <c r="P44" s="220"/>
      <c r="Q44" s="220"/>
      <c r="R44" s="220"/>
      <c r="S44" s="220"/>
      <c r="T44" s="220"/>
      <c r="U44" s="220"/>
      <c r="V44" s="220"/>
      <c r="W44" s="220"/>
      <c r="X44" s="220"/>
      <c r="Y44" s="220"/>
      <c r="Z44" s="220"/>
      <c r="AA44" s="220"/>
      <c r="AB44" s="220"/>
      <c r="AC44" s="220"/>
      <c r="AD44" s="220"/>
      <c r="AE44" s="220"/>
      <c r="AF44" s="220"/>
      <c r="AG44" s="220"/>
      <c r="AH44" s="220"/>
      <c r="AI44" s="220"/>
      <c r="AJ44" s="220"/>
      <c r="AK44" s="220"/>
      <c r="AL44" s="220"/>
      <c r="AM44" s="220"/>
      <c r="AN44" s="220"/>
      <c r="AO44" s="220"/>
      <c r="AP44" s="220"/>
      <c r="AQ44" s="220"/>
      <c r="AR44" s="220"/>
      <c r="AS44" s="220"/>
      <c r="AT44" s="220"/>
      <c r="AU44" s="220"/>
      <c r="AV44" s="220"/>
      <c r="AW44" s="220"/>
      <c r="AX44" s="220"/>
      <c r="AY44" s="220"/>
      <c r="AZ44" s="220"/>
      <c r="BA44" s="220"/>
      <c r="BB44" s="220"/>
      <c r="BC44" s="220"/>
      <c r="BD44" s="220"/>
      <c r="BE44" s="220"/>
      <c r="BF44" s="220"/>
      <c r="BG44" s="220"/>
      <c r="BH44" s="220"/>
      <c r="BI44" s="220"/>
      <c r="BJ44" s="220"/>
      <c r="BK44" s="220"/>
      <c r="BL44" s="220"/>
      <c r="BM44" s="220"/>
      <c r="BN44" s="220"/>
      <c r="BO44" s="220"/>
      <c r="BP44" s="220"/>
      <c r="BQ44" s="220"/>
      <c r="BR44" s="220"/>
      <c r="BS44" s="220"/>
      <c r="BT44" s="220"/>
      <c r="BU44" s="220"/>
      <c r="BV44" s="220"/>
      <c r="BW44" s="220"/>
      <c r="BX44" s="220"/>
      <c r="BY44" s="220"/>
      <c r="BZ44" s="220"/>
      <c r="CA44" s="220"/>
      <c r="CB44" s="220"/>
      <c r="CC44" s="220"/>
      <c r="CD44" s="220"/>
      <c r="CE44" s="220"/>
      <c r="CF44" s="220"/>
      <c r="CG44" s="220"/>
      <c r="CH44" s="220"/>
      <c r="CI44" s="220"/>
      <c r="CJ44" s="220"/>
      <c r="CK44" s="220"/>
      <c r="CL44" s="220"/>
      <c r="CM44" s="220"/>
      <c r="CN44" s="220"/>
      <c r="CO44" s="220"/>
      <c r="CP44" s="220"/>
      <c r="CQ44" s="220"/>
      <c r="CR44" s="220"/>
      <c r="CS44" s="220"/>
      <c r="CT44" s="220"/>
      <c r="CU44" s="220"/>
      <c r="CV44" s="220"/>
      <c r="CW44" s="220"/>
      <c r="CX44" s="220"/>
      <c r="CY44" s="220"/>
      <c r="CZ44" s="220"/>
      <c r="DA44" s="220"/>
      <c r="DB44" s="220"/>
      <c r="DC44" s="220"/>
      <c r="DD44" s="220"/>
      <c r="DE44" s="220"/>
      <c r="DF44" s="220"/>
      <c r="DG44" s="220"/>
      <c r="DH44" s="220"/>
      <c r="DI44" s="221"/>
      <c r="DJ44" s="186"/>
      <c r="DK44" s="186"/>
      <c r="DL44" s="186"/>
      <c r="DM44" s="186"/>
      <c r="DN44" s="186"/>
      <c r="DO44" s="186"/>
    </row>
    <row r="45" spans="1:119" x14ac:dyDescent="0.15">
      <c r="A45" s="186"/>
      <c r="B45" s="186"/>
      <c r="C45" s="186"/>
      <c r="D45" s="186"/>
      <c r="E45" s="186"/>
      <c r="F45" s="186"/>
      <c r="G45" s="186"/>
      <c r="H45" s="186"/>
      <c r="I45" s="186"/>
      <c r="J45" s="186"/>
      <c r="K45" s="186"/>
      <c r="L45" s="186"/>
      <c r="M45" s="186"/>
      <c r="N45" s="186"/>
      <c r="O45" s="186"/>
      <c r="P45" s="186"/>
      <c r="Q45" s="186"/>
      <c r="R45" s="186"/>
      <c r="S45" s="186"/>
      <c r="T45" s="186"/>
      <c r="U45" s="186"/>
      <c r="V45" s="186"/>
      <c r="W45" s="186"/>
      <c r="X45" s="186"/>
      <c r="Y45" s="186"/>
      <c r="Z45" s="186"/>
      <c r="AA45" s="186"/>
      <c r="AB45" s="186"/>
      <c r="AC45" s="186"/>
      <c r="AD45" s="186"/>
      <c r="AE45" s="186"/>
      <c r="AF45" s="186"/>
      <c r="AG45" s="186"/>
      <c r="AH45" s="186"/>
      <c r="AI45" s="186"/>
      <c r="AJ45" s="186"/>
      <c r="AK45" s="186"/>
      <c r="AL45" s="186"/>
      <c r="AM45" s="186"/>
      <c r="AN45" s="186"/>
      <c r="AO45" s="186"/>
      <c r="AP45" s="186"/>
      <c r="AQ45" s="186"/>
      <c r="AR45" s="186"/>
      <c r="AS45" s="186"/>
      <c r="AT45" s="186"/>
      <c r="AU45" s="186"/>
      <c r="AV45" s="186"/>
      <c r="AW45" s="186"/>
      <c r="AX45" s="186"/>
      <c r="AY45" s="186"/>
      <c r="AZ45" s="186"/>
      <c r="BA45" s="186"/>
      <c r="BB45" s="186"/>
      <c r="BC45" s="186"/>
      <c r="BD45" s="186"/>
      <c r="BE45" s="186"/>
      <c r="BF45" s="186"/>
      <c r="BG45" s="186"/>
      <c r="BH45" s="186"/>
      <c r="BI45" s="186"/>
      <c r="BJ45" s="186"/>
      <c r="BK45" s="186"/>
      <c r="BL45" s="186"/>
      <c r="BM45" s="186"/>
      <c r="BN45" s="186"/>
      <c r="BO45" s="186"/>
      <c r="BP45" s="186"/>
      <c r="BQ45" s="186"/>
      <c r="BR45" s="186"/>
      <c r="BS45" s="186"/>
      <c r="BT45" s="186"/>
      <c r="BU45" s="186"/>
      <c r="BV45" s="186"/>
      <c r="BW45" s="186"/>
      <c r="BX45" s="186"/>
      <c r="BY45" s="186"/>
      <c r="BZ45" s="186"/>
      <c r="CA45" s="186"/>
      <c r="CB45" s="186"/>
      <c r="CC45" s="186"/>
      <c r="CD45" s="186"/>
      <c r="CE45" s="186"/>
      <c r="CF45" s="186"/>
      <c r="CG45" s="186"/>
      <c r="CH45" s="186"/>
      <c r="CI45" s="186"/>
      <c r="CJ45" s="186"/>
      <c r="CK45" s="186"/>
      <c r="CL45" s="186"/>
      <c r="CM45" s="186"/>
      <c r="CN45" s="186"/>
      <c r="CO45" s="186"/>
      <c r="CP45" s="186"/>
      <c r="CQ45" s="186"/>
      <c r="CR45" s="186"/>
      <c r="CS45" s="186"/>
      <c r="CT45" s="186"/>
      <c r="CU45" s="186"/>
      <c r="CV45" s="186"/>
      <c r="CW45" s="186"/>
      <c r="CX45" s="186"/>
      <c r="CY45" s="186"/>
      <c r="CZ45" s="186"/>
      <c r="DA45" s="186"/>
      <c r="DB45" s="186"/>
      <c r="DC45" s="186"/>
      <c r="DD45" s="186"/>
      <c r="DE45" s="186"/>
      <c r="DF45" s="186"/>
      <c r="DG45" s="186"/>
      <c r="DH45" s="186"/>
      <c r="DI45" s="186"/>
      <c r="DJ45" s="186"/>
      <c r="DK45" s="186"/>
      <c r="DL45" s="186"/>
      <c r="DM45" s="186"/>
      <c r="DN45" s="186"/>
      <c r="DO45" s="186"/>
    </row>
    <row r="46" spans="1:119" x14ac:dyDescent="0.15">
      <c r="B46" s="186" t="s">
        <v>210</v>
      </c>
      <c r="C46" s="186"/>
      <c r="D46" s="186"/>
      <c r="E46" s="186" t="s">
        <v>211</v>
      </c>
      <c r="F46" s="186"/>
      <c r="G46" s="186"/>
      <c r="H46" s="186"/>
      <c r="I46" s="186"/>
      <c r="J46" s="186"/>
      <c r="K46" s="186"/>
      <c r="L46" s="186"/>
      <c r="M46" s="186"/>
      <c r="N46" s="186"/>
      <c r="O46" s="186"/>
      <c r="P46" s="186"/>
      <c r="Q46" s="186"/>
      <c r="R46" s="186"/>
      <c r="S46" s="186"/>
      <c r="T46" s="186"/>
      <c r="U46" s="186"/>
      <c r="V46" s="186"/>
      <c r="W46" s="186"/>
      <c r="X46" s="186"/>
      <c r="Y46" s="186"/>
      <c r="Z46" s="186"/>
      <c r="AA46" s="186"/>
      <c r="AB46" s="186"/>
      <c r="AC46" s="186"/>
      <c r="AD46" s="186"/>
      <c r="AE46" s="186"/>
      <c r="AF46" s="186"/>
      <c r="AG46" s="186"/>
      <c r="AH46" s="186"/>
      <c r="AI46" s="186"/>
      <c r="AJ46" s="186"/>
      <c r="AK46" s="186"/>
      <c r="AL46" s="186"/>
      <c r="AM46" s="186"/>
      <c r="AN46" s="186"/>
      <c r="AO46" s="186"/>
      <c r="AP46" s="186"/>
      <c r="AQ46" s="186"/>
      <c r="AR46" s="186"/>
      <c r="AS46" s="186"/>
      <c r="AT46" s="186"/>
      <c r="AU46" s="186"/>
      <c r="AV46" s="186"/>
      <c r="AW46" s="186"/>
      <c r="AX46" s="186"/>
      <c r="AY46" s="186"/>
      <c r="AZ46" s="186"/>
      <c r="BA46" s="186"/>
      <c r="BB46" s="186"/>
      <c r="BC46" s="186"/>
      <c r="BD46" s="186"/>
      <c r="BE46" s="186"/>
      <c r="BF46" s="186"/>
      <c r="BG46" s="186"/>
      <c r="BH46" s="186"/>
      <c r="BI46" s="186"/>
      <c r="BJ46" s="186"/>
      <c r="BK46" s="186"/>
      <c r="BL46" s="186"/>
      <c r="BM46" s="186"/>
      <c r="BN46" s="186"/>
      <c r="BO46" s="186"/>
      <c r="BP46" s="186"/>
      <c r="BQ46" s="186"/>
      <c r="BR46" s="186"/>
      <c r="BS46" s="186"/>
      <c r="BT46" s="186"/>
      <c r="BU46" s="186"/>
      <c r="BV46" s="186"/>
      <c r="BW46" s="186"/>
      <c r="BX46" s="186"/>
      <c r="BY46" s="186"/>
      <c r="BZ46" s="186"/>
      <c r="CA46" s="186"/>
      <c r="CB46" s="186"/>
      <c r="CC46" s="186"/>
      <c r="CD46" s="186"/>
      <c r="CE46" s="186"/>
      <c r="CF46" s="186"/>
      <c r="CG46" s="186"/>
      <c r="CH46" s="186"/>
      <c r="CI46" s="186"/>
      <c r="CJ46" s="186"/>
      <c r="CK46" s="186"/>
      <c r="CL46" s="186"/>
      <c r="CM46" s="186"/>
      <c r="CN46" s="186"/>
      <c r="CO46" s="186"/>
      <c r="CP46" s="186"/>
      <c r="CQ46" s="186"/>
      <c r="CR46" s="186"/>
      <c r="CS46" s="186"/>
      <c r="CT46" s="186"/>
      <c r="CU46" s="186"/>
      <c r="CV46" s="186"/>
      <c r="CW46" s="186"/>
      <c r="CX46" s="186"/>
      <c r="CY46" s="186"/>
      <c r="CZ46" s="186"/>
      <c r="DA46" s="186"/>
      <c r="DB46" s="186"/>
      <c r="DC46" s="186"/>
      <c r="DD46" s="186"/>
      <c r="DE46" s="186"/>
      <c r="DF46" s="186"/>
      <c r="DG46" s="186"/>
      <c r="DH46" s="186"/>
      <c r="DI46" s="186"/>
    </row>
    <row r="47" spans="1:119" x14ac:dyDescent="0.15">
      <c r="B47" s="186"/>
      <c r="C47" s="186"/>
      <c r="D47" s="186"/>
      <c r="E47" s="186" t="s">
        <v>212</v>
      </c>
      <c r="F47" s="186"/>
      <c r="G47" s="186"/>
      <c r="H47" s="186"/>
      <c r="I47" s="186"/>
      <c r="J47" s="186"/>
      <c r="K47" s="186"/>
      <c r="L47" s="186"/>
      <c r="M47" s="186"/>
      <c r="N47" s="186"/>
      <c r="O47" s="186"/>
      <c r="P47" s="186"/>
      <c r="Q47" s="186"/>
      <c r="R47" s="186"/>
      <c r="S47" s="186"/>
      <c r="T47" s="186"/>
      <c r="U47" s="186"/>
      <c r="V47" s="186"/>
      <c r="W47" s="186"/>
      <c r="X47" s="186"/>
      <c r="Y47" s="186"/>
      <c r="Z47" s="186"/>
      <c r="AA47" s="186"/>
      <c r="AB47" s="186"/>
      <c r="AC47" s="186"/>
      <c r="AD47" s="186"/>
      <c r="AE47" s="186"/>
      <c r="AF47" s="186"/>
      <c r="AG47" s="186"/>
      <c r="AH47" s="186"/>
      <c r="AI47" s="186"/>
      <c r="AJ47" s="186"/>
      <c r="AK47" s="186"/>
      <c r="AL47" s="186"/>
      <c r="AM47" s="186"/>
      <c r="AN47" s="186"/>
      <c r="AO47" s="186"/>
      <c r="AP47" s="186"/>
      <c r="AQ47" s="186"/>
      <c r="AR47" s="186"/>
      <c r="AS47" s="186"/>
      <c r="AT47" s="186"/>
      <c r="AU47" s="186"/>
      <c r="AV47" s="186"/>
      <c r="AW47" s="186"/>
      <c r="AX47" s="186"/>
      <c r="AY47" s="186"/>
      <c r="AZ47" s="186"/>
      <c r="BA47" s="186"/>
      <c r="BB47" s="186"/>
      <c r="BC47" s="186"/>
      <c r="BD47" s="186"/>
      <c r="BE47" s="186"/>
      <c r="BF47" s="186"/>
      <c r="BG47" s="186"/>
      <c r="BH47" s="186"/>
      <c r="BI47" s="186"/>
      <c r="BJ47" s="186"/>
      <c r="BK47" s="186"/>
      <c r="BL47" s="186"/>
      <c r="BM47" s="186"/>
      <c r="BN47" s="186"/>
      <c r="BO47" s="186"/>
      <c r="BP47" s="186"/>
      <c r="BQ47" s="186"/>
      <c r="BR47" s="186"/>
      <c r="BS47" s="186"/>
      <c r="BT47" s="186"/>
      <c r="BU47" s="186"/>
      <c r="BV47" s="186"/>
      <c r="BW47" s="186"/>
      <c r="BX47" s="186"/>
      <c r="BY47" s="186"/>
      <c r="BZ47" s="186"/>
      <c r="CA47" s="186"/>
      <c r="CB47" s="186"/>
      <c r="CC47" s="186"/>
      <c r="CD47" s="186"/>
      <c r="CE47" s="186"/>
      <c r="CF47" s="186"/>
      <c r="CG47" s="186"/>
      <c r="CH47" s="186"/>
      <c r="CI47" s="186"/>
      <c r="CJ47" s="186"/>
      <c r="CK47" s="186"/>
      <c r="CL47" s="186"/>
      <c r="CM47" s="186"/>
      <c r="CN47" s="186"/>
      <c r="CO47" s="186"/>
      <c r="CP47" s="186"/>
      <c r="CQ47" s="186"/>
      <c r="CR47" s="186"/>
      <c r="CS47" s="186"/>
      <c r="CT47" s="186"/>
      <c r="CU47" s="186"/>
      <c r="CV47" s="186"/>
      <c r="CW47" s="186"/>
      <c r="CX47" s="186"/>
      <c r="CY47" s="186"/>
      <c r="CZ47" s="186"/>
      <c r="DA47" s="186"/>
      <c r="DB47" s="186"/>
      <c r="DC47" s="186"/>
      <c r="DD47" s="186"/>
      <c r="DE47" s="186"/>
      <c r="DF47" s="186"/>
      <c r="DG47" s="186"/>
      <c r="DH47" s="186"/>
      <c r="DI47" s="186"/>
    </row>
    <row r="48" spans="1:119" x14ac:dyDescent="0.15">
      <c r="B48" s="186"/>
      <c r="C48" s="186"/>
      <c r="D48" s="186"/>
      <c r="E48" s="186" t="s">
        <v>213</v>
      </c>
      <c r="F48" s="186"/>
      <c r="G48" s="186"/>
      <c r="H48" s="186"/>
      <c r="I48" s="186"/>
      <c r="J48" s="186"/>
      <c r="K48" s="186"/>
      <c r="L48" s="186"/>
      <c r="M48" s="186"/>
      <c r="N48" s="186"/>
      <c r="O48" s="186"/>
      <c r="P48" s="186"/>
      <c r="Q48" s="186"/>
      <c r="R48" s="186"/>
      <c r="S48" s="186"/>
      <c r="T48" s="186"/>
      <c r="U48" s="186"/>
      <c r="V48" s="186"/>
      <c r="W48" s="186"/>
      <c r="X48" s="186"/>
      <c r="Y48" s="186"/>
      <c r="Z48" s="186"/>
      <c r="AA48" s="186"/>
      <c r="AB48" s="186"/>
      <c r="AC48" s="186"/>
      <c r="AD48" s="186"/>
      <c r="AE48" s="186"/>
      <c r="AF48" s="186"/>
      <c r="AG48" s="186"/>
      <c r="AH48" s="186"/>
      <c r="AI48" s="186"/>
      <c r="AJ48" s="186"/>
      <c r="AK48" s="186"/>
      <c r="AL48" s="186"/>
      <c r="AM48" s="186"/>
      <c r="AN48" s="186"/>
      <c r="AO48" s="186"/>
      <c r="AP48" s="186"/>
      <c r="AQ48" s="186"/>
      <c r="AR48" s="186"/>
      <c r="AS48" s="186"/>
      <c r="AT48" s="186"/>
      <c r="AU48" s="186"/>
      <c r="AV48" s="186"/>
      <c r="AW48" s="186"/>
      <c r="AX48" s="186"/>
      <c r="AY48" s="186"/>
      <c r="AZ48" s="186"/>
      <c r="BA48" s="186"/>
      <c r="BB48" s="186"/>
      <c r="BC48" s="186"/>
      <c r="BD48" s="186"/>
      <c r="BE48" s="186"/>
      <c r="BF48" s="186"/>
      <c r="BG48" s="186"/>
      <c r="BH48" s="186"/>
      <c r="BI48" s="186"/>
      <c r="BJ48" s="186"/>
      <c r="BK48" s="186"/>
      <c r="BL48" s="186"/>
      <c r="BM48" s="186"/>
      <c r="BN48" s="186"/>
      <c r="BO48" s="186"/>
      <c r="BP48" s="186"/>
      <c r="BQ48" s="186"/>
      <c r="BR48" s="186"/>
      <c r="BS48" s="186"/>
      <c r="BT48" s="186"/>
      <c r="BU48" s="186"/>
      <c r="BV48" s="186"/>
      <c r="BW48" s="186"/>
      <c r="BX48" s="186"/>
      <c r="BY48" s="186"/>
      <c r="BZ48" s="186"/>
      <c r="CA48" s="186"/>
      <c r="CB48" s="186"/>
      <c r="CC48" s="186"/>
      <c r="CD48" s="186"/>
      <c r="CE48" s="186"/>
      <c r="CF48" s="186"/>
      <c r="CG48" s="186"/>
      <c r="CH48" s="186"/>
      <c r="CI48" s="186"/>
      <c r="CJ48" s="186"/>
      <c r="CK48" s="186"/>
      <c r="CL48" s="186"/>
      <c r="CM48" s="186"/>
      <c r="CN48" s="186"/>
      <c r="CO48" s="186"/>
      <c r="CP48" s="186"/>
      <c r="CQ48" s="186"/>
      <c r="CR48" s="186"/>
      <c r="CS48" s="186"/>
      <c r="CT48" s="186"/>
      <c r="CU48" s="186"/>
      <c r="CV48" s="186"/>
      <c r="CW48" s="186"/>
      <c r="CX48" s="186"/>
      <c r="CY48" s="186"/>
      <c r="CZ48" s="186"/>
      <c r="DA48" s="186"/>
      <c r="DB48" s="186"/>
      <c r="DC48" s="186"/>
      <c r="DD48" s="186"/>
      <c r="DE48" s="186"/>
      <c r="DF48" s="186"/>
      <c r="DG48" s="186"/>
      <c r="DH48" s="186"/>
      <c r="DI48" s="186"/>
    </row>
    <row r="49" spans="5:5" x14ac:dyDescent="0.15">
      <c r="E49" s="222" t="s">
        <v>214</v>
      </c>
    </row>
    <row r="50" spans="5:5" x14ac:dyDescent="0.15">
      <c r="E50" s="188" t="s">
        <v>215</v>
      </c>
    </row>
    <row r="51" spans="5:5" x14ac:dyDescent="0.15">
      <c r="E51" s="188" t="s">
        <v>216</v>
      </c>
    </row>
    <row r="52" spans="5:5" x14ac:dyDescent="0.15">
      <c r="E52" s="188" t="s">
        <v>217</v>
      </c>
    </row>
    <row r="53" spans="5:5" x14ac:dyDescent="0.15"/>
    <row r="54" spans="5:5" x14ac:dyDescent="0.15"/>
    <row r="55" spans="5:5" x14ac:dyDescent="0.15"/>
    <row r="56" spans="5:5" x14ac:dyDescent="0.15"/>
  </sheetData>
  <sheetProtection algorithmName="SHA-512" hashValue="RXxc66DKxfdJRK6bUIxbXGe1458+pDQ0v5F6zE1zD0W8QQrrGObaexozYNGJFBKdjhuptteaHjCv2W8feVWvEQ==" saltValue="sKfQ0C21JqWvugk9ConDQw==" spinCount="100000"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topLeftCell="A19" zoomScale="85" zoomScaleNormal="85"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558</v>
      </c>
      <c r="G33" s="29" t="s">
        <v>559</v>
      </c>
      <c r="H33" s="29" t="s">
        <v>560</v>
      </c>
      <c r="I33" s="29" t="s">
        <v>561</v>
      </c>
      <c r="J33" s="30" t="s">
        <v>562</v>
      </c>
      <c r="K33" s="22"/>
      <c r="L33" s="22"/>
      <c r="M33" s="22"/>
      <c r="N33" s="22"/>
      <c r="O33" s="22"/>
      <c r="P33" s="22"/>
    </row>
    <row r="34" spans="1:16" ht="39" customHeight="1" x14ac:dyDescent="0.15">
      <c r="A34" s="22"/>
      <c r="B34" s="31"/>
      <c r="C34" s="1250" t="s">
        <v>564</v>
      </c>
      <c r="D34" s="1250"/>
      <c r="E34" s="1251"/>
      <c r="F34" s="32" t="s">
        <v>517</v>
      </c>
      <c r="G34" s="33">
        <v>2.97</v>
      </c>
      <c r="H34" s="33">
        <v>4.9400000000000004</v>
      </c>
      <c r="I34" s="33">
        <v>4.3600000000000003</v>
      </c>
      <c r="J34" s="34">
        <v>8.67</v>
      </c>
      <c r="K34" s="22"/>
      <c r="L34" s="22"/>
      <c r="M34" s="22"/>
      <c r="N34" s="22"/>
      <c r="O34" s="22"/>
      <c r="P34" s="22"/>
    </row>
    <row r="35" spans="1:16" ht="39" customHeight="1" x14ac:dyDescent="0.15">
      <c r="A35" s="22"/>
      <c r="B35" s="35"/>
      <c r="C35" s="1244" t="s">
        <v>565</v>
      </c>
      <c r="D35" s="1245"/>
      <c r="E35" s="1246"/>
      <c r="F35" s="36">
        <v>3.77</v>
      </c>
      <c r="G35" s="37">
        <v>2.94</v>
      </c>
      <c r="H35" s="37">
        <v>3.62</v>
      </c>
      <c r="I35" s="37">
        <v>4.5599999999999996</v>
      </c>
      <c r="J35" s="38">
        <v>4.68</v>
      </c>
      <c r="K35" s="22"/>
      <c r="L35" s="22"/>
      <c r="M35" s="22"/>
      <c r="N35" s="22"/>
      <c r="O35" s="22"/>
      <c r="P35" s="22"/>
    </row>
    <row r="36" spans="1:16" ht="39" customHeight="1" x14ac:dyDescent="0.15">
      <c r="A36" s="22"/>
      <c r="B36" s="35"/>
      <c r="C36" s="1244" t="s">
        <v>566</v>
      </c>
      <c r="D36" s="1245"/>
      <c r="E36" s="1246"/>
      <c r="F36" s="36">
        <v>2.0099999999999998</v>
      </c>
      <c r="G36" s="37">
        <v>2.09</v>
      </c>
      <c r="H36" s="37">
        <v>1.1599999999999999</v>
      </c>
      <c r="I36" s="37">
        <v>0.84</v>
      </c>
      <c r="J36" s="38">
        <v>1.1599999999999999</v>
      </c>
      <c r="K36" s="22"/>
      <c r="L36" s="22"/>
      <c r="M36" s="22"/>
      <c r="N36" s="22"/>
      <c r="O36" s="22"/>
      <c r="P36" s="22"/>
    </row>
    <row r="37" spans="1:16" ht="39" customHeight="1" x14ac:dyDescent="0.15">
      <c r="A37" s="22"/>
      <c r="B37" s="35"/>
      <c r="C37" s="1244" t="s">
        <v>567</v>
      </c>
      <c r="D37" s="1245"/>
      <c r="E37" s="1246"/>
      <c r="F37" s="36" t="s">
        <v>517</v>
      </c>
      <c r="G37" s="37" t="s">
        <v>517</v>
      </c>
      <c r="H37" s="37" t="s">
        <v>517</v>
      </c>
      <c r="I37" s="37" t="s">
        <v>517</v>
      </c>
      <c r="J37" s="38">
        <v>1.08</v>
      </c>
      <c r="K37" s="22"/>
      <c r="L37" s="22"/>
      <c r="M37" s="22"/>
      <c r="N37" s="22"/>
      <c r="O37" s="22"/>
      <c r="P37" s="22"/>
    </row>
    <row r="38" spans="1:16" ht="39" customHeight="1" x14ac:dyDescent="0.15">
      <c r="A38" s="22"/>
      <c r="B38" s="35"/>
      <c r="C38" s="1244" t="s">
        <v>568</v>
      </c>
      <c r="D38" s="1245"/>
      <c r="E38" s="1246"/>
      <c r="F38" s="36">
        <v>1.01</v>
      </c>
      <c r="G38" s="37">
        <v>0.9</v>
      </c>
      <c r="H38" s="37">
        <v>0.83</v>
      </c>
      <c r="I38" s="37">
        <v>0.14000000000000001</v>
      </c>
      <c r="J38" s="38">
        <v>0.28000000000000003</v>
      </c>
      <c r="K38" s="22"/>
      <c r="L38" s="22"/>
      <c r="M38" s="22"/>
      <c r="N38" s="22"/>
      <c r="O38" s="22"/>
      <c r="P38" s="22"/>
    </row>
    <row r="39" spans="1:16" ht="39" customHeight="1" x14ac:dyDescent="0.15">
      <c r="A39" s="22"/>
      <c r="B39" s="35"/>
      <c r="C39" s="1244" t="s">
        <v>569</v>
      </c>
      <c r="D39" s="1245"/>
      <c r="E39" s="1246"/>
      <c r="F39" s="36">
        <v>0.03</v>
      </c>
      <c r="G39" s="37">
        <v>0.04</v>
      </c>
      <c r="H39" s="37">
        <v>0.03</v>
      </c>
      <c r="I39" s="37">
        <v>0.05</v>
      </c>
      <c r="J39" s="38">
        <v>0.04</v>
      </c>
      <c r="K39" s="22"/>
      <c r="L39" s="22"/>
      <c r="M39" s="22"/>
      <c r="N39" s="22"/>
      <c r="O39" s="22"/>
      <c r="P39" s="22"/>
    </row>
    <row r="40" spans="1:16" ht="39" customHeight="1" x14ac:dyDescent="0.15">
      <c r="A40" s="22"/>
      <c r="B40" s="35"/>
      <c r="C40" s="1244" t="s">
        <v>570</v>
      </c>
      <c r="D40" s="1245"/>
      <c r="E40" s="1246"/>
      <c r="F40" s="36">
        <v>0.01</v>
      </c>
      <c r="G40" s="37">
        <v>0.01</v>
      </c>
      <c r="H40" s="37">
        <v>0.01</v>
      </c>
      <c r="I40" s="37">
        <v>0.01</v>
      </c>
      <c r="J40" s="38">
        <v>0.01</v>
      </c>
      <c r="K40" s="22"/>
      <c r="L40" s="22"/>
      <c r="M40" s="22"/>
      <c r="N40" s="22"/>
      <c r="O40" s="22"/>
      <c r="P40" s="22"/>
    </row>
    <row r="41" spans="1:16" ht="39" customHeight="1" x14ac:dyDescent="0.15">
      <c r="A41" s="22"/>
      <c r="B41" s="35"/>
      <c r="C41" s="1244" t="s">
        <v>571</v>
      </c>
      <c r="D41" s="1245"/>
      <c r="E41" s="1246"/>
      <c r="F41" s="36">
        <v>0</v>
      </c>
      <c r="G41" s="37">
        <v>0</v>
      </c>
      <c r="H41" s="37">
        <v>0</v>
      </c>
      <c r="I41" s="37">
        <v>0</v>
      </c>
      <c r="J41" s="38">
        <v>0</v>
      </c>
      <c r="K41" s="22"/>
      <c r="L41" s="22"/>
      <c r="M41" s="22"/>
      <c r="N41" s="22"/>
      <c r="O41" s="22"/>
      <c r="P41" s="22"/>
    </row>
    <row r="42" spans="1:16" ht="39" customHeight="1" x14ac:dyDescent="0.15">
      <c r="A42" s="22"/>
      <c r="B42" s="39"/>
      <c r="C42" s="1244" t="s">
        <v>572</v>
      </c>
      <c r="D42" s="1245"/>
      <c r="E42" s="1246"/>
      <c r="F42" s="36" t="s">
        <v>517</v>
      </c>
      <c r="G42" s="37" t="s">
        <v>517</v>
      </c>
      <c r="H42" s="37" t="s">
        <v>517</v>
      </c>
      <c r="I42" s="37" t="s">
        <v>517</v>
      </c>
      <c r="J42" s="38" t="s">
        <v>517</v>
      </c>
      <c r="K42" s="22"/>
      <c r="L42" s="22"/>
      <c r="M42" s="22"/>
      <c r="N42" s="22"/>
      <c r="O42" s="22"/>
      <c r="P42" s="22"/>
    </row>
    <row r="43" spans="1:16" ht="39" customHeight="1" thickBot="1" x14ac:dyDescent="0.2">
      <c r="A43" s="22"/>
      <c r="B43" s="40"/>
      <c r="C43" s="1247" t="s">
        <v>573</v>
      </c>
      <c r="D43" s="1248"/>
      <c r="E43" s="1249"/>
      <c r="F43" s="41">
        <v>1.1499999999999999</v>
      </c>
      <c r="G43" s="42">
        <v>0.06</v>
      </c>
      <c r="H43" s="42">
        <v>0.06</v>
      </c>
      <c r="I43" s="42">
        <v>2.84</v>
      </c>
      <c r="J43" s="43">
        <v>0</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02H6U/HnabJrlXVmDEISxUHpSd54BvsHZQpiQjqWWohKIq5gzFP59KIXSd6emHJDEZHoGsUCCTZ1zfBKcy2zig==" saltValue="zDsRmDeYRXhEO4c0BcKIL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2"/>
  <sheetViews>
    <sheetView showGridLines="0" topLeftCell="A22" zoomScale="70" zoomScaleNormal="70" zoomScaleSheetLayoutView="55" workbookViewId="0">
      <selection activeCell="U51" sqref="U51"/>
    </sheetView>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558</v>
      </c>
      <c r="L44" s="56" t="s">
        <v>559</v>
      </c>
      <c r="M44" s="56" t="s">
        <v>560</v>
      </c>
      <c r="N44" s="56" t="s">
        <v>561</v>
      </c>
      <c r="O44" s="57" t="s">
        <v>562</v>
      </c>
      <c r="P44" s="48"/>
      <c r="Q44" s="48"/>
      <c r="R44" s="48"/>
      <c r="S44" s="48"/>
      <c r="T44" s="48"/>
      <c r="U44" s="48"/>
    </row>
    <row r="45" spans="1:21" ht="30.75" customHeight="1" x14ac:dyDescent="0.15">
      <c r="A45" s="48"/>
      <c r="B45" s="1270" t="s">
        <v>11</v>
      </c>
      <c r="C45" s="1271"/>
      <c r="D45" s="58"/>
      <c r="E45" s="1276" t="s">
        <v>12</v>
      </c>
      <c r="F45" s="1276"/>
      <c r="G45" s="1276"/>
      <c r="H45" s="1276"/>
      <c r="I45" s="1276"/>
      <c r="J45" s="1277"/>
      <c r="K45" s="59">
        <v>704</v>
      </c>
      <c r="L45" s="60">
        <v>661</v>
      </c>
      <c r="M45" s="60">
        <v>595</v>
      </c>
      <c r="N45" s="60">
        <v>565</v>
      </c>
      <c r="O45" s="61">
        <v>526</v>
      </c>
      <c r="P45" s="48"/>
      <c r="Q45" s="48"/>
      <c r="R45" s="48"/>
      <c r="S45" s="48"/>
      <c r="T45" s="48"/>
      <c r="U45" s="48"/>
    </row>
    <row r="46" spans="1:21" ht="30.75" customHeight="1" x14ac:dyDescent="0.15">
      <c r="A46" s="48"/>
      <c r="B46" s="1272"/>
      <c r="C46" s="1273"/>
      <c r="D46" s="62"/>
      <c r="E46" s="1254" t="s">
        <v>13</v>
      </c>
      <c r="F46" s="1254"/>
      <c r="G46" s="1254"/>
      <c r="H46" s="1254"/>
      <c r="I46" s="1254"/>
      <c r="J46" s="1255"/>
      <c r="K46" s="63" t="s">
        <v>517</v>
      </c>
      <c r="L46" s="64" t="s">
        <v>517</v>
      </c>
      <c r="M46" s="64" t="s">
        <v>517</v>
      </c>
      <c r="N46" s="64" t="s">
        <v>517</v>
      </c>
      <c r="O46" s="65" t="s">
        <v>517</v>
      </c>
      <c r="P46" s="48"/>
      <c r="Q46" s="48"/>
      <c r="R46" s="48"/>
      <c r="S46" s="48"/>
      <c r="T46" s="48"/>
      <c r="U46" s="48"/>
    </row>
    <row r="47" spans="1:21" ht="30.75" customHeight="1" x14ac:dyDescent="0.15">
      <c r="A47" s="48"/>
      <c r="B47" s="1272"/>
      <c r="C47" s="1273"/>
      <c r="D47" s="62"/>
      <c r="E47" s="1254" t="s">
        <v>14</v>
      </c>
      <c r="F47" s="1254"/>
      <c r="G47" s="1254"/>
      <c r="H47" s="1254"/>
      <c r="I47" s="1254"/>
      <c r="J47" s="1255"/>
      <c r="K47" s="63" t="s">
        <v>517</v>
      </c>
      <c r="L47" s="64" t="s">
        <v>517</v>
      </c>
      <c r="M47" s="64" t="s">
        <v>517</v>
      </c>
      <c r="N47" s="64" t="s">
        <v>517</v>
      </c>
      <c r="O47" s="65" t="s">
        <v>517</v>
      </c>
      <c r="P47" s="48"/>
      <c r="Q47" s="48"/>
      <c r="R47" s="48"/>
      <c r="S47" s="48"/>
      <c r="T47" s="48"/>
      <c r="U47" s="48"/>
    </row>
    <row r="48" spans="1:21" ht="30.75" customHeight="1" x14ac:dyDescent="0.15">
      <c r="A48" s="48"/>
      <c r="B48" s="1272"/>
      <c r="C48" s="1273"/>
      <c r="D48" s="62"/>
      <c r="E48" s="1254" t="s">
        <v>15</v>
      </c>
      <c r="F48" s="1254"/>
      <c r="G48" s="1254"/>
      <c r="H48" s="1254"/>
      <c r="I48" s="1254"/>
      <c r="J48" s="1255"/>
      <c r="K48" s="63">
        <v>157</v>
      </c>
      <c r="L48" s="64">
        <v>179</v>
      </c>
      <c r="M48" s="64">
        <v>167</v>
      </c>
      <c r="N48" s="64">
        <v>169</v>
      </c>
      <c r="O48" s="65">
        <v>175</v>
      </c>
      <c r="P48" s="48"/>
      <c r="Q48" s="48"/>
      <c r="R48" s="48"/>
      <c r="S48" s="48"/>
      <c r="T48" s="48"/>
      <c r="U48" s="48"/>
    </row>
    <row r="49" spans="1:21" ht="30.75" customHeight="1" x14ac:dyDescent="0.15">
      <c r="A49" s="48"/>
      <c r="B49" s="1272"/>
      <c r="C49" s="1273"/>
      <c r="D49" s="62"/>
      <c r="E49" s="1254" t="s">
        <v>16</v>
      </c>
      <c r="F49" s="1254"/>
      <c r="G49" s="1254"/>
      <c r="H49" s="1254"/>
      <c r="I49" s="1254"/>
      <c r="J49" s="1255"/>
      <c r="K49" s="63" t="s">
        <v>517</v>
      </c>
      <c r="L49" s="64" t="s">
        <v>517</v>
      </c>
      <c r="M49" s="64" t="s">
        <v>517</v>
      </c>
      <c r="N49" s="64">
        <v>9</v>
      </c>
      <c r="O49" s="65" t="s">
        <v>517</v>
      </c>
      <c r="P49" s="48"/>
      <c r="Q49" s="48"/>
      <c r="R49" s="48"/>
      <c r="S49" s="48"/>
      <c r="T49" s="48"/>
      <c r="U49" s="48"/>
    </row>
    <row r="50" spans="1:21" ht="30.75" customHeight="1" x14ac:dyDescent="0.15">
      <c r="A50" s="48"/>
      <c r="B50" s="1272"/>
      <c r="C50" s="1273"/>
      <c r="D50" s="62"/>
      <c r="E50" s="1254" t="s">
        <v>17</v>
      </c>
      <c r="F50" s="1254"/>
      <c r="G50" s="1254"/>
      <c r="H50" s="1254"/>
      <c r="I50" s="1254"/>
      <c r="J50" s="1255"/>
      <c r="K50" s="63">
        <v>0</v>
      </c>
      <c r="L50" s="64">
        <v>0</v>
      </c>
      <c r="M50" s="64">
        <v>0</v>
      </c>
      <c r="N50" s="64">
        <v>0</v>
      </c>
      <c r="O50" s="65">
        <v>0</v>
      </c>
      <c r="P50" s="48"/>
      <c r="Q50" s="48"/>
      <c r="R50" s="48"/>
      <c r="S50" s="48"/>
      <c r="T50" s="48"/>
      <c r="U50" s="48"/>
    </row>
    <row r="51" spans="1:21" ht="30.75" customHeight="1" x14ac:dyDescent="0.15">
      <c r="A51" s="48"/>
      <c r="B51" s="1274"/>
      <c r="C51" s="1275"/>
      <c r="D51" s="66"/>
      <c r="E51" s="1254" t="s">
        <v>18</v>
      </c>
      <c r="F51" s="1254"/>
      <c r="G51" s="1254"/>
      <c r="H51" s="1254"/>
      <c r="I51" s="1254"/>
      <c r="J51" s="1255"/>
      <c r="K51" s="63">
        <v>0</v>
      </c>
      <c r="L51" s="64">
        <v>0</v>
      </c>
      <c r="M51" s="64">
        <v>0</v>
      </c>
      <c r="N51" s="64">
        <v>0</v>
      </c>
      <c r="O51" s="65" t="s">
        <v>517</v>
      </c>
      <c r="P51" s="48"/>
      <c r="Q51" s="48"/>
      <c r="R51" s="48"/>
      <c r="S51" s="48"/>
      <c r="T51" s="48"/>
      <c r="U51" s="48"/>
    </row>
    <row r="52" spans="1:21" ht="30.75" customHeight="1" x14ac:dyDescent="0.15">
      <c r="A52" s="48"/>
      <c r="B52" s="1252" t="s">
        <v>19</v>
      </c>
      <c r="C52" s="1253"/>
      <c r="D52" s="66"/>
      <c r="E52" s="1254" t="s">
        <v>20</v>
      </c>
      <c r="F52" s="1254"/>
      <c r="G52" s="1254"/>
      <c r="H52" s="1254"/>
      <c r="I52" s="1254"/>
      <c r="J52" s="1255"/>
      <c r="K52" s="63">
        <v>530</v>
      </c>
      <c r="L52" s="64">
        <v>497</v>
      </c>
      <c r="M52" s="64">
        <v>478</v>
      </c>
      <c r="N52" s="64">
        <v>482</v>
      </c>
      <c r="O52" s="65">
        <v>450</v>
      </c>
      <c r="P52" s="48"/>
      <c r="Q52" s="48"/>
      <c r="R52" s="48"/>
      <c r="S52" s="48"/>
      <c r="T52" s="48"/>
      <c r="U52" s="48"/>
    </row>
    <row r="53" spans="1:21" ht="30.75" customHeight="1" thickBot="1" x14ac:dyDescent="0.2">
      <c r="A53" s="48"/>
      <c r="B53" s="1256" t="s">
        <v>21</v>
      </c>
      <c r="C53" s="1257"/>
      <c r="D53" s="67"/>
      <c r="E53" s="1258" t="s">
        <v>22</v>
      </c>
      <c r="F53" s="1258"/>
      <c r="G53" s="1258"/>
      <c r="H53" s="1258"/>
      <c r="I53" s="1258"/>
      <c r="J53" s="1259"/>
      <c r="K53" s="68">
        <v>331</v>
      </c>
      <c r="L53" s="69">
        <v>343</v>
      </c>
      <c r="M53" s="69">
        <v>284</v>
      </c>
      <c r="N53" s="69">
        <v>261</v>
      </c>
      <c r="O53" s="70">
        <v>251</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24</v>
      </c>
      <c r="C55" s="73"/>
      <c r="D55" s="73"/>
      <c r="E55" s="73"/>
      <c r="F55" s="73"/>
      <c r="G55" s="73"/>
      <c r="H55" s="73"/>
      <c r="I55" s="73"/>
      <c r="J55" s="73"/>
      <c r="K55" s="74"/>
      <c r="L55" s="74"/>
      <c r="M55" s="74"/>
      <c r="N55" s="74"/>
      <c r="O55" s="75" t="s">
        <v>574</v>
      </c>
      <c r="P55" s="48"/>
      <c r="Q55" s="48"/>
      <c r="R55" s="48"/>
      <c r="S55" s="48"/>
      <c r="T55" s="48"/>
      <c r="U55" s="48"/>
    </row>
    <row r="56" spans="1:21" ht="31.5" customHeight="1" thickBot="1" x14ac:dyDescent="0.2">
      <c r="A56" s="48"/>
      <c r="B56" s="76"/>
      <c r="C56" s="77"/>
      <c r="D56" s="77"/>
      <c r="E56" s="78"/>
      <c r="F56" s="78"/>
      <c r="G56" s="78"/>
      <c r="H56" s="78"/>
      <c r="I56" s="78"/>
      <c r="J56" s="79" t="s">
        <v>2</v>
      </c>
      <c r="K56" s="80" t="s">
        <v>575</v>
      </c>
      <c r="L56" s="81" t="s">
        <v>576</v>
      </c>
      <c r="M56" s="81" t="s">
        <v>577</v>
      </c>
      <c r="N56" s="81" t="s">
        <v>578</v>
      </c>
      <c r="O56" s="82" t="s">
        <v>579</v>
      </c>
      <c r="P56" s="48"/>
      <c r="Q56" s="48"/>
      <c r="R56" s="48"/>
      <c r="S56" s="48"/>
      <c r="T56" s="48"/>
      <c r="U56" s="48"/>
    </row>
    <row r="57" spans="1:21" ht="31.5" customHeight="1" x14ac:dyDescent="0.15">
      <c r="B57" s="1260" t="s">
        <v>25</v>
      </c>
      <c r="C57" s="1261"/>
      <c r="D57" s="1264" t="s">
        <v>26</v>
      </c>
      <c r="E57" s="1265"/>
      <c r="F57" s="1265"/>
      <c r="G57" s="1265"/>
      <c r="H57" s="1265"/>
      <c r="I57" s="1265"/>
      <c r="J57" s="1266"/>
      <c r="K57" s="83"/>
      <c r="L57" s="84"/>
      <c r="M57" s="84"/>
      <c r="N57" s="84"/>
      <c r="O57" s="85"/>
    </row>
    <row r="58" spans="1:21" ht="31.5" customHeight="1" thickBot="1" x14ac:dyDescent="0.2">
      <c r="B58" s="1262"/>
      <c r="C58" s="1263"/>
      <c r="D58" s="1267" t="s">
        <v>27</v>
      </c>
      <c r="E58" s="1268"/>
      <c r="F58" s="1268"/>
      <c r="G58" s="1268"/>
      <c r="H58" s="1268"/>
      <c r="I58" s="1268"/>
      <c r="J58" s="1269"/>
      <c r="K58" s="86"/>
      <c r="L58" s="87"/>
      <c r="M58" s="87"/>
      <c r="N58" s="87"/>
      <c r="O58" s="88"/>
    </row>
    <row r="59" spans="1:21" ht="24" customHeight="1" x14ac:dyDescent="0.15">
      <c r="B59" s="89"/>
      <c r="C59" s="89"/>
      <c r="D59" s="90" t="s">
        <v>28</v>
      </c>
      <c r="E59" s="91"/>
      <c r="F59" s="91"/>
      <c r="G59" s="91"/>
      <c r="H59" s="91"/>
      <c r="I59" s="91"/>
      <c r="J59" s="91"/>
      <c r="K59" s="91"/>
      <c r="L59" s="91"/>
      <c r="M59" s="91"/>
      <c r="N59" s="91"/>
      <c r="O59" s="91"/>
    </row>
    <row r="60" spans="1:21" ht="24" customHeight="1" x14ac:dyDescent="0.15">
      <c r="B60" s="92"/>
      <c r="C60" s="92"/>
      <c r="D60" s="90" t="s">
        <v>29</v>
      </c>
      <c r="E60" s="91"/>
      <c r="F60" s="91"/>
      <c r="G60" s="91"/>
      <c r="H60" s="91"/>
      <c r="I60" s="91"/>
      <c r="J60" s="91"/>
      <c r="K60" s="91"/>
      <c r="L60" s="91"/>
      <c r="M60" s="91"/>
      <c r="N60" s="91"/>
      <c r="O60" s="91"/>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rhv2k1XG0fZb/dFxTb1AbeExVvfwIApFh9DeV5R7uoIHvyoBst1EziIZBFrcauDmfSdyxCqlakfGdwBkLVi4Zg==" saltValue="ViHxOED3YdegXMmIc5sfcQ==" spinCount="100000" sheet="1" objects="1" scenarios="1"/>
  <mergeCells count="15">
    <mergeCell ref="B45:C51"/>
    <mergeCell ref="E45:J45"/>
    <mergeCell ref="E46:J46"/>
    <mergeCell ref="E47:J47"/>
    <mergeCell ref="E48:J48"/>
    <mergeCell ref="E49:J49"/>
    <mergeCell ref="E50:J50"/>
    <mergeCell ref="E51:J51"/>
    <mergeCell ref="B52:C52"/>
    <mergeCell ref="E52:J52"/>
    <mergeCell ref="B53:C53"/>
    <mergeCell ref="E53:J53"/>
    <mergeCell ref="B57:C58"/>
    <mergeCell ref="D57:J57"/>
    <mergeCell ref="D58:J58"/>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8"/>
  <sheetViews>
    <sheetView showGridLines="0" topLeftCell="A22" zoomScale="70" zoomScaleNormal="70" zoomScaleSheetLayoutView="100" workbookViewId="0">
      <selection activeCell="M41" sqref="M41:M49"/>
    </sheetView>
  </sheetViews>
  <sheetFormatPr defaultColWidth="0" defaultRowHeight="13.5" customHeight="1" zeroHeight="1" x14ac:dyDescent="0.15"/>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4" t="s">
        <v>9</v>
      </c>
    </row>
    <row r="40" spans="2:13" ht="27.75" customHeight="1" thickBot="1" x14ac:dyDescent="0.2">
      <c r="B40" s="95" t="s">
        <v>10</v>
      </c>
      <c r="C40" s="96"/>
      <c r="D40" s="96"/>
      <c r="E40" s="97"/>
      <c r="F40" s="97"/>
      <c r="G40" s="97"/>
      <c r="H40" s="98" t="s">
        <v>2</v>
      </c>
      <c r="I40" s="99" t="s">
        <v>558</v>
      </c>
      <c r="J40" s="100" t="s">
        <v>559</v>
      </c>
      <c r="K40" s="100" t="s">
        <v>560</v>
      </c>
      <c r="L40" s="100" t="s">
        <v>561</v>
      </c>
      <c r="M40" s="101" t="s">
        <v>562</v>
      </c>
    </row>
    <row r="41" spans="2:13" ht="27.75" customHeight="1" x14ac:dyDescent="0.15">
      <c r="B41" s="1290" t="s">
        <v>30</v>
      </c>
      <c r="C41" s="1291"/>
      <c r="D41" s="102"/>
      <c r="E41" s="1292" t="s">
        <v>31</v>
      </c>
      <c r="F41" s="1292"/>
      <c r="G41" s="1292"/>
      <c r="H41" s="1293"/>
      <c r="I41" s="103">
        <v>5104</v>
      </c>
      <c r="J41" s="104">
        <v>4839</v>
      </c>
      <c r="K41" s="104">
        <v>4551</v>
      </c>
      <c r="L41" s="104">
        <v>4275</v>
      </c>
      <c r="M41" s="105">
        <v>3974</v>
      </c>
    </row>
    <row r="42" spans="2:13" ht="27.75" customHeight="1" x14ac:dyDescent="0.15">
      <c r="B42" s="1280"/>
      <c r="C42" s="1281"/>
      <c r="D42" s="106"/>
      <c r="E42" s="1284" t="s">
        <v>32</v>
      </c>
      <c r="F42" s="1284"/>
      <c r="G42" s="1284"/>
      <c r="H42" s="1285"/>
      <c r="I42" s="107" t="s">
        <v>517</v>
      </c>
      <c r="J42" s="108" t="s">
        <v>517</v>
      </c>
      <c r="K42" s="108" t="s">
        <v>517</v>
      </c>
      <c r="L42" s="108" t="s">
        <v>517</v>
      </c>
      <c r="M42" s="109" t="s">
        <v>517</v>
      </c>
    </row>
    <row r="43" spans="2:13" ht="27.75" customHeight="1" x14ac:dyDescent="0.15">
      <c r="B43" s="1280"/>
      <c r="C43" s="1281"/>
      <c r="D43" s="106"/>
      <c r="E43" s="1284" t="s">
        <v>33</v>
      </c>
      <c r="F43" s="1284"/>
      <c r="G43" s="1284"/>
      <c r="H43" s="1285"/>
      <c r="I43" s="107">
        <v>2742</v>
      </c>
      <c r="J43" s="108">
        <v>2918</v>
      </c>
      <c r="K43" s="108">
        <v>3043</v>
      </c>
      <c r="L43" s="108">
        <v>3054</v>
      </c>
      <c r="M43" s="109">
        <v>2893</v>
      </c>
    </row>
    <row r="44" spans="2:13" ht="27.75" customHeight="1" x14ac:dyDescent="0.15">
      <c r="B44" s="1280"/>
      <c r="C44" s="1281"/>
      <c r="D44" s="106"/>
      <c r="E44" s="1284" t="s">
        <v>34</v>
      </c>
      <c r="F44" s="1284"/>
      <c r="G44" s="1284"/>
      <c r="H44" s="1285"/>
      <c r="I44" s="107">
        <v>117</v>
      </c>
      <c r="J44" s="108">
        <v>1026</v>
      </c>
      <c r="K44" s="108">
        <v>1152</v>
      </c>
      <c r="L44" s="108">
        <v>1131</v>
      </c>
      <c r="M44" s="109">
        <v>1106</v>
      </c>
    </row>
    <row r="45" spans="2:13" ht="27.75" customHeight="1" x14ac:dyDescent="0.15">
      <c r="B45" s="1280"/>
      <c r="C45" s="1281"/>
      <c r="D45" s="106"/>
      <c r="E45" s="1284" t="s">
        <v>35</v>
      </c>
      <c r="F45" s="1284"/>
      <c r="G45" s="1284"/>
      <c r="H45" s="1285"/>
      <c r="I45" s="107">
        <v>741</v>
      </c>
      <c r="J45" s="108">
        <v>727</v>
      </c>
      <c r="K45" s="108">
        <v>717</v>
      </c>
      <c r="L45" s="108">
        <v>685</v>
      </c>
      <c r="M45" s="109">
        <v>636</v>
      </c>
    </row>
    <row r="46" spans="2:13" ht="27.75" customHeight="1" x14ac:dyDescent="0.15">
      <c r="B46" s="1280"/>
      <c r="C46" s="1281"/>
      <c r="D46" s="110"/>
      <c r="E46" s="1284" t="s">
        <v>36</v>
      </c>
      <c r="F46" s="1284"/>
      <c r="G46" s="1284"/>
      <c r="H46" s="1285"/>
      <c r="I46" s="107">
        <v>2</v>
      </c>
      <c r="J46" s="108" t="s">
        <v>517</v>
      </c>
      <c r="K46" s="108" t="s">
        <v>517</v>
      </c>
      <c r="L46" s="108">
        <v>2</v>
      </c>
      <c r="M46" s="109">
        <v>12</v>
      </c>
    </row>
    <row r="47" spans="2:13" ht="27.75" customHeight="1" x14ac:dyDescent="0.15">
      <c r="B47" s="1280"/>
      <c r="C47" s="1281"/>
      <c r="D47" s="111"/>
      <c r="E47" s="1294" t="s">
        <v>37</v>
      </c>
      <c r="F47" s="1295"/>
      <c r="G47" s="1295"/>
      <c r="H47" s="1296"/>
      <c r="I47" s="107" t="s">
        <v>517</v>
      </c>
      <c r="J47" s="108" t="s">
        <v>517</v>
      </c>
      <c r="K47" s="108" t="s">
        <v>517</v>
      </c>
      <c r="L47" s="108" t="s">
        <v>517</v>
      </c>
      <c r="M47" s="109" t="s">
        <v>517</v>
      </c>
    </row>
    <row r="48" spans="2:13" ht="27.75" customHeight="1" x14ac:dyDescent="0.15">
      <c r="B48" s="1280"/>
      <c r="C48" s="1281"/>
      <c r="D48" s="106"/>
      <c r="E48" s="1284" t="s">
        <v>38</v>
      </c>
      <c r="F48" s="1284"/>
      <c r="G48" s="1284"/>
      <c r="H48" s="1285"/>
      <c r="I48" s="107" t="s">
        <v>517</v>
      </c>
      <c r="J48" s="108" t="s">
        <v>517</v>
      </c>
      <c r="K48" s="108" t="s">
        <v>517</v>
      </c>
      <c r="L48" s="108" t="s">
        <v>517</v>
      </c>
      <c r="M48" s="109" t="s">
        <v>517</v>
      </c>
    </row>
    <row r="49" spans="2:13" ht="27.75" customHeight="1" x14ac:dyDescent="0.15">
      <c r="B49" s="1282"/>
      <c r="C49" s="1283"/>
      <c r="D49" s="106"/>
      <c r="E49" s="1284" t="s">
        <v>39</v>
      </c>
      <c r="F49" s="1284"/>
      <c r="G49" s="1284"/>
      <c r="H49" s="1285"/>
      <c r="I49" s="107" t="s">
        <v>517</v>
      </c>
      <c r="J49" s="108" t="s">
        <v>517</v>
      </c>
      <c r="K49" s="108" t="s">
        <v>517</v>
      </c>
      <c r="L49" s="108" t="s">
        <v>517</v>
      </c>
      <c r="M49" s="109" t="s">
        <v>517</v>
      </c>
    </row>
    <row r="50" spans="2:13" ht="27.75" customHeight="1" x14ac:dyDescent="0.15">
      <c r="B50" s="1278" t="s">
        <v>40</v>
      </c>
      <c r="C50" s="1279"/>
      <c r="D50" s="112"/>
      <c r="E50" s="1284" t="s">
        <v>41</v>
      </c>
      <c r="F50" s="1284"/>
      <c r="G50" s="1284"/>
      <c r="H50" s="1285"/>
      <c r="I50" s="107">
        <v>2374</v>
      </c>
      <c r="J50" s="108">
        <v>2206</v>
      </c>
      <c r="K50" s="108">
        <v>2259</v>
      </c>
      <c r="L50" s="108">
        <v>2428</v>
      </c>
      <c r="M50" s="109">
        <v>2397</v>
      </c>
    </row>
    <row r="51" spans="2:13" ht="27.75" customHeight="1" x14ac:dyDescent="0.15">
      <c r="B51" s="1280"/>
      <c r="C51" s="1281"/>
      <c r="D51" s="106"/>
      <c r="E51" s="1284" t="s">
        <v>42</v>
      </c>
      <c r="F51" s="1284"/>
      <c r="G51" s="1284"/>
      <c r="H51" s="1285"/>
      <c r="I51" s="107">
        <v>126</v>
      </c>
      <c r="J51" s="108">
        <v>103</v>
      </c>
      <c r="K51" s="108">
        <v>85</v>
      </c>
      <c r="L51" s="108">
        <v>65</v>
      </c>
      <c r="M51" s="109">
        <v>48</v>
      </c>
    </row>
    <row r="52" spans="2:13" ht="27.75" customHeight="1" x14ac:dyDescent="0.15">
      <c r="B52" s="1282"/>
      <c r="C52" s="1283"/>
      <c r="D52" s="106"/>
      <c r="E52" s="1284" t="s">
        <v>43</v>
      </c>
      <c r="F52" s="1284"/>
      <c r="G52" s="1284"/>
      <c r="H52" s="1285"/>
      <c r="I52" s="107">
        <v>5204</v>
      </c>
      <c r="J52" s="108">
        <v>5343</v>
      </c>
      <c r="K52" s="108">
        <v>4924</v>
      </c>
      <c r="L52" s="108">
        <v>4705</v>
      </c>
      <c r="M52" s="109">
        <v>4512</v>
      </c>
    </row>
    <row r="53" spans="2:13" ht="27.75" customHeight="1" thickBot="1" x14ac:dyDescent="0.2">
      <c r="B53" s="1286" t="s">
        <v>44</v>
      </c>
      <c r="C53" s="1287"/>
      <c r="D53" s="113"/>
      <c r="E53" s="1288" t="s">
        <v>45</v>
      </c>
      <c r="F53" s="1288"/>
      <c r="G53" s="1288"/>
      <c r="H53" s="1289"/>
      <c r="I53" s="114">
        <v>1003</v>
      </c>
      <c r="J53" s="115">
        <v>1857</v>
      </c>
      <c r="K53" s="115">
        <v>2195</v>
      </c>
      <c r="L53" s="115">
        <v>1949</v>
      </c>
      <c r="M53" s="116">
        <v>1664</v>
      </c>
    </row>
    <row r="54" spans="2:13" ht="27.75" customHeight="1" x14ac:dyDescent="0.15">
      <c r="B54" s="117" t="s">
        <v>46</v>
      </c>
      <c r="C54" s="118"/>
      <c r="D54" s="118"/>
      <c r="E54" s="119"/>
      <c r="F54" s="119"/>
      <c r="G54" s="119"/>
      <c r="H54" s="119"/>
      <c r="I54" s="120"/>
      <c r="J54" s="120"/>
      <c r="K54" s="120"/>
      <c r="L54" s="120"/>
      <c r="M54" s="120"/>
    </row>
    <row r="55" spans="2:13" ht="12.75" customHeight="1" x14ac:dyDescent="0.15"/>
    <row r="56" spans="2:13" ht="12.75" hidden="1" customHeight="1" x14ac:dyDescent="0.15"/>
    <row r="57" spans="2:13" ht="12.75" hidden="1" customHeight="1" x14ac:dyDescent="0.15"/>
    <row r="58" spans="2:13" ht="12.75" hidden="1" customHeight="1" x14ac:dyDescent="0.15"/>
  </sheetData>
  <sheetProtection algorithmName="SHA-512" hashValue="FNA9/cE/FfQi6sw4hV6pzuLvnP1HoSPtPLNNRYfv1boxdaeDv3Tm86CF4qnWz6YMgPQm8bWTlQZz1uVXfEC9tg==" saltValue="3cqRxzyIu/f8QCjai2Lnvw=="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topLeftCell="E43" zoomScaleNormal="100" zoomScaleSheetLayoutView="100" workbookViewId="0">
      <selection activeCell="H63" sqref="H63"/>
    </sheetView>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21" t="s">
        <v>47</v>
      </c>
    </row>
    <row r="54" spans="2:8" ht="29.25" customHeight="1" thickBot="1" x14ac:dyDescent="0.25">
      <c r="B54" s="122" t="s">
        <v>1</v>
      </c>
      <c r="C54" s="123"/>
      <c r="D54" s="123"/>
      <c r="E54" s="124" t="s">
        <v>2</v>
      </c>
      <c r="F54" s="125" t="s">
        <v>560</v>
      </c>
      <c r="G54" s="125" t="s">
        <v>561</v>
      </c>
      <c r="H54" s="126" t="s">
        <v>562</v>
      </c>
    </row>
    <row r="55" spans="2:8" ht="52.5" customHeight="1" x14ac:dyDescent="0.15">
      <c r="B55" s="127"/>
      <c r="C55" s="1305" t="s">
        <v>48</v>
      </c>
      <c r="D55" s="1305"/>
      <c r="E55" s="1306"/>
      <c r="F55" s="128">
        <v>460</v>
      </c>
      <c r="G55" s="128">
        <v>464</v>
      </c>
      <c r="H55" s="129">
        <v>466</v>
      </c>
    </row>
    <row r="56" spans="2:8" ht="52.5" customHeight="1" x14ac:dyDescent="0.15">
      <c r="B56" s="130"/>
      <c r="C56" s="1307" t="s">
        <v>49</v>
      </c>
      <c r="D56" s="1307"/>
      <c r="E56" s="1308"/>
      <c r="F56" s="131">
        <v>195</v>
      </c>
      <c r="G56" s="131">
        <v>195</v>
      </c>
      <c r="H56" s="132">
        <v>196</v>
      </c>
    </row>
    <row r="57" spans="2:8" ht="53.25" customHeight="1" x14ac:dyDescent="0.15">
      <c r="B57" s="130"/>
      <c r="C57" s="1309" t="s">
        <v>50</v>
      </c>
      <c r="D57" s="1309"/>
      <c r="E57" s="1310"/>
      <c r="F57" s="133">
        <v>1094</v>
      </c>
      <c r="G57" s="133">
        <v>1204</v>
      </c>
      <c r="H57" s="134">
        <v>1152</v>
      </c>
    </row>
    <row r="58" spans="2:8" ht="45.75" customHeight="1" x14ac:dyDescent="0.15">
      <c r="B58" s="135"/>
      <c r="C58" s="1297" t="s">
        <v>593</v>
      </c>
      <c r="D58" s="1298"/>
      <c r="E58" s="1299"/>
      <c r="F58" s="136">
        <v>420</v>
      </c>
      <c r="G58" s="136">
        <v>490</v>
      </c>
      <c r="H58" s="137">
        <v>513</v>
      </c>
    </row>
    <row r="59" spans="2:8" ht="45.75" customHeight="1" x14ac:dyDescent="0.15">
      <c r="B59" s="135"/>
      <c r="C59" s="1297" t="s">
        <v>594</v>
      </c>
      <c r="D59" s="1298"/>
      <c r="E59" s="1299"/>
      <c r="F59" s="136">
        <v>242</v>
      </c>
      <c r="G59" s="136">
        <v>242</v>
      </c>
      <c r="H59" s="137">
        <v>175</v>
      </c>
    </row>
    <row r="60" spans="2:8" ht="45.75" customHeight="1" x14ac:dyDescent="0.15">
      <c r="B60" s="135"/>
      <c r="C60" s="1297" t="s">
        <v>596</v>
      </c>
      <c r="D60" s="1298"/>
      <c r="E60" s="1299"/>
      <c r="F60" s="136">
        <v>111</v>
      </c>
      <c r="G60" s="136">
        <v>141</v>
      </c>
      <c r="H60" s="137">
        <v>165</v>
      </c>
    </row>
    <row r="61" spans="2:8" ht="45.75" customHeight="1" x14ac:dyDescent="0.15">
      <c r="B61" s="135"/>
      <c r="C61" s="1297" t="s">
        <v>595</v>
      </c>
      <c r="D61" s="1298"/>
      <c r="E61" s="1299"/>
      <c r="F61" s="136">
        <v>171</v>
      </c>
      <c r="G61" s="136">
        <v>172</v>
      </c>
      <c r="H61" s="137">
        <v>143</v>
      </c>
    </row>
    <row r="62" spans="2:8" ht="45.75" customHeight="1" thickBot="1" x14ac:dyDescent="0.2">
      <c r="B62" s="138"/>
      <c r="C62" s="1300" t="s">
        <v>597</v>
      </c>
      <c r="D62" s="1301"/>
      <c r="E62" s="1302"/>
      <c r="F62" s="139">
        <v>128</v>
      </c>
      <c r="G62" s="139">
        <v>132</v>
      </c>
      <c r="H62" s="140">
        <v>128</v>
      </c>
    </row>
    <row r="63" spans="2:8" ht="52.5" customHeight="1" thickBot="1" x14ac:dyDescent="0.2">
      <c r="B63" s="141"/>
      <c r="C63" s="1303" t="s">
        <v>51</v>
      </c>
      <c r="D63" s="1303"/>
      <c r="E63" s="1304"/>
      <c r="F63" s="142">
        <v>1750</v>
      </c>
      <c r="G63" s="142">
        <v>1863</v>
      </c>
      <c r="H63" s="143">
        <v>1813</v>
      </c>
    </row>
    <row r="64" spans="2:8" ht="15" customHeight="1" x14ac:dyDescent="0.15"/>
  </sheetData>
  <sheetProtection algorithmName="SHA-512" hashValue="6CJDvkTLRMLP4YRR5XMlExxxFELprPEByjEMhYLl9M8E+MsVRfP+lH9ZgOKLVU26MadZ/7k5EXo6yVH9SKl7vw==" saltValue="oI/YzjS5D6nclDmMB5/uh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344EE43-4FCF-4FAF-A94E-0B2C9D1657AD}">
  <sheetPr>
    <pageSetUpPr fitToPage="1"/>
  </sheetPr>
  <dimension ref="A1:WZM160"/>
  <sheetViews>
    <sheetView showGridLines="0" zoomScale="80" zoomScaleNormal="80" zoomScaleSheetLayoutView="55" workbookViewId="0">
      <selection activeCell="AN43" sqref="AN43:DC47"/>
    </sheetView>
  </sheetViews>
  <sheetFormatPr defaultColWidth="0" defaultRowHeight="0" customHeight="1" zeroHeight="1" x14ac:dyDescent="0.15"/>
  <cols>
    <col min="1" max="1" width="6.375" style="388" customWidth="1"/>
    <col min="2" max="107" width="2.5" style="388" customWidth="1"/>
    <col min="108" max="108" width="6.125" style="390" customWidth="1"/>
    <col min="109" max="109" width="5.875" style="389" customWidth="1"/>
    <col min="110" max="110" width="19.125" style="388" hidden="1"/>
    <col min="111" max="115" width="12.625" style="388" hidden="1"/>
    <col min="116" max="349" width="8.625" style="388" hidden="1"/>
    <col min="350" max="355" width="14.875" style="388" hidden="1"/>
    <col min="356" max="357" width="15.875" style="388" hidden="1"/>
    <col min="358" max="363" width="16.125" style="388" hidden="1"/>
    <col min="364" max="364" width="6.125" style="388" hidden="1"/>
    <col min="365" max="365" width="3" style="388" hidden="1"/>
    <col min="366" max="605" width="8.625" style="388" hidden="1"/>
    <col min="606" max="611" width="14.875" style="388" hidden="1"/>
    <col min="612" max="613" width="15.875" style="388" hidden="1"/>
    <col min="614" max="619" width="16.125" style="388" hidden="1"/>
    <col min="620" max="620" width="6.125" style="388" hidden="1"/>
    <col min="621" max="621" width="3" style="388" hidden="1"/>
    <col min="622" max="861" width="8.625" style="388" hidden="1"/>
    <col min="862" max="867" width="14.875" style="388" hidden="1"/>
    <col min="868" max="869" width="15.875" style="388" hidden="1"/>
    <col min="870" max="875" width="16.125" style="388" hidden="1"/>
    <col min="876" max="876" width="6.125" style="388" hidden="1"/>
    <col min="877" max="877" width="3" style="388" hidden="1"/>
    <col min="878" max="1117" width="8.625" style="388" hidden="1"/>
    <col min="1118" max="1123" width="14.875" style="388" hidden="1"/>
    <col min="1124" max="1125" width="15.875" style="388" hidden="1"/>
    <col min="1126" max="1131" width="16.125" style="388" hidden="1"/>
    <col min="1132" max="1132" width="6.125" style="388" hidden="1"/>
    <col min="1133" max="1133" width="3" style="388" hidden="1"/>
    <col min="1134" max="1373" width="8.625" style="388" hidden="1"/>
    <col min="1374" max="1379" width="14.875" style="388" hidden="1"/>
    <col min="1380" max="1381" width="15.875" style="388" hidden="1"/>
    <col min="1382" max="1387" width="16.125" style="388" hidden="1"/>
    <col min="1388" max="1388" width="6.125" style="388" hidden="1"/>
    <col min="1389" max="1389" width="3" style="388" hidden="1"/>
    <col min="1390" max="1629" width="8.625" style="388" hidden="1"/>
    <col min="1630" max="1635" width="14.875" style="388" hidden="1"/>
    <col min="1636" max="1637" width="15.875" style="388" hidden="1"/>
    <col min="1638" max="1643" width="16.125" style="388" hidden="1"/>
    <col min="1644" max="1644" width="6.125" style="388" hidden="1"/>
    <col min="1645" max="1645" width="3" style="388" hidden="1"/>
    <col min="1646" max="1885" width="8.625" style="388" hidden="1"/>
    <col min="1886" max="1891" width="14.875" style="388" hidden="1"/>
    <col min="1892" max="1893" width="15.875" style="388" hidden="1"/>
    <col min="1894" max="1899" width="16.125" style="388" hidden="1"/>
    <col min="1900" max="1900" width="6.125" style="388" hidden="1"/>
    <col min="1901" max="1901" width="3" style="388" hidden="1"/>
    <col min="1902" max="2141" width="8.625" style="388" hidden="1"/>
    <col min="2142" max="2147" width="14.875" style="388" hidden="1"/>
    <col min="2148" max="2149" width="15.875" style="388" hidden="1"/>
    <col min="2150" max="2155" width="16.125" style="388" hidden="1"/>
    <col min="2156" max="2156" width="6.125" style="388" hidden="1"/>
    <col min="2157" max="2157" width="3" style="388" hidden="1"/>
    <col min="2158" max="2397" width="8.625" style="388" hidden="1"/>
    <col min="2398" max="2403" width="14.875" style="388" hidden="1"/>
    <col min="2404" max="2405" width="15.875" style="388" hidden="1"/>
    <col min="2406" max="2411" width="16.125" style="388" hidden="1"/>
    <col min="2412" max="2412" width="6.125" style="388" hidden="1"/>
    <col min="2413" max="2413" width="3" style="388" hidden="1"/>
    <col min="2414" max="2653" width="8.625" style="388" hidden="1"/>
    <col min="2654" max="2659" width="14.875" style="388" hidden="1"/>
    <col min="2660" max="2661" width="15.875" style="388" hidden="1"/>
    <col min="2662" max="2667" width="16.125" style="388" hidden="1"/>
    <col min="2668" max="2668" width="6.125" style="388" hidden="1"/>
    <col min="2669" max="2669" width="3" style="388" hidden="1"/>
    <col min="2670" max="2909" width="8.625" style="388" hidden="1"/>
    <col min="2910" max="2915" width="14.875" style="388" hidden="1"/>
    <col min="2916" max="2917" width="15.875" style="388" hidden="1"/>
    <col min="2918" max="2923" width="16.125" style="388" hidden="1"/>
    <col min="2924" max="2924" width="6.125" style="388" hidden="1"/>
    <col min="2925" max="2925" width="3" style="388" hidden="1"/>
    <col min="2926" max="3165" width="8.625" style="388" hidden="1"/>
    <col min="3166" max="3171" width="14.875" style="388" hidden="1"/>
    <col min="3172" max="3173" width="15.875" style="388" hidden="1"/>
    <col min="3174" max="3179" width="16.125" style="388" hidden="1"/>
    <col min="3180" max="3180" width="6.125" style="388" hidden="1"/>
    <col min="3181" max="3181" width="3" style="388" hidden="1"/>
    <col min="3182" max="3421" width="8.625" style="388" hidden="1"/>
    <col min="3422" max="3427" width="14.875" style="388" hidden="1"/>
    <col min="3428" max="3429" width="15.875" style="388" hidden="1"/>
    <col min="3430" max="3435" width="16.125" style="388" hidden="1"/>
    <col min="3436" max="3436" width="6.125" style="388" hidden="1"/>
    <col min="3437" max="3437" width="3" style="388" hidden="1"/>
    <col min="3438" max="3677" width="8.625" style="388" hidden="1"/>
    <col min="3678" max="3683" width="14.875" style="388" hidden="1"/>
    <col min="3684" max="3685" width="15.875" style="388" hidden="1"/>
    <col min="3686" max="3691" width="16.125" style="388" hidden="1"/>
    <col min="3692" max="3692" width="6.125" style="388" hidden="1"/>
    <col min="3693" max="3693" width="3" style="388" hidden="1"/>
    <col min="3694" max="3933" width="8.625" style="388" hidden="1"/>
    <col min="3934" max="3939" width="14.875" style="388" hidden="1"/>
    <col min="3940" max="3941" width="15.875" style="388" hidden="1"/>
    <col min="3942" max="3947" width="16.125" style="388" hidden="1"/>
    <col min="3948" max="3948" width="6.125" style="388" hidden="1"/>
    <col min="3949" max="3949" width="3" style="388" hidden="1"/>
    <col min="3950" max="4189" width="8.625" style="388" hidden="1"/>
    <col min="4190" max="4195" width="14.875" style="388" hidden="1"/>
    <col min="4196" max="4197" width="15.875" style="388" hidden="1"/>
    <col min="4198" max="4203" width="16.125" style="388" hidden="1"/>
    <col min="4204" max="4204" width="6.125" style="388" hidden="1"/>
    <col min="4205" max="4205" width="3" style="388" hidden="1"/>
    <col min="4206" max="4445" width="8.625" style="388" hidden="1"/>
    <col min="4446" max="4451" width="14.875" style="388" hidden="1"/>
    <col min="4452" max="4453" width="15.875" style="388" hidden="1"/>
    <col min="4454" max="4459" width="16.125" style="388" hidden="1"/>
    <col min="4460" max="4460" width="6.125" style="388" hidden="1"/>
    <col min="4461" max="4461" width="3" style="388" hidden="1"/>
    <col min="4462" max="4701" width="8.625" style="388" hidden="1"/>
    <col min="4702" max="4707" width="14.875" style="388" hidden="1"/>
    <col min="4708" max="4709" width="15.875" style="388" hidden="1"/>
    <col min="4710" max="4715" width="16.125" style="388" hidden="1"/>
    <col min="4716" max="4716" width="6.125" style="388" hidden="1"/>
    <col min="4717" max="4717" width="3" style="388" hidden="1"/>
    <col min="4718" max="4957" width="8.625" style="388" hidden="1"/>
    <col min="4958" max="4963" width="14.875" style="388" hidden="1"/>
    <col min="4964" max="4965" width="15.875" style="388" hidden="1"/>
    <col min="4966" max="4971" width="16.125" style="388" hidden="1"/>
    <col min="4972" max="4972" width="6.125" style="388" hidden="1"/>
    <col min="4973" max="4973" width="3" style="388" hidden="1"/>
    <col min="4974" max="5213" width="8.625" style="388" hidden="1"/>
    <col min="5214" max="5219" width="14.875" style="388" hidden="1"/>
    <col min="5220" max="5221" width="15.875" style="388" hidden="1"/>
    <col min="5222" max="5227" width="16.125" style="388" hidden="1"/>
    <col min="5228" max="5228" width="6.125" style="388" hidden="1"/>
    <col min="5229" max="5229" width="3" style="388" hidden="1"/>
    <col min="5230" max="5469" width="8.625" style="388" hidden="1"/>
    <col min="5470" max="5475" width="14.875" style="388" hidden="1"/>
    <col min="5476" max="5477" width="15.875" style="388" hidden="1"/>
    <col min="5478" max="5483" width="16.125" style="388" hidden="1"/>
    <col min="5484" max="5484" width="6.125" style="388" hidden="1"/>
    <col min="5485" max="5485" width="3" style="388" hidden="1"/>
    <col min="5486" max="5725" width="8.625" style="388" hidden="1"/>
    <col min="5726" max="5731" width="14.875" style="388" hidden="1"/>
    <col min="5732" max="5733" width="15.875" style="388" hidden="1"/>
    <col min="5734" max="5739" width="16.125" style="388" hidden="1"/>
    <col min="5740" max="5740" width="6.125" style="388" hidden="1"/>
    <col min="5741" max="5741" width="3" style="388" hidden="1"/>
    <col min="5742" max="5981" width="8.625" style="388" hidden="1"/>
    <col min="5982" max="5987" width="14.875" style="388" hidden="1"/>
    <col min="5988" max="5989" width="15.875" style="388" hidden="1"/>
    <col min="5990" max="5995" width="16.125" style="388" hidden="1"/>
    <col min="5996" max="5996" width="6.125" style="388" hidden="1"/>
    <col min="5997" max="5997" width="3" style="388" hidden="1"/>
    <col min="5998" max="6237" width="8.625" style="388" hidden="1"/>
    <col min="6238" max="6243" width="14.875" style="388" hidden="1"/>
    <col min="6244" max="6245" width="15.875" style="388" hidden="1"/>
    <col min="6246" max="6251" width="16.125" style="388" hidden="1"/>
    <col min="6252" max="6252" width="6.125" style="388" hidden="1"/>
    <col min="6253" max="6253" width="3" style="388" hidden="1"/>
    <col min="6254" max="6493" width="8.625" style="388" hidden="1"/>
    <col min="6494" max="6499" width="14.875" style="388" hidden="1"/>
    <col min="6500" max="6501" width="15.875" style="388" hidden="1"/>
    <col min="6502" max="6507" width="16.125" style="388" hidden="1"/>
    <col min="6508" max="6508" width="6.125" style="388" hidden="1"/>
    <col min="6509" max="6509" width="3" style="388" hidden="1"/>
    <col min="6510" max="6749" width="8.625" style="388" hidden="1"/>
    <col min="6750" max="6755" width="14.875" style="388" hidden="1"/>
    <col min="6756" max="6757" width="15.875" style="388" hidden="1"/>
    <col min="6758" max="6763" width="16.125" style="388" hidden="1"/>
    <col min="6764" max="6764" width="6.125" style="388" hidden="1"/>
    <col min="6765" max="6765" width="3" style="388" hidden="1"/>
    <col min="6766" max="7005" width="8.625" style="388" hidden="1"/>
    <col min="7006" max="7011" width="14.875" style="388" hidden="1"/>
    <col min="7012" max="7013" width="15.875" style="388" hidden="1"/>
    <col min="7014" max="7019" width="16.125" style="388" hidden="1"/>
    <col min="7020" max="7020" width="6.125" style="388" hidden="1"/>
    <col min="7021" max="7021" width="3" style="388" hidden="1"/>
    <col min="7022" max="7261" width="8.625" style="388" hidden="1"/>
    <col min="7262" max="7267" width="14.875" style="388" hidden="1"/>
    <col min="7268" max="7269" width="15.875" style="388" hidden="1"/>
    <col min="7270" max="7275" width="16.125" style="388" hidden="1"/>
    <col min="7276" max="7276" width="6.125" style="388" hidden="1"/>
    <col min="7277" max="7277" width="3" style="388" hidden="1"/>
    <col min="7278" max="7517" width="8.625" style="388" hidden="1"/>
    <col min="7518" max="7523" width="14.875" style="388" hidden="1"/>
    <col min="7524" max="7525" width="15.875" style="388" hidden="1"/>
    <col min="7526" max="7531" width="16.125" style="388" hidden="1"/>
    <col min="7532" max="7532" width="6.125" style="388" hidden="1"/>
    <col min="7533" max="7533" width="3" style="388" hidden="1"/>
    <col min="7534" max="7773" width="8.625" style="388" hidden="1"/>
    <col min="7774" max="7779" width="14.875" style="388" hidden="1"/>
    <col min="7780" max="7781" width="15.875" style="388" hidden="1"/>
    <col min="7782" max="7787" width="16.125" style="388" hidden="1"/>
    <col min="7788" max="7788" width="6.125" style="388" hidden="1"/>
    <col min="7789" max="7789" width="3" style="388" hidden="1"/>
    <col min="7790" max="8029" width="8.625" style="388" hidden="1"/>
    <col min="8030" max="8035" width="14.875" style="388" hidden="1"/>
    <col min="8036" max="8037" width="15.875" style="388" hidden="1"/>
    <col min="8038" max="8043" width="16.125" style="388" hidden="1"/>
    <col min="8044" max="8044" width="6.125" style="388" hidden="1"/>
    <col min="8045" max="8045" width="3" style="388" hidden="1"/>
    <col min="8046" max="8285" width="8.625" style="388" hidden="1"/>
    <col min="8286" max="8291" width="14.875" style="388" hidden="1"/>
    <col min="8292" max="8293" width="15.875" style="388" hidden="1"/>
    <col min="8294" max="8299" width="16.125" style="388" hidden="1"/>
    <col min="8300" max="8300" width="6.125" style="388" hidden="1"/>
    <col min="8301" max="8301" width="3" style="388" hidden="1"/>
    <col min="8302" max="8541" width="8.625" style="388" hidden="1"/>
    <col min="8542" max="8547" width="14.875" style="388" hidden="1"/>
    <col min="8548" max="8549" width="15.875" style="388" hidden="1"/>
    <col min="8550" max="8555" width="16.125" style="388" hidden="1"/>
    <col min="8556" max="8556" width="6.125" style="388" hidden="1"/>
    <col min="8557" max="8557" width="3" style="388" hidden="1"/>
    <col min="8558" max="8797" width="8.625" style="388" hidden="1"/>
    <col min="8798" max="8803" width="14.875" style="388" hidden="1"/>
    <col min="8804" max="8805" width="15.875" style="388" hidden="1"/>
    <col min="8806" max="8811" width="16.125" style="388" hidden="1"/>
    <col min="8812" max="8812" width="6.125" style="388" hidden="1"/>
    <col min="8813" max="8813" width="3" style="388" hidden="1"/>
    <col min="8814" max="9053" width="8.625" style="388" hidden="1"/>
    <col min="9054" max="9059" width="14.875" style="388" hidden="1"/>
    <col min="9060" max="9061" width="15.875" style="388" hidden="1"/>
    <col min="9062" max="9067" width="16.125" style="388" hidden="1"/>
    <col min="9068" max="9068" width="6.125" style="388" hidden="1"/>
    <col min="9069" max="9069" width="3" style="388" hidden="1"/>
    <col min="9070" max="9309" width="8.625" style="388" hidden="1"/>
    <col min="9310" max="9315" width="14.875" style="388" hidden="1"/>
    <col min="9316" max="9317" width="15.875" style="388" hidden="1"/>
    <col min="9318" max="9323" width="16.125" style="388" hidden="1"/>
    <col min="9324" max="9324" width="6.125" style="388" hidden="1"/>
    <col min="9325" max="9325" width="3" style="388" hidden="1"/>
    <col min="9326" max="9565" width="8.625" style="388" hidden="1"/>
    <col min="9566" max="9571" width="14.875" style="388" hidden="1"/>
    <col min="9572" max="9573" width="15.875" style="388" hidden="1"/>
    <col min="9574" max="9579" width="16.125" style="388" hidden="1"/>
    <col min="9580" max="9580" width="6.125" style="388" hidden="1"/>
    <col min="9581" max="9581" width="3" style="388" hidden="1"/>
    <col min="9582" max="9821" width="8.625" style="388" hidden="1"/>
    <col min="9822" max="9827" width="14.875" style="388" hidden="1"/>
    <col min="9828" max="9829" width="15.875" style="388" hidden="1"/>
    <col min="9830" max="9835" width="16.125" style="388" hidden="1"/>
    <col min="9836" max="9836" width="6.125" style="388" hidden="1"/>
    <col min="9837" max="9837" width="3" style="388" hidden="1"/>
    <col min="9838" max="10077" width="8.625" style="388" hidden="1"/>
    <col min="10078" max="10083" width="14.875" style="388" hidden="1"/>
    <col min="10084" max="10085" width="15.875" style="388" hidden="1"/>
    <col min="10086" max="10091" width="16.125" style="388" hidden="1"/>
    <col min="10092" max="10092" width="6.125" style="388" hidden="1"/>
    <col min="10093" max="10093" width="3" style="388" hidden="1"/>
    <col min="10094" max="10333" width="8.625" style="388" hidden="1"/>
    <col min="10334" max="10339" width="14.875" style="388" hidden="1"/>
    <col min="10340" max="10341" width="15.875" style="388" hidden="1"/>
    <col min="10342" max="10347" width="16.125" style="388" hidden="1"/>
    <col min="10348" max="10348" width="6.125" style="388" hidden="1"/>
    <col min="10349" max="10349" width="3" style="388" hidden="1"/>
    <col min="10350" max="10589" width="8.625" style="388" hidden="1"/>
    <col min="10590" max="10595" width="14.875" style="388" hidden="1"/>
    <col min="10596" max="10597" width="15.875" style="388" hidden="1"/>
    <col min="10598" max="10603" width="16.125" style="388" hidden="1"/>
    <col min="10604" max="10604" width="6.125" style="388" hidden="1"/>
    <col min="10605" max="10605" width="3" style="388" hidden="1"/>
    <col min="10606" max="10845" width="8.625" style="388" hidden="1"/>
    <col min="10846" max="10851" width="14.875" style="388" hidden="1"/>
    <col min="10852" max="10853" width="15.875" style="388" hidden="1"/>
    <col min="10854" max="10859" width="16.125" style="388" hidden="1"/>
    <col min="10860" max="10860" width="6.125" style="388" hidden="1"/>
    <col min="10861" max="10861" width="3" style="388" hidden="1"/>
    <col min="10862" max="11101" width="8.625" style="388" hidden="1"/>
    <col min="11102" max="11107" width="14.875" style="388" hidden="1"/>
    <col min="11108" max="11109" width="15.875" style="388" hidden="1"/>
    <col min="11110" max="11115" width="16.125" style="388" hidden="1"/>
    <col min="11116" max="11116" width="6.125" style="388" hidden="1"/>
    <col min="11117" max="11117" width="3" style="388" hidden="1"/>
    <col min="11118" max="11357" width="8.625" style="388" hidden="1"/>
    <col min="11358" max="11363" width="14.875" style="388" hidden="1"/>
    <col min="11364" max="11365" width="15.875" style="388" hidden="1"/>
    <col min="11366" max="11371" width="16.125" style="388" hidden="1"/>
    <col min="11372" max="11372" width="6.125" style="388" hidden="1"/>
    <col min="11373" max="11373" width="3" style="388" hidden="1"/>
    <col min="11374" max="11613" width="8.625" style="388" hidden="1"/>
    <col min="11614" max="11619" width="14.875" style="388" hidden="1"/>
    <col min="11620" max="11621" width="15.875" style="388" hidden="1"/>
    <col min="11622" max="11627" width="16.125" style="388" hidden="1"/>
    <col min="11628" max="11628" width="6.125" style="388" hidden="1"/>
    <col min="11629" max="11629" width="3" style="388" hidden="1"/>
    <col min="11630" max="11869" width="8.625" style="388" hidden="1"/>
    <col min="11870" max="11875" width="14.875" style="388" hidden="1"/>
    <col min="11876" max="11877" width="15.875" style="388" hidden="1"/>
    <col min="11878" max="11883" width="16.125" style="388" hidden="1"/>
    <col min="11884" max="11884" width="6.125" style="388" hidden="1"/>
    <col min="11885" max="11885" width="3" style="388" hidden="1"/>
    <col min="11886" max="12125" width="8.625" style="388" hidden="1"/>
    <col min="12126" max="12131" width="14.875" style="388" hidden="1"/>
    <col min="12132" max="12133" width="15.875" style="388" hidden="1"/>
    <col min="12134" max="12139" width="16.125" style="388" hidden="1"/>
    <col min="12140" max="12140" width="6.125" style="388" hidden="1"/>
    <col min="12141" max="12141" width="3" style="388" hidden="1"/>
    <col min="12142" max="12381" width="8.625" style="388" hidden="1"/>
    <col min="12382" max="12387" width="14.875" style="388" hidden="1"/>
    <col min="12388" max="12389" width="15.875" style="388" hidden="1"/>
    <col min="12390" max="12395" width="16.125" style="388" hidden="1"/>
    <col min="12396" max="12396" width="6.125" style="388" hidden="1"/>
    <col min="12397" max="12397" width="3" style="388" hidden="1"/>
    <col min="12398" max="12637" width="8.625" style="388" hidden="1"/>
    <col min="12638" max="12643" width="14.875" style="388" hidden="1"/>
    <col min="12644" max="12645" width="15.875" style="388" hidden="1"/>
    <col min="12646" max="12651" width="16.125" style="388" hidden="1"/>
    <col min="12652" max="12652" width="6.125" style="388" hidden="1"/>
    <col min="12653" max="12653" width="3" style="388" hidden="1"/>
    <col min="12654" max="12893" width="8.625" style="388" hidden="1"/>
    <col min="12894" max="12899" width="14.875" style="388" hidden="1"/>
    <col min="12900" max="12901" width="15.875" style="388" hidden="1"/>
    <col min="12902" max="12907" width="16.125" style="388" hidden="1"/>
    <col min="12908" max="12908" width="6.125" style="388" hidden="1"/>
    <col min="12909" max="12909" width="3" style="388" hidden="1"/>
    <col min="12910" max="13149" width="8.625" style="388" hidden="1"/>
    <col min="13150" max="13155" width="14.875" style="388" hidden="1"/>
    <col min="13156" max="13157" width="15.875" style="388" hidden="1"/>
    <col min="13158" max="13163" width="16.125" style="388" hidden="1"/>
    <col min="13164" max="13164" width="6.125" style="388" hidden="1"/>
    <col min="13165" max="13165" width="3" style="388" hidden="1"/>
    <col min="13166" max="13405" width="8.625" style="388" hidden="1"/>
    <col min="13406" max="13411" width="14.875" style="388" hidden="1"/>
    <col min="13412" max="13413" width="15.875" style="388" hidden="1"/>
    <col min="13414" max="13419" width="16.125" style="388" hidden="1"/>
    <col min="13420" max="13420" width="6.125" style="388" hidden="1"/>
    <col min="13421" max="13421" width="3" style="388" hidden="1"/>
    <col min="13422" max="13661" width="8.625" style="388" hidden="1"/>
    <col min="13662" max="13667" width="14.875" style="388" hidden="1"/>
    <col min="13668" max="13669" width="15.875" style="388" hidden="1"/>
    <col min="13670" max="13675" width="16.125" style="388" hidden="1"/>
    <col min="13676" max="13676" width="6.125" style="388" hidden="1"/>
    <col min="13677" max="13677" width="3" style="388" hidden="1"/>
    <col min="13678" max="13917" width="8.625" style="388" hidden="1"/>
    <col min="13918" max="13923" width="14.875" style="388" hidden="1"/>
    <col min="13924" max="13925" width="15.875" style="388" hidden="1"/>
    <col min="13926" max="13931" width="16.125" style="388" hidden="1"/>
    <col min="13932" max="13932" width="6.125" style="388" hidden="1"/>
    <col min="13933" max="13933" width="3" style="388" hidden="1"/>
    <col min="13934" max="14173" width="8.625" style="388" hidden="1"/>
    <col min="14174" max="14179" width="14.875" style="388" hidden="1"/>
    <col min="14180" max="14181" width="15.875" style="388" hidden="1"/>
    <col min="14182" max="14187" width="16.125" style="388" hidden="1"/>
    <col min="14188" max="14188" width="6.125" style="388" hidden="1"/>
    <col min="14189" max="14189" width="3" style="388" hidden="1"/>
    <col min="14190" max="14429" width="8.625" style="388" hidden="1"/>
    <col min="14430" max="14435" width="14.875" style="388" hidden="1"/>
    <col min="14436" max="14437" width="15.875" style="388" hidden="1"/>
    <col min="14438" max="14443" width="16.125" style="388" hidden="1"/>
    <col min="14444" max="14444" width="6.125" style="388" hidden="1"/>
    <col min="14445" max="14445" width="3" style="388" hidden="1"/>
    <col min="14446" max="14685" width="8.625" style="388" hidden="1"/>
    <col min="14686" max="14691" width="14.875" style="388" hidden="1"/>
    <col min="14692" max="14693" width="15.875" style="388" hidden="1"/>
    <col min="14694" max="14699" width="16.125" style="388" hidden="1"/>
    <col min="14700" max="14700" width="6.125" style="388" hidden="1"/>
    <col min="14701" max="14701" width="3" style="388" hidden="1"/>
    <col min="14702" max="14941" width="8.625" style="388" hidden="1"/>
    <col min="14942" max="14947" width="14.875" style="388" hidden="1"/>
    <col min="14948" max="14949" width="15.875" style="388" hidden="1"/>
    <col min="14950" max="14955" width="16.125" style="388" hidden="1"/>
    <col min="14956" max="14956" width="6.125" style="388" hidden="1"/>
    <col min="14957" max="14957" width="3" style="388" hidden="1"/>
    <col min="14958" max="15197" width="8.625" style="388" hidden="1"/>
    <col min="15198" max="15203" width="14.875" style="388" hidden="1"/>
    <col min="15204" max="15205" width="15.875" style="388" hidden="1"/>
    <col min="15206" max="15211" width="16.125" style="388" hidden="1"/>
    <col min="15212" max="15212" width="6.125" style="388" hidden="1"/>
    <col min="15213" max="15213" width="3" style="388" hidden="1"/>
    <col min="15214" max="15453" width="8.625" style="388" hidden="1"/>
    <col min="15454" max="15459" width="14.875" style="388" hidden="1"/>
    <col min="15460" max="15461" width="15.875" style="388" hidden="1"/>
    <col min="15462" max="15467" width="16.125" style="388" hidden="1"/>
    <col min="15468" max="15468" width="6.125" style="388" hidden="1"/>
    <col min="15469" max="15469" width="3" style="388" hidden="1"/>
    <col min="15470" max="15709" width="8.625" style="388" hidden="1"/>
    <col min="15710" max="15715" width="14.875" style="388" hidden="1"/>
    <col min="15716" max="15717" width="15.875" style="388" hidden="1"/>
    <col min="15718" max="15723" width="16.125" style="388" hidden="1"/>
    <col min="15724" max="15724" width="6.125" style="388" hidden="1"/>
    <col min="15725" max="15725" width="3" style="388" hidden="1"/>
    <col min="15726" max="15965" width="8.625" style="388" hidden="1"/>
    <col min="15966" max="15971" width="14.875" style="388" hidden="1"/>
    <col min="15972" max="15973" width="15.875" style="388" hidden="1"/>
    <col min="15974" max="15979" width="16.125" style="388" hidden="1"/>
    <col min="15980" max="15980" width="6.125" style="388" hidden="1"/>
    <col min="15981" max="15981" width="3" style="388" hidden="1"/>
    <col min="15982" max="16221" width="8.625" style="388" hidden="1"/>
    <col min="16222" max="16227" width="14.875" style="388" hidden="1"/>
    <col min="16228" max="16229" width="15.875" style="388" hidden="1"/>
    <col min="16230" max="16235" width="16.125" style="388" hidden="1"/>
    <col min="16236" max="16236" width="6.125" style="388" hidden="1"/>
    <col min="16237" max="16237" width="3" style="388" hidden="1"/>
    <col min="16238" max="16384" width="8.625" style="388" hidden="1"/>
  </cols>
  <sheetData>
    <row r="1" spans="1:143" ht="42.75" customHeight="1" x14ac:dyDescent="0.15">
      <c r="A1" s="425"/>
      <c r="B1" s="424"/>
      <c r="DD1" s="388"/>
      <c r="DE1" s="388"/>
    </row>
    <row r="2" spans="1:143" ht="25.5" customHeight="1" x14ac:dyDescent="0.15">
      <c r="A2" s="423"/>
      <c r="C2" s="423"/>
      <c r="O2" s="423"/>
      <c r="P2" s="423"/>
      <c r="Q2" s="423"/>
      <c r="R2" s="423"/>
      <c r="S2" s="423"/>
      <c r="T2" s="423"/>
      <c r="U2" s="423"/>
      <c r="V2" s="423"/>
      <c r="W2" s="423"/>
      <c r="X2" s="423"/>
      <c r="Y2" s="423"/>
      <c r="Z2" s="423"/>
      <c r="AA2" s="423"/>
      <c r="AB2" s="423"/>
      <c r="AC2" s="423"/>
      <c r="AD2" s="423"/>
      <c r="AE2" s="423"/>
      <c r="AF2" s="423"/>
      <c r="AG2" s="423"/>
      <c r="AH2" s="423"/>
      <c r="AI2" s="423"/>
      <c r="AU2" s="423"/>
      <c r="BG2" s="423"/>
      <c r="BS2" s="423"/>
      <c r="CE2" s="423"/>
      <c r="CQ2" s="423"/>
      <c r="DD2" s="388"/>
      <c r="DE2" s="388"/>
    </row>
    <row r="3" spans="1:143" ht="25.5" customHeight="1" x14ac:dyDescent="0.15">
      <c r="A3" s="423"/>
      <c r="C3" s="423"/>
      <c r="O3" s="423"/>
      <c r="P3" s="423"/>
      <c r="Q3" s="423"/>
      <c r="R3" s="423"/>
      <c r="S3" s="423"/>
      <c r="T3" s="423"/>
      <c r="U3" s="423"/>
      <c r="V3" s="423"/>
      <c r="W3" s="423"/>
      <c r="X3" s="423"/>
      <c r="Y3" s="423"/>
      <c r="Z3" s="423"/>
      <c r="AA3" s="423"/>
      <c r="AB3" s="423"/>
      <c r="AC3" s="423"/>
      <c r="AD3" s="423"/>
      <c r="AE3" s="423"/>
      <c r="AF3" s="423"/>
      <c r="AG3" s="423"/>
      <c r="AH3" s="423"/>
      <c r="AI3" s="423"/>
      <c r="AU3" s="423"/>
      <c r="BG3" s="423"/>
      <c r="BS3" s="423"/>
      <c r="CE3" s="423"/>
      <c r="CQ3" s="423"/>
      <c r="DD3" s="388"/>
      <c r="DE3" s="388"/>
    </row>
    <row r="4" spans="1:143" s="292" customFormat="1" ht="13.5" x14ac:dyDescent="0.15">
      <c r="A4" s="423"/>
      <c r="B4" s="423"/>
      <c r="C4" s="423"/>
      <c r="D4" s="423"/>
      <c r="E4" s="423"/>
      <c r="F4" s="423"/>
      <c r="G4" s="423"/>
      <c r="H4" s="423"/>
      <c r="I4" s="423"/>
      <c r="J4" s="423"/>
      <c r="K4" s="423"/>
      <c r="L4" s="423"/>
      <c r="M4" s="423"/>
      <c r="N4" s="423"/>
      <c r="O4" s="423"/>
      <c r="P4" s="423"/>
      <c r="Q4" s="423"/>
      <c r="R4" s="423"/>
      <c r="S4" s="423"/>
      <c r="T4" s="423"/>
      <c r="U4" s="423"/>
      <c r="V4" s="423"/>
      <c r="W4" s="423"/>
      <c r="X4" s="423"/>
      <c r="Y4" s="423"/>
      <c r="Z4" s="423"/>
      <c r="AA4" s="423"/>
      <c r="AB4" s="423"/>
      <c r="AC4" s="423"/>
      <c r="AD4" s="423"/>
      <c r="AE4" s="423"/>
      <c r="AF4" s="423"/>
      <c r="AG4" s="423"/>
      <c r="AH4" s="423"/>
      <c r="AI4" s="423"/>
      <c r="AJ4" s="423"/>
      <c r="AK4" s="423"/>
      <c r="AL4" s="423"/>
      <c r="AM4" s="423"/>
      <c r="AN4" s="423"/>
      <c r="AO4" s="423"/>
      <c r="AP4" s="423"/>
      <c r="AQ4" s="423"/>
      <c r="AR4" s="423"/>
      <c r="AS4" s="423"/>
      <c r="AT4" s="423"/>
      <c r="AU4" s="423"/>
      <c r="AV4" s="423"/>
      <c r="AW4" s="423"/>
      <c r="AX4" s="423"/>
      <c r="AY4" s="423"/>
      <c r="AZ4" s="423"/>
      <c r="BA4" s="423"/>
      <c r="BB4" s="423"/>
      <c r="BC4" s="423"/>
      <c r="BD4" s="423"/>
      <c r="BE4" s="423"/>
      <c r="BF4" s="423"/>
      <c r="BG4" s="423"/>
      <c r="BH4" s="423"/>
      <c r="BI4" s="423"/>
      <c r="BJ4" s="423"/>
      <c r="BK4" s="423"/>
      <c r="BL4" s="423"/>
      <c r="BM4" s="423"/>
      <c r="BN4" s="423"/>
      <c r="BO4" s="423"/>
      <c r="BP4" s="423"/>
      <c r="BQ4" s="423"/>
      <c r="BR4" s="423"/>
      <c r="BS4" s="423"/>
      <c r="BT4" s="423"/>
      <c r="BU4" s="423"/>
      <c r="BV4" s="423"/>
      <c r="BW4" s="423"/>
      <c r="BX4" s="423"/>
      <c r="BY4" s="423"/>
      <c r="BZ4" s="423"/>
      <c r="CA4" s="423"/>
      <c r="CB4" s="423"/>
      <c r="CC4" s="423"/>
      <c r="CD4" s="423"/>
      <c r="CE4" s="423"/>
      <c r="CF4" s="423"/>
      <c r="CG4" s="423"/>
      <c r="CH4" s="423"/>
      <c r="CI4" s="423"/>
      <c r="CJ4" s="423"/>
      <c r="CK4" s="423"/>
      <c r="CL4" s="423"/>
      <c r="CM4" s="423"/>
      <c r="CN4" s="423"/>
      <c r="CO4" s="423"/>
      <c r="CP4" s="423"/>
      <c r="CQ4" s="423"/>
      <c r="CR4" s="423"/>
      <c r="CS4" s="423"/>
      <c r="CT4" s="423"/>
      <c r="CU4" s="423"/>
      <c r="CV4" s="423"/>
      <c r="CW4" s="423"/>
      <c r="CX4" s="423"/>
      <c r="CY4" s="423"/>
      <c r="CZ4" s="423"/>
      <c r="DA4" s="423"/>
      <c r="DB4" s="423"/>
      <c r="DC4" s="423"/>
      <c r="DD4" s="423"/>
      <c r="DE4" s="423"/>
      <c r="DF4" s="293"/>
      <c r="DG4" s="293"/>
      <c r="DH4" s="293"/>
      <c r="DI4" s="293"/>
      <c r="DJ4" s="293"/>
      <c r="DK4" s="293"/>
      <c r="DL4" s="293"/>
      <c r="DM4" s="293"/>
      <c r="DN4" s="293"/>
      <c r="DO4" s="293"/>
      <c r="DP4" s="293"/>
      <c r="DQ4" s="293"/>
      <c r="DR4" s="293"/>
      <c r="DS4" s="293"/>
      <c r="DT4" s="293"/>
      <c r="DU4" s="293"/>
      <c r="DV4" s="293"/>
      <c r="DW4" s="293"/>
    </row>
    <row r="5" spans="1:143" s="292" customFormat="1" ht="13.5" x14ac:dyDescent="0.15">
      <c r="A5" s="423"/>
      <c r="B5" s="423"/>
      <c r="C5" s="423"/>
      <c r="D5" s="423"/>
      <c r="E5" s="423"/>
      <c r="F5" s="423"/>
      <c r="G5" s="423"/>
      <c r="H5" s="423"/>
      <c r="I5" s="423"/>
      <c r="J5" s="423"/>
      <c r="K5" s="423"/>
      <c r="L5" s="423"/>
      <c r="M5" s="423"/>
      <c r="N5" s="423"/>
      <c r="O5" s="423"/>
      <c r="P5" s="423"/>
      <c r="Q5" s="423"/>
      <c r="R5" s="423"/>
      <c r="S5" s="423"/>
      <c r="T5" s="423"/>
      <c r="U5" s="423"/>
      <c r="V5" s="423"/>
      <c r="W5" s="423"/>
      <c r="X5" s="423"/>
      <c r="Y5" s="423"/>
      <c r="Z5" s="423"/>
      <c r="AA5" s="423"/>
      <c r="AB5" s="423"/>
      <c r="AC5" s="423"/>
      <c r="AD5" s="423"/>
      <c r="AE5" s="423"/>
      <c r="AF5" s="423"/>
      <c r="AG5" s="423"/>
      <c r="AH5" s="423"/>
      <c r="AI5" s="423"/>
      <c r="AJ5" s="423"/>
      <c r="AK5" s="423"/>
      <c r="AL5" s="423"/>
      <c r="AM5" s="423"/>
      <c r="AN5" s="423"/>
      <c r="AO5" s="423"/>
      <c r="AP5" s="423"/>
      <c r="AQ5" s="423"/>
      <c r="AR5" s="423"/>
      <c r="AS5" s="423"/>
      <c r="AT5" s="423"/>
      <c r="AU5" s="423"/>
      <c r="AV5" s="423"/>
      <c r="AW5" s="423"/>
      <c r="AX5" s="423"/>
      <c r="AY5" s="423"/>
      <c r="AZ5" s="423"/>
      <c r="BA5" s="423"/>
      <c r="BB5" s="423"/>
      <c r="BC5" s="423"/>
      <c r="BD5" s="423"/>
      <c r="BE5" s="423"/>
      <c r="BF5" s="423"/>
      <c r="BG5" s="423"/>
      <c r="BH5" s="423"/>
      <c r="BI5" s="423"/>
      <c r="BJ5" s="423"/>
      <c r="BK5" s="423"/>
      <c r="BL5" s="423"/>
      <c r="BM5" s="423"/>
      <c r="BN5" s="423"/>
      <c r="BO5" s="423"/>
      <c r="BP5" s="423"/>
      <c r="BQ5" s="423"/>
      <c r="BR5" s="423"/>
      <c r="BS5" s="423"/>
      <c r="BT5" s="423"/>
      <c r="BU5" s="423"/>
      <c r="BV5" s="423"/>
      <c r="BW5" s="423"/>
      <c r="BX5" s="423"/>
      <c r="BY5" s="423"/>
      <c r="BZ5" s="423"/>
      <c r="CA5" s="423"/>
      <c r="CB5" s="423"/>
      <c r="CC5" s="423"/>
      <c r="CD5" s="423"/>
      <c r="CE5" s="423"/>
      <c r="CF5" s="423"/>
      <c r="CG5" s="423"/>
      <c r="CH5" s="423"/>
      <c r="CI5" s="423"/>
      <c r="CJ5" s="423"/>
      <c r="CK5" s="423"/>
      <c r="CL5" s="423"/>
      <c r="CM5" s="423"/>
      <c r="CN5" s="423"/>
      <c r="CO5" s="423"/>
      <c r="CP5" s="423"/>
      <c r="CQ5" s="423"/>
      <c r="CR5" s="423"/>
      <c r="CS5" s="423"/>
      <c r="CT5" s="423"/>
      <c r="CU5" s="423"/>
      <c r="CV5" s="423"/>
      <c r="CW5" s="423"/>
      <c r="CX5" s="423"/>
      <c r="CY5" s="423"/>
      <c r="CZ5" s="423"/>
      <c r="DA5" s="423"/>
      <c r="DB5" s="423"/>
      <c r="DC5" s="423"/>
      <c r="DD5" s="423"/>
      <c r="DE5" s="423"/>
      <c r="DF5" s="293"/>
      <c r="DG5" s="293"/>
      <c r="DH5" s="293"/>
      <c r="DI5" s="293"/>
      <c r="DJ5" s="293"/>
      <c r="DK5" s="293"/>
      <c r="DL5" s="293"/>
      <c r="DM5" s="293"/>
      <c r="DN5" s="293"/>
      <c r="DO5" s="293"/>
      <c r="DP5" s="293"/>
      <c r="DQ5" s="293"/>
      <c r="DR5" s="293"/>
      <c r="DS5" s="293"/>
      <c r="DT5" s="293"/>
      <c r="DU5" s="293"/>
      <c r="DV5" s="293"/>
      <c r="DW5" s="293"/>
    </row>
    <row r="6" spans="1:143" s="292" customFormat="1" ht="13.5" x14ac:dyDescent="0.15">
      <c r="A6" s="423"/>
      <c r="B6" s="423"/>
      <c r="C6" s="423"/>
      <c r="D6" s="423"/>
      <c r="E6" s="423"/>
      <c r="F6" s="423"/>
      <c r="G6" s="423"/>
      <c r="H6" s="423"/>
      <c r="I6" s="423"/>
      <c r="J6" s="423"/>
      <c r="K6" s="423"/>
      <c r="L6" s="423"/>
      <c r="M6" s="423"/>
      <c r="N6" s="423"/>
      <c r="O6" s="423"/>
      <c r="P6" s="423"/>
      <c r="Q6" s="423"/>
      <c r="R6" s="423"/>
      <c r="S6" s="423"/>
      <c r="T6" s="423"/>
      <c r="U6" s="423"/>
      <c r="V6" s="423"/>
      <c r="W6" s="423"/>
      <c r="X6" s="423"/>
      <c r="Y6" s="423"/>
      <c r="Z6" s="423"/>
      <c r="AA6" s="423"/>
      <c r="AB6" s="423"/>
      <c r="AC6" s="423"/>
      <c r="AD6" s="423"/>
      <c r="AE6" s="423"/>
      <c r="AF6" s="423"/>
      <c r="AG6" s="423"/>
      <c r="AH6" s="423"/>
      <c r="AI6" s="423"/>
      <c r="AJ6" s="423"/>
      <c r="AK6" s="423"/>
      <c r="AL6" s="423"/>
      <c r="AM6" s="423"/>
      <c r="AN6" s="423"/>
      <c r="AO6" s="423"/>
      <c r="AP6" s="423"/>
      <c r="AQ6" s="423"/>
      <c r="AR6" s="423"/>
      <c r="AS6" s="423"/>
      <c r="AT6" s="423"/>
      <c r="AU6" s="423"/>
      <c r="AV6" s="423"/>
      <c r="AW6" s="423"/>
      <c r="AX6" s="423"/>
      <c r="AY6" s="423"/>
      <c r="AZ6" s="423"/>
      <c r="BA6" s="423"/>
      <c r="BB6" s="423"/>
      <c r="BC6" s="423"/>
      <c r="BD6" s="423"/>
      <c r="BE6" s="423"/>
      <c r="BF6" s="423"/>
      <c r="BG6" s="423"/>
      <c r="BH6" s="423"/>
      <c r="BI6" s="423"/>
      <c r="BJ6" s="423"/>
      <c r="BK6" s="423"/>
      <c r="BL6" s="423"/>
      <c r="BM6" s="423"/>
      <c r="BN6" s="423"/>
      <c r="BO6" s="423"/>
      <c r="BP6" s="423"/>
      <c r="BQ6" s="423"/>
      <c r="BR6" s="423"/>
      <c r="BS6" s="423"/>
      <c r="BT6" s="423"/>
      <c r="BU6" s="423"/>
      <c r="BV6" s="423"/>
      <c r="BW6" s="423"/>
      <c r="BX6" s="423"/>
      <c r="BY6" s="423"/>
      <c r="BZ6" s="423"/>
      <c r="CA6" s="423"/>
      <c r="CB6" s="423"/>
      <c r="CC6" s="423"/>
      <c r="CD6" s="423"/>
      <c r="CE6" s="423"/>
      <c r="CF6" s="423"/>
      <c r="CG6" s="423"/>
      <c r="CH6" s="423"/>
      <c r="CI6" s="423"/>
      <c r="CJ6" s="423"/>
      <c r="CK6" s="423"/>
      <c r="CL6" s="423"/>
      <c r="CM6" s="423"/>
      <c r="CN6" s="423"/>
      <c r="CO6" s="423"/>
      <c r="CP6" s="423"/>
      <c r="CQ6" s="423"/>
      <c r="CR6" s="423"/>
      <c r="CS6" s="423"/>
      <c r="CT6" s="423"/>
      <c r="CU6" s="423"/>
      <c r="CV6" s="423"/>
      <c r="CW6" s="423"/>
      <c r="CX6" s="423"/>
      <c r="CY6" s="423"/>
      <c r="CZ6" s="423"/>
      <c r="DA6" s="423"/>
      <c r="DB6" s="423"/>
      <c r="DC6" s="423"/>
      <c r="DD6" s="423"/>
      <c r="DE6" s="423"/>
      <c r="DF6" s="293"/>
      <c r="DG6" s="293"/>
      <c r="DH6" s="293"/>
      <c r="DI6" s="293"/>
      <c r="DJ6" s="293"/>
      <c r="DK6" s="293"/>
      <c r="DL6" s="293"/>
      <c r="DM6" s="293"/>
      <c r="DN6" s="293"/>
      <c r="DO6" s="293"/>
      <c r="DP6" s="293"/>
      <c r="DQ6" s="293"/>
      <c r="DR6" s="293"/>
      <c r="DS6" s="293"/>
      <c r="DT6" s="293"/>
      <c r="DU6" s="293"/>
      <c r="DV6" s="293"/>
      <c r="DW6" s="293"/>
    </row>
    <row r="7" spans="1:143" s="292" customFormat="1" ht="13.5" x14ac:dyDescent="0.15">
      <c r="A7" s="423"/>
      <c r="B7" s="423"/>
      <c r="C7" s="423"/>
      <c r="D7" s="423"/>
      <c r="E7" s="423"/>
      <c r="F7" s="423"/>
      <c r="G7" s="423"/>
      <c r="H7" s="423"/>
      <c r="I7" s="423"/>
      <c r="J7" s="423"/>
      <c r="K7" s="423"/>
      <c r="L7" s="423"/>
      <c r="M7" s="423"/>
      <c r="N7" s="423"/>
      <c r="O7" s="423"/>
      <c r="P7" s="423"/>
      <c r="Q7" s="423"/>
      <c r="R7" s="423"/>
      <c r="S7" s="423"/>
      <c r="T7" s="423"/>
      <c r="U7" s="423"/>
      <c r="V7" s="423"/>
      <c r="W7" s="423"/>
      <c r="X7" s="423"/>
      <c r="Y7" s="423"/>
      <c r="Z7" s="423"/>
      <c r="AA7" s="423"/>
      <c r="AB7" s="423"/>
      <c r="AC7" s="423"/>
      <c r="AD7" s="423"/>
      <c r="AE7" s="423"/>
      <c r="AF7" s="423"/>
      <c r="AG7" s="423"/>
      <c r="AH7" s="423"/>
      <c r="AI7" s="423"/>
      <c r="AJ7" s="423"/>
      <c r="AK7" s="423"/>
      <c r="AL7" s="423"/>
      <c r="AM7" s="423"/>
      <c r="AN7" s="423"/>
      <c r="AO7" s="423"/>
      <c r="AP7" s="423"/>
      <c r="AQ7" s="423"/>
      <c r="AR7" s="423"/>
      <c r="AS7" s="423"/>
      <c r="AT7" s="423"/>
      <c r="AU7" s="423"/>
      <c r="AV7" s="423"/>
      <c r="AW7" s="423"/>
      <c r="AX7" s="423"/>
      <c r="AY7" s="423"/>
      <c r="AZ7" s="423"/>
      <c r="BA7" s="423"/>
      <c r="BB7" s="423"/>
      <c r="BC7" s="423"/>
      <c r="BD7" s="423"/>
      <c r="BE7" s="423"/>
      <c r="BF7" s="423"/>
      <c r="BG7" s="423"/>
      <c r="BH7" s="423"/>
      <c r="BI7" s="423"/>
      <c r="BJ7" s="423"/>
      <c r="BK7" s="423"/>
      <c r="BL7" s="423"/>
      <c r="BM7" s="423"/>
      <c r="BN7" s="423"/>
      <c r="BO7" s="423"/>
      <c r="BP7" s="423"/>
      <c r="BQ7" s="423"/>
      <c r="BR7" s="423"/>
      <c r="BS7" s="423"/>
      <c r="BT7" s="423"/>
      <c r="BU7" s="423"/>
      <c r="BV7" s="423"/>
      <c r="BW7" s="423"/>
      <c r="BX7" s="423"/>
      <c r="BY7" s="423"/>
      <c r="BZ7" s="423"/>
      <c r="CA7" s="423"/>
      <c r="CB7" s="423"/>
      <c r="CC7" s="423"/>
      <c r="CD7" s="423"/>
      <c r="CE7" s="423"/>
      <c r="CF7" s="423"/>
      <c r="CG7" s="423"/>
      <c r="CH7" s="423"/>
      <c r="CI7" s="423"/>
      <c r="CJ7" s="423"/>
      <c r="CK7" s="423"/>
      <c r="CL7" s="423"/>
      <c r="CM7" s="423"/>
      <c r="CN7" s="423"/>
      <c r="CO7" s="423"/>
      <c r="CP7" s="423"/>
      <c r="CQ7" s="423"/>
      <c r="CR7" s="423"/>
      <c r="CS7" s="423"/>
      <c r="CT7" s="423"/>
      <c r="CU7" s="423"/>
      <c r="CV7" s="423"/>
      <c r="CW7" s="423"/>
      <c r="CX7" s="423"/>
      <c r="CY7" s="423"/>
      <c r="CZ7" s="423"/>
      <c r="DA7" s="423"/>
      <c r="DB7" s="423"/>
      <c r="DC7" s="423"/>
      <c r="DD7" s="423"/>
      <c r="DE7" s="423"/>
      <c r="DF7" s="293"/>
      <c r="DG7" s="293"/>
      <c r="DH7" s="293"/>
      <c r="DI7" s="293"/>
      <c r="DJ7" s="293"/>
      <c r="DK7" s="293"/>
      <c r="DL7" s="293"/>
      <c r="DM7" s="293"/>
      <c r="DN7" s="293"/>
      <c r="DO7" s="293"/>
      <c r="DP7" s="293"/>
      <c r="DQ7" s="293"/>
      <c r="DR7" s="293"/>
      <c r="DS7" s="293"/>
      <c r="DT7" s="293"/>
      <c r="DU7" s="293"/>
      <c r="DV7" s="293"/>
      <c r="DW7" s="293"/>
    </row>
    <row r="8" spans="1:143" s="292" customFormat="1" ht="13.5" x14ac:dyDescent="0.15">
      <c r="A8" s="423"/>
      <c r="B8" s="423"/>
      <c r="C8" s="423"/>
      <c r="D8" s="423"/>
      <c r="E8" s="423"/>
      <c r="F8" s="423"/>
      <c r="G8" s="423"/>
      <c r="H8" s="423"/>
      <c r="I8" s="423"/>
      <c r="J8" s="423"/>
      <c r="K8" s="423"/>
      <c r="L8" s="423"/>
      <c r="M8" s="423"/>
      <c r="N8" s="423"/>
      <c r="O8" s="423"/>
      <c r="P8" s="423"/>
      <c r="Q8" s="423"/>
      <c r="R8" s="423"/>
      <c r="S8" s="423"/>
      <c r="T8" s="423"/>
      <c r="U8" s="423"/>
      <c r="V8" s="423"/>
      <c r="W8" s="423"/>
      <c r="X8" s="423"/>
      <c r="Y8" s="423"/>
      <c r="Z8" s="423"/>
      <c r="AA8" s="423"/>
      <c r="AB8" s="423"/>
      <c r="AC8" s="423"/>
      <c r="AD8" s="423"/>
      <c r="AE8" s="423"/>
      <c r="AF8" s="423"/>
      <c r="AG8" s="423"/>
      <c r="AH8" s="423"/>
      <c r="AI8" s="423"/>
      <c r="AJ8" s="423"/>
      <c r="AK8" s="423"/>
      <c r="AL8" s="423"/>
      <c r="AM8" s="423"/>
      <c r="AN8" s="423"/>
      <c r="AO8" s="423"/>
      <c r="AP8" s="423"/>
      <c r="AQ8" s="423"/>
      <c r="AR8" s="423"/>
      <c r="AS8" s="423"/>
      <c r="AT8" s="423"/>
      <c r="AU8" s="423"/>
      <c r="AV8" s="423"/>
      <c r="AW8" s="423"/>
      <c r="AX8" s="423"/>
      <c r="AY8" s="423"/>
      <c r="AZ8" s="423"/>
      <c r="BA8" s="423"/>
      <c r="BB8" s="423"/>
      <c r="BC8" s="423"/>
      <c r="BD8" s="423"/>
      <c r="BE8" s="423"/>
      <c r="BF8" s="423"/>
      <c r="BG8" s="423"/>
      <c r="BH8" s="423"/>
      <c r="BI8" s="423"/>
      <c r="BJ8" s="423"/>
      <c r="BK8" s="423"/>
      <c r="BL8" s="423"/>
      <c r="BM8" s="423"/>
      <c r="BN8" s="423"/>
      <c r="BO8" s="423"/>
      <c r="BP8" s="423"/>
      <c r="BQ8" s="423"/>
      <c r="BR8" s="423"/>
      <c r="BS8" s="423"/>
      <c r="BT8" s="423"/>
      <c r="BU8" s="423"/>
      <c r="BV8" s="423"/>
      <c r="BW8" s="423"/>
      <c r="BX8" s="423"/>
      <c r="BY8" s="423"/>
      <c r="BZ8" s="423"/>
      <c r="CA8" s="423"/>
      <c r="CB8" s="423"/>
      <c r="CC8" s="423"/>
      <c r="CD8" s="423"/>
      <c r="CE8" s="423"/>
      <c r="CF8" s="423"/>
      <c r="CG8" s="423"/>
      <c r="CH8" s="423"/>
      <c r="CI8" s="423"/>
      <c r="CJ8" s="423"/>
      <c r="CK8" s="423"/>
      <c r="CL8" s="423"/>
      <c r="CM8" s="423"/>
      <c r="CN8" s="423"/>
      <c r="CO8" s="423"/>
      <c r="CP8" s="423"/>
      <c r="CQ8" s="423"/>
      <c r="CR8" s="423"/>
      <c r="CS8" s="423"/>
      <c r="CT8" s="423"/>
      <c r="CU8" s="423"/>
      <c r="CV8" s="423"/>
      <c r="CW8" s="423"/>
      <c r="CX8" s="423"/>
      <c r="CY8" s="423"/>
      <c r="CZ8" s="423"/>
      <c r="DA8" s="423"/>
      <c r="DB8" s="423"/>
      <c r="DC8" s="423"/>
      <c r="DD8" s="423"/>
      <c r="DE8" s="423"/>
      <c r="DF8" s="293"/>
      <c r="DG8" s="293"/>
      <c r="DH8" s="293"/>
      <c r="DI8" s="293"/>
      <c r="DJ8" s="293"/>
      <c r="DK8" s="293"/>
      <c r="DL8" s="293"/>
      <c r="DM8" s="293"/>
      <c r="DN8" s="293"/>
      <c r="DO8" s="293"/>
      <c r="DP8" s="293"/>
      <c r="DQ8" s="293"/>
      <c r="DR8" s="293"/>
      <c r="DS8" s="293"/>
      <c r="DT8" s="293"/>
      <c r="DU8" s="293"/>
      <c r="DV8" s="293"/>
      <c r="DW8" s="293"/>
    </row>
    <row r="9" spans="1:143" s="292" customFormat="1" ht="13.5" x14ac:dyDescent="0.15">
      <c r="A9" s="423"/>
      <c r="B9" s="423"/>
      <c r="C9" s="423"/>
      <c r="D9" s="423"/>
      <c r="E9" s="423"/>
      <c r="F9" s="423"/>
      <c r="G9" s="423"/>
      <c r="H9" s="423"/>
      <c r="I9" s="423"/>
      <c r="J9" s="423"/>
      <c r="K9" s="423"/>
      <c r="L9" s="423"/>
      <c r="M9" s="423"/>
      <c r="N9" s="423"/>
      <c r="O9" s="423"/>
      <c r="P9" s="423"/>
      <c r="Q9" s="423"/>
      <c r="R9" s="423"/>
      <c r="S9" s="423"/>
      <c r="T9" s="423"/>
      <c r="U9" s="423"/>
      <c r="V9" s="423"/>
      <c r="W9" s="423"/>
      <c r="X9" s="423"/>
      <c r="Y9" s="423"/>
      <c r="Z9" s="423"/>
      <c r="AA9" s="423"/>
      <c r="AB9" s="423"/>
      <c r="AC9" s="423"/>
      <c r="AD9" s="423"/>
      <c r="AE9" s="423"/>
      <c r="AF9" s="423"/>
      <c r="AG9" s="423"/>
      <c r="AH9" s="423"/>
      <c r="AI9" s="423"/>
      <c r="AJ9" s="423"/>
      <c r="AK9" s="423"/>
      <c r="AL9" s="423"/>
      <c r="AM9" s="423"/>
      <c r="AN9" s="423"/>
      <c r="AO9" s="423"/>
      <c r="AP9" s="423"/>
      <c r="AQ9" s="423"/>
      <c r="AR9" s="423"/>
      <c r="AS9" s="423"/>
      <c r="AT9" s="423"/>
      <c r="AU9" s="423"/>
      <c r="AV9" s="423"/>
      <c r="AW9" s="423"/>
      <c r="AX9" s="423"/>
      <c r="AY9" s="423"/>
      <c r="AZ9" s="423"/>
      <c r="BA9" s="423"/>
      <c r="BB9" s="423"/>
      <c r="BC9" s="423"/>
      <c r="BD9" s="423"/>
      <c r="BE9" s="423"/>
      <c r="BF9" s="423"/>
      <c r="BG9" s="423"/>
      <c r="BH9" s="423"/>
      <c r="BI9" s="423"/>
      <c r="BJ9" s="423"/>
      <c r="BK9" s="423"/>
      <c r="BL9" s="423"/>
      <c r="BM9" s="423"/>
      <c r="BN9" s="423"/>
      <c r="BO9" s="423"/>
      <c r="BP9" s="423"/>
      <c r="BQ9" s="423"/>
      <c r="BR9" s="423"/>
      <c r="BS9" s="423"/>
      <c r="BT9" s="423"/>
      <c r="BU9" s="423"/>
      <c r="BV9" s="423"/>
      <c r="BW9" s="423"/>
      <c r="BX9" s="423"/>
      <c r="BY9" s="423"/>
      <c r="BZ9" s="423"/>
      <c r="CA9" s="423"/>
      <c r="CB9" s="423"/>
      <c r="CC9" s="423"/>
      <c r="CD9" s="423"/>
      <c r="CE9" s="423"/>
      <c r="CF9" s="423"/>
      <c r="CG9" s="423"/>
      <c r="CH9" s="423"/>
      <c r="CI9" s="423"/>
      <c r="CJ9" s="423"/>
      <c r="CK9" s="423"/>
      <c r="CL9" s="423"/>
      <c r="CM9" s="423"/>
      <c r="CN9" s="423"/>
      <c r="CO9" s="423"/>
      <c r="CP9" s="423"/>
      <c r="CQ9" s="423"/>
      <c r="CR9" s="423"/>
      <c r="CS9" s="423"/>
      <c r="CT9" s="423"/>
      <c r="CU9" s="423"/>
      <c r="CV9" s="423"/>
      <c r="CW9" s="423"/>
      <c r="CX9" s="423"/>
      <c r="CY9" s="423"/>
      <c r="CZ9" s="423"/>
      <c r="DA9" s="423"/>
      <c r="DB9" s="423"/>
      <c r="DC9" s="423"/>
      <c r="DD9" s="423"/>
      <c r="DE9" s="423"/>
      <c r="DF9" s="293"/>
      <c r="DG9" s="293"/>
      <c r="DH9" s="293"/>
      <c r="DI9" s="293"/>
      <c r="DJ9" s="293"/>
      <c r="DK9" s="293"/>
      <c r="DL9" s="293"/>
      <c r="DM9" s="293"/>
      <c r="DN9" s="293"/>
      <c r="DO9" s="293"/>
      <c r="DP9" s="293"/>
      <c r="DQ9" s="293"/>
      <c r="DR9" s="293"/>
      <c r="DS9" s="293"/>
      <c r="DT9" s="293"/>
      <c r="DU9" s="293"/>
      <c r="DV9" s="293"/>
      <c r="DW9" s="293"/>
    </row>
    <row r="10" spans="1:143" s="292" customFormat="1" ht="13.5" x14ac:dyDescent="0.15">
      <c r="A10" s="423"/>
      <c r="B10" s="423"/>
      <c r="C10" s="423"/>
      <c r="D10" s="423"/>
      <c r="E10" s="423"/>
      <c r="F10" s="423"/>
      <c r="G10" s="423"/>
      <c r="H10" s="423"/>
      <c r="I10" s="423"/>
      <c r="J10" s="423"/>
      <c r="K10" s="423"/>
      <c r="L10" s="423"/>
      <c r="M10" s="423"/>
      <c r="N10" s="423"/>
      <c r="O10" s="423"/>
      <c r="P10" s="423"/>
      <c r="Q10" s="423"/>
      <c r="R10" s="423"/>
      <c r="S10" s="423"/>
      <c r="T10" s="423"/>
      <c r="U10" s="423"/>
      <c r="V10" s="423"/>
      <c r="W10" s="423"/>
      <c r="X10" s="423"/>
      <c r="Y10" s="423"/>
      <c r="Z10" s="423"/>
      <c r="AA10" s="423"/>
      <c r="AB10" s="423"/>
      <c r="AC10" s="423"/>
      <c r="AD10" s="423"/>
      <c r="AE10" s="423"/>
      <c r="AF10" s="423"/>
      <c r="AG10" s="423"/>
      <c r="AH10" s="423"/>
      <c r="AI10" s="423"/>
      <c r="AJ10" s="423"/>
      <c r="AK10" s="423"/>
      <c r="AL10" s="423"/>
      <c r="AM10" s="423"/>
      <c r="AN10" s="423"/>
      <c r="AO10" s="423"/>
      <c r="AP10" s="423"/>
      <c r="AQ10" s="423"/>
      <c r="AR10" s="423"/>
      <c r="AS10" s="423"/>
      <c r="AT10" s="423"/>
      <c r="AU10" s="423"/>
      <c r="AV10" s="423"/>
      <c r="AW10" s="423"/>
      <c r="AX10" s="423"/>
      <c r="AY10" s="423"/>
      <c r="AZ10" s="423"/>
      <c r="BA10" s="423"/>
      <c r="BB10" s="423"/>
      <c r="BC10" s="423"/>
      <c r="BD10" s="423"/>
      <c r="BE10" s="423"/>
      <c r="BF10" s="423"/>
      <c r="BG10" s="423"/>
      <c r="BH10" s="423"/>
      <c r="BI10" s="423"/>
      <c r="BJ10" s="423"/>
      <c r="BK10" s="423"/>
      <c r="BL10" s="423"/>
      <c r="BM10" s="423"/>
      <c r="BN10" s="423"/>
      <c r="BO10" s="423"/>
      <c r="BP10" s="423"/>
      <c r="BQ10" s="423"/>
      <c r="BR10" s="423"/>
      <c r="BS10" s="423"/>
      <c r="BT10" s="423"/>
      <c r="BU10" s="423"/>
      <c r="BV10" s="423"/>
      <c r="BW10" s="423"/>
      <c r="BX10" s="423"/>
      <c r="BY10" s="423"/>
      <c r="BZ10" s="423"/>
      <c r="CA10" s="423"/>
      <c r="CB10" s="423"/>
      <c r="CC10" s="423"/>
      <c r="CD10" s="423"/>
      <c r="CE10" s="423"/>
      <c r="CF10" s="423"/>
      <c r="CG10" s="423"/>
      <c r="CH10" s="423"/>
      <c r="CI10" s="423"/>
      <c r="CJ10" s="423"/>
      <c r="CK10" s="423"/>
      <c r="CL10" s="423"/>
      <c r="CM10" s="423"/>
      <c r="CN10" s="423"/>
      <c r="CO10" s="423"/>
      <c r="CP10" s="423"/>
      <c r="CQ10" s="423"/>
      <c r="CR10" s="423"/>
      <c r="CS10" s="423"/>
      <c r="CT10" s="423"/>
      <c r="CU10" s="423"/>
      <c r="CV10" s="423"/>
      <c r="CW10" s="423"/>
      <c r="CX10" s="423"/>
      <c r="CY10" s="423"/>
      <c r="CZ10" s="423"/>
      <c r="DA10" s="423"/>
      <c r="DB10" s="423"/>
      <c r="DC10" s="423"/>
      <c r="DD10" s="423"/>
      <c r="DE10" s="423"/>
      <c r="DF10" s="293"/>
      <c r="DG10" s="293"/>
      <c r="DH10" s="293"/>
      <c r="DI10" s="293"/>
      <c r="DJ10" s="293"/>
      <c r="DK10" s="293"/>
      <c r="DL10" s="293"/>
      <c r="DM10" s="293"/>
      <c r="DN10" s="293"/>
      <c r="DO10" s="293"/>
      <c r="DP10" s="293"/>
      <c r="DQ10" s="293"/>
      <c r="DR10" s="293"/>
      <c r="DS10" s="293"/>
      <c r="DT10" s="293"/>
      <c r="DU10" s="293"/>
      <c r="DV10" s="293"/>
      <c r="DW10" s="293"/>
      <c r="EM10" s="292" t="s">
        <v>610</v>
      </c>
    </row>
    <row r="11" spans="1:143" s="292" customFormat="1" ht="13.5" x14ac:dyDescent="0.15">
      <c r="A11" s="423"/>
      <c r="B11" s="423"/>
      <c r="C11" s="423"/>
      <c r="D11" s="423"/>
      <c r="E11" s="423"/>
      <c r="F11" s="423"/>
      <c r="G11" s="423"/>
      <c r="H11" s="423"/>
      <c r="I11" s="423"/>
      <c r="J11" s="423"/>
      <c r="K11" s="423"/>
      <c r="L11" s="423"/>
      <c r="M11" s="423"/>
      <c r="N11" s="423"/>
      <c r="O11" s="423"/>
      <c r="P11" s="423"/>
      <c r="Q11" s="423"/>
      <c r="R11" s="423"/>
      <c r="S11" s="423"/>
      <c r="T11" s="423"/>
      <c r="U11" s="423"/>
      <c r="V11" s="423"/>
      <c r="W11" s="423"/>
      <c r="X11" s="423"/>
      <c r="Y11" s="423"/>
      <c r="Z11" s="423"/>
      <c r="AA11" s="423"/>
      <c r="AB11" s="423"/>
      <c r="AC11" s="423"/>
      <c r="AD11" s="423"/>
      <c r="AE11" s="423"/>
      <c r="AF11" s="423"/>
      <c r="AG11" s="423"/>
      <c r="AH11" s="423"/>
      <c r="AI11" s="423"/>
      <c r="AJ11" s="423"/>
      <c r="AK11" s="423"/>
      <c r="AL11" s="423"/>
      <c r="AM11" s="423"/>
      <c r="AN11" s="423"/>
      <c r="AO11" s="423"/>
      <c r="AP11" s="423"/>
      <c r="AQ11" s="423"/>
      <c r="AR11" s="423"/>
      <c r="AS11" s="423"/>
      <c r="AT11" s="423"/>
      <c r="AU11" s="423"/>
      <c r="AV11" s="423"/>
      <c r="AW11" s="423"/>
      <c r="AX11" s="423"/>
      <c r="AY11" s="423"/>
      <c r="AZ11" s="423"/>
      <c r="BA11" s="423"/>
      <c r="BB11" s="423"/>
      <c r="BC11" s="423"/>
      <c r="BD11" s="423"/>
      <c r="BE11" s="423"/>
      <c r="BF11" s="423"/>
      <c r="BG11" s="423"/>
      <c r="BH11" s="423"/>
      <c r="BI11" s="423"/>
      <c r="BJ11" s="423"/>
      <c r="BK11" s="423"/>
      <c r="BL11" s="423"/>
      <c r="BM11" s="423"/>
      <c r="BN11" s="423"/>
      <c r="BO11" s="423"/>
      <c r="BP11" s="423"/>
      <c r="BQ11" s="423"/>
      <c r="BR11" s="423"/>
      <c r="BS11" s="423"/>
      <c r="BT11" s="423"/>
      <c r="BU11" s="423"/>
      <c r="BV11" s="423"/>
      <c r="BW11" s="423"/>
      <c r="BX11" s="423"/>
      <c r="BY11" s="423"/>
      <c r="BZ11" s="423"/>
      <c r="CA11" s="423"/>
      <c r="CB11" s="423"/>
      <c r="CC11" s="423"/>
      <c r="CD11" s="423"/>
      <c r="CE11" s="423"/>
      <c r="CF11" s="423"/>
      <c r="CG11" s="423"/>
      <c r="CH11" s="423"/>
      <c r="CI11" s="423"/>
      <c r="CJ11" s="423"/>
      <c r="CK11" s="423"/>
      <c r="CL11" s="423"/>
      <c r="CM11" s="423"/>
      <c r="CN11" s="423"/>
      <c r="CO11" s="423"/>
      <c r="CP11" s="423"/>
      <c r="CQ11" s="423"/>
      <c r="CR11" s="423"/>
      <c r="CS11" s="423"/>
      <c r="CT11" s="423"/>
      <c r="CU11" s="423"/>
      <c r="CV11" s="423"/>
      <c r="CW11" s="423"/>
      <c r="CX11" s="423"/>
      <c r="CY11" s="423"/>
      <c r="CZ11" s="423"/>
      <c r="DA11" s="423"/>
      <c r="DB11" s="423"/>
      <c r="DC11" s="423"/>
      <c r="DD11" s="423"/>
      <c r="DE11" s="423"/>
      <c r="DF11" s="293"/>
      <c r="DG11" s="293"/>
      <c r="DH11" s="293"/>
      <c r="DI11" s="293"/>
      <c r="DJ11" s="293"/>
      <c r="DK11" s="293"/>
      <c r="DL11" s="293"/>
      <c r="DM11" s="293"/>
      <c r="DN11" s="293"/>
      <c r="DO11" s="293"/>
      <c r="DP11" s="293"/>
      <c r="DQ11" s="293"/>
      <c r="DR11" s="293"/>
      <c r="DS11" s="293"/>
      <c r="DT11" s="293"/>
      <c r="DU11" s="293"/>
      <c r="DV11" s="293"/>
      <c r="DW11" s="293"/>
    </row>
    <row r="12" spans="1:143" s="292" customFormat="1" ht="13.5" x14ac:dyDescent="0.15">
      <c r="A12" s="423"/>
      <c r="B12" s="423"/>
      <c r="C12" s="423"/>
      <c r="D12" s="423"/>
      <c r="E12" s="423"/>
      <c r="F12" s="423"/>
      <c r="G12" s="423"/>
      <c r="H12" s="423"/>
      <c r="I12" s="423"/>
      <c r="J12" s="423"/>
      <c r="K12" s="423"/>
      <c r="L12" s="423"/>
      <c r="M12" s="423"/>
      <c r="N12" s="423"/>
      <c r="O12" s="423"/>
      <c r="P12" s="423"/>
      <c r="Q12" s="423"/>
      <c r="R12" s="423"/>
      <c r="S12" s="423"/>
      <c r="T12" s="423"/>
      <c r="U12" s="423"/>
      <c r="V12" s="423"/>
      <c r="W12" s="423"/>
      <c r="X12" s="423"/>
      <c r="Y12" s="423"/>
      <c r="Z12" s="423"/>
      <c r="AA12" s="423"/>
      <c r="AB12" s="423"/>
      <c r="AC12" s="423"/>
      <c r="AD12" s="423"/>
      <c r="AE12" s="423"/>
      <c r="AF12" s="423"/>
      <c r="AG12" s="423"/>
      <c r="AH12" s="423"/>
      <c r="AI12" s="423"/>
      <c r="AJ12" s="423"/>
      <c r="AK12" s="423"/>
      <c r="AL12" s="423"/>
      <c r="AM12" s="423"/>
      <c r="AN12" s="423"/>
      <c r="AO12" s="423"/>
      <c r="AP12" s="423"/>
      <c r="AQ12" s="423"/>
      <c r="AR12" s="423"/>
      <c r="AS12" s="423"/>
      <c r="AT12" s="423"/>
      <c r="AU12" s="423"/>
      <c r="AV12" s="423"/>
      <c r="AW12" s="423"/>
      <c r="AX12" s="423"/>
      <c r="AY12" s="423"/>
      <c r="AZ12" s="423"/>
      <c r="BA12" s="423"/>
      <c r="BB12" s="423"/>
      <c r="BC12" s="423"/>
      <c r="BD12" s="423"/>
      <c r="BE12" s="423"/>
      <c r="BF12" s="423"/>
      <c r="BG12" s="423"/>
      <c r="BH12" s="423"/>
      <c r="BI12" s="423"/>
      <c r="BJ12" s="423"/>
      <c r="BK12" s="423"/>
      <c r="BL12" s="423"/>
      <c r="BM12" s="423"/>
      <c r="BN12" s="423"/>
      <c r="BO12" s="423"/>
      <c r="BP12" s="423"/>
      <c r="BQ12" s="423"/>
      <c r="BR12" s="423"/>
      <c r="BS12" s="423"/>
      <c r="BT12" s="423"/>
      <c r="BU12" s="423"/>
      <c r="BV12" s="423"/>
      <c r="BW12" s="423"/>
      <c r="BX12" s="423"/>
      <c r="BY12" s="423"/>
      <c r="BZ12" s="423"/>
      <c r="CA12" s="423"/>
      <c r="CB12" s="423"/>
      <c r="CC12" s="423"/>
      <c r="CD12" s="423"/>
      <c r="CE12" s="423"/>
      <c r="CF12" s="423"/>
      <c r="CG12" s="423"/>
      <c r="CH12" s="423"/>
      <c r="CI12" s="423"/>
      <c r="CJ12" s="423"/>
      <c r="CK12" s="423"/>
      <c r="CL12" s="423"/>
      <c r="CM12" s="423"/>
      <c r="CN12" s="423"/>
      <c r="CO12" s="423"/>
      <c r="CP12" s="423"/>
      <c r="CQ12" s="423"/>
      <c r="CR12" s="423"/>
      <c r="CS12" s="423"/>
      <c r="CT12" s="423"/>
      <c r="CU12" s="423"/>
      <c r="CV12" s="423"/>
      <c r="CW12" s="423"/>
      <c r="CX12" s="423"/>
      <c r="CY12" s="423"/>
      <c r="CZ12" s="423"/>
      <c r="DA12" s="423"/>
      <c r="DB12" s="423"/>
      <c r="DC12" s="423"/>
      <c r="DD12" s="423"/>
      <c r="DE12" s="423"/>
      <c r="DF12" s="293"/>
      <c r="DG12" s="293"/>
      <c r="DH12" s="293"/>
      <c r="DI12" s="293"/>
      <c r="DJ12" s="293"/>
      <c r="DK12" s="293"/>
      <c r="DL12" s="293"/>
      <c r="DM12" s="293"/>
      <c r="DN12" s="293"/>
      <c r="DO12" s="293"/>
      <c r="DP12" s="293"/>
      <c r="DQ12" s="293"/>
      <c r="DR12" s="293"/>
      <c r="DS12" s="293"/>
      <c r="DT12" s="293"/>
      <c r="DU12" s="293"/>
      <c r="DV12" s="293"/>
      <c r="DW12" s="293"/>
      <c r="EM12" s="292" t="s">
        <v>610</v>
      </c>
    </row>
    <row r="13" spans="1:143" s="292" customFormat="1" ht="13.5" x14ac:dyDescent="0.15">
      <c r="A13" s="423"/>
      <c r="B13" s="423"/>
      <c r="C13" s="423"/>
      <c r="D13" s="423"/>
      <c r="E13" s="423"/>
      <c r="F13" s="423"/>
      <c r="G13" s="423"/>
      <c r="H13" s="423"/>
      <c r="I13" s="423"/>
      <c r="J13" s="423"/>
      <c r="K13" s="423"/>
      <c r="L13" s="423"/>
      <c r="M13" s="423"/>
      <c r="N13" s="423"/>
      <c r="O13" s="423"/>
      <c r="P13" s="423"/>
      <c r="Q13" s="423"/>
      <c r="R13" s="423"/>
      <c r="S13" s="423"/>
      <c r="T13" s="423"/>
      <c r="U13" s="423"/>
      <c r="V13" s="423"/>
      <c r="W13" s="423"/>
      <c r="X13" s="423"/>
      <c r="Y13" s="423"/>
      <c r="Z13" s="423"/>
      <c r="AA13" s="423"/>
      <c r="AB13" s="423"/>
      <c r="AC13" s="423"/>
      <c r="AD13" s="423"/>
      <c r="AE13" s="423"/>
      <c r="AF13" s="423"/>
      <c r="AG13" s="423"/>
      <c r="AH13" s="423"/>
      <c r="AI13" s="423"/>
      <c r="AJ13" s="423"/>
      <c r="AK13" s="423"/>
      <c r="AL13" s="423"/>
      <c r="AM13" s="423"/>
      <c r="AN13" s="423"/>
      <c r="AO13" s="423"/>
      <c r="AP13" s="423"/>
      <c r="AQ13" s="423"/>
      <c r="AR13" s="423"/>
      <c r="AS13" s="423"/>
      <c r="AT13" s="423"/>
      <c r="AU13" s="423"/>
      <c r="AV13" s="423"/>
      <c r="AW13" s="423"/>
      <c r="AX13" s="423"/>
      <c r="AY13" s="423"/>
      <c r="AZ13" s="423"/>
      <c r="BA13" s="423"/>
      <c r="BB13" s="423"/>
      <c r="BC13" s="423"/>
      <c r="BD13" s="423"/>
      <c r="BE13" s="423"/>
      <c r="BF13" s="423"/>
      <c r="BG13" s="423"/>
      <c r="BH13" s="423"/>
      <c r="BI13" s="423"/>
      <c r="BJ13" s="423"/>
      <c r="BK13" s="423"/>
      <c r="BL13" s="423"/>
      <c r="BM13" s="423"/>
      <c r="BN13" s="423"/>
      <c r="BO13" s="423"/>
      <c r="BP13" s="423"/>
      <c r="BQ13" s="423"/>
      <c r="BR13" s="423"/>
      <c r="BS13" s="423"/>
      <c r="BT13" s="423"/>
      <c r="BU13" s="423"/>
      <c r="BV13" s="423"/>
      <c r="BW13" s="423"/>
      <c r="BX13" s="423"/>
      <c r="BY13" s="423"/>
      <c r="BZ13" s="423"/>
      <c r="CA13" s="423"/>
      <c r="CB13" s="423"/>
      <c r="CC13" s="423"/>
      <c r="CD13" s="423"/>
      <c r="CE13" s="423"/>
      <c r="CF13" s="423"/>
      <c r="CG13" s="423"/>
      <c r="CH13" s="423"/>
      <c r="CI13" s="423"/>
      <c r="CJ13" s="423"/>
      <c r="CK13" s="423"/>
      <c r="CL13" s="423"/>
      <c r="CM13" s="423"/>
      <c r="CN13" s="423"/>
      <c r="CO13" s="423"/>
      <c r="CP13" s="423"/>
      <c r="CQ13" s="423"/>
      <c r="CR13" s="423"/>
      <c r="CS13" s="423"/>
      <c r="CT13" s="423"/>
      <c r="CU13" s="423"/>
      <c r="CV13" s="423"/>
      <c r="CW13" s="423"/>
      <c r="CX13" s="423"/>
      <c r="CY13" s="423"/>
      <c r="CZ13" s="423"/>
      <c r="DA13" s="423"/>
      <c r="DB13" s="423"/>
      <c r="DC13" s="423"/>
      <c r="DD13" s="423"/>
      <c r="DE13" s="423"/>
      <c r="DF13" s="293"/>
      <c r="DG13" s="293"/>
      <c r="DH13" s="293"/>
      <c r="DI13" s="293"/>
      <c r="DJ13" s="293"/>
      <c r="DK13" s="293"/>
      <c r="DL13" s="293"/>
      <c r="DM13" s="293"/>
      <c r="DN13" s="293"/>
      <c r="DO13" s="293"/>
      <c r="DP13" s="293"/>
      <c r="DQ13" s="293"/>
      <c r="DR13" s="293"/>
      <c r="DS13" s="293"/>
      <c r="DT13" s="293"/>
      <c r="DU13" s="293"/>
      <c r="DV13" s="293"/>
      <c r="DW13" s="293"/>
    </row>
    <row r="14" spans="1:143" s="292" customFormat="1" ht="13.5" x14ac:dyDescent="0.15">
      <c r="A14" s="423"/>
      <c r="B14" s="423"/>
      <c r="C14" s="423"/>
      <c r="D14" s="423"/>
      <c r="E14" s="423"/>
      <c r="F14" s="423"/>
      <c r="G14" s="423"/>
      <c r="H14" s="423"/>
      <c r="I14" s="423"/>
      <c r="J14" s="423"/>
      <c r="K14" s="423"/>
      <c r="L14" s="423"/>
      <c r="M14" s="423"/>
      <c r="N14" s="423"/>
      <c r="O14" s="423"/>
      <c r="P14" s="423"/>
      <c r="Q14" s="423"/>
      <c r="R14" s="423"/>
      <c r="S14" s="423"/>
      <c r="T14" s="423"/>
      <c r="U14" s="423"/>
      <c r="V14" s="423"/>
      <c r="W14" s="423"/>
      <c r="X14" s="423"/>
      <c r="Y14" s="423"/>
      <c r="Z14" s="423"/>
      <c r="AA14" s="423"/>
      <c r="AB14" s="423"/>
      <c r="AC14" s="423"/>
      <c r="AD14" s="423"/>
      <c r="AE14" s="423"/>
      <c r="AF14" s="423"/>
      <c r="AG14" s="423"/>
      <c r="AH14" s="423"/>
      <c r="AI14" s="423"/>
      <c r="AJ14" s="423"/>
      <c r="AK14" s="423"/>
      <c r="AL14" s="423"/>
      <c r="AM14" s="423"/>
      <c r="AN14" s="423"/>
      <c r="AO14" s="423"/>
      <c r="AP14" s="423"/>
      <c r="AQ14" s="423"/>
      <c r="AR14" s="423"/>
      <c r="AS14" s="423"/>
      <c r="AT14" s="423"/>
      <c r="AU14" s="423"/>
      <c r="AV14" s="423"/>
      <c r="AW14" s="423"/>
      <c r="AX14" s="423"/>
      <c r="AY14" s="423"/>
      <c r="AZ14" s="423"/>
      <c r="BA14" s="423"/>
      <c r="BB14" s="423"/>
      <c r="BC14" s="423"/>
      <c r="BD14" s="423"/>
      <c r="BE14" s="423"/>
      <c r="BF14" s="423"/>
      <c r="BG14" s="423"/>
      <c r="BH14" s="423"/>
      <c r="BI14" s="423"/>
      <c r="BJ14" s="423"/>
      <c r="BK14" s="423"/>
      <c r="BL14" s="423"/>
      <c r="BM14" s="423"/>
      <c r="BN14" s="423"/>
      <c r="BO14" s="423"/>
      <c r="BP14" s="423"/>
      <c r="BQ14" s="423"/>
      <c r="BR14" s="423"/>
      <c r="BS14" s="423"/>
      <c r="BT14" s="423"/>
      <c r="BU14" s="423"/>
      <c r="BV14" s="423"/>
      <c r="BW14" s="423"/>
      <c r="BX14" s="423"/>
      <c r="BY14" s="423"/>
      <c r="BZ14" s="423"/>
      <c r="CA14" s="423"/>
      <c r="CB14" s="423"/>
      <c r="CC14" s="423"/>
      <c r="CD14" s="423"/>
      <c r="CE14" s="423"/>
      <c r="CF14" s="423"/>
      <c r="CG14" s="423"/>
      <c r="CH14" s="423"/>
      <c r="CI14" s="423"/>
      <c r="CJ14" s="423"/>
      <c r="CK14" s="423"/>
      <c r="CL14" s="423"/>
      <c r="CM14" s="423"/>
      <c r="CN14" s="423"/>
      <c r="CO14" s="423"/>
      <c r="CP14" s="423"/>
      <c r="CQ14" s="423"/>
      <c r="CR14" s="423"/>
      <c r="CS14" s="423"/>
      <c r="CT14" s="423"/>
      <c r="CU14" s="423"/>
      <c r="CV14" s="423"/>
      <c r="CW14" s="423"/>
      <c r="CX14" s="423"/>
      <c r="CY14" s="423"/>
      <c r="CZ14" s="423"/>
      <c r="DA14" s="423"/>
      <c r="DB14" s="423"/>
      <c r="DC14" s="423"/>
      <c r="DD14" s="423"/>
      <c r="DE14" s="423"/>
      <c r="DF14" s="293"/>
      <c r="DG14" s="293"/>
      <c r="DH14" s="293"/>
      <c r="DI14" s="293"/>
      <c r="DJ14" s="293"/>
      <c r="DK14" s="293"/>
      <c r="DL14" s="293"/>
      <c r="DM14" s="293"/>
      <c r="DN14" s="293"/>
      <c r="DO14" s="293"/>
      <c r="DP14" s="293"/>
      <c r="DQ14" s="293"/>
      <c r="DR14" s="293"/>
      <c r="DS14" s="293"/>
      <c r="DT14" s="293"/>
      <c r="DU14" s="293"/>
      <c r="DV14" s="293"/>
      <c r="DW14" s="293"/>
    </row>
    <row r="15" spans="1:143" s="292" customFormat="1" ht="13.5" x14ac:dyDescent="0.15">
      <c r="A15" s="388"/>
      <c r="B15" s="423"/>
      <c r="C15" s="423"/>
      <c r="D15" s="423"/>
      <c r="E15" s="423"/>
      <c r="F15" s="423"/>
      <c r="G15" s="423"/>
      <c r="H15" s="423"/>
      <c r="I15" s="423"/>
      <c r="J15" s="423"/>
      <c r="K15" s="423"/>
      <c r="L15" s="423"/>
      <c r="M15" s="423"/>
      <c r="N15" s="423"/>
      <c r="O15" s="423"/>
      <c r="P15" s="423"/>
      <c r="Q15" s="423"/>
      <c r="R15" s="423"/>
      <c r="S15" s="423"/>
      <c r="T15" s="423"/>
      <c r="U15" s="423"/>
      <c r="V15" s="423"/>
      <c r="W15" s="423"/>
      <c r="X15" s="423"/>
      <c r="Y15" s="423"/>
      <c r="Z15" s="423"/>
      <c r="AA15" s="423"/>
      <c r="AB15" s="423"/>
      <c r="AC15" s="423"/>
      <c r="AD15" s="423"/>
      <c r="AE15" s="423"/>
      <c r="AF15" s="423"/>
      <c r="AG15" s="423"/>
      <c r="AH15" s="423"/>
      <c r="AI15" s="423"/>
      <c r="AJ15" s="423"/>
      <c r="AK15" s="423"/>
      <c r="AL15" s="423"/>
      <c r="AM15" s="423"/>
      <c r="AN15" s="423"/>
      <c r="AO15" s="423"/>
      <c r="AP15" s="423"/>
      <c r="AQ15" s="423"/>
      <c r="AR15" s="423"/>
      <c r="AS15" s="423"/>
      <c r="AT15" s="423"/>
      <c r="AU15" s="423"/>
      <c r="AV15" s="423"/>
      <c r="AW15" s="423"/>
      <c r="AX15" s="423"/>
      <c r="AY15" s="423"/>
      <c r="AZ15" s="423"/>
      <c r="BA15" s="423"/>
      <c r="BB15" s="423"/>
      <c r="BC15" s="423"/>
      <c r="BD15" s="423"/>
      <c r="BE15" s="423"/>
      <c r="BF15" s="423"/>
      <c r="BG15" s="423"/>
      <c r="BH15" s="423"/>
      <c r="BI15" s="423"/>
      <c r="BJ15" s="423"/>
      <c r="BK15" s="423"/>
      <c r="BL15" s="423"/>
      <c r="BM15" s="423"/>
      <c r="BN15" s="423"/>
      <c r="BO15" s="423"/>
      <c r="BP15" s="423"/>
      <c r="BQ15" s="423"/>
      <c r="BR15" s="423"/>
      <c r="BS15" s="423"/>
      <c r="BT15" s="423"/>
      <c r="BU15" s="423"/>
      <c r="BV15" s="423"/>
      <c r="BW15" s="423"/>
      <c r="BX15" s="423"/>
      <c r="BY15" s="423"/>
      <c r="BZ15" s="423"/>
      <c r="CA15" s="423"/>
      <c r="CB15" s="423"/>
      <c r="CC15" s="423"/>
      <c r="CD15" s="423"/>
      <c r="CE15" s="423"/>
      <c r="CF15" s="423"/>
      <c r="CG15" s="423"/>
      <c r="CH15" s="423"/>
      <c r="CI15" s="423"/>
      <c r="CJ15" s="423"/>
      <c r="CK15" s="423"/>
      <c r="CL15" s="423"/>
      <c r="CM15" s="423"/>
      <c r="CN15" s="423"/>
      <c r="CO15" s="423"/>
      <c r="CP15" s="423"/>
      <c r="CQ15" s="423"/>
      <c r="CR15" s="423"/>
      <c r="CS15" s="423"/>
      <c r="CT15" s="423"/>
      <c r="CU15" s="423"/>
      <c r="CV15" s="423"/>
      <c r="CW15" s="423"/>
      <c r="CX15" s="423"/>
      <c r="CY15" s="423"/>
      <c r="CZ15" s="423"/>
      <c r="DA15" s="423"/>
      <c r="DB15" s="423"/>
      <c r="DC15" s="423"/>
      <c r="DD15" s="423"/>
      <c r="DE15" s="423"/>
      <c r="DF15" s="293"/>
      <c r="DG15" s="293"/>
      <c r="DH15" s="293"/>
      <c r="DI15" s="293"/>
      <c r="DJ15" s="293"/>
      <c r="DK15" s="293"/>
      <c r="DL15" s="293"/>
      <c r="DM15" s="293"/>
      <c r="DN15" s="293"/>
      <c r="DO15" s="293"/>
      <c r="DP15" s="293"/>
      <c r="DQ15" s="293"/>
      <c r="DR15" s="293"/>
      <c r="DS15" s="293"/>
      <c r="DT15" s="293"/>
      <c r="DU15" s="293"/>
      <c r="DV15" s="293"/>
      <c r="DW15" s="293"/>
    </row>
    <row r="16" spans="1:143" s="292" customFormat="1" ht="13.5" x14ac:dyDescent="0.15">
      <c r="A16" s="388"/>
      <c r="B16" s="423"/>
      <c r="C16" s="423"/>
      <c r="D16" s="423"/>
      <c r="E16" s="423"/>
      <c r="F16" s="423"/>
      <c r="G16" s="423"/>
      <c r="H16" s="423"/>
      <c r="I16" s="423"/>
      <c r="J16" s="423"/>
      <c r="K16" s="423"/>
      <c r="L16" s="423"/>
      <c r="M16" s="423"/>
      <c r="N16" s="423"/>
      <c r="O16" s="423"/>
      <c r="P16" s="423"/>
      <c r="Q16" s="423"/>
      <c r="R16" s="423"/>
      <c r="S16" s="423"/>
      <c r="T16" s="423"/>
      <c r="U16" s="423"/>
      <c r="V16" s="423"/>
      <c r="W16" s="423"/>
      <c r="X16" s="423"/>
      <c r="Y16" s="423"/>
      <c r="Z16" s="423"/>
      <c r="AA16" s="423"/>
      <c r="AB16" s="423"/>
      <c r="AC16" s="423"/>
      <c r="AD16" s="423"/>
      <c r="AE16" s="423"/>
      <c r="AF16" s="423"/>
      <c r="AG16" s="423"/>
      <c r="AH16" s="423"/>
      <c r="AI16" s="423"/>
      <c r="AJ16" s="423"/>
      <c r="AK16" s="423"/>
      <c r="AL16" s="423"/>
      <c r="AM16" s="423"/>
      <c r="AN16" s="423"/>
      <c r="AO16" s="423"/>
      <c r="AP16" s="423"/>
      <c r="AQ16" s="423"/>
      <c r="AR16" s="423"/>
      <c r="AS16" s="423"/>
      <c r="AT16" s="423"/>
      <c r="AU16" s="423"/>
      <c r="AV16" s="423"/>
      <c r="AW16" s="423"/>
      <c r="AX16" s="423"/>
      <c r="AY16" s="423"/>
      <c r="AZ16" s="423"/>
      <c r="BA16" s="423"/>
      <c r="BB16" s="423"/>
      <c r="BC16" s="423"/>
      <c r="BD16" s="423"/>
      <c r="BE16" s="423"/>
      <c r="BF16" s="423"/>
      <c r="BG16" s="423"/>
      <c r="BH16" s="423"/>
      <c r="BI16" s="423"/>
      <c r="BJ16" s="423"/>
      <c r="BK16" s="423"/>
      <c r="BL16" s="423"/>
      <c r="BM16" s="423"/>
      <c r="BN16" s="423"/>
      <c r="BO16" s="423"/>
      <c r="BP16" s="423"/>
      <c r="BQ16" s="423"/>
      <c r="BR16" s="423"/>
      <c r="BS16" s="423"/>
      <c r="BT16" s="423"/>
      <c r="BU16" s="423"/>
      <c r="BV16" s="423"/>
      <c r="BW16" s="423"/>
      <c r="BX16" s="423"/>
      <c r="BY16" s="423"/>
      <c r="BZ16" s="423"/>
      <c r="CA16" s="423"/>
      <c r="CB16" s="423"/>
      <c r="CC16" s="423"/>
      <c r="CD16" s="423"/>
      <c r="CE16" s="423"/>
      <c r="CF16" s="423"/>
      <c r="CG16" s="423"/>
      <c r="CH16" s="423"/>
      <c r="CI16" s="423"/>
      <c r="CJ16" s="423"/>
      <c r="CK16" s="423"/>
      <c r="CL16" s="423"/>
      <c r="CM16" s="423"/>
      <c r="CN16" s="423"/>
      <c r="CO16" s="423"/>
      <c r="CP16" s="423"/>
      <c r="CQ16" s="423"/>
      <c r="CR16" s="423"/>
      <c r="CS16" s="423"/>
      <c r="CT16" s="423"/>
      <c r="CU16" s="423"/>
      <c r="CV16" s="423"/>
      <c r="CW16" s="423"/>
      <c r="CX16" s="423"/>
      <c r="CY16" s="423"/>
      <c r="CZ16" s="423"/>
      <c r="DA16" s="423"/>
      <c r="DB16" s="423"/>
      <c r="DC16" s="423"/>
      <c r="DD16" s="423"/>
      <c r="DE16" s="423"/>
      <c r="DF16" s="293"/>
      <c r="DG16" s="293"/>
      <c r="DH16" s="293"/>
      <c r="DI16" s="293"/>
      <c r="DJ16" s="293"/>
      <c r="DK16" s="293"/>
      <c r="DL16" s="293"/>
      <c r="DM16" s="293"/>
      <c r="DN16" s="293"/>
      <c r="DO16" s="293"/>
      <c r="DP16" s="293"/>
      <c r="DQ16" s="293"/>
      <c r="DR16" s="293"/>
      <c r="DS16" s="293"/>
      <c r="DT16" s="293"/>
      <c r="DU16" s="293"/>
      <c r="DV16" s="293"/>
      <c r="DW16" s="293"/>
    </row>
    <row r="17" spans="1:351" s="292" customFormat="1" ht="13.5" x14ac:dyDescent="0.15">
      <c r="A17" s="388"/>
      <c r="B17" s="423"/>
      <c r="C17" s="423"/>
      <c r="D17" s="423"/>
      <c r="E17" s="423"/>
      <c r="F17" s="423"/>
      <c r="G17" s="423"/>
      <c r="H17" s="423"/>
      <c r="I17" s="423"/>
      <c r="J17" s="423"/>
      <c r="K17" s="423"/>
      <c r="L17" s="423"/>
      <c r="M17" s="423"/>
      <c r="N17" s="423"/>
      <c r="O17" s="423"/>
      <c r="P17" s="423"/>
      <c r="Q17" s="423"/>
      <c r="R17" s="423"/>
      <c r="S17" s="423"/>
      <c r="T17" s="423"/>
      <c r="U17" s="423"/>
      <c r="V17" s="423"/>
      <c r="W17" s="423"/>
      <c r="X17" s="423"/>
      <c r="Y17" s="423"/>
      <c r="Z17" s="423"/>
      <c r="AA17" s="423"/>
      <c r="AB17" s="423"/>
      <c r="AC17" s="423"/>
      <c r="AD17" s="423"/>
      <c r="AE17" s="423"/>
      <c r="AF17" s="423"/>
      <c r="AG17" s="423"/>
      <c r="AH17" s="423"/>
      <c r="AI17" s="423"/>
      <c r="AJ17" s="423"/>
      <c r="AK17" s="423"/>
      <c r="AL17" s="423"/>
      <c r="AM17" s="423"/>
      <c r="AN17" s="423"/>
      <c r="AO17" s="423"/>
      <c r="AP17" s="423"/>
      <c r="AQ17" s="423"/>
      <c r="AR17" s="423"/>
      <c r="AS17" s="423"/>
      <c r="AT17" s="423"/>
      <c r="AU17" s="423"/>
      <c r="AV17" s="423"/>
      <c r="AW17" s="423"/>
      <c r="AX17" s="423"/>
      <c r="AY17" s="423"/>
      <c r="AZ17" s="423"/>
      <c r="BA17" s="423"/>
      <c r="BB17" s="423"/>
      <c r="BC17" s="423"/>
      <c r="BD17" s="423"/>
      <c r="BE17" s="423"/>
      <c r="BF17" s="423"/>
      <c r="BG17" s="423"/>
      <c r="BH17" s="423"/>
      <c r="BI17" s="423"/>
      <c r="BJ17" s="423"/>
      <c r="BK17" s="423"/>
      <c r="BL17" s="423"/>
      <c r="BM17" s="423"/>
      <c r="BN17" s="423"/>
      <c r="BO17" s="423"/>
      <c r="BP17" s="423"/>
      <c r="BQ17" s="423"/>
      <c r="BR17" s="423"/>
      <c r="BS17" s="423"/>
      <c r="BT17" s="423"/>
      <c r="BU17" s="423"/>
      <c r="BV17" s="423"/>
      <c r="BW17" s="423"/>
      <c r="BX17" s="423"/>
      <c r="BY17" s="423"/>
      <c r="BZ17" s="423"/>
      <c r="CA17" s="423"/>
      <c r="CB17" s="423"/>
      <c r="CC17" s="423"/>
      <c r="CD17" s="423"/>
      <c r="CE17" s="423"/>
      <c r="CF17" s="423"/>
      <c r="CG17" s="423"/>
      <c r="CH17" s="423"/>
      <c r="CI17" s="423"/>
      <c r="CJ17" s="423"/>
      <c r="CK17" s="423"/>
      <c r="CL17" s="423"/>
      <c r="CM17" s="423"/>
      <c r="CN17" s="423"/>
      <c r="CO17" s="423"/>
      <c r="CP17" s="423"/>
      <c r="CQ17" s="423"/>
      <c r="CR17" s="423"/>
      <c r="CS17" s="423"/>
      <c r="CT17" s="423"/>
      <c r="CU17" s="423"/>
      <c r="CV17" s="423"/>
      <c r="CW17" s="423"/>
      <c r="CX17" s="423"/>
      <c r="CY17" s="423"/>
      <c r="CZ17" s="423"/>
      <c r="DA17" s="423"/>
      <c r="DB17" s="423"/>
      <c r="DC17" s="423"/>
      <c r="DD17" s="423"/>
      <c r="DE17" s="423"/>
      <c r="DF17" s="293"/>
      <c r="DG17" s="293"/>
      <c r="DH17" s="293"/>
      <c r="DI17" s="293"/>
      <c r="DJ17" s="293"/>
      <c r="DK17" s="293"/>
      <c r="DL17" s="293"/>
      <c r="DM17" s="293"/>
      <c r="DN17" s="293"/>
      <c r="DO17" s="293"/>
      <c r="DP17" s="293"/>
      <c r="DQ17" s="293"/>
      <c r="DR17" s="293"/>
      <c r="DS17" s="293"/>
      <c r="DT17" s="293"/>
      <c r="DU17" s="293"/>
      <c r="DV17" s="293"/>
      <c r="DW17" s="293"/>
    </row>
    <row r="18" spans="1:351" s="292" customFormat="1" ht="13.5" x14ac:dyDescent="0.15">
      <c r="A18" s="388"/>
      <c r="B18" s="423"/>
      <c r="C18" s="423"/>
      <c r="D18" s="423"/>
      <c r="E18" s="423"/>
      <c r="F18" s="423"/>
      <c r="G18" s="423"/>
      <c r="H18" s="423"/>
      <c r="I18" s="423"/>
      <c r="J18" s="423"/>
      <c r="K18" s="423"/>
      <c r="L18" s="423"/>
      <c r="M18" s="423"/>
      <c r="N18" s="423"/>
      <c r="O18" s="423"/>
      <c r="P18" s="423"/>
      <c r="Q18" s="423"/>
      <c r="R18" s="423"/>
      <c r="S18" s="423"/>
      <c r="T18" s="423"/>
      <c r="U18" s="423"/>
      <c r="V18" s="423"/>
      <c r="W18" s="423"/>
      <c r="X18" s="423"/>
      <c r="Y18" s="423"/>
      <c r="Z18" s="423"/>
      <c r="AA18" s="423"/>
      <c r="AB18" s="423"/>
      <c r="AC18" s="423"/>
      <c r="AD18" s="423"/>
      <c r="AE18" s="423"/>
      <c r="AF18" s="423"/>
      <c r="AG18" s="423"/>
      <c r="AH18" s="423"/>
      <c r="AI18" s="423"/>
      <c r="AJ18" s="423"/>
      <c r="AK18" s="423"/>
      <c r="AL18" s="423"/>
      <c r="AM18" s="423"/>
      <c r="AN18" s="423"/>
      <c r="AO18" s="423"/>
      <c r="AP18" s="423"/>
      <c r="AQ18" s="423"/>
      <c r="AR18" s="423"/>
      <c r="AS18" s="423"/>
      <c r="AT18" s="423"/>
      <c r="AU18" s="423"/>
      <c r="AV18" s="423"/>
      <c r="AW18" s="423"/>
      <c r="AX18" s="423"/>
      <c r="AY18" s="423"/>
      <c r="AZ18" s="423"/>
      <c r="BA18" s="423"/>
      <c r="BB18" s="423"/>
      <c r="BC18" s="423"/>
      <c r="BD18" s="423"/>
      <c r="BE18" s="423"/>
      <c r="BF18" s="423"/>
      <c r="BG18" s="423"/>
      <c r="BH18" s="423"/>
      <c r="BI18" s="423"/>
      <c r="BJ18" s="423"/>
      <c r="BK18" s="423"/>
      <c r="BL18" s="423"/>
      <c r="BM18" s="423"/>
      <c r="BN18" s="423"/>
      <c r="BO18" s="423"/>
      <c r="BP18" s="423"/>
      <c r="BQ18" s="423"/>
      <c r="BR18" s="423"/>
      <c r="BS18" s="423"/>
      <c r="BT18" s="423"/>
      <c r="BU18" s="423"/>
      <c r="BV18" s="423"/>
      <c r="BW18" s="423"/>
      <c r="BX18" s="423"/>
      <c r="BY18" s="423"/>
      <c r="BZ18" s="423"/>
      <c r="CA18" s="423"/>
      <c r="CB18" s="423"/>
      <c r="CC18" s="423"/>
      <c r="CD18" s="423"/>
      <c r="CE18" s="423"/>
      <c r="CF18" s="423"/>
      <c r="CG18" s="423"/>
      <c r="CH18" s="423"/>
      <c r="CI18" s="423"/>
      <c r="CJ18" s="423"/>
      <c r="CK18" s="423"/>
      <c r="CL18" s="423"/>
      <c r="CM18" s="423"/>
      <c r="CN18" s="423"/>
      <c r="CO18" s="423"/>
      <c r="CP18" s="423"/>
      <c r="CQ18" s="423"/>
      <c r="CR18" s="423"/>
      <c r="CS18" s="423"/>
      <c r="CT18" s="423"/>
      <c r="CU18" s="423"/>
      <c r="CV18" s="423"/>
      <c r="CW18" s="423"/>
      <c r="CX18" s="423"/>
      <c r="CY18" s="423"/>
      <c r="CZ18" s="423"/>
      <c r="DA18" s="423"/>
      <c r="DB18" s="423"/>
      <c r="DC18" s="423"/>
      <c r="DD18" s="423"/>
      <c r="DE18" s="423"/>
      <c r="DF18" s="293"/>
      <c r="DG18" s="293"/>
      <c r="DH18" s="293"/>
      <c r="DI18" s="293"/>
      <c r="DJ18" s="293"/>
      <c r="DK18" s="293"/>
      <c r="DL18" s="293"/>
      <c r="DM18" s="293"/>
      <c r="DN18" s="293"/>
      <c r="DO18" s="293"/>
      <c r="DP18" s="293"/>
      <c r="DQ18" s="293"/>
      <c r="DR18" s="293"/>
      <c r="DS18" s="293"/>
      <c r="DT18" s="293"/>
      <c r="DU18" s="293"/>
      <c r="DV18" s="293"/>
      <c r="DW18" s="293"/>
    </row>
    <row r="19" spans="1:351" ht="13.5" x14ac:dyDescent="0.15">
      <c r="DD19" s="388"/>
      <c r="DE19" s="388"/>
    </row>
    <row r="20" spans="1:351" ht="13.5" x14ac:dyDescent="0.15">
      <c r="DD20" s="388"/>
      <c r="DE20" s="388"/>
    </row>
    <row r="21" spans="1:351" ht="17.25" x14ac:dyDescent="0.15">
      <c r="B21" s="422"/>
      <c r="C21" s="418"/>
      <c r="D21" s="418"/>
      <c r="E21" s="418"/>
      <c r="F21" s="418"/>
      <c r="G21" s="418"/>
      <c r="H21" s="418"/>
      <c r="I21" s="418"/>
      <c r="J21" s="418"/>
      <c r="K21" s="418"/>
      <c r="L21" s="418"/>
      <c r="M21" s="418"/>
      <c r="N21" s="421"/>
      <c r="O21" s="418"/>
      <c r="P21" s="418"/>
      <c r="Q21" s="418"/>
      <c r="R21" s="418"/>
      <c r="S21" s="418"/>
      <c r="T21" s="418"/>
      <c r="U21" s="418"/>
      <c r="V21" s="418"/>
      <c r="W21" s="418"/>
      <c r="X21" s="418"/>
      <c r="Y21" s="418"/>
      <c r="Z21" s="418"/>
      <c r="AA21" s="418"/>
      <c r="AB21" s="418"/>
      <c r="AC21" s="418"/>
      <c r="AD21" s="418"/>
      <c r="AE21" s="418"/>
      <c r="AF21" s="418"/>
      <c r="AG21" s="418"/>
      <c r="AH21" s="418"/>
      <c r="AI21" s="418"/>
      <c r="AJ21" s="418"/>
      <c r="AK21" s="418"/>
      <c r="AL21" s="418"/>
      <c r="AM21" s="418"/>
      <c r="AN21" s="418"/>
      <c r="AO21" s="418"/>
      <c r="AP21" s="418"/>
      <c r="AQ21" s="418"/>
      <c r="AR21" s="418"/>
      <c r="AS21" s="418"/>
      <c r="AT21" s="421"/>
      <c r="AU21" s="418"/>
      <c r="AV21" s="418"/>
      <c r="AW21" s="418"/>
      <c r="AX21" s="418"/>
      <c r="AY21" s="418"/>
      <c r="AZ21" s="418"/>
      <c r="BA21" s="418"/>
      <c r="BB21" s="418"/>
      <c r="BC21" s="418"/>
      <c r="BD21" s="418"/>
      <c r="BE21" s="418"/>
      <c r="BF21" s="421"/>
      <c r="BG21" s="418"/>
      <c r="BH21" s="418"/>
      <c r="BI21" s="418"/>
      <c r="BJ21" s="418"/>
      <c r="BK21" s="418"/>
      <c r="BL21" s="418"/>
      <c r="BM21" s="418"/>
      <c r="BN21" s="418"/>
      <c r="BO21" s="418"/>
      <c r="BP21" s="418"/>
      <c r="BQ21" s="418"/>
      <c r="BR21" s="421"/>
      <c r="BS21" s="418"/>
      <c r="BT21" s="418"/>
      <c r="BU21" s="418"/>
      <c r="BV21" s="418"/>
      <c r="BW21" s="418"/>
      <c r="BX21" s="418"/>
      <c r="BY21" s="418"/>
      <c r="BZ21" s="418"/>
      <c r="CA21" s="418"/>
      <c r="CB21" s="418"/>
      <c r="CC21" s="418"/>
      <c r="CD21" s="421"/>
      <c r="CE21" s="418"/>
      <c r="CF21" s="418"/>
      <c r="CG21" s="418"/>
      <c r="CH21" s="418"/>
      <c r="CI21" s="418"/>
      <c r="CJ21" s="418"/>
      <c r="CK21" s="418"/>
      <c r="CL21" s="418"/>
      <c r="CM21" s="418"/>
      <c r="CN21" s="418"/>
      <c r="CO21" s="418"/>
      <c r="CP21" s="421"/>
      <c r="CQ21" s="418"/>
      <c r="CR21" s="418"/>
      <c r="CS21" s="418"/>
      <c r="CT21" s="418"/>
      <c r="CU21" s="418"/>
      <c r="CV21" s="418"/>
      <c r="CW21" s="418"/>
      <c r="CX21" s="418"/>
      <c r="CY21" s="418"/>
      <c r="CZ21" s="418"/>
      <c r="DA21" s="418"/>
      <c r="DB21" s="421"/>
      <c r="DC21" s="418"/>
      <c r="DD21" s="417"/>
      <c r="DE21" s="388"/>
      <c r="MM21" s="420"/>
    </row>
    <row r="22" spans="1:351" ht="17.25" x14ac:dyDescent="0.15">
      <c r="B22" s="389"/>
      <c r="MM22" s="420"/>
    </row>
    <row r="23" spans="1:351" ht="13.5" x14ac:dyDescent="0.15">
      <c r="B23" s="389"/>
    </row>
    <row r="24" spans="1:351" ht="13.5" x14ac:dyDescent="0.15">
      <c r="B24" s="389"/>
    </row>
    <row r="25" spans="1:351" ht="13.5" x14ac:dyDescent="0.15">
      <c r="B25" s="389"/>
    </row>
    <row r="26" spans="1:351" ht="13.5" x14ac:dyDescent="0.15">
      <c r="B26" s="389"/>
    </row>
    <row r="27" spans="1:351" ht="13.5" x14ac:dyDescent="0.15">
      <c r="B27" s="389"/>
    </row>
    <row r="28" spans="1:351" ht="13.5" x14ac:dyDescent="0.15">
      <c r="B28" s="389"/>
    </row>
    <row r="29" spans="1:351" ht="13.5" x14ac:dyDescent="0.15">
      <c r="B29" s="389"/>
    </row>
    <row r="30" spans="1:351" ht="13.5" x14ac:dyDescent="0.15">
      <c r="B30" s="389"/>
    </row>
    <row r="31" spans="1:351" ht="13.5" x14ac:dyDescent="0.15">
      <c r="B31" s="389"/>
    </row>
    <row r="32" spans="1:351" ht="13.5" x14ac:dyDescent="0.15">
      <c r="B32" s="389"/>
    </row>
    <row r="33" spans="2:109" ht="13.5" x14ac:dyDescent="0.15">
      <c r="B33" s="389"/>
    </row>
    <row r="34" spans="2:109" ht="13.5" x14ac:dyDescent="0.15">
      <c r="B34" s="389"/>
    </row>
    <row r="35" spans="2:109" ht="13.5" x14ac:dyDescent="0.15">
      <c r="B35" s="389"/>
    </row>
    <row r="36" spans="2:109" ht="13.5" x14ac:dyDescent="0.15">
      <c r="B36" s="389"/>
    </row>
    <row r="37" spans="2:109" ht="13.5" x14ac:dyDescent="0.15">
      <c r="B37" s="389"/>
    </row>
    <row r="38" spans="2:109" ht="13.5" x14ac:dyDescent="0.15">
      <c r="B38" s="389"/>
    </row>
    <row r="39" spans="2:109" ht="13.5" x14ac:dyDescent="0.15">
      <c r="B39" s="394"/>
      <c r="C39" s="393"/>
      <c r="D39" s="393"/>
      <c r="E39" s="393"/>
      <c r="F39" s="393"/>
      <c r="G39" s="393"/>
      <c r="H39" s="393"/>
      <c r="I39" s="393"/>
      <c r="J39" s="393"/>
      <c r="K39" s="393"/>
      <c r="L39" s="393"/>
      <c r="M39" s="393"/>
      <c r="N39" s="393"/>
      <c r="O39" s="393"/>
      <c r="P39" s="393"/>
      <c r="Q39" s="393"/>
      <c r="R39" s="393"/>
      <c r="S39" s="393"/>
      <c r="T39" s="393"/>
      <c r="U39" s="393"/>
      <c r="V39" s="393"/>
      <c r="W39" s="393"/>
      <c r="X39" s="393"/>
      <c r="Y39" s="393"/>
      <c r="Z39" s="393"/>
      <c r="AA39" s="393"/>
      <c r="AB39" s="393"/>
      <c r="AC39" s="393"/>
      <c r="AD39" s="393"/>
      <c r="AE39" s="393"/>
      <c r="AF39" s="393"/>
      <c r="AG39" s="393"/>
      <c r="AH39" s="393"/>
      <c r="AI39" s="393"/>
      <c r="AJ39" s="393"/>
      <c r="AK39" s="393"/>
      <c r="AL39" s="393"/>
      <c r="AM39" s="393"/>
      <c r="AN39" s="393"/>
      <c r="AO39" s="393"/>
      <c r="AP39" s="393"/>
      <c r="AQ39" s="393"/>
      <c r="AR39" s="393"/>
      <c r="AS39" s="393"/>
      <c r="AT39" s="393"/>
      <c r="AU39" s="393"/>
      <c r="AV39" s="393"/>
      <c r="AW39" s="393"/>
      <c r="AX39" s="393"/>
      <c r="AY39" s="393"/>
      <c r="AZ39" s="393"/>
      <c r="BA39" s="393"/>
      <c r="BB39" s="393"/>
      <c r="BC39" s="393"/>
      <c r="BD39" s="393"/>
      <c r="BE39" s="393"/>
      <c r="BF39" s="393"/>
      <c r="BG39" s="393"/>
      <c r="BH39" s="393"/>
      <c r="BI39" s="393"/>
      <c r="BJ39" s="393"/>
      <c r="BK39" s="393"/>
      <c r="BL39" s="393"/>
      <c r="BM39" s="393"/>
      <c r="BN39" s="393"/>
      <c r="BO39" s="393"/>
      <c r="BP39" s="393"/>
      <c r="BQ39" s="393"/>
      <c r="BR39" s="393"/>
      <c r="BS39" s="393"/>
      <c r="BT39" s="393"/>
      <c r="BU39" s="393"/>
      <c r="BV39" s="393"/>
      <c r="BW39" s="393"/>
      <c r="BX39" s="393"/>
      <c r="BY39" s="393"/>
      <c r="BZ39" s="393"/>
      <c r="CA39" s="393"/>
      <c r="CB39" s="393"/>
      <c r="CC39" s="393"/>
      <c r="CD39" s="393"/>
      <c r="CE39" s="393"/>
      <c r="CF39" s="393"/>
      <c r="CG39" s="393"/>
      <c r="CH39" s="393"/>
      <c r="CI39" s="393"/>
      <c r="CJ39" s="393"/>
      <c r="CK39" s="393"/>
      <c r="CL39" s="393"/>
      <c r="CM39" s="393"/>
      <c r="CN39" s="393"/>
      <c r="CO39" s="393"/>
      <c r="CP39" s="393"/>
      <c r="CQ39" s="393"/>
      <c r="CR39" s="393"/>
      <c r="CS39" s="393"/>
      <c r="CT39" s="393"/>
      <c r="CU39" s="393"/>
      <c r="CV39" s="393"/>
      <c r="CW39" s="393"/>
      <c r="CX39" s="393"/>
      <c r="CY39" s="393"/>
      <c r="CZ39" s="393"/>
      <c r="DA39" s="393"/>
      <c r="DB39" s="393"/>
      <c r="DC39" s="393"/>
      <c r="DD39" s="392"/>
    </row>
    <row r="40" spans="2:109" ht="13.5" x14ac:dyDescent="0.15">
      <c r="B40" s="409"/>
      <c r="DD40" s="409"/>
      <c r="DE40" s="388"/>
    </row>
    <row r="41" spans="2:109" ht="17.25" x14ac:dyDescent="0.15">
      <c r="B41" s="419" t="s">
        <v>609</v>
      </c>
      <c r="C41" s="418"/>
      <c r="D41" s="418"/>
      <c r="E41" s="418"/>
      <c r="F41" s="418"/>
      <c r="G41" s="418"/>
      <c r="H41" s="418"/>
      <c r="I41" s="418"/>
      <c r="J41" s="418"/>
      <c r="K41" s="418"/>
      <c r="L41" s="418"/>
      <c r="M41" s="418"/>
      <c r="N41" s="418"/>
      <c r="O41" s="418"/>
      <c r="P41" s="418"/>
      <c r="Q41" s="418"/>
      <c r="R41" s="418"/>
      <c r="S41" s="418"/>
      <c r="T41" s="418"/>
      <c r="U41" s="418"/>
      <c r="V41" s="418"/>
      <c r="W41" s="418"/>
      <c r="X41" s="418"/>
      <c r="Y41" s="418"/>
      <c r="Z41" s="418"/>
      <c r="AA41" s="418"/>
      <c r="AB41" s="418"/>
      <c r="AC41" s="418"/>
      <c r="AD41" s="418"/>
      <c r="AE41" s="418"/>
      <c r="AF41" s="418"/>
      <c r="AG41" s="418"/>
      <c r="AH41" s="418"/>
      <c r="AI41" s="418"/>
      <c r="AJ41" s="418"/>
      <c r="AK41" s="418"/>
      <c r="AL41" s="418"/>
      <c r="AM41" s="418"/>
      <c r="AN41" s="418"/>
      <c r="AO41" s="418"/>
      <c r="AP41" s="418"/>
      <c r="AQ41" s="418"/>
      <c r="AR41" s="418"/>
      <c r="AS41" s="418"/>
      <c r="AT41" s="418"/>
      <c r="AU41" s="418"/>
      <c r="AV41" s="418"/>
      <c r="AW41" s="418"/>
      <c r="AX41" s="418"/>
      <c r="AY41" s="418"/>
      <c r="AZ41" s="418"/>
      <c r="BA41" s="418"/>
      <c r="BB41" s="418"/>
      <c r="BC41" s="418"/>
      <c r="BD41" s="418"/>
      <c r="BE41" s="418"/>
      <c r="BF41" s="418"/>
      <c r="BG41" s="418"/>
      <c r="BH41" s="418"/>
      <c r="BI41" s="418"/>
      <c r="BJ41" s="418"/>
      <c r="BK41" s="418"/>
      <c r="BL41" s="418"/>
      <c r="BM41" s="418"/>
      <c r="BN41" s="418"/>
      <c r="BO41" s="418"/>
      <c r="BP41" s="418"/>
      <c r="BQ41" s="418"/>
      <c r="BR41" s="418"/>
      <c r="BS41" s="418"/>
      <c r="BT41" s="418"/>
      <c r="BU41" s="418"/>
      <c r="BV41" s="418"/>
      <c r="BW41" s="418"/>
      <c r="BX41" s="418"/>
      <c r="BY41" s="418"/>
      <c r="BZ41" s="418"/>
      <c r="CA41" s="418"/>
      <c r="CB41" s="418"/>
      <c r="CC41" s="418"/>
      <c r="CD41" s="418"/>
      <c r="CE41" s="418"/>
      <c r="CF41" s="418"/>
      <c r="CG41" s="418"/>
      <c r="CH41" s="418"/>
      <c r="CI41" s="418"/>
      <c r="CJ41" s="418"/>
      <c r="CK41" s="418"/>
      <c r="CL41" s="418"/>
      <c r="CM41" s="418"/>
      <c r="CN41" s="418"/>
      <c r="CO41" s="418"/>
      <c r="CP41" s="418"/>
      <c r="CQ41" s="418"/>
      <c r="CR41" s="418"/>
      <c r="CS41" s="418"/>
      <c r="CT41" s="418"/>
      <c r="CU41" s="418"/>
      <c r="CV41" s="418"/>
      <c r="CW41" s="418"/>
      <c r="CX41" s="418"/>
      <c r="CY41" s="418"/>
      <c r="CZ41" s="418"/>
      <c r="DA41" s="418"/>
      <c r="DB41" s="418"/>
      <c r="DC41" s="418"/>
      <c r="DD41" s="417"/>
    </row>
    <row r="42" spans="2:109" ht="13.5" x14ac:dyDescent="0.15">
      <c r="B42" s="389"/>
      <c r="G42" s="405"/>
      <c r="I42" s="404"/>
      <c r="J42" s="404"/>
      <c r="K42" s="404"/>
      <c r="AM42" s="405"/>
      <c r="AN42" s="405" t="s">
        <v>605</v>
      </c>
      <c r="AP42" s="404"/>
      <c r="AQ42" s="404"/>
      <c r="AR42" s="404"/>
      <c r="AY42" s="405"/>
      <c r="BA42" s="404"/>
      <c r="BB42" s="404"/>
      <c r="BC42" s="404"/>
      <c r="BK42" s="405"/>
      <c r="BM42" s="404"/>
      <c r="BN42" s="404"/>
      <c r="BO42" s="404"/>
      <c r="BW42" s="405"/>
      <c r="BY42" s="404"/>
      <c r="BZ42" s="404"/>
      <c r="CA42" s="404"/>
      <c r="CI42" s="405"/>
      <c r="CK42" s="404"/>
      <c r="CL42" s="404"/>
      <c r="CM42" s="404"/>
      <c r="CU42" s="405"/>
      <c r="CW42" s="404"/>
      <c r="CX42" s="404"/>
      <c r="CY42" s="404"/>
    </row>
    <row r="43" spans="2:109" ht="13.5" customHeight="1" x14ac:dyDescent="0.15">
      <c r="B43" s="389"/>
      <c r="AN43" s="1311" t="s">
        <v>608</v>
      </c>
      <c r="AO43" s="1312"/>
      <c r="AP43" s="1312"/>
      <c r="AQ43" s="1312"/>
      <c r="AR43" s="1312"/>
      <c r="AS43" s="1312"/>
      <c r="AT43" s="1312"/>
      <c r="AU43" s="1312"/>
      <c r="AV43" s="1312"/>
      <c r="AW43" s="1312"/>
      <c r="AX43" s="1312"/>
      <c r="AY43" s="1312"/>
      <c r="AZ43" s="1312"/>
      <c r="BA43" s="1312"/>
      <c r="BB43" s="1312"/>
      <c r="BC43" s="1312"/>
      <c r="BD43" s="1312"/>
      <c r="BE43" s="1312"/>
      <c r="BF43" s="1312"/>
      <c r="BG43" s="1312"/>
      <c r="BH43" s="1312"/>
      <c r="BI43" s="1312"/>
      <c r="BJ43" s="1312"/>
      <c r="BK43" s="1312"/>
      <c r="BL43" s="1312"/>
      <c r="BM43" s="1312"/>
      <c r="BN43" s="1312"/>
      <c r="BO43" s="1312"/>
      <c r="BP43" s="1312"/>
      <c r="BQ43" s="1312"/>
      <c r="BR43" s="1312"/>
      <c r="BS43" s="1312"/>
      <c r="BT43" s="1312"/>
      <c r="BU43" s="1312"/>
      <c r="BV43" s="1312"/>
      <c r="BW43" s="1312"/>
      <c r="BX43" s="1312"/>
      <c r="BY43" s="1312"/>
      <c r="BZ43" s="1312"/>
      <c r="CA43" s="1312"/>
      <c r="CB43" s="1312"/>
      <c r="CC43" s="1312"/>
      <c r="CD43" s="1312"/>
      <c r="CE43" s="1312"/>
      <c r="CF43" s="1312"/>
      <c r="CG43" s="1312"/>
      <c r="CH43" s="1312"/>
      <c r="CI43" s="1312"/>
      <c r="CJ43" s="1312"/>
      <c r="CK43" s="1312"/>
      <c r="CL43" s="1312"/>
      <c r="CM43" s="1312"/>
      <c r="CN43" s="1312"/>
      <c r="CO43" s="1312"/>
      <c r="CP43" s="1312"/>
      <c r="CQ43" s="1312"/>
      <c r="CR43" s="1312"/>
      <c r="CS43" s="1312"/>
      <c r="CT43" s="1312"/>
      <c r="CU43" s="1312"/>
      <c r="CV43" s="1312"/>
      <c r="CW43" s="1312"/>
      <c r="CX43" s="1312"/>
      <c r="CY43" s="1312"/>
      <c r="CZ43" s="1312"/>
      <c r="DA43" s="1312"/>
      <c r="DB43" s="1312"/>
      <c r="DC43" s="1313"/>
    </row>
    <row r="44" spans="2:109" ht="13.5" x14ac:dyDescent="0.15">
      <c r="B44" s="389"/>
      <c r="AN44" s="1314"/>
      <c r="AO44" s="1315"/>
      <c r="AP44" s="1315"/>
      <c r="AQ44" s="1315"/>
      <c r="AR44" s="1315"/>
      <c r="AS44" s="1315"/>
      <c r="AT44" s="1315"/>
      <c r="AU44" s="1315"/>
      <c r="AV44" s="1315"/>
      <c r="AW44" s="1315"/>
      <c r="AX44" s="1315"/>
      <c r="AY44" s="1315"/>
      <c r="AZ44" s="1315"/>
      <c r="BA44" s="1315"/>
      <c r="BB44" s="1315"/>
      <c r="BC44" s="1315"/>
      <c r="BD44" s="1315"/>
      <c r="BE44" s="1315"/>
      <c r="BF44" s="1315"/>
      <c r="BG44" s="1315"/>
      <c r="BH44" s="1315"/>
      <c r="BI44" s="1315"/>
      <c r="BJ44" s="1315"/>
      <c r="BK44" s="1315"/>
      <c r="BL44" s="1315"/>
      <c r="BM44" s="1315"/>
      <c r="BN44" s="1315"/>
      <c r="BO44" s="1315"/>
      <c r="BP44" s="1315"/>
      <c r="BQ44" s="1315"/>
      <c r="BR44" s="1315"/>
      <c r="BS44" s="1315"/>
      <c r="BT44" s="1315"/>
      <c r="BU44" s="1315"/>
      <c r="BV44" s="1315"/>
      <c r="BW44" s="1315"/>
      <c r="BX44" s="1315"/>
      <c r="BY44" s="1315"/>
      <c r="BZ44" s="1315"/>
      <c r="CA44" s="1315"/>
      <c r="CB44" s="1315"/>
      <c r="CC44" s="1315"/>
      <c r="CD44" s="1315"/>
      <c r="CE44" s="1315"/>
      <c r="CF44" s="1315"/>
      <c r="CG44" s="1315"/>
      <c r="CH44" s="1315"/>
      <c r="CI44" s="1315"/>
      <c r="CJ44" s="1315"/>
      <c r="CK44" s="1315"/>
      <c r="CL44" s="1315"/>
      <c r="CM44" s="1315"/>
      <c r="CN44" s="1315"/>
      <c r="CO44" s="1315"/>
      <c r="CP44" s="1315"/>
      <c r="CQ44" s="1315"/>
      <c r="CR44" s="1315"/>
      <c r="CS44" s="1315"/>
      <c r="CT44" s="1315"/>
      <c r="CU44" s="1315"/>
      <c r="CV44" s="1315"/>
      <c r="CW44" s="1315"/>
      <c r="CX44" s="1315"/>
      <c r="CY44" s="1315"/>
      <c r="CZ44" s="1315"/>
      <c r="DA44" s="1315"/>
      <c r="DB44" s="1315"/>
      <c r="DC44" s="1316"/>
    </row>
    <row r="45" spans="2:109" ht="13.5" x14ac:dyDescent="0.15">
      <c r="B45" s="389"/>
      <c r="AN45" s="1314"/>
      <c r="AO45" s="1315"/>
      <c r="AP45" s="1315"/>
      <c r="AQ45" s="1315"/>
      <c r="AR45" s="1315"/>
      <c r="AS45" s="1315"/>
      <c r="AT45" s="1315"/>
      <c r="AU45" s="1315"/>
      <c r="AV45" s="1315"/>
      <c r="AW45" s="1315"/>
      <c r="AX45" s="1315"/>
      <c r="AY45" s="1315"/>
      <c r="AZ45" s="1315"/>
      <c r="BA45" s="1315"/>
      <c r="BB45" s="1315"/>
      <c r="BC45" s="1315"/>
      <c r="BD45" s="1315"/>
      <c r="BE45" s="1315"/>
      <c r="BF45" s="1315"/>
      <c r="BG45" s="1315"/>
      <c r="BH45" s="1315"/>
      <c r="BI45" s="1315"/>
      <c r="BJ45" s="1315"/>
      <c r="BK45" s="1315"/>
      <c r="BL45" s="1315"/>
      <c r="BM45" s="1315"/>
      <c r="BN45" s="1315"/>
      <c r="BO45" s="1315"/>
      <c r="BP45" s="1315"/>
      <c r="BQ45" s="1315"/>
      <c r="BR45" s="1315"/>
      <c r="BS45" s="1315"/>
      <c r="BT45" s="1315"/>
      <c r="BU45" s="1315"/>
      <c r="BV45" s="1315"/>
      <c r="BW45" s="1315"/>
      <c r="BX45" s="1315"/>
      <c r="BY45" s="1315"/>
      <c r="BZ45" s="1315"/>
      <c r="CA45" s="1315"/>
      <c r="CB45" s="1315"/>
      <c r="CC45" s="1315"/>
      <c r="CD45" s="1315"/>
      <c r="CE45" s="1315"/>
      <c r="CF45" s="1315"/>
      <c r="CG45" s="1315"/>
      <c r="CH45" s="1315"/>
      <c r="CI45" s="1315"/>
      <c r="CJ45" s="1315"/>
      <c r="CK45" s="1315"/>
      <c r="CL45" s="1315"/>
      <c r="CM45" s="1315"/>
      <c r="CN45" s="1315"/>
      <c r="CO45" s="1315"/>
      <c r="CP45" s="1315"/>
      <c r="CQ45" s="1315"/>
      <c r="CR45" s="1315"/>
      <c r="CS45" s="1315"/>
      <c r="CT45" s="1315"/>
      <c r="CU45" s="1315"/>
      <c r="CV45" s="1315"/>
      <c r="CW45" s="1315"/>
      <c r="CX45" s="1315"/>
      <c r="CY45" s="1315"/>
      <c r="CZ45" s="1315"/>
      <c r="DA45" s="1315"/>
      <c r="DB45" s="1315"/>
      <c r="DC45" s="1316"/>
    </row>
    <row r="46" spans="2:109" ht="13.5" x14ac:dyDescent="0.15">
      <c r="B46" s="389"/>
      <c r="AN46" s="1314"/>
      <c r="AO46" s="1315"/>
      <c r="AP46" s="1315"/>
      <c r="AQ46" s="1315"/>
      <c r="AR46" s="1315"/>
      <c r="AS46" s="1315"/>
      <c r="AT46" s="1315"/>
      <c r="AU46" s="1315"/>
      <c r="AV46" s="1315"/>
      <c r="AW46" s="1315"/>
      <c r="AX46" s="1315"/>
      <c r="AY46" s="1315"/>
      <c r="AZ46" s="1315"/>
      <c r="BA46" s="1315"/>
      <c r="BB46" s="1315"/>
      <c r="BC46" s="1315"/>
      <c r="BD46" s="1315"/>
      <c r="BE46" s="1315"/>
      <c r="BF46" s="1315"/>
      <c r="BG46" s="1315"/>
      <c r="BH46" s="1315"/>
      <c r="BI46" s="1315"/>
      <c r="BJ46" s="1315"/>
      <c r="BK46" s="1315"/>
      <c r="BL46" s="1315"/>
      <c r="BM46" s="1315"/>
      <c r="BN46" s="1315"/>
      <c r="BO46" s="1315"/>
      <c r="BP46" s="1315"/>
      <c r="BQ46" s="1315"/>
      <c r="BR46" s="1315"/>
      <c r="BS46" s="1315"/>
      <c r="BT46" s="1315"/>
      <c r="BU46" s="1315"/>
      <c r="BV46" s="1315"/>
      <c r="BW46" s="1315"/>
      <c r="BX46" s="1315"/>
      <c r="BY46" s="1315"/>
      <c r="BZ46" s="1315"/>
      <c r="CA46" s="1315"/>
      <c r="CB46" s="1315"/>
      <c r="CC46" s="1315"/>
      <c r="CD46" s="1315"/>
      <c r="CE46" s="1315"/>
      <c r="CF46" s="1315"/>
      <c r="CG46" s="1315"/>
      <c r="CH46" s="1315"/>
      <c r="CI46" s="1315"/>
      <c r="CJ46" s="1315"/>
      <c r="CK46" s="1315"/>
      <c r="CL46" s="1315"/>
      <c r="CM46" s="1315"/>
      <c r="CN46" s="1315"/>
      <c r="CO46" s="1315"/>
      <c r="CP46" s="1315"/>
      <c r="CQ46" s="1315"/>
      <c r="CR46" s="1315"/>
      <c r="CS46" s="1315"/>
      <c r="CT46" s="1315"/>
      <c r="CU46" s="1315"/>
      <c r="CV46" s="1315"/>
      <c r="CW46" s="1315"/>
      <c r="CX46" s="1315"/>
      <c r="CY46" s="1315"/>
      <c r="CZ46" s="1315"/>
      <c r="DA46" s="1315"/>
      <c r="DB46" s="1315"/>
      <c r="DC46" s="1316"/>
    </row>
    <row r="47" spans="2:109" ht="13.5" x14ac:dyDescent="0.15">
      <c r="B47" s="389"/>
      <c r="AN47" s="1317"/>
      <c r="AO47" s="1318"/>
      <c r="AP47" s="1318"/>
      <c r="AQ47" s="1318"/>
      <c r="AR47" s="1318"/>
      <c r="AS47" s="1318"/>
      <c r="AT47" s="1318"/>
      <c r="AU47" s="1318"/>
      <c r="AV47" s="1318"/>
      <c r="AW47" s="1318"/>
      <c r="AX47" s="1318"/>
      <c r="AY47" s="1318"/>
      <c r="AZ47" s="1318"/>
      <c r="BA47" s="1318"/>
      <c r="BB47" s="1318"/>
      <c r="BC47" s="1318"/>
      <c r="BD47" s="1318"/>
      <c r="BE47" s="1318"/>
      <c r="BF47" s="1318"/>
      <c r="BG47" s="1318"/>
      <c r="BH47" s="1318"/>
      <c r="BI47" s="1318"/>
      <c r="BJ47" s="1318"/>
      <c r="BK47" s="1318"/>
      <c r="BL47" s="1318"/>
      <c r="BM47" s="1318"/>
      <c r="BN47" s="1318"/>
      <c r="BO47" s="1318"/>
      <c r="BP47" s="1318"/>
      <c r="BQ47" s="1318"/>
      <c r="BR47" s="1318"/>
      <c r="BS47" s="1318"/>
      <c r="BT47" s="1318"/>
      <c r="BU47" s="1318"/>
      <c r="BV47" s="1318"/>
      <c r="BW47" s="1318"/>
      <c r="BX47" s="1318"/>
      <c r="BY47" s="1318"/>
      <c r="BZ47" s="1318"/>
      <c r="CA47" s="1318"/>
      <c r="CB47" s="1318"/>
      <c r="CC47" s="1318"/>
      <c r="CD47" s="1318"/>
      <c r="CE47" s="1318"/>
      <c r="CF47" s="1318"/>
      <c r="CG47" s="1318"/>
      <c r="CH47" s="1318"/>
      <c r="CI47" s="1318"/>
      <c r="CJ47" s="1318"/>
      <c r="CK47" s="1318"/>
      <c r="CL47" s="1318"/>
      <c r="CM47" s="1318"/>
      <c r="CN47" s="1318"/>
      <c r="CO47" s="1318"/>
      <c r="CP47" s="1318"/>
      <c r="CQ47" s="1318"/>
      <c r="CR47" s="1318"/>
      <c r="CS47" s="1318"/>
      <c r="CT47" s="1318"/>
      <c r="CU47" s="1318"/>
      <c r="CV47" s="1318"/>
      <c r="CW47" s="1318"/>
      <c r="CX47" s="1318"/>
      <c r="CY47" s="1318"/>
      <c r="CZ47" s="1318"/>
      <c r="DA47" s="1318"/>
      <c r="DB47" s="1318"/>
      <c r="DC47" s="1319"/>
    </row>
    <row r="48" spans="2:109" ht="13.5" x14ac:dyDescent="0.15">
      <c r="B48" s="389"/>
      <c r="H48" s="396"/>
      <c r="I48" s="396"/>
      <c r="J48" s="396"/>
      <c r="AN48" s="396"/>
      <c r="AO48" s="396"/>
      <c r="AP48" s="396"/>
      <c r="AZ48" s="396"/>
      <c r="BA48" s="396"/>
      <c r="BB48" s="396"/>
      <c r="BL48" s="396"/>
      <c r="BM48" s="396"/>
      <c r="BN48" s="396"/>
      <c r="BX48" s="396"/>
      <c r="BY48" s="396"/>
      <c r="BZ48" s="396"/>
      <c r="CJ48" s="396"/>
      <c r="CK48" s="396"/>
      <c r="CL48" s="396"/>
      <c r="CV48" s="396"/>
      <c r="CW48" s="396"/>
      <c r="CX48" s="396"/>
    </row>
    <row r="49" spans="1:109" ht="13.5" x14ac:dyDescent="0.15">
      <c r="B49" s="389"/>
      <c r="AN49" s="388" t="s">
        <v>603</v>
      </c>
    </row>
    <row r="50" spans="1:109" ht="13.5" x14ac:dyDescent="0.15">
      <c r="B50" s="389"/>
      <c r="G50" s="1322"/>
      <c r="H50" s="1322"/>
      <c r="I50" s="1322"/>
      <c r="J50" s="1322"/>
      <c r="K50" s="398"/>
      <c r="L50" s="398"/>
      <c r="M50" s="397"/>
      <c r="N50" s="397"/>
      <c r="AN50" s="1323"/>
      <c r="AO50" s="1324"/>
      <c r="AP50" s="1324"/>
      <c r="AQ50" s="1324"/>
      <c r="AR50" s="1324"/>
      <c r="AS50" s="1324"/>
      <c r="AT50" s="1324"/>
      <c r="AU50" s="1324"/>
      <c r="AV50" s="1324"/>
      <c r="AW50" s="1324"/>
      <c r="AX50" s="1324"/>
      <c r="AY50" s="1324"/>
      <c r="AZ50" s="1324"/>
      <c r="BA50" s="1324"/>
      <c r="BB50" s="1324"/>
      <c r="BC50" s="1324"/>
      <c r="BD50" s="1324"/>
      <c r="BE50" s="1324"/>
      <c r="BF50" s="1324"/>
      <c r="BG50" s="1324"/>
      <c r="BH50" s="1324"/>
      <c r="BI50" s="1324"/>
      <c r="BJ50" s="1324"/>
      <c r="BK50" s="1324"/>
      <c r="BL50" s="1324"/>
      <c r="BM50" s="1324"/>
      <c r="BN50" s="1324"/>
      <c r="BO50" s="1325"/>
      <c r="BP50" s="1321" t="s">
        <v>558</v>
      </c>
      <c r="BQ50" s="1321"/>
      <c r="BR50" s="1321"/>
      <c r="BS50" s="1321"/>
      <c r="BT50" s="1321"/>
      <c r="BU50" s="1321"/>
      <c r="BV50" s="1321"/>
      <c r="BW50" s="1321"/>
      <c r="BX50" s="1321" t="s">
        <v>559</v>
      </c>
      <c r="BY50" s="1321"/>
      <c r="BZ50" s="1321"/>
      <c r="CA50" s="1321"/>
      <c r="CB50" s="1321"/>
      <c r="CC50" s="1321"/>
      <c r="CD50" s="1321"/>
      <c r="CE50" s="1321"/>
      <c r="CF50" s="1321" t="s">
        <v>560</v>
      </c>
      <c r="CG50" s="1321"/>
      <c r="CH50" s="1321"/>
      <c r="CI50" s="1321"/>
      <c r="CJ50" s="1321"/>
      <c r="CK50" s="1321"/>
      <c r="CL50" s="1321"/>
      <c r="CM50" s="1321"/>
      <c r="CN50" s="1321" t="s">
        <v>561</v>
      </c>
      <c r="CO50" s="1321"/>
      <c r="CP50" s="1321"/>
      <c r="CQ50" s="1321"/>
      <c r="CR50" s="1321"/>
      <c r="CS50" s="1321"/>
      <c r="CT50" s="1321"/>
      <c r="CU50" s="1321"/>
      <c r="CV50" s="1321" t="s">
        <v>562</v>
      </c>
      <c r="CW50" s="1321"/>
      <c r="CX50" s="1321"/>
      <c r="CY50" s="1321"/>
      <c r="CZ50" s="1321"/>
      <c r="DA50" s="1321"/>
      <c r="DB50" s="1321"/>
      <c r="DC50" s="1321"/>
    </row>
    <row r="51" spans="1:109" ht="13.5" customHeight="1" x14ac:dyDescent="0.15">
      <c r="B51" s="389"/>
      <c r="G51" s="1326"/>
      <c r="H51" s="1326"/>
      <c r="I51" s="1329"/>
      <c r="J51" s="1329"/>
      <c r="K51" s="1327"/>
      <c r="L51" s="1327"/>
      <c r="M51" s="1327"/>
      <c r="N51" s="1327"/>
      <c r="AM51" s="396"/>
      <c r="AN51" s="1328" t="s">
        <v>602</v>
      </c>
      <c r="AO51" s="1328"/>
      <c r="AP51" s="1328"/>
      <c r="AQ51" s="1328"/>
      <c r="AR51" s="1328"/>
      <c r="AS51" s="1328"/>
      <c r="AT51" s="1328"/>
      <c r="AU51" s="1328"/>
      <c r="AV51" s="1328"/>
      <c r="AW51" s="1328"/>
      <c r="AX51" s="1328"/>
      <c r="AY51" s="1328"/>
      <c r="AZ51" s="1328"/>
      <c r="BA51" s="1328"/>
      <c r="BB51" s="1328" t="s">
        <v>600</v>
      </c>
      <c r="BC51" s="1328"/>
      <c r="BD51" s="1328"/>
      <c r="BE51" s="1328"/>
      <c r="BF51" s="1328"/>
      <c r="BG51" s="1328"/>
      <c r="BH51" s="1328"/>
      <c r="BI51" s="1328"/>
      <c r="BJ51" s="1328"/>
      <c r="BK51" s="1328"/>
      <c r="BL51" s="1328"/>
      <c r="BM51" s="1328"/>
      <c r="BN51" s="1328"/>
      <c r="BO51" s="1328"/>
      <c r="BP51" s="1320">
        <v>40.4</v>
      </c>
      <c r="BQ51" s="1320"/>
      <c r="BR51" s="1320"/>
      <c r="BS51" s="1320"/>
      <c r="BT51" s="1320"/>
      <c r="BU51" s="1320"/>
      <c r="BV51" s="1320"/>
      <c r="BW51" s="1320"/>
      <c r="BX51" s="1320">
        <v>75.7</v>
      </c>
      <c r="BY51" s="1320"/>
      <c r="BZ51" s="1320"/>
      <c r="CA51" s="1320"/>
      <c r="CB51" s="1320"/>
      <c r="CC51" s="1320"/>
      <c r="CD51" s="1320"/>
      <c r="CE51" s="1320"/>
      <c r="CF51" s="1320">
        <v>89.2</v>
      </c>
      <c r="CG51" s="1320"/>
      <c r="CH51" s="1320"/>
      <c r="CI51" s="1320"/>
      <c r="CJ51" s="1320"/>
      <c r="CK51" s="1320"/>
      <c r="CL51" s="1320"/>
      <c r="CM51" s="1320"/>
      <c r="CN51" s="1320">
        <v>78.2</v>
      </c>
      <c r="CO51" s="1320"/>
      <c r="CP51" s="1320"/>
      <c r="CQ51" s="1320"/>
      <c r="CR51" s="1320"/>
      <c r="CS51" s="1320"/>
      <c r="CT51" s="1320"/>
      <c r="CU51" s="1320"/>
      <c r="CV51" s="1320">
        <v>63</v>
      </c>
      <c r="CW51" s="1320"/>
      <c r="CX51" s="1320"/>
      <c r="CY51" s="1320"/>
      <c r="CZ51" s="1320"/>
      <c r="DA51" s="1320"/>
      <c r="DB51" s="1320"/>
      <c r="DC51" s="1320"/>
    </row>
    <row r="52" spans="1:109" ht="13.5" x14ac:dyDescent="0.15">
      <c r="B52" s="389"/>
      <c r="G52" s="1326"/>
      <c r="H52" s="1326"/>
      <c r="I52" s="1329"/>
      <c r="J52" s="1329"/>
      <c r="K52" s="1327"/>
      <c r="L52" s="1327"/>
      <c r="M52" s="1327"/>
      <c r="N52" s="1327"/>
      <c r="AM52" s="396"/>
      <c r="AN52" s="1328"/>
      <c r="AO52" s="1328"/>
      <c r="AP52" s="1328"/>
      <c r="AQ52" s="1328"/>
      <c r="AR52" s="1328"/>
      <c r="AS52" s="1328"/>
      <c r="AT52" s="1328"/>
      <c r="AU52" s="1328"/>
      <c r="AV52" s="1328"/>
      <c r="AW52" s="1328"/>
      <c r="AX52" s="1328"/>
      <c r="AY52" s="1328"/>
      <c r="AZ52" s="1328"/>
      <c r="BA52" s="1328"/>
      <c r="BB52" s="1328"/>
      <c r="BC52" s="1328"/>
      <c r="BD52" s="1328"/>
      <c r="BE52" s="1328"/>
      <c r="BF52" s="1328"/>
      <c r="BG52" s="1328"/>
      <c r="BH52" s="1328"/>
      <c r="BI52" s="1328"/>
      <c r="BJ52" s="1328"/>
      <c r="BK52" s="1328"/>
      <c r="BL52" s="1328"/>
      <c r="BM52" s="1328"/>
      <c r="BN52" s="1328"/>
      <c r="BO52" s="1328"/>
      <c r="BP52" s="1320"/>
      <c r="BQ52" s="1320"/>
      <c r="BR52" s="1320"/>
      <c r="BS52" s="1320"/>
      <c r="BT52" s="1320"/>
      <c r="BU52" s="1320"/>
      <c r="BV52" s="1320"/>
      <c r="BW52" s="1320"/>
      <c r="BX52" s="1320"/>
      <c r="BY52" s="1320"/>
      <c r="BZ52" s="1320"/>
      <c r="CA52" s="1320"/>
      <c r="CB52" s="1320"/>
      <c r="CC52" s="1320"/>
      <c r="CD52" s="1320"/>
      <c r="CE52" s="1320"/>
      <c r="CF52" s="1320"/>
      <c r="CG52" s="1320"/>
      <c r="CH52" s="1320"/>
      <c r="CI52" s="1320"/>
      <c r="CJ52" s="1320"/>
      <c r="CK52" s="1320"/>
      <c r="CL52" s="1320"/>
      <c r="CM52" s="1320"/>
      <c r="CN52" s="1320"/>
      <c r="CO52" s="1320"/>
      <c r="CP52" s="1320"/>
      <c r="CQ52" s="1320"/>
      <c r="CR52" s="1320"/>
      <c r="CS52" s="1320"/>
      <c r="CT52" s="1320"/>
      <c r="CU52" s="1320"/>
      <c r="CV52" s="1320"/>
      <c r="CW52" s="1320"/>
      <c r="CX52" s="1320"/>
      <c r="CY52" s="1320"/>
      <c r="CZ52" s="1320"/>
      <c r="DA52" s="1320"/>
      <c r="DB52" s="1320"/>
      <c r="DC52" s="1320"/>
    </row>
    <row r="53" spans="1:109" ht="13.5" x14ac:dyDescent="0.15">
      <c r="A53" s="404"/>
      <c r="B53" s="389"/>
      <c r="G53" s="1326"/>
      <c r="H53" s="1326"/>
      <c r="I53" s="1322"/>
      <c r="J53" s="1322"/>
      <c r="K53" s="1327"/>
      <c r="L53" s="1327"/>
      <c r="M53" s="1327"/>
      <c r="N53" s="1327"/>
      <c r="AM53" s="396"/>
      <c r="AN53" s="1328"/>
      <c r="AO53" s="1328"/>
      <c r="AP53" s="1328"/>
      <c r="AQ53" s="1328"/>
      <c r="AR53" s="1328"/>
      <c r="AS53" s="1328"/>
      <c r="AT53" s="1328"/>
      <c r="AU53" s="1328"/>
      <c r="AV53" s="1328"/>
      <c r="AW53" s="1328"/>
      <c r="AX53" s="1328"/>
      <c r="AY53" s="1328"/>
      <c r="AZ53" s="1328"/>
      <c r="BA53" s="1328"/>
      <c r="BB53" s="1328" t="s">
        <v>607</v>
      </c>
      <c r="BC53" s="1328"/>
      <c r="BD53" s="1328"/>
      <c r="BE53" s="1328"/>
      <c r="BF53" s="1328"/>
      <c r="BG53" s="1328"/>
      <c r="BH53" s="1328"/>
      <c r="BI53" s="1328"/>
      <c r="BJ53" s="1328"/>
      <c r="BK53" s="1328"/>
      <c r="BL53" s="1328"/>
      <c r="BM53" s="1328"/>
      <c r="BN53" s="1328"/>
      <c r="BO53" s="1328"/>
      <c r="BP53" s="1320">
        <v>52.5</v>
      </c>
      <c r="BQ53" s="1320"/>
      <c r="BR53" s="1320"/>
      <c r="BS53" s="1320"/>
      <c r="BT53" s="1320"/>
      <c r="BU53" s="1320"/>
      <c r="BV53" s="1320"/>
      <c r="BW53" s="1320"/>
      <c r="BX53" s="1320">
        <v>53.9</v>
      </c>
      <c r="BY53" s="1320"/>
      <c r="BZ53" s="1320"/>
      <c r="CA53" s="1320"/>
      <c r="CB53" s="1320"/>
      <c r="CC53" s="1320"/>
      <c r="CD53" s="1320"/>
      <c r="CE53" s="1320"/>
      <c r="CF53" s="1320">
        <v>55.5</v>
      </c>
      <c r="CG53" s="1320"/>
      <c r="CH53" s="1320"/>
      <c r="CI53" s="1320"/>
      <c r="CJ53" s="1320"/>
      <c r="CK53" s="1320"/>
      <c r="CL53" s="1320"/>
      <c r="CM53" s="1320"/>
      <c r="CN53" s="1320">
        <v>57</v>
      </c>
      <c r="CO53" s="1320"/>
      <c r="CP53" s="1320"/>
      <c r="CQ53" s="1320"/>
      <c r="CR53" s="1320"/>
      <c r="CS53" s="1320"/>
      <c r="CT53" s="1320"/>
      <c r="CU53" s="1320"/>
      <c r="CV53" s="1320">
        <v>58.5</v>
      </c>
      <c r="CW53" s="1320"/>
      <c r="CX53" s="1320"/>
      <c r="CY53" s="1320"/>
      <c r="CZ53" s="1320"/>
      <c r="DA53" s="1320"/>
      <c r="DB53" s="1320"/>
      <c r="DC53" s="1320"/>
    </row>
    <row r="54" spans="1:109" ht="13.5" x14ac:dyDescent="0.15">
      <c r="A54" s="404"/>
      <c r="B54" s="389"/>
      <c r="G54" s="1326"/>
      <c r="H54" s="1326"/>
      <c r="I54" s="1322"/>
      <c r="J54" s="1322"/>
      <c r="K54" s="1327"/>
      <c r="L54" s="1327"/>
      <c r="M54" s="1327"/>
      <c r="N54" s="1327"/>
      <c r="AM54" s="396"/>
      <c r="AN54" s="1328"/>
      <c r="AO54" s="1328"/>
      <c r="AP54" s="1328"/>
      <c r="AQ54" s="1328"/>
      <c r="AR54" s="1328"/>
      <c r="AS54" s="1328"/>
      <c r="AT54" s="1328"/>
      <c r="AU54" s="1328"/>
      <c r="AV54" s="1328"/>
      <c r="AW54" s="1328"/>
      <c r="AX54" s="1328"/>
      <c r="AY54" s="1328"/>
      <c r="AZ54" s="1328"/>
      <c r="BA54" s="1328"/>
      <c r="BB54" s="1328"/>
      <c r="BC54" s="1328"/>
      <c r="BD54" s="1328"/>
      <c r="BE54" s="1328"/>
      <c r="BF54" s="1328"/>
      <c r="BG54" s="1328"/>
      <c r="BH54" s="1328"/>
      <c r="BI54" s="1328"/>
      <c r="BJ54" s="1328"/>
      <c r="BK54" s="1328"/>
      <c r="BL54" s="1328"/>
      <c r="BM54" s="1328"/>
      <c r="BN54" s="1328"/>
      <c r="BO54" s="1328"/>
      <c r="BP54" s="1320"/>
      <c r="BQ54" s="1320"/>
      <c r="BR54" s="1320"/>
      <c r="BS54" s="1320"/>
      <c r="BT54" s="1320"/>
      <c r="BU54" s="1320"/>
      <c r="BV54" s="1320"/>
      <c r="BW54" s="1320"/>
      <c r="BX54" s="1320"/>
      <c r="BY54" s="1320"/>
      <c r="BZ54" s="1320"/>
      <c r="CA54" s="1320"/>
      <c r="CB54" s="1320"/>
      <c r="CC54" s="1320"/>
      <c r="CD54" s="1320"/>
      <c r="CE54" s="1320"/>
      <c r="CF54" s="1320"/>
      <c r="CG54" s="1320"/>
      <c r="CH54" s="1320"/>
      <c r="CI54" s="1320"/>
      <c r="CJ54" s="1320"/>
      <c r="CK54" s="1320"/>
      <c r="CL54" s="1320"/>
      <c r="CM54" s="1320"/>
      <c r="CN54" s="1320"/>
      <c r="CO54" s="1320"/>
      <c r="CP54" s="1320"/>
      <c r="CQ54" s="1320"/>
      <c r="CR54" s="1320"/>
      <c r="CS54" s="1320"/>
      <c r="CT54" s="1320"/>
      <c r="CU54" s="1320"/>
      <c r="CV54" s="1320"/>
      <c r="CW54" s="1320"/>
      <c r="CX54" s="1320"/>
      <c r="CY54" s="1320"/>
      <c r="CZ54" s="1320"/>
      <c r="DA54" s="1320"/>
      <c r="DB54" s="1320"/>
      <c r="DC54" s="1320"/>
    </row>
    <row r="55" spans="1:109" ht="13.5" x14ac:dyDescent="0.15">
      <c r="A55" s="404"/>
      <c r="B55" s="389"/>
      <c r="G55" s="1322"/>
      <c r="H55" s="1322"/>
      <c r="I55" s="1322"/>
      <c r="J55" s="1322"/>
      <c r="K55" s="1327"/>
      <c r="L55" s="1327"/>
      <c r="M55" s="1327"/>
      <c r="N55" s="1327"/>
      <c r="AN55" s="1321" t="s">
        <v>601</v>
      </c>
      <c r="AO55" s="1321"/>
      <c r="AP55" s="1321"/>
      <c r="AQ55" s="1321"/>
      <c r="AR55" s="1321"/>
      <c r="AS55" s="1321"/>
      <c r="AT55" s="1321"/>
      <c r="AU55" s="1321"/>
      <c r="AV55" s="1321"/>
      <c r="AW55" s="1321"/>
      <c r="AX55" s="1321"/>
      <c r="AY55" s="1321"/>
      <c r="AZ55" s="1321"/>
      <c r="BA55" s="1321"/>
      <c r="BB55" s="1328" t="s">
        <v>600</v>
      </c>
      <c r="BC55" s="1328"/>
      <c r="BD55" s="1328"/>
      <c r="BE55" s="1328"/>
      <c r="BF55" s="1328"/>
      <c r="BG55" s="1328"/>
      <c r="BH55" s="1328"/>
      <c r="BI55" s="1328"/>
      <c r="BJ55" s="1328"/>
      <c r="BK55" s="1328"/>
      <c r="BL55" s="1328"/>
      <c r="BM55" s="1328"/>
      <c r="BN55" s="1328"/>
      <c r="BO55" s="1328"/>
      <c r="BP55" s="1320">
        <v>0</v>
      </c>
      <c r="BQ55" s="1320"/>
      <c r="BR55" s="1320"/>
      <c r="BS55" s="1320"/>
      <c r="BT55" s="1320"/>
      <c r="BU55" s="1320"/>
      <c r="BV55" s="1320"/>
      <c r="BW55" s="1320"/>
      <c r="BX55" s="1320">
        <v>0</v>
      </c>
      <c r="BY55" s="1320"/>
      <c r="BZ55" s="1320"/>
      <c r="CA55" s="1320"/>
      <c r="CB55" s="1320"/>
      <c r="CC55" s="1320"/>
      <c r="CD55" s="1320"/>
      <c r="CE55" s="1320"/>
      <c r="CF55" s="1320">
        <v>0</v>
      </c>
      <c r="CG55" s="1320"/>
      <c r="CH55" s="1320"/>
      <c r="CI55" s="1320"/>
      <c r="CJ55" s="1320"/>
      <c r="CK55" s="1320"/>
      <c r="CL55" s="1320"/>
      <c r="CM55" s="1320"/>
      <c r="CN55" s="1320">
        <v>0</v>
      </c>
      <c r="CO55" s="1320"/>
      <c r="CP55" s="1320"/>
      <c r="CQ55" s="1320"/>
      <c r="CR55" s="1320"/>
      <c r="CS55" s="1320"/>
      <c r="CT55" s="1320"/>
      <c r="CU55" s="1320"/>
      <c r="CV55" s="1320">
        <v>0</v>
      </c>
      <c r="CW55" s="1320"/>
      <c r="CX55" s="1320"/>
      <c r="CY55" s="1320"/>
      <c r="CZ55" s="1320"/>
      <c r="DA55" s="1320"/>
      <c r="DB55" s="1320"/>
      <c r="DC55" s="1320"/>
    </row>
    <row r="56" spans="1:109" ht="13.5" x14ac:dyDescent="0.15">
      <c r="A56" s="404"/>
      <c r="B56" s="389"/>
      <c r="G56" s="1322"/>
      <c r="H56" s="1322"/>
      <c r="I56" s="1322"/>
      <c r="J56" s="1322"/>
      <c r="K56" s="1327"/>
      <c r="L56" s="1327"/>
      <c r="M56" s="1327"/>
      <c r="N56" s="1327"/>
      <c r="AN56" s="1321"/>
      <c r="AO56" s="1321"/>
      <c r="AP56" s="1321"/>
      <c r="AQ56" s="1321"/>
      <c r="AR56" s="1321"/>
      <c r="AS56" s="1321"/>
      <c r="AT56" s="1321"/>
      <c r="AU56" s="1321"/>
      <c r="AV56" s="1321"/>
      <c r="AW56" s="1321"/>
      <c r="AX56" s="1321"/>
      <c r="AY56" s="1321"/>
      <c r="AZ56" s="1321"/>
      <c r="BA56" s="1321"/>
      <c r="BB56" s="1328"/>
      <c r="BC56" s="1328"/>
      <c r="BD56" s="1328"/>
      <c r="BE56" s="1328"/>
      <c r="BF56" s="1328"/>
      <c r="BG56" s="1328"/>
      <c r="BH56" s="1328"/>
      <c r="BI56" s="1328"/>
      <c r="BJ56" s="1328"/>
      <c r="BK56" s="1328"/>
      <c r="BL56" s="1328"/>
      <c r="BM56" s="1328"/>
      <c r="BN56" s="1328"/>
      <c r="BO56" s="1328"/>
      <c r="BP56" s="1320"/>
      <c r="BQ56" s="1320"/>
      <c r="BR56" s="1320"/>
      <c r="BS56" s="1320"/>
      <c r="BT56" s="1320"/>
      <c r="BU56" s="1320"/>
      <c r="BV56" s="1320"/>
      <c r="BW56" s="1320"/>
      <c r="BX56" s="1320"/>
      <c r="BY56" s="1320"/>
      <c r="BZ56" s="1320"/>
      <c r="CA56" s="1320"/>
      <c r="CB56" s="1320"/>
      <c r="CC56" s="1320"/>
      <c r="CD56" s="1320"/>
      <c r="CE56" s="1320"/>
      <c r="CF56" s="1320"/>
      <c r="CG56" s="1320"/>
      <c r="CH56" s="1320"/>
      <c r="CI56" s="1320"/>
      <c r="CJ56" s="1320"/>
      <c r="CK56" s="1320"/>
      <c r="CL56" s="1320"/>
      <c r="CM56" s="1320"/>
      <c r="CN56" s="1320"/>
      <c r="CO56" s="1320"/>
      <c r="CP56" s="1320"/>
      <c r="CQ56" s="1320"/>
      <c r="CR56" s="1320"/>
      <c r="CS56" s="1320"/>
      <c r="CT56" s="1320"/>
      <c r="CU56" s="1320"/>
      <c r="CV56" s="1320"/>
      <c r="CW56" s="1320"/>
      <c r="CX56" s="1320"/>
      <c r="CY56" s="1320"/>
      <c r="CZ56" s="1320"/>
      <c r="DA56" s="1320"/>
      <c r="DB56" s="1320"/>
      <c r="DC56" s="1320"/>
    </row>
    <row r="57" spans="1:109" s="404" customFormat="1" ht="13.5" x14ac:dyDescent="0.15">
      <c r="B57" s="410"/>
      <c r="G57" s="1322"/>
      <c r="H57" s="1322"/>
      <c r="I57" s="1330"/>
      <c r="J57" s="1330"/>
      <c r="K57" s="1327"/>
      <c r="L57" s="1327"/>
      <c r="M57" s="1327"/>
      <c r="N57" s="1327"/>
      <c r="AM57" s="388"/>
      <c r="AN57" s="1321"/>
      <c r="AO57" s="1321"/>
      <c r="AP57" s="1321"/>
      <c r="AQ57" s="1321"/>
      <c r="AR57" s="1321"/>
      <c r="AS57" s="1321"/>
      <c r="AT57" s="1321"/>
      <c r="AU57" s="1321"/>
      <c r="AV57" s="1321"/>
      <c r="AW57" s="1321"/>
      <c r="AX57" s="1321"/>
      <c r="AY57" s="1321"/>
      <c r="AZ57" s="1321"/>
      <c r="BA57" s="1321"/>
      <c r="BB57" s="1328" t="s">
        <v>607</v>
      </c>
      <c r="BC57" s="1328"/>
      <c r="BD57" s="1328"/>
      <c r="BE57" s="1328"/>
      <c r="BF57" s="1328"/>
      <c r="BG57" s="1328"/>
      <c r="BH57" s="1328"/>
      <c r="BI57" s="1328"/>
      <c r="BJ57" s="1328"/>
      <c r="BK57" s="1328"/>
      <c r="BL57" s="1328"/>
      <c r="BM57" s="1328"/>
      <c r="BN57" s="1328"/>
      <c r="BO57" s="1328"/>
      <c r="BP57" s="1320">
        <v>58.6</v>
      </c>
      <c r="BQ57" s="1320"/>
      <c r="BR57" s="1320"/>
      <c r="BS57" s="1320"/>
      <c r="BT57" s="1320"/>
      <c r="BU57" s="1320"/>
      <c r="BV57" s="1320"/>
      <c r="BW57" s="1320"/>
      <c r="BX57" s="1320">
        <v>59.1</v>
      </c>
      <c r="BY57" s="1320"/>
      <c r="BZ57" s="1320"/>
      <c r="CA57" s="1320"/>
      <c r="CB57" s="1320"/>
      <c r="CC57" s="1320"/>
      <c r="CD57" s="1320"/>
      <c r="CE57" s="1320"/>
      <c r="CF57" s="1320">
        <v>61.2</v>
      </c>
      <c r="CG57" s="1320"/>
      <c r="CH57" s="1320"/>
      <c r="CI57" s="1320"/>
      <c r="CJ57" s="1320"/>
      <c r="CK57" s="1320"/>
      <c r="CL57" s="1320"/>
      <c r="CM57" s="1320"/>
      <c r="CN57" s="1320">
        <v>62.9</v>
      </c>
      <c r="CO57" s="1320"/>
      <c r="CP57" s="1320"/>
      <c r="CQ57" s="1320"/>
      <c r="CR57" s="1320"/>
      <c r="CS57" s="1320"/>
      <c r="CT57" s="1320"/>
      <c r="CU57" s="1320"/>
      <c r="CV57" s="1320">
        <v>64.2</v>
      </c>
      <c r="CW57" s="1320"/>
      <c r="CX57" s="1320"/>
      <c r="CY57" s="1320"/>
      <c r="CZ57" s="1320"/>
      <c r="DA57" s="1320"/>
      <c r="DB57" s="1320"/>
      <c r="DC57" s="1320"/>
      <c r="DD57" s="415"/>
      <c r="DE57" s="410"/>
    </row>
    <row r="58" spans="1:109" s="404" customFormat="1" ht="13.5" x14ac:dyDescent="0.15">
      <c r="A58" s="388"/>
      <c r="B58" s="410"/>
      <c r="G58" s="1322"/>
      <c r="H58" s="1322"/>
      <c r="I58" s="1330"/>
      <c r="J58" s="1330"/>
      <c r="K58" s="1327"/>
      <c r="L58" s="1327"/>
      <c r="M58" s="1327"/>
      <c r="N58" s="1327"/>
      <c r="AM58" s="388"/>
      <c r="AN58" s="1321"/>
      <c r="AO58" s="1321"/>
      <c r="AP58" s="1321"/>
      <c r="AQ58" s="1321"/>
      <c r="AR58" s="1321"/>
      <c r="AS58" s="1321"/>
      <c r="AT58" s="1321"/>
      <c r="AU58" s="1321"/>
      <c r="AV58" s="1321"/>
      <c r="AW58" s="1321"/>
      <c r="AX58" s="1321"/>
      <c r="AY58" s="1321"/>
      <c r="AZ58" s="1321"/>
      <c r="BA58" s="1321"/>
      <c r="BB58" s="1328"/>
      <c r="BC58" s="1328"/>
      <c r="BD58" s="1328"/>
      <c r="BE58" s="1328"/>
      <c r="BF58" s="1328"/>
      <c r="BG58" s="1328"/>
      <c r="BH58" s="1328"/>
      <c r="BI58" s="1328"/>
      <c r="BJ58" s="1328"/>
      <c r="BK58" s="1328"/>
      <c r="BL58" s="1328"/>
      <c r="BM58" s="1328"/>
      <c r="BN58" s="1328"/>
      <c r="BO58" s="1328"/>
      <c r="BP58" s="1320"/>
      <c r="BQ58" s="1320"/>
      <c r="BR58" s="1320"/>
      <c r="BS58" s="1320"/>
      <c r="BT58" s="1320"/>
      <c r="BU58" s="1320"/>
      <c r="BV58" s="1320"/>
      <c r="BW58" s="1320"/>
      <c r="BX58" s="1320"/>
      <c r="BY58" s="1320"/>
      <c r="BZ58" s="1320"/>
      <c r="CA58" s="1320"/>
      <c r="CB58" s="1320"/>
      <c r="CC58" s="1320"/>
      <c r="CD58" s="1320"/>
      <c r="CE58" s="1320"/>
      <c r="CF58" s="1320"/>
      <c r="CG58" s="1320"/>
      <c r="CH58" s="1320"/>
      <c r="CI58" s="1320"/>
      <c r="CJ58" s="1320"/>
      <c r="CK58" s="1320"/>
      <c r="CL58" s="1320"/>
      <c r="CM58" s="1320"/>
      <c r="CN58" s="1320"/>
      <c r="CO58" s="1320"/>
      <c r="CP58" s="1320"/>
      <c r="CQ58" s="1320"/>
      <c r="CR58" s="1320"/>
      <c r="CS58" s="1320"/>
      <c r="CT58" s="1320"/>
      <c r="CU58" s="1320"/>
      <c r="CV58" s="1320"/>
      <c r="CW58" s="1320"/>
      <c r="CX58" s="1320"/>
      <c r="CY58" s="1320"/>
      <c r="CZ58" s="1320"/>
      <c r="DA58" s="1320"/>
      <c r="DB58" s="1320"/>
      <c r="DC58" s="1320"/>
      <c r="DD58" s="415"/>
      <c r="DE58" s="410"/>
    </row>
    <row r="59" spans="1:109" s="404" customFormat="1" ht="13.5" x14ac:dyDescent="0.15">
      <c r="A59" s="388"/>
      <c r="B59" s="410"/>
      <c r="K59" s="416"/>
      <c r="L59" s="416"/>
      <c r="M59" s="416"/>
      <c r="N59" s="416"/>
      <c r="AQ59" s="416"/>
      <c r="AR59" s="416"/>
      <c r="AS59" s="416"/>
      <c r="AT59" s="416"/>
      <c r="BC59" s="416"/>
      <c r="BD59" s="416"/>
      <c r="BE59" s="416"/>
      <c r="BF59" s="416"/>
      <c r="BO59" s="416"/>
      <c r="BP59" s="416"/>
      <c r="BQ59" s="416"/>
      <c r="BR59" s="416"/>
      <c r="CA59" s="416"/>
      <c r="CB59" s="416"/>
      <c r="CC59" s="416"/>
      <c r="CD59" s="416"/>
      <c r="CM59" s="416"/>
      <c r="CN59" s="416"/>
      <c r="CO59" s="416"/>
      <c r="CP59" s="416"/>
      <c r="CY59" s="416"/>
      <c r="CZ59" s="416"/>
      <c r="DA59" s="416"/>
      <c r="DB59" s="416"/>
      <c r="DC59" s="416"/>
      <c r="DD59" s="415"/>
      <c r="DE59" s="410"/>
    </row>
    <row r="60" spans="1:109" s="404" customFormat="1" ht="13.5" x14ac:dyDescent="0.15">
      <c r="A60" s="388"/>
      <c r="B60" s="410"/>
      <c r="K60" s="416"/>
      <c r="L60" s="416"/>
      <c r="M60" s="416"/>
      <c r="N60" s="416"/>
      <c r="AQ60" s="416"/>
      <c r="AR60" s="416"/>
      <c r="AS60" s="416"/>
      <c r="AT60" s="416"/>
      <c r="BC60" s="416"/>
      <c r="BD60" s="416"/>
      <c r="BE60" s="416"/>
      <c r="BF60" s="416"/>
      <c r="BO60" s="416"/>
      <c r="BP60" s="416"/>
      <c r="BQ60" s="416"/>
      <c r="BR60" s="416"/>
      <c r="CA60" s="416"/>
      <c r="CB60" s="416"/>
      <c r="CC60" s="416"/>
      <c r="CD60" s="416"/>
      <c r="CM60" s="416"/>
      <c r="CN60" s="416"/>
      <c r="CO60" s="416"/>
      <c r="CP60" s="416"/>
      <c r="CY60" s="416"/>
      <c r="CZ60" s="416"/>
      <c r="DA60" s="416"/>
      <c r="DB60" s="416"/>
      <c r="DC60" s="416"/>
      <c r="DD60" s="415"/>
      <c r="DE60" s="410"/>
    </row>
    <row r="61" spans="1:109" s="404" customFormat="1" ht="13.5" x14ac:dyDescent="0.15">
      <c r="A61" s="388"/>
      <c r="B61" s="414"/>
      <c r="C61" s="413"/>
      <c r="D61" s="413"/>
      <c r="E61" s="413"/>
      <c r="F61" s="413"/>
      <c r="G61" s="413"/>
      <c r="H61" s="413"/>
      <c r="I61" s="413"/>
      <c r="J61" s="413"/>
      <c r="K61" s="413"/>
      <c r="L61" s="413"/>
      <c r="M61" s="412"/>
      <c r="N61" s="412"/>
      <c r="O61" s="413"/>
      <c r="P61" s="413"/>
      <c r="Q61" s="413"/>
      <c r="R61" s="413"/>
      <c r="S61" s="413"/>
      <c r="T61" s="413"/>
      <c r="U61" s="413"/>
      <c r="V61" s="413"/>
      <c r="W61" s="413"/>
      <c r="X61" s="413"/>
      <c r="Y61" s="413"/>
      <c r="Z61" s="413"/>
      <c r="AA61" s="413"/>
      <c r="AB61" s="413"/>
      <c r="AC61" s="413"/>
      <c r="AD61" s="413"/>
      <c r="AE61" s="413"/>
      <c r="AF61" s="413"/>
      <c r="AG61" s="413"/>
      <c r="AH61" s="413"/>
      <c r="AI61" s="413"/>
      <c r="AJ61" s="413"/>
      <c r="AK61" s="413"/>
      <c r="AL61" s="413"/>
      <c r="AM61" s="413"/>
      <c r="AN61" s="413"/>
      <c r="AO61" s="413"/>
      <c r="AP61" s="413"/>
      <c r="AQ61" s="413"/>
      <c r="AR61" s="413"/>
      <c r="AS61" s="412"/>
      <c r="AT61" s="412"/>
      <c r="AU61" s="413"/>
      <c r="AV61" s="413"/>
      <c r="AW61" s="413"/>
      <c r="AX61" s="413"/>
      <c r="AY61" s="413"/>
      <c r="AZ61" s="413"/>
      <c r="BA61" s="413"/>
      <c r="BB61" s="413"/>
      <c r="BC61" s="413"/>
      <c r="BD61" s="413"/>
      <c r="BE61" s="412"/>
      <c r="BF61" s="412"/>
      <c r="BG61" s="413"/>
      <c r="BH61" s="413"/>
      <c r="BI61" s="413"/>
      <c r="BJ61" s="413"/>
      <c r="BK61" s="413"/>
      <c r="BL61" s="413"/>
      <c r="BM61" s="413"/>
      <c r="BN61" s="413"/>
      <c r="BO61" s="413"/>
      <c r="BP61" s="413"/>
      <c r="BQ61" s="412"/>
      <c r="BR61" s="412"/>
      <c r="BS61" s="413"/>
      <c r="BT61" s="413"/>
      <c r="BU61" s="413"/>
      <c r="BV61" s="413"/>
      <c r="BW61" s="413"/>
      <c r="BX61" s="413"/>
      <c r="BY61" s="413"/>
      <c r="BZ61" s="413"/>
      <c r="CA61" s="413"/>
      <c r="CB61" s="413"/>
      <c r="CC61" s="412"/>
      <c r="CD61" s="412"/>
      <c r="CE61" s="413"/>
      <c r="CF61" s="413"/>
      <c r="CG61" s="413"/>
      <c r="CH61" s="413"/>
      <c r="CI61" s="413"/>
      <c r="CJ61" s="413"/>
      <c r="CK61" s="413"/>
      <c r="CL61" s="413"/>
      <c r="CM61" s="413"/>
      <c r="CN61" s="413"/>
      <c r="CO61" s="412"/>
      <c r="CP61" s="412"/>
      <c r="CQ61" s="413"/>
      <c r="CR61" s="413"/>
      <c r="CS61" s="413"/>
      <c r="CT61" s="413"/>
      <c r="CU61" s="413"/>
      <c r="CV61" s="413"/>
      <c r="CW61" s="413"/>
      <c r="CX61" s="413"/>
      <c r="CY61" s="413"/>
      <c r="CZ61" s="413"/>
      <c r="DA61" s="412"/>
      <c r="DB61" s="412"/>
      <c r="DC61" s="412"/>
      <c r="DD61" s="411"/>
      <c r="DE61" s="410"/>
    </row>
    <row r="62" spans="1:109" ht="13.5" x14ac:dyDescent="0.15">
      <c r="B62" s="409"/>
      <c r="C62" s="409"/>
      <c r="D62" s="409"/>
      <c r="E62" s="409"/>
      <c r="F62" s="409"/>
      <c r="G62" s="409"/>
      <c r="H62" s="409"/>
      <c r="I62" s="409"/>
      <c r="J62" s="409"/>
      <c r="K62" s="409"/>
      <c r="L62" s="409"/>
      <c r="M62" s="409"/>
      <c r="N62" s="409"/>
      <c r="O62" s="409"/>
      <c r="P62" s="409"/>
      <c r="Q62" s="409"/>
      <c r="R62" s="409"/>
      <c r="S62" s="409"/>
      <c r="T62" s="409"/>
      <c r="U62" s="409"/>
      <c r="V62" s="409"/>
      <c r="W62" s="409"/>
      <c r="X62" s="409"/>
      <c r="Y62" s="409"/>
      <c r="Z62" s="409"/>
      <c r="AA62" s="409"/>
      <c r="AB62" s="409"/>
      <c r="AC62" s="409"/>
      <c r="AD62" s="409"/>
      <c r="AE62" s="409"/>
      <c r="AF62" s="409"/>
      <c r="AG62" s="409"/>
      <c r="AH62" s="409"/>
      <c r="AI62" s="409"/>
      <c r="AJ62" s="409"/>
      <c r="AK62" s="409"/>
      <c r="AL62" s="409"/>
      <c r="AM62" s="409"/>
      <c r="AN62" s="409"/>
      <c r="AO62" s="409"/>
      <c r="AP62" s="409"/>
      <c r="AQ62" s="409"/>
      <c r="AR62" s="409"/>
      <c r="AS62" s="409"/>
      <c r="AT62" s="409"/>
      <c r="AU62" s="409"/>
      <c r="AV62" s="409"/>
      <c r="AW62" s="409"/>
      <c r="AX62" s="409"/>
      <c r="AY62" s="409"/>
      <c r="AZ62" s="409"/>
      <c r="BA62" s="409"/>
      <c r="BB62" s="409"/>
      <c r="BC62" s="409"/>
      <c r="BD62" s="409"/>
      <c r="BE62" s="409"/>
      <c r="BF62" s="409"/>
      <c r="BG62" s="409"/>
      <c r="BH62" s="409"/>
      <c r="BI62" s="409"/>
      <c r="BJ62" s="409"/>
      <c r="BK62" s="409"/>
      <c r="BL62" s="409"/>
      <c r="BM62" s="409"/>
      <c r="BN62" s="409"/>
      <c r="BO62" s="409"/>
      <c r="BP62" s="409"/>
      <c r="BQ62" s="409"/>
      <c r="BR62" s="409"/>
      <c r="BS62" s="409"/>
      <c r="BT62" s="409"/>
      <c r="BU62" s="409"/>
      <c r="BV62" s="409"/>
      <c r="BW62" s="409"/>
      <c r="BX62" s="409"/>
      <c r="BY62" s="409"/>
      <c r="BZ62" s="409"/>
      <c r="CA62" s="409"/>
      <c r="CB62" s="409"/>
      <c r="CC62" s="409"/>
      <c r="CD62" s="409"/>
      <c r="CE62" s="409"/>
      <c r="CF62" s="409"/>
      <c r="CG62" s="409"/>
      <c r="CH62" s="409"/>
      <c r="CI62" s="409"/>
      <c r="CJ62" s="409"/>
      <c r="CK62" s="409"/>
      <c r="CL62" s="409"/>
      <c r="CM62" s="409"/>
      <c r="CN62" s="409"/>
      <c r="CO62" s="409"/>
      <c r="CP62" s="409"/>
      <c r="CQ62" s="409"/>
      <c r="CR62" s="409"/>
      <c r="CS62" s="409"/>
      <c r="CT62" s="409"/>
      <c r="CU62" s="409"/>
      <c r="CV62" s="409"/>
      <c r="CW62" s="409"/>
      <c r="CX62" s="409"/>
      <c r="CY62" s="409"/>
      <c r="CZ62" s="409"/>
      <c r="DA62" s="409"/>
      <c r="DB62" s="409"/>
      <c r="DC62" s="409"/>
      <c r="DD62" s="409"/>
      <c r="DE62" s="388"/>
    </row>
    <row r="63" spans="1:109" ht="17.25" x14ac:dyDescent="0.15">
      <c r="B63" s="408" t="s">
        <v>606</v>
      </c>
    </row>
    <row r="64" spans="1:109" ht="13.5" x14ac:dyDescent="0.15">
      <c r="B64" s="389"/>
      <c r="G64" s="405"/>
      <c r="I64" s="407"/>
      <c r="J64" s="407"/>
      <c r="K64" s="407"/>
      <c r="L64" s="407"/>
      <c r="M64" s="407"/>
      <c r="N64" s="406"/>
      <c r="AM64" s="405"/>
      <c r="AN64" s="405" t="s">
        <v>605</v>
      </c>
      <c r="AP64" s="404"/>
      <c r="AQ64" s="404"/>
      <c r="AR64" s="404"/>
      <c r="AY64" s="405"/>
      <c r="BA64" s="404"/>
      <c r="BB64" s="404"/>
      <c r="BC64" s="404"/>
      <c r="BK64" s="405"/>
      <c r="BM64" s="404"/>
      <c r="BN64" s="404"/>
      <c r="BO64" s="404"/>
      <c r="BW64" s="405"/>
      <c r="BY64" s="404"/>
      <c r="BZ64" s="404"/>
      <c r="CA64" s="404"/>
      <c r="CI64" s="405"/>
      <c r="CK64" s="404"/>
      <c r="CL64" s="404"/>
      <c r="CM64" s="404"/>
      <c r="CU64" s="405"/>
      <c r="CW64" s="404"/>
      <c r="CX64" s="404"/>
      <c r="CY64" s="404"/>
    </row>
    <row r="65" spans="2:107" ht="13.5" x14ac:dyDescent="0.15">
      <c r="B65" s="389"/>
      <c r="AN65" s="1311" t="s">
        <v>604</v>
      </c>
      <c r="AO65" s="1312"/>
      <c r="AP65" s="1312"/>
      <c r="AQ65" s="1312"/>
      <c r="AR65" s="1312"/>
      <c r="AS65" s="1312"/>
      <c r="AT65" s="1312"/>
      <c r="AU65" s="1312"/>
      <c r="AV65" s="1312"/>
      <c r="AW65" s="1312"/>
      <c r="AX65" s="1312"/>
      <c r="AY65" s="1312"/>
      <c r="AZ65" s="1312"/>
      <c r="BA65" s="1312"/>
      <c r="BB65" s="1312"/>
      <c r="BC65" s="1312"/>
      <c r="BD65" s="1312"/>
      <c r="BE65" s="1312"/>
      <c r="BF65" s="1312"/>
      <c r="BG65" s="1312"/>
      <c r="BH65" s="1312"/>
      <c r="BI65" s="1312"/>
      <c r="BJ65" s="1312"/>
      <c r="BK65" s="1312"/>
      <c r="BL65" s="1312"/>
      <c r="BM65" s="1312"/>
      <c r="BN65" s="1312"/>
      <c r="BO65" s="1312"/>
      <c r="BP65" s="1312"/>
      <c r="BQ65" s="1312"/>
      <c r="BR65" s="1312"/>
      <c r="BS65" s="1312"/>
      <c r="BT65" s="1312"/>
      <c r="BU65" s="1312"/>
      <c r="BV65" s="1312"/>
      <c r="BW65" s="1312"/>
      <c r="BX65" s="1312"/>
      <c r="BY65" s="1312"/>
      <c r="BZ65" s="1312"/>
      <c r="CA65" s="1312"/>
      <c r="CB65" s="1312"/>
      <c r="CC65" s="1312"/>
      <c r="CD65" s="1312"/>
      <c r="CE65" s="1312"/>
      <c r="CF65" s="1312"/>
      <c r="CG65" s="1312"/>
      <c r="CH65" s="1312"/>
      <c r="CI65" s="1312"/>
      <c r="CJ65" s="1312"/>
      <c r="CK65" s="1312"/>
      <c r="CL65" s="1312"/>
      <c r="CM65" s="1312"/>
      <c r="CN65" s="1312"/>
      <c r="CO65" s="1312"/>
      <c r="CP65" s="1312"/>
      <c r="CQ65" s="1312"/>
      <c r="CR65" s="1312"/>
      <c r="CS65" s="1312"/>
      <c r="CT65" s="1312"/>
      <c r="CU65" s="1312"/>
      <c r="CV65" s="1312"/>
      <c r="CW65" s="1312"/>
      <c r="CX65" s="1312"/>
      <c r="CY65" s="1312"/>
      <c r="CZ65" s="1312"/>
      <c r="DA65" s="1312"/>
      <c r="DB65" s="1312"/>
      <c r="DC65" s="1313"/>
    </row>
    <row r="66" spans="2:107" ht="13.5" x14ac:dyDescent="0.15">
      <c r="B66" s="389"/>
      <c r="AN66" s="1314"/>
      <c r="AO66" s="1315"/>
      <c r="AP66" s="1315"/>
      <c r="AQ66" s="1315"/>
      <c r="AR66" s="1315"/>
      <c r="AS66" s="1315"/>
      <c r="AT66" s="1315"/>
      <c r="AU66" s="1315"/>
      <c r="AV66" s="1315"/>
      <c r="AW66" s="1315"/>
      <c r="AX66" s="1315"/>
      <c r="AY66" s="1315"/>
      <c r="AZ66" s="1315"/>
      <c r="BA66" s="1315"/>
      <c r="BB66" s="1315"/>
      <c r="BC66" s="1315"/>
      <c r="BD66" s="1315"/>
      <c r="BE66" s="1315"/>
      <c r="BF66" s="1315"/>
      <c r="BG66" s="1315"/>
      <c r="BH66" s="1315"/>
      <c r="BI66" s="1315"/>
      <c r="BJ66" s="1315"/>
      <c r="BK66" s="1315"/>
      <c r="BL66" s="1315"/>
      <c r="BM66" s="1315"/>
      <c r="BN66" s="1315"/>
      <c r="BO66" s="1315"/>
      <c r="BP66" s="1315"/>
      <c r="BQ66" s="1315"/>
      <c r="BR66" s="1315"/>
      <c r="BS66" s="1315"/>
      <c r="BT66" s="1315"/>
      <c r="BU66" s="1315"/>
      <c r="BV66" s="1315"/>
      <c r="BW66" s="1315"/>
      <c r="BX66" s="1315"/>
      <c r="BY66" s="1315"/>
      <c r="BZ66" s="1315"/>
      <c r="CA66" s="1315"/>
      <c r="CB66" s="1315"/>
      <c r="CC66" s="1315"/>
      <c r="CD66" s="1315"/>
      <c r="CE66" s="1315"/>
      <c r="CF66" s="1315"/>
      <c r="CG66" s="1315"/>
      <c r="CH66" s="1315"/>
      <c r="CI66" s="1315"/>
      <c r="CJ66" s="1315"/>
      <c r="CK66" s="1315"/>
      <c r="CL66" s="1315"/>
      <c r="CM66" s="1315"/>
      <c r="CN66" s="1315"/>
      <c r="CO66" s="1315"/>
      <c r="CP66" s="1315"/>
      <c r="CQ66" s="1315"/>
      <c r="CR66" s="1315"/>
      <c r="CS66" s="1315"/>
      <c r="CT66" s="1315"/>
      <c r="CU66" s="1315"/>
      <c r="CV66" s="1315"/>
      <c r="CW66" s="1315"/>
      <c r="CX66" s="1315"/>
      <c r="CY66" s="1315"/>
      <c r="CZ66" s="1315"/>
      <c r="DA66" s="1315"/>
      <c r="DB66" s="1315"/>
      <c r="DC66" s="1316"/>
    </row>
    <row r="67" spans="2:107" ht="13.5" x14ac:dyDescent="0.15">
      <c r="B67" s="389"/>
      <c r="AN67" s="1314"/>
      <c r="AO67" s="1315"/>
      <c r="AP67" s="1315"/>
      <c r="AQ67" s="1315"/>
      <c r="AR67" s="1315"/>
      <c r="AS67" s="1315"/>
      <c r="AT67" s="1315"/>
      <c r="AU67" s="1315"/>
      <c r="AV67" s="1315"/>
      <c r="AW67" s="1315"/>
      <c r="AX67" s="1315"/>
      <c r="AY67" s="1315"/>
      <c r="AZ67" s="1315"/>
      <c r="BA67" s="1315"/>
      <c r="BB67" s="1315"/>
      <c r="BC67" s="1315"/>
      <c r="BD67" s="1315"/>
      <c r="BE67" s="1315"/>
      <c r="BF67" s="1315"/>
      <c r="BG67" s="1315"/>
      <c r="BH67" s="1315"/>
      <c r="BI67" s="1315"/>
      <c r="BJ67" s="1315"/>
      <c r="BK67" s="1315"/>
      <c r="BL67" s="1315"/>
      <c r="BM67" s="1315"/>
      <c r="BN67" s="1315"/>
      <c r="BO67" s="1315"/>
      <c r="BP67" s="1315"/>
      <c r="BQ67" s="1315"/>
      <c r="BR67" s="1315"/>
      <c r="BS67" s="1315"/>
      <c r="BT67" s="1315"/>
      <c r="BU67" s="1315"/>
      <c r="BV67" s="1315"/>
      <c r="BW67" s="1315"/>
      <c r="BX67" s="1315"/>
      <c r="BY67" s="1315"/>
      <c r="BZ67" s="1315"/>
      <c r="CA67" s="1315"/>
      <c r="CB67" s="1315"/>
      <c r="CC67" s="1315"/>
      <c r="CD67" s="1315"/>
      <c r="CE67" s="1315"/>
      <c r="CF67" s="1315"/>
      <c r="CG67" s="1315"/>
      <c r="CH67" s="1315"/>
      <c r="CI67" s="1315"/>
      <c r="CJ67" s="1315"/>
      <c r="CK67" s="1315"/>
      <c r="CL67" s="1315"/>
      <c r="CM67" s="1315"/>
      <c r="CN67" s="1315"/>
      <c r="CO67" s="1315"/>
      <c r="CP67" s="1315"/>
      <c r="CQ67" s="1315"/>
      <c r="CR67" s="1315"/>
      <c r="CS67" s="1315"/>
      <c r="CT67" s="1315"/>
      <c r="CU67" s="1315"/>
      <c r="CV67" s="1315"/>
      <c r="CW67" s="1315"/>
      <c r="CX67" s="1315"/>
      <c r="CY67" s="1315"/>
      <c r="CZ67" s="1315"/>
      <c r="DA67" s="1315"/>
      <c r="DB67" s="1315"/>
      <c r="DC67" s="1316"/>
    </row>
    <row r="68" spans="2:107" ht="13.5" x14ac:dyDescent="0.15">
      <c r="B68" s="389"/>
      <c r="AN68" s="1314"/>
      <c r="AO68" s="1315"/>
      <c r="AP68" s="1315"/>
      <c r="AQ68" s="1315"/>
      <c r="AR68" s="1315"/>
      <c r="AS68" s="1315"/>
      <c r="AT68" s="1315"/>
      <c r="AU68" s="1315"/>
      <c r="AV68" s="1315"/>
      <c r="AW68" s="1315"/>
      <c r="AX68" s="1315"/>
      <c r="AY68" s="1315"/>
      <c r="AZ68" s="1315"/>
      <c r="BA68" s="1315"/>
      <c r="BB68" s="1315"/>
      <c r="BC68" s="1315"/>
      <c r="BD68" s="1315"/>
      <c r="BE68" s="1315"/>
      <c r="BF68" s="1315"/>
      <c r="BG68" s="1315"/>
      <c r="BH68" s="1315"/>
      <c r="BI68" s="1315"/>
      <c r="BJ68" s="1315"/>
      <c r="BK68" s="1315"/>
      <c r="BL68" s="1315"/>
      <c r="BM68" s="1315"/>
      <c r="BN68" s="1315"/>
      <c r="BO68" s="1315"/>
      <c r="BP68" s="1315"/>
      <c r="BQ68" s="1315"/>
      <c r="BR68" s="1315"/>
      <c r="BS68" s="1315"/>
      <c r="BT68" s="1315"/>
      <c r="BU68" s="1315"/>
      <c r="BV68" s="1315"/>
      <c r="BW68" s="1315"/>
      <c r="BX68" s="1315"/>
      <c r="BY68" s="1315"/>
      <c r="BZ68" s="1315"/>
      <c r="CA68" s="1315"/>
      <c r="CB68" s="1315"/>
      <c r="CC68" s="1315"/>
      <c r="CD68" s="1315"/>
      <c r="CE68" s="1315"/>
      <c r="CF68" s="1315"/>
      <c r="CG68" s="1315"/>
      <c r="CH68" s="1315"/>
      <c r="CI68" s="1315"/>
      <c r="CJ68" s="1315"/>
      <c r="CK68" s="1315"/>
      <c r="CL68" s="1315"/>
      <c r="CM68" s="1315"/>
      <c r="CN68" s="1315"/>
      <c r="CO68" s="1315"/>
      <c r="CP68" s="1315"/>
      <c r="CQ68" s="1315"/>
      <c r="CR68" s="1315"/>
      <c r="CS68" s="1315"/>
      <c r="CT68" s="1315"/>
      <c r="CU68" s="1315"/>
      <c r="CV68" s="1315"/>
      <c r="CW68" s="1315"/>
      <c r="CX68" s="1315"/>
      <c r="CY68" s="1315"/>
      <c r="CZ68" s="1315"/>
      <c r="DA68" s="1315"/>
      <c r="DB68" s="1315"/>
      <c r="DC68" s="1316"/>
    </row>
    <row r="69" spans="2:107" ht="13.5" x14ac:dyDescent="0.15">
      <c r="B69" s="389"/>
      <c r="AN69" s="1317"/>
      <c r="AO69" s="1318"/>
      <c r="AP69" s="1318"/>
      <c r="AQ69" s="1318"/>
      <c r="AR69" s="1318"/>
      <c r="AS69" s="1318"/>
      <c r="AT69" s="1318"/>
      <c r="AU69" s="1318"/>
      <c r="AV69" s="1318"/>
      <c r="AW69" s="1318"/>
      <c r="AX69" s="1318"/>
      <c r="AY69" s="1318"/>
      <c r="AZ69" s="1318"/>
      <c r="BA69" s="1318"/>
      <c r="BB69" s="1318"/>
      <c r="BC69" s="1318"/>
      <c r="BD69" s="1318"/>
      <c r="BE69" s="1318"/>
      <c r="BF69" s="1318"/>
      <c r="BG69" s="1318"/>
      <c r="BH69" s="1318"/>
      <c r="BI69" s="1318"/>
      <c r="BJ69" s="1318"/>
      <c r="BK69" s="1318"/>
      <c r="BL69" s="1318"/>
      <c r="BM69" s="1318"/>
      <c r="BN69" s="1318"/>
      <c r="BO69" s="1318"/>
      <c r="BP69" s="1318"/>
      <c r="BQ69" s="1318"/>
      <c r="BR69" s="1318"/>
      <c r="BS69" s="1318"/>
      <c r="BT69" s="1318"/>
      <c r="BU69" s="1318"/>
      <c r="BV69" s="1318"/>
      <c r="BW69" s="1318"/>
      <c r="BX69" s="1318"/>
      <c r="BY69" s="1318"/>
      <c r="BZ69" s="1318"/>
      <c r="CA69" s="1318"/>
      <c r="CB69" s="1318"/>
      <c r="CC69" s="1318"/>
      <c r="CD69" s="1318"/>
      <c r="CE69" s="1318"/>
      <c r="CF69" s="1318"/>
      <c r="CG69" s="1318"/>
      <c r="CH69" s="1318"/>
      <c r="CI69" s="1318"/>
      <c r="CJ69" s="1318"/>
      <c r="CK69" s="1318"/>
      <c r="CL69" s="1318"/>
      <c r="CM69" s="1318"/>
      <c r="CN69" s="1318"/>
      <c r="CO69" s="1318"/>
      <c r="CP69" s="1318"/>
      <c r="CQ69" s="1318"/>
      <c r="CR69" s="1318"/>
      <c r="CS69" s="1318"/>
      <c r="CT69" s="1318"/>
      <c r="CU69" s="1318"/>
      <c r="CV69" s="1318"/>
      <c r="CW69" s="1318"/>
      <c r="CX69" s="1318"/>
      <c r="CY69" s="1318"/>
      <c r="CZ69" s="1318"/>
      <c r="DA69" s="1318"/>
      <c r="DB69" s="1318"/>
      <c r="DC69" s="1319"/>
    </row>
    <row r="70" spans="2:107" ht="13.5" x14ac:dyDescent="0.15">
      <c r="B70" s="389"/>
      <c r="H70" s="403"/>
      <c r="I70" s="403"/>
      <c r="J70" s="401"/>
      <c r="K70" s="401"/>
      <c r="L70" s="400"/>
      <c r="M70" s="401"/>
      <c r="N70" s="400"/>
      <c r="AN70" s="396"/>
      <c r="AO70" s="396"/>
      <c r="AP70" s="396"/>
      <c r="AZ70" s="396"/>
      <c r="BA70" s="396"/>
      <c r="BB70" s="396"/>
      <c r="BL70" s="396"/>
      <c r="BM70" s="396"/>
      <c r="BN70" s="396"/>
      <c r="BX70" s="396"/>
      <c r="BY70" s="396"/>
      <c r="BZ70" s="396"/>
      <c r="CJ70" s="396"/>
      <c r="CK70" s="396"/>
      <c r="CL70" s="396"/>
      <c r="CV70" s="396"/>
      <c r="CW70" s="396"/>
      <c r="CX70" s="396"/>
    </row>
    <row r="71" spans="2:107" ht="13.5" x14ac:dyDescent="0.15">
      <c r="B71" s="389"/>
      <c r="G71" s="399"/>
      <c r="I71" s="402"/>
      <c r="J71" s="401"/>
      <c r="K71" s="401"/>
      <c r="L71" s="400"/>
      <c r="M71" s="401"/>
      <c r="N71" s="400"/>
      <c r="AM71" s="399"/>
      <c r="AN71" s="388" t="s">
        <v>603</v>
      </c>
    </row>
    <row r="72" spans="2:107" ht="13.5" x14ac:dyDescent="0.15">
      <c r="B72" s="389"/>
      <c r="G72" s="1322"/>
      <c r="H72" s="1322"/>
      <c r="I72" s="1322"/>
      <c r="J72" s="1322"/>
      <c r="K72" s="398"/>
      <c r="L72" s="398"/>
      <c r="M72" s="397"/>
      <c r="N72" s="397"/>
      <c r="AN72" s="1323"/>
      <c r="AO72" s="1324"/>
      <c r="AP72" s="1324"/>
      <c r="AQ72" s="1324"/>
      <c r="AR72" s="1324"/>
      <c r="AS72" s="1324"/>
      <c r="AT72" s="1324"/>
      <c r="AU72" s="1324"/>
      <c r="AV72" s="1324"/>
      <c r="AW72" s="1324"/>
      <c r="AX72" s="1324"/>
      <c r="AY72" s="1324"/>
      <c r="AZ72" s="1324"/>
      <c r="BA72" s="1324"/>
      <c r="BB72" s="1324"/>
      <c r="BC72" s="1324"/>
      <c r="BD72" s="1324"/>
      <c r="BE72" s="1324"/>
      <c r="BF72" s="1324"/>
      <c r="BG72" s="1324"/>
      <c r="BH72" s="1324"/>
      <c r="BI72" s="1324"/>
      <c r="BJ72" s="1324"/>
      <c r="BK72" s="1324"/>
      <c r="BL72" s="1324"/>
      <c r="BM72" s="1324"/>
      <c r="BN72" s="1324"/>
      <c r="BO72" s="1325"/>
      <c r="BP72" s="1321" t="s">
        <v>558</v>
      </c>
      <c r="BQ72" s="1321"/>
      <c r="BR72" s="1321"/>
      <c r="BS72" s="1321"/>
      <c r="BT72" s="1321"/>
      <c r="BU72" s="1321"/>
      <c r="BV72" s="1321"/>
      <c r="BW72" s="1321"/>
      <c r="BX72" s="1321" t="s">
        <v>559</v>
      </c>
      <c r="BY72" s="1321"/>
      <c r="BZ72" s="1321"/>
      <c r="CA72" s="1321"/>
      <c r="CB72" s="1321"/>
      <c r="CC72" s="1321"/>
      <c r="CD72" s="1321"/>
      <c r="CE72" s="1321"/>
      <c r="CF72" s="1321" t="s">
        <v>560</v>
      </c>
      <c r="CG72" s="1321"/>
      <c r="CH72" s="1321"/>
      <c r="CI72" s="1321"/>
      <c r="CJ72" s="1321"/>
      <c r="CK72" s="1321"/>
      <c r="CL72" s="1321"/>
      <c r="CM72" s="1321"/>
      <c r="CN72" s="1321" t="s">
        <v>561</v>
      </c>
      <c r="CO72" s="1321"/>
      <c r="CP72" s="1321"/>
      <c r="CQ72" s="1321"/>
      <c r="CR72" s="1321"/>
      <c r="CS72" s="1321"/>
      <c r="CT72" s="1321"/>
      <c r="CU72" s="1321"/>
      <c r="CV72" s="1321" t="s">
        <v>562</v>
      </c>
      <c r="CW72" s="1321"/>
      <c r="CX72" s="1321"/>
      <c r="CY72" s="1321"/>
      <c r="CZ72" s="1321"/>
      <c r="DA72" s="1321"/>
      <c r="DB72" s="1321"/>
      <c r="DC72" s="1321"/>
    </row>
    <row r="73" spans="2:107" ht="13.5" x14ac:dyDescent="0.15">
      <c r="B73" s="389"/>
      <c r="G73" s="1326"/>
      <c r="H73" s="1326"/>
      <c r="I73" s="1326"/>
      <c r="J73" s="1326"/>
      <c r="K73" s="1331"/>
      <c r="L73" s="1331"/>
      <c r="M73" s="1331"/>
      <c r="N73" s="1331"/>
      <c r="AM73" s="396"/>
      <c r="AN73" s="1328" t="s">
        <v>602</v>
      </c>
      <c r="AO73" s="1328"/>
      <c r="AP73" s="1328"/>
      <c r="AQ73" s="1328"/>
      <c r="AR73" s="1328"/>
      <c r="AS73" s="1328"/>
      <c r="AT73" s="1328"/>
      <c r="AU73" s="1328"/>
      <c r="AV73" s="1328"/>
      <c r="AW73" s="1328"/>
      <c r="AX73" s="1328"/>
      <c r="AY73" s="1328"/>
      <c r="AZ73" s="1328"/>
      <c r="BA73" s="1328"/>
      <c r="BB73" s="1328" t="s">
        <v>600</v>
      </c>
      <c r="BC73" s="1328"/>
      <c r="BD73" s="1328"/>
      <c r="BE73" s="1328"/>
      <c r="BF73" s="1328"/>
      <c r="BG73" s="1328"/>
      <c r="BH73" s="1328"/>
      <c r="BI73" s="1328"/>
      <c r="BJ73" s="1328"/>
      <c r="BK73" s="1328"/>
      <c r="BL73" s="1328"/>
      <c r="BM73" s="1328"/>
      <c r="BN73" s="1328"/>
      <c r="BO73" s="1328"/>
      <c r="BP73" s="1320">
        <v>40.4</v>
      </c>
      <c r="BQ73" s="1320"/>
      <c r="BR73" s="1320"/>
      <c r="BS73" s="1320"/>
      <c r="BT73" s="1320"/>
      <c r="BU73" s="1320"/>
      <c r="BV73" s="1320"/>
      <c r="BW73" s="1320"/>
      <c r="BX73" s="1320">
        <v>75.7</v>
      </c>
      <c r="BY73" s="1320"/>
      <c r="BZ73" s="1320"/>
      <c r="CA73" s="1320"/>
      <c r="CB73" s="1320"/>
      <c r="CC73" s="1320"/>
      <c r="CD73" s="1320"/>
      <c r="CE73" s="1320"/>
      <c r="CF73" s="1320">
        <v>89.2</v>
      </c>
      <c r="CG73" s="1320"/>
      <c r="CH73" s="1320"/>
      <c r="CI73" s="1320"/>
      <c r="CJ73" s="1320"/>
      <c r="CK73" s="1320"/>
      <c r="CL73" s="1320"/>
      <c r="CM73" s="1320"/>
      <c r="CN73" s="1320">
        <v>78.2</v>
      </c>
      <c r="CO73" s="1320"/>
      <c r="CP73" s="1320"/>
      <c r="CQ73" s="1320"/>
      <c r="CR73" s="1320"/>
      <c r="CS73" s="1320"/>
      <c r="CT73" s="1320"/>
      <c r="CU73" s="1320"/>
      <c r="CV73" s="1320">
        <v>63</v>
      </c>
      <c r="CW73" s="1320"/>
      <c r="CX73" s="1320"/>
      <c r="CY73" s="1320"/>
      <c r="CZ73" s="1320"/>
      <c r="DA73" s="1320"/>
      <c r="DB73" s="1320"/>
      <c r="DC73" s="1320"/>
    </row>
    <row r="74" spans="2:107" ht="13.5" x14ac:dyDescent="0.15">
      <c r="B74" s="389"/>
      <c r="G74" s="1326"/>
      <c r="H74" s="1326"/>
      <c r="I74" s="1326"/>
      <c r="J74" s="1326"/>
      <c r="K74" s="1331"/>
      <c r="L74" s="1331"/>
      <c r="M74" s="1331"/>
      <c r="N74" s="1331"/>
      <c r="AM74" s="396"/>
      <c r="AN74" s="1328"/>
      <c r="AO74" s="1328"/>
      <c r="AP74" s="1328"/>
      <c r="AQ74" s="1328"/>
      <c r="AR74" s="1328"/>
      <c r="AS74" s="1328"/>
      <c r="AT74" s="1328"/>
      <c r="AU74" s="1328"/>
      <c r="AV74" s="1328"/>
      <c r="AW74" s="1328"/>
      <c r="AX74" s="1328"/>
      <c r="AY74" s="1328"/>
      <c r="AZ74" s="1328"/>
      <c r="BA74" s="1328"/>
      <c r="BB74" s="1328"/>
      <c r="BC74" s="1328"/>
      <c r="BD74" s="1328"/>
      <c r="BE74" s="1328"/>
      <c r="BF74" s="1328"/>
      <c r="BG74" s="1328"/>
      <c r="BH74" s="1328"/>
      <c r="BI74" s="1328"/>
      <c r="BJ74" s="1328"/>
      <c r="BK74" s="1328"/>
      <c r="BL74" s="1328"/>
      <c r="BM74" s="1328"/>
      <c r="BN74" s="1328"/>
      <c r="BO74" s="1328"/>
      <c r="BP74" s="1320"/>
      <c r="BQ74" s="1320"/>
      <c r="BR74" s="1320"/>
      <c r="BS74" s="1320"/>
      <c r="BT74" s="1320"/>
      <c r="BU74" s="1320"/>
      <c r="BV74" s="1320"/>
      <c r="BW74" s="1320"/>
      <c r="BX74" s="1320"/>
      <c r="BY74" s="1320"/>
      <c r="BZ74" s="1320"/>
      <c r="CA74" s="1320"/>
      <c r="CB74" s="1320"/>
      <c r="CC74" s="1320"/>
      <c r="CD74" s="1320"/>
      <c r="CE74" s="1320"/>
      <c r="CF74" s="1320"/>
      <c r="CG74" s="1320"/>
      <c r="CH74" s="1320"/>
      <c r="CI74" s="1320"/>
      <c r="CJ74" s="1320"/>
      <c r="CK74" s="1320"/>
      <c r="CL74" s="1320"/>
      <c r="CM74" s="1320"/>
      <c r="CN74" s="1320"/>
      <c r="CO74" s="1320"/>
      <c r="CP74" s="1320"/>
      <c r="CQ74" s="1320"/>
      <c r="CR74" s="1320"/>
      <c r="CS74" s="1320"/>
      <c r="CT74" s="1320"/>
      <c r="CU74" s="1320"/>
      <c r="CV74" s="1320"/>
      <c r="CW74" s="1320"/>
      <c r="CX74" s="1320"/>
      <c r="CY74" s="1320"/>
      <c r="CZ74" s="1320"/>
      <c r="DA74" s="1320"/>
      <c r="DB74" s="1320"/>
      <c r="DC74" s="1320"/>
    </row>
    <row r="75" spans="2:107" ht="13.5" x14ac:dyDescent="0.15">
      <c r="B75" s="389"/>
      <c r="G75" s="1326"/>
      <c r="H75" s="1326"/>
      <c r="I75" s="1322"/>
      <c r="J75" s="1322"/>
      <c r="K75" s="1327"/>
      <c r="L75" s="1327"/>
      <c r="M75" s="1327"/>
      <c r="N75" s="1327"/>
      <c r="AM75" s="396"/>
      <c r="AN75" s="1328"/>
      <c r="AO75" s="1328"/>
      <c r="AP75" s="1328"/>
      <c r="AQ75" s="1328"/>
      <c r="AR75" s="1328"/>
      <c r="AS75" s="1328"/>
      <c r="AT75" s="1328"/>
      <c r="AU75" s="1328"/>
      <c r="AV75" s="1328"/>
      <c r="AW75" s="1328"/>
      <c r="AX75" s="1328"/>
      <c r="AY75" s="1328"/>
      <c r="AZ75" s="1328"/>
      <c r="BA75" s="1328"/>
      <c r="BB75" s="1328" t="s">
        <v>599</v>
      </c>
      <c r="BC75" s="1328"/>
      <c r="BD75" s="1328"/>
      <c r="BE75" s="1328"/>
      <c r="BF75" s="1328"/>
      <c r="BG75" s="1328"/>
      <c r="BH75" s="1328"/>
      <c r="BI75" s="1328"/>
      <c r="BJ75" s="1328"/>
      <c r="BK75" s="1328"/>
      <c r="BL75" s="1328"/>
      <c r="BM75" s="1328"/>
      <c r="BN75" s="1328"/>
      <c r="BO75" s="1328"/>
      <c r="BP75" s="1320">
        <v>11.1</v>
      </c>
      <c r="BQ75" s="1320"/>
      <c r="BR75" s="1320"/>
      <c r="BS75" s="1320"/>
      <c r="BT75" s="1320"/>
      <c r="BU75" s="1320"/>
      <c r="BV75" s="1320"/>
      <c r="BW75" s="1320"/>
      <c r="BX75" s="1320">
        <v>12.5</v>
      </c>
      <c r="BY75" s="1320"/>
      <c r="BZ75" s="1320"/>
      <c r="CA75" s="1320"/>
      <c r="CB75" s="1320"/>
      <c r="CC75" s="1320"/>
      <c r="CD75" s="1320"/>
      <c r="CE75" s="1320"/>
      <c r="CF75" s="1320">
        <v>12.9</v>
      </c>
      <c r="CG75" s="1320"/>
      <c r="CH75" s="1320"/>
      <c r="CI75" s="1320"/>
      <c r="CJ75" s="1320"/>
      <c r="CK75" s="1320"/>
      <c r="CL75" s="1320"/>
      <c r="CM75" s="1320"/>
      <c r="CN75" s="1320">
        <v>12</v>
      </c>
      <c r="CO75" s="1320"/>
      <c r="CP75" s="1320"/>
      <c r="CQ75" s="1320"/>
      <c r="CR75" s="1320"/>
      <c r="CS75" s="1320"/>
      <c r="CT75" s="1320"/>
      <c r="CU75" s="1320"/>
      <c r="CV75" s="1320">
        <v>10.4</v>
      </c>
      <c r="CW75" s="1320"/>
      <c r="CX75" s="1320"/>
      <c r="CY75" s="1320"/>
      <c r="CZ75" s="1320"/>
      <c r="DA75" s="1320"/>
      <c r="DB75" s="1320"/>
      <c r="DC75" s="1320"/>
    </row>
    <row r="76" spans="2:107" ht="13.5" x14ac:dyDescent="0.15">
      <c r="B76" s="389"/>
      <c r="G76" s="1326"/>
      <c r="H76" s="1326"/>
      <c r="I76" s="1322"/>
      <c r="J76" s="1322"/>
      <c r="K76" s="1327"/>
      <c r="L76" s="1327"/>
      <c r="M76" s="1327"/>
      <c r="N76" s="1327"/>
      <c r="AM76" s="396"/>
      <c r="AN76" s="1328"/>
      <c r="AO76" s="1328"/>
      <c r="AP76" s="1328"/>
      <c r="AQ76" s="1328"/>
      <c r="AR76" s="1328"/>
      <c r="AS76" s="1328"/>
      <c r="AT76" s="1328"/>
      <c r="AU76" s="1328"/>
      <c r="AV76" s="1328"/>
      <c r="AW76" s="1328"/>
      <c r="AX76" s="1328"/>
      <c r="AY76" s="1328"/>
      <c r="AZ76" s="1328"/>
      <c r="BA76" s="1328"/>
      <c r="BB76" s="1328"/>
      <c r="BC76" s="1328"/>
      <c r="BD76" s="1328"/>
      <c r="BE76" s="1328"/>
      <c r="BF76" s="1328"/>
      <c r="BG76" s="1328"/>
      <c r="BH76" s="1328"/>
      <c r="BI76" s="1328"/>
      <c r="BJ76" s="1328"/>
      <c r="BK76" s="1328"/>
      <c r="BL76" s="1328"/>
      <c r="BM76" s="1328"/>
      <c r="BN76" s="1328"/>
      <c r="BO76" s="1328"/>
      <c r="BP76" s="1320"/>
      <c r="BQ76" s="1320"/>
      <c r="BR76" s="1320"/>
      <c r="BS76" s="1320"/>
      <c r="BT76" s="1320"/>
      <c r="BU76" s="1320"/>
      <c r="BV76" s="1320"/>
      <c r="BW76" s="1320"/>
      <c r="BX76" s="1320"/>
      <c r="BY76" s="1320"/>
      <c r="BZ76" s="1320"/>
      <c r="CA76" s="1320"/>
      <c r="CB76" s="1320"/>
      <c r="CC76" s="1320"/>
      <c r="CD76" s="1320"/>
      <c r="CE76" s="1320"/>
      <c r="CF76" s="1320"/>
      <c r="CG76" s="1320"/>
      <c r="CH76" s="1320"/>
      <c r="CI76" s="1320"/>
      <c r="CJ76" s="1320"/>
      <c r="CK76" s="1320"/>
      <c r="CL76" s="1320"/>
      <c r="CM76" s="1320"/>
      <c r="CN76" s="1320"/>
      <c r="CO76" s="1320"/>
      <c r="CP76" s="1320"/>
      <c r="CQ76" s="1320"/>
      <c r="CR76" s="1320"/>
      <c r="CS76" s="1320"/>
      <c r="CT76" s="1320"/>
      <c r="CU76" s="1320"/>
      <c r="CV76" s="1320"/>
      <c r="CW76" s="1320"/>
      <c r="CX76" s="1320"/>
      <c r="CY76" s="1320"/>
      <c r="CZ76" s="1320"/>
      <c r="DA76" s="1320"/>
      <c r="DB76" s="1320"/>
      <c r="DC76" s="1320"/>
    </row>
    <row r="77" spans="2:107" ht="13.5" x14ac:dyDescent="0.15">
      <c r="B77" s="389"/>
      <c r="G77" s="1322"/>
      <c r="H77" s="1322"/>
      <c r="I77" s="1322"/>
      <c r="J77" s="1322"/>
      <c r="K77" s="1331"/>
      <c r="L77" s="1331"/>
      <c r="M77" s="1331"/>
      <c r="N77" s="1331"/>
      <c r="AN77" s="1321" t="s">
        <v>601</v>
      </c>
      <c r="AO77" s="1321"/>
      <c r="AP77" s="1321"/>
      <c r="AQ77" s="1321"/>
      <c r="AR77" s="1321"/>
      <c r="AS77" s="1321"/>
      <c r="AT77" s="1321"/>
      <c r="AU77" s="1321"/>
      <c r="AV77" s="1321"/>
      <c r="AW77" s="1321"/>
      <c r="AX77" s="1321"/>
      <c r="AY77" s="1321"/>
      <c r="AZ77" s="1321"/>
      <c r="BA77" s="1321"/>
      <c r="BB77" s="1328" t="s">
        <v>600</v>
      </c>
      <c r="BC77" s="1328"/>
      <c r="BD77" s="1328"/>
      <c r="BE77" s="1328"/>
      <c r="BF77" s="1328"/>
      <c r="BG77" s="1328"/>
      <c r="BH77" s="1328"/>
      <c r="BI77" s="1328"/>
      <c r="BJ77" s="1328"/>
      <c r="BK77" s="1328"/>
      <c r="BL77" s="1328"/>
      <c r="BM77" s="1328"/>
      <c r="BN77" s="1328"/>
      <c r="BO77" s="1328"/>
      <c r="BP77" s="1320">
        <v>0</v>
      </c>
      <c r="BQ77" s="1320"/>
      <c r="BR77" s="1320"/>
      <c r="BS77" s="1320"/>
      <c r="BT77" s="1320"/>
      <c r="BU77" s="1320"/>
      <c r="BV77" s="1320"/>
      <c r="BW77" s="1320"/>
      <c r="BX77" s="1320">
        <v>0</v>
      </c>
      <c r="BY77" s="1320"/>
      <c r="BZ77" s="1320"/>
      <c r="CA77" s="1320"/>
      <c r="CB77" s="1320"/>
      <c r="CC77" s="1320"/>
      <c r="CD77" s="1320"/>
      <c r="CE77" s="1320"/>
      <c r="CF77" s="1320">
        <v>0</v>
      </c>
      <c r="CG77" s="1320"/>
      <c r="CH77" s="1320"/>
      <c r="CI77" s="1320"/>
      <c r="CJ77" s="1320"/>
      <c r="CK77" s="1320"/>
      <c r="CL77" s="1320"/>
      <c r="CM77" s="1320"/>
      <c r="CN77" s="1320">
        <v>0</v>
      </c>
      <c r="CO77" s="1320"/>
      <c r="CP77" s="1320"/>
      <c r="CQ77" s="1320"/>
      <c r="CR77" s="1320"/>
      <c r="CS77" s="1320"/>
      <c r="CT77" s="1320"/>
      <c r="CU77" s="1320"/>
      <c r="CV77" s="1320">
        <v>0</v>
      </c>
      <c r="CW77" s="1320"/>
      <c r="CX77" s="1320"/>
      <c r="CY77" s="1320"/>
      <c r="CZ77" s="1320"/>
      <c r="DA77" s="1320"/>
      <c r="DB77" s="1320"/>
      <c r="DC77" s="1320"/>
    </row>
    <row r="78" spans="2:107" ht="13.5" x14ac:dyDescent="0.15">
      <c r="B78" s="389"/>
      <c r="G78" s="1322"/>
      <c r="H78" s="1322"/>
      <c r="I78" s="1322"/>
      <c r="J78" s="1322"/>
      <c r="K78" s="1331"/>
      <c r="L78" s="1331"/>
      <c r="M78" s="1331"/>
      <c r="N78" s="1331"/>
      <c r="AN78" s="1321"/>
      <c r="AO78" s="1321"/>
      <c r="AP78" s="1321"/>
      <c r="AQ78" s="1321"/>
      <c r="AR78" s="1321"/>
      <c r="AS78" s="1321"/>
      <c r="AT78" s="1321"/>
      <c r="AU78" s="1321"/>
      <c r="AV78" s="1321"/>
      <c r="AW78" s="1321"/>
      <c r="AX78" s="1321"/>
      <c r="AY78" s="1321"/>
      <c r="AZ78" s="1321"/>
      <c r="BA78" s="1321"/>
      <c r="BB78" s="1328"/>
      <c r="BC78" s="1328"/>
      <c r="BD78" s="1328"/>
      <c r="BE78" s="1328"/>
      <c r="BF78" s="1328"/>
      <c r="BG78" s="1328"/>
      <c r="BH78" s="1328"/>
      <c r="BI78" s="1328"/>
      <c r="BJ78" s="1328"/>
      <c r="BK78" s="1328"/>
      <c r="BL78" s="1328"/>
      <c r="BM78" s="1328"/>
      <c r="BN78" s="1328"/>
      <c r="BO78" s="1328"/>
      <c r="BP78" s="1320"/>
      <c r="BQ78" s="1320"/>
      <c r="BR78" s="1320"/>
      <c r="BS78" s="1320"/>
      <c r="BT78" s="1320"/>
      <c r="BU78" s="1320"/>
      <c r="BV78" s="1320"/>
      <c r="BW78" s="1320"/>
      <c r="BX78" s="1320"/>
      <c r="BY78" s="1320"/>
      <c r="BZ78" s="1320"/>
      <c r="CA78" s="1320"/>
      <c r="CB78" s="1320"/>
      <c r="CC78" s="1320"/>
      <c r="CD78" s="1320"/>
      <c r="CE78" s="1320"/>
      <c r="CF78" s="1320"/>
      <c r="CG78" s="1320"/>
      <c r="CH78" s="1320"/>
      <c r="CI78" s="1320"/>
      <c r="CJ78" s="1320"/>
      <c r="CK78" s="1320"/>
      <c r="CL78" s="1320"/>
      <c r="CM78" s="1320"/>
      <c r="CN78" s="1320"/>
      <c r="CO78" s="1320"/>
      <c r="CP78" s="1320"/>
      <c r="CQ78" s="1320"/>
      <c r="CR78" s="1320"/>
      <c r="CS78" s="1320"/>
      <c r="CT78" s="1320"/>
      <c r="CU78" s="1320"/>
      <c r="CV78" s="1320"/>
      <c r="CW78" s="1320"/>
      <c r="CX78" s="1320"/>
      <c r="CY78" s="1320"/>
      <c r="CZ78" s="1320"/>
      <c r="DA78" s="1320"/>
      <c r="DB78" s="1320"/>
      <c r="DC78" s="1320"/>
    </row>
    <row r="79" spans="2:107" ht="13.5" x14ac:dyDescent="0.15">
      <c r="B79" s="389"/>
      <c r="G79" s="1322"/>
      <c r="H79" s="1322"/>
      <c r="I79" s="1330"/>
      <c r="J79" s="1330"/>
      <c r="K79" s="1332"/>
      <c r="L79" s="1332"/>
      <c r="M79" s="1332"/>
      <c r="N79" s="1332"/>
      <c r="AN79" s="1321"/>
      <c r="AO79" s="1321"/>
      <c r="AP79" s="1321"/>
      <c r="AQ79" s="1321"/>
      <c r="AR79" s="1321"/>
      <c r="AS79" s="1321"/>
      <c r="AT79" s="1321"/>
      <c r="AU79" s="1321"/>
      <c r="AV79" s="1321"/>
      <c r="AW79" s="1321"/>
      <c r="AX79" s="1321"/>
      <c r="AY79" s="1321"/>
      <c r="AZ79" s="1321"/>
      <c r="BA79" s="1321"/>
      <c r="BB79" s="1328" t="s">
        <v>599</v>
      </c>
      <c r="BC79" s="1328"/>
      <c r="BD79" s="1328"/>
      <c r="BE79" s="1328"/>
      <c r="BF79" s="1328"/>
      <c r="BG79" s="1328"/>
      <c r="BH79" s="1328"/>
      <c r="BI79" s="1328"/>
      <c r="BJ79" s="1328"/>
      <c r="BK79" s="1328"/>
      <c r="BL79" s="1328"/>
      <c r="BM79" s="1328"/>
      <c r="BN79" s="1328"/>
      <c r="BO79" s="1328"/>
      <c r="BP79" s="1320">
        <v>7.3</v>
      </c>
      <c r="BQ79" s="1320"/>
      <c r="BR79" s="1320"/>
      <c r="BS79" s="1320"/>
      <c r="BT79" s="1320"/>
      <c r="BU79" s="1320"/>
      <c r="BV79" s="1320"/>
      <c r="BW79" s="1320"/>
      <c r="BX79" s="1320">
        <v>7.2</v>
      </c>
      <c r="BY79" s="1320"/>
      <c r="BZ79" s="1320"/>
      <c r="CA79" s="1320"/>
      <c r="CB79" s="1320"/>
      <c r="CC79" s="1320"/>
      <c r="CD79" s="1320"/>
      <c r="CE79" s="1320"/>
      <c r="CF79" s="1320">
        <v>7.2</v>
      </c>
      <c r="CG79" s="1320"/>
      <c r="CH79" s="1320"/>
      <c r="CI79" s="1320"/>
      <c r="CJ79" s="1320"/>
      <c r="CK79" s="1320"/>
      <c r="CL79" s="1320"/>
      <c r="CM79" s="1320"/>
      <c r="CN79" s="1320">
        <v>7.7</v>
      </c>
      <c r="CO79" s="1320"/>
      <c r="CP79" s="1320"/>
      <c r="CQ79" s="1320"/>
      <c r="CR79" s="1320"/>
      <c r="CS79" s="1320"/>
      <c r="CT79" s="1320"/>
      <c r="CU79" s="1320"/>
      <c r="CV79" s="1320">
        <v>8</v>
      </c>
      <c r="CW79" s="1320"/>
      <c r="CX79" s="1320"/>
      <c r="CY79" s="1320"/>
      <c r="CZ79" s="1320"/>
      <c r="DA79" s="1320"/>
      <c r="DB79" s="1320"/>
      <c r="DC79" s="1320"/>
    </row>
    <row r="80" spans="2:107" ht="13.5" x14ac:dyDescent="0.15">
      <c r="B80" s="389"/>
      <c r="G80" s="1322"/>
      <c r="H80" s="1322"/>
      <c r="I80" s="1330"/>
      <c r="J80" s="1330"/>
      <c r="K80" s="1332"/>
      <c r="L80" s="1332"/>
      <c r="M80" s="1332"/>
      <c r="N80" s="1332"/>
      <c r="AN80" s="1321"/>
      <c r="AO80" s="1321"/>
      <c r="AP80" s="1321"/>
      <c r="AQ80" s="1321"/>
      <c r="AR80" s="1321"/>
      <c r="AS80" s="1321"/>
      <c r="AT80" s="1321"/>
      <c r="AU80" s="1321"/>
      <c r="AV80" s="1321"/>
      <c r="AW80" s="1321"/>
      <c r="AX80" s="1321"/>
      <c r="AY80" s="1321"/>
      <c r="AZ80" s="1321"/>
      <c r="BA80" s="1321"/>
      <c r="BB80" s="1328"/>
      <c r="BC80" s="1328"/>
      <c r="BD80" s="1328"/>
      <c r="BE80" s="1328"/>
      <c r="BF80" s="1328"/>
      <c r="BG80" s="1328"/>
      <c r="BH80" s="1328"/>
      <c r="BI80" s="1328"/>
      <c r="BJ80" s="1328"/>
      <c r="BK80" s="1328"/>
      <c r="BL80" s="1328"/>
      <c r="BM80" s="1328"/>
      <c r="BN80" s="1328"/>
      <c r="BO80" s="1328"/>
      <c r="BP80" s="1320"/>
      <c r="BQ80" s="1320"/>
      <c r="BR80" s="1320"/>
      <c r="BS80" s="1320"/>
      <c r="BT80" s="1320"/>
      <c r="BU80" s="1320"/>
      <c r="BV80" s="1320"/>
      <c r="BW80" s="1320"/>
      <c r="BX80" s="1320"/>
      <c r="BY80" s="1320"/>
      <c r="BZ80" s="1320"/>
      <c r="CA80" s="1320"/>
      <c r="CB80" s="1320"/>
      <c r="CC80" s="1320"/>
      <c r="CD80" s="1320"/>
      <c r="CE80" s="1320"/>
      <c r="CF80" s="1320"/>
      <c r="CG80" s="1320"/>
      <c r="CH80" s="1320"/>
      <c r="CI80" s="1320"/>
      <c r="CJ80" s="1320"/>
      <c r="CK80" s="1320"/>
      <c r="CL80" s="1320"/>
      <c r="CM80" s="1320"/>
      <c r="CN80" s="1320"/>
      <c r="CO80" s="1320"/>
      <c r="CP80" s="1320"/>
      <c r="CQ80" s="1320"/>
      <c r="CR80" s="1320"/>
      <c r="CS80" s="1320"/>
      <c r="CT80" s="1320"/>
      <c r="CU80" s="1320"/>
      <c r="CV80" s="1320"/>
      <c r="CW80" s="1320"/>
      <c r="CX80" s="1320"/>
      <c r="CY80" s="1320"/>
      <c r="CZ80" s="1320"/>
      <c r="DA80" s="1320"/>
      <c r="DB80" s="1320"/>
      <c r="DC80" s="1320"/>
    </row>
    <row r="81" spans="2:109" ht="13.5" x14ac:dyDescent="0.15">
      <c r="B81" s="389"/>
    </row>
    <row r="82" spans="2:109" ht="17.25" x14ac:dyDescent="0.15">
      <c r="B82" s="389"/>
      <c r="K82" s="395"/>
      <c r="L82" s="395"/>
      <c r="M82" s="395"/>
      <c r="N82" s="395"/>
      <c r="AQ82" s="395"/>
      <c r="AR82" s="395"/>
      <c r="AS82" s="395"/>
      <c r="AT82" s="395"/>
      <c r="BC82" s="395"/>
      <c r="BD82" s="395"/>
      <c r="BE82" s="395"/>
      <c r="BF82" s="395"/>
      <c r="BO82" s="395"/>
      <c r="BP82" s="395"/>
      <c r="BQ82" s="395"/>
      <c r="BR82" s="395"/>
      <c r="CA82" s="395"/>
      <c r="CB82" s="395"/>
      <c r="CC82" s="395"/>
      <c r="CD82" s="395"/>
      <c r="CM82" s="395"/>
      <c r="CN82" s="395"/>
      <c r="CO82" s="395"/>
      <c r="CP82" s="395"/>
      <c r="CY82" s="395"/>
      <c r="CZ82" s="395"/>
      <c r="DA82" s="395"/>
      <c r="DB82" s="395"/>
      <c r="DC82" s="395"/>
    </row>
    <row r="83" spans="2:109" ht="13.5" x14ac:dyDescent="0.15">
      <c r="B83" s="394"/>
      <c r="C83" s="393"/>
      <c r="D83" s="393"/>
      <c r="E83" s="393"/>
      <c r="F83" s="393"/>
      <c r="G83" s="393"/>
      <c r="H83" s="393"/>
      <c r="I83" s="393"/>
      <c r="J83" s="393"/>
      <c r="K83" s="393"/>
      <c r="L83" s="393"/>
      <c r="M83" s="393"/>
      <c r="N83" s="393"/>
      <c r="O83" s="393"/>
      <c r="P83" s="393"/>
      <c r="Q83" s="393"/>
      <c r="R83" s="393"/>
      <c r="S83" s="393"/>
      <c r="T83" s="393"/>
      <c r="U83" s="393"/>
      <c r="V83" s="393"/>
      <c r="W83" s="393"/>
      <c r="X83" s="393"/>
      <c r="Y83" s="393"/>
      <c r="Z83" s="393"/>
      <c r="AA83" s="393"/>
      <c r="AB83" s="393"/>
      <c r="AC83" s="393"/>
      <c r="AD83" s="393"/>
      <c r="AE83" s="393"/>
      <c r="AF83" s="393"/>
      <c r="AG83" s="393"/>
      <c r="AH83" s="393"/>
      <c r="AI83" s="393"/>
      <c r="AJ83" s="393"/>
      <c r="AK83" s="393"/>
      <c r="AL83" s="393"/>
      <c r="AM83" s="393"/>
      <c r="AN83" s="393"/>
      <c r="AO83" s="393"/>
      <c r="AP83" s="393"/>
      <c r="AQ83" s="393"/>
      <c r="AR83" s="393"/>
      <c r="AS83" s="393"/>
      <c r="AT83" s="393"/>
      <c r="AU83" s="393"/>
      <c r="AV83" s="393"/>
      <c r="AW83" s="393"/>
      <c r="AX83" s="393"/>
      <c r="AY83" s="393"/>
      <c r="AZ83" s="393"/>
      <c r="BA83" s="393"/>
      <c r="BB83" s="393"/>
      <c r="BC83" s="393"/>
      <c r="BD83" s="393"/>
      <c r="BE83" s="393"/>
      <c r="BF83" s="393"/>
      <c r="BG83" s="393"/>
      <c r="BH83" s="393"/>
      <c r="BI83" s="393"/>
      <c r="BJ83" s="393"/>
      <c r="BK83" s="393"/>
      <c r="BL83" s="393"/>
      <c r="BM83" s="393"/>
      <c r="BN83" s="393"/>
      <c r="BO83" s="393"/>
      <c r="BP83" s="393"/>
      <c r="BQ83" s="393"/>
      <c r="BR83" s="393"/>
      <c r="BS83" s="393"/>
      <c r="BT83" s="393"/>
      <c r="BU83" s="393"/>
      <c r="BV83" s="393"/>
      <c r="BW83" s="393"/>
      <c r="BX83" s="393"/>
      <c r="BY83" s="393"/>
      <c r="BZ83" s="393"/>
      <c r="CA83" s="393"/>
      <c r="CB83" s="393"/>
      <c r="CC83" s="393"/>
      <c r="CD83" s="393"/>
      <c r="CE83" s="393"/>
      <c r="CF83" s="393"/>
      <c r="CG83" s="393"/>
      <c r="CH83" s="393"/>
      <c r="CI83" s="393"/>
      <c r="CJ83" s="393"/>
      <c r="CK83" s="393"/>
      <c r="CL83" s="393"/>
      <c r="CM83" s="393"/>
      <c r="CN83" s="393"/>
      <c r="CO83" s="393"/>
      <c r="CP83" s="393"/>
      <c r="CQ83" s="393"/>
      <c r="CR83" s="393"/>
      <c r="CS83" s="393"/>
      <c r="CT83" s="393"/>
      <c r="CU83" s="393"/>
      <c r="CV83" s="393"/>
      <c r="CW83" s="393"/>
      <c r="CX83" s="393"/>
      <c r="CY83" s="393"/>
      <c r="CZ83" s="393"/>
      <c r="DA83" s="393"/>
      <c r="DB83" s="393"/>
      <c r="DC83" s="393"/>
      <c r="DD83" s="392"/>
    </row>
    <row r="84" spans="2:109" ht="13.5" x14ac:dyDescent="0.15">
      <c r="DD84" s="388"/>
      <c r="DE84" s="388"/>
    </row>
    <row r="85" spans="2:109" ht="13.5" x14ac:dyDescent="0.15">
      <c r="DD85" s="388"/>
      <c r="DE85" s="388"/>
    </row>
    <row r="86" spans="2:109" ht="13.5" hidden="1" x14ac:dyDescent="0.15">
      <c r="DD86" s="388"/>
      <c r="DE86" s="388"/>
    </row>
    <row r="87" spans="2:109" ht="13.5" hidden="1" x14ac:dyDescent="0.15">
      <c r="K87" s="391"/>
      <c r="AQ87" s="391"/>
      <c r="BC87" s="391"/>
      <c r="BO87" s="391"/>
      <c r="CA87" s="391"/>
      <c r="CM87" s="391"/>
      <c r="CY87" s="391"/>
      <c r="DD87" s="388"/>
      <c r="DE87" s="388"/>
    </row>
    <row r="88" spans="2:109" ht="13.5" hidden="1" x14ac:dyDescent="0.15">
      <c r="DD88" s="388"/>
      <c r="DE88" s="388"/>
    </row>
    <row r="89" spans="2:109" ht="13.5" hidden="1" x14ac:dyDescent="0.15">
      <c r="DD89" s="388"/>
      <c r="DE89" s="388"/>
    </row>
    <row r="90" spans="2:109" ht="13.5" hidden="1" x14ac:dyDescent="0.15">
      <c r="DD90" s="388"/>
      <c r="DE90" s="388"/>
    </row>
    <row r="91" spans="2:109" ht="13.5" hidden="1" x14ac:dyDescent="0.15">
      <c r="DD91" s="388"/>
      <c r="DE91" s="388"/>
    </row>
    <row r="92" spans="2:109" ht="13.5" hidden="1" customHeight="1" x14ac:dyDescent="0.15">
      <c r="DD92" s="388"/>
      <c r="DE92" s="388"/>
    </row>
    <row r="93" spans="2:109" ht="13.5" hidden="1" customHeight="1" x14ac:dyDescent="0.15">
      <c r="DD93" s="388"/>
      <c r="DE93" s="388"/>
    </row>
    <row r="94" spans="2:109" ht="13.5" hidden="1" customHeight="1" x14ac:dyDescent="0.15">
      <c r="DD94" s="388"/>
      <c r="DE94" s="388"/>
    </row>
    <row r="95" spans="2:109" ht="13.5" hidden="1" customHeight="1" x14ac:dyDescent="0.15">
      <c r="DD95" s="388"/>
      <c r="DE95" s="388"/>
    </row>
    <row r="96" spans="2:109" ht="13.5" hidden="1" customHeight="1" x14ac:dyDescent="0.15">
      <c r="DD96" s="388"/>
      <c r="DE96" s="388"/>
    </row>
    <row r="97" s="388" customFormat="1" ht="13.5" hidden="1" customHeight="1" x14ac:dyDescent="0.15"/>
    <row r="98" s="388" customFormat="1" ht="13.5" hidden="1" customHeight="1" x14ac:dyDescent="0.15"/>
    <row r="99" s="388" customFormat="1" ht="13.5" hidden="1" customHeight="1" x14ac:dyDescent="0.15"/>
    <row r="100" s="388" customFormat="1" ht="13.5" hidden="1" customHeight="1" x14ac:dyDescent="0.15"/>
    <row r="101" s="388" customFormat="1" ht="13.5" hidden="1" customHeight="1" x14ac:dyDescent="0.15"/>
    <row r="102" s="388" customFormat="1" ht="13.5" hidden="1" customHeight="1" x14ac:dyDescent="0.15"/>
    <row r="103" s="388" customFormat="1" ht="13.5" hidden="1" customHeight="1" x14ac:dyDescent="0.15"/>
    <row r="104" s="388" customFormat="1" ht="13.5" hidden="1" customHeight="1" x14ac:dyDescent="0.15"/>
    <row r="105" s="388" customFormat="1" ht="13.5" hidden="1" customHeight="1" x14ac:dyDescent="0.15"/>
    <row r="106" s="388" customFormat="1" ht="13.5" hidden="1" customHeight="1" x14ac:dyDescent="0.15"/>
    <row r="107" s="388" customFormat="1" ht="13.5" hidden="1" customHeight="1" x14ac:dyDescent="0.15"/>
    <row r="108" s="388" customFormat="1" ht="13.5" hidden="1" customHeight="1" x14ac:dyDescent="0.15"/>
    <row r="109" s="388" customFormat="1" ht="13.5" hidden="1" customHeight="1" x14ac:dyDescent="0.15"/>
    <row r="110" s="388" customFormat="1" ht="13.5" hidden="1" customHeight="1" x14ac:dyDescent="0.15"/>
    <row r="111" s="388" customFormat="1" ht="13.5" hidden="1" customHeight="1" x14ac:dyDescent="0.15"/>
    <row r="112" s="388" customFormat="1" ht="13.5" hidden="1" customHeight="1" x14ac:dyDescent="0.15"/>
    <row r="113" s="388" customFormat="1" ht="13.5" hidden="1" customHeight="1" x14ac:dyDescent="0.15"/>
    <row r="114" s="388" customFormat="1" ht="13.5" hidden="1" customHeight="1" x14ac:dyDescent="0.15"/>
    <row r="115" s="388" customFormat="1" ht="13.5" hidden="1" customHeight="1" x14ac:dyDescent="0.15"/>
    <row r="116" s="388" customFormat="1" ht="13.5" hidden="1" customHeight="1" x14ac:dyDescent="0.15"/>
    <row r="117" s="388" customFormat="1" ht="13.5" hidden="1" customHeight="1" x14ac:dyDescent="0.15"/>
    <row r="118" s="388" customFormat="1" ht="13.5" hidden="1" customHeight="1" x14ac:dyDescent="0.15"/>
    <row r="119" s="388" customFormat="1" ht="13.5" hidden="1" customHeight="1" x14ac:dyDescent="0.15"/>
    <row r="120" s="388" customFormat="1" ht="13.5" hidden="1" customHeight="1" x14ac:dyDescent="0.15"/>
    <row r="121" s="388" customFormat="1" ht="13.5" hidden="1" customHeight="1" x14ac:dyDescent="0.15"/>
    <row r="122" s="388" customFormat="1" ht="13.5" hidden="1" customHeight="1" x14ac:dyDescent="0.15"/>
    <row r="123" s="388" customFormat="1" ht="13.5" hidden="1" customHeight="1" x14ac:dyDescent="0.15"/>
    <row r="124" s="388" customFormat="1" ht="13.5" hidden="1" customHeight="1" x14ac:dyDescent="0.15"/>
    <row r="125" s="388" customFormat="1" ht="13.5" hidden="1" customHeight="1" x14ac:dyDescent="0.15"/>
    <row r="126" s="388" customFormat="1" ht="13.5" hidden="1" customHeight="1" x14ac:dyDescent="0.15"/>
    <row r="127" s="388" customFormat="1" ht="13.5" hidden="1" customHeight="1" x14ac:dyDescent="0.15"/>
    <row r="128" s="388" customFormat="1" ht="13.5" hidden="1" customHeight="1" x14ac:dyDescent="0.15"/>
    <row r="129" s="388" customFormat="1" ht="13.5" hidden="1" customHeight="1" x14ac:dyDescent="0.15"/>
    <row r="130" s="388" customFormat="1" ht="13.5" hidden="1" customHeight="1" x14ac:dyDescent="0.15"/>
    <row r="131" s="388" customFormat="1" ht="13.5" hidden="1" customHeight="1" x14ac:dyDescent="0.15"/>
    <row r="132" s="388" customFormat="1" ht="13.5" hidden="1" customHeight="1" x14ac:dyDescent="0.15"/>
    <row r="133" s="388" customFormat="1" ht="13.5" hidden="1" customHeight="1" x14ac:dyDescent="0.15"/>
    <row r="134" s="388" customFormat="1" ht="13.5" hidden="1" customHeight="1" x14ac:dyDescent="0.15"/>
    <row r="135" s="388" customFormat="1" ht="13.5" hidden="1" customHeight="1" x14ac:dyDescent="0.15"/>
    <row r="136" s="388" customFormat="1" ht="13.5" hidden="1" customHeight="1" x14ac:dyDescent="0.15"/>
    <row r="137" s="388" customFormat="1" ht="13.5" hidden="1" customHeight="1" x14ac:dyDescent="0.15"/>
    <row r="138" s="388" customFormat="1" ht="13.5" hidden="1" customHeight="1" x14ac:dyDescent="0.15"/>
    <row r="139" s="388" customFormat="1" ht="13.5" hidden="1" customHeight="1" x14ac:dyDescent="0.15"/>
    <row r="140" s="388" customFormat="1" ht="13.5" hidden="1" customHeight="1" x14ac:dyDescent="0.15"/>
    <row r="141" s="388" customFormat="1" ht="13.5" hidden="1" customHeight="1" x14ac:dyDescent="0.15"/>
    <row r="142" s="388" customFormat="1" ht="13.5" hidden="1" customHeight="1" x14ac:dyDescent="0.15"/>
    <row r="143" s="388" customFormat="1" ht="13.5" hidden="1" customHeight="1" x14ac:dyDescent="0.15"/>
    <row r="144" s="388" customFormat="1" ht="13.5" hidden="1" customHeight="1" x14ac:dyDescent="0.15"/>
    <row r="145" s="388" customFormat="1" ht="13.5" hidden="1" customHeight="1" x14ac:dyDescent="0.15"/>
    <row r="146" s="388" customFormat="1" ht="13.5" hidden="1" customHeight="1" x14ac:dyDescent="0.15"/>
    <row r="147" s="388" customFormat="1" ht="13.5" hidden="1" customHeight="1" x14ac:dyDescent="0.15"/>
    <row r="148" s="388" customFormat="1" ht="13.5" hidden="1" customHeight="1" x14ac:dyDescent="0.15"/>
    <row r="149" s="388" customFormat="1" ht="13.5" hidden="1" customHeight="1" x14ac:dyDescent="0.15"/>
    <row r="150" s="388" customFormat="1" ht="13.5" hidden="1" customHeight="1" x14ac:dyDescent="0.15"/>
    <row r="151" s="388" customFormat="1" ht="13.5" hidden="1" customHeight="1" x14ac:dyDescent="0.15"/>
    <row r="152" s="388" customFormat="1" ht="13.5" hidden="1" customHeight="1" x14ac:dyDescent="0.15"/>
    <row r="153" s="388" customFormat="1" ht="13.5" hidden="1" customHeight="1" x14ac:dyDescent="0.15"/>
    <row r="154" s="388" customFormat="1" ht="13.5" hidden="1" customHeight="1" x14ac:dyDescent="0.15"/>
    <row r="155" s="388" customFormat="1" ht="13.5" hidden="1" customHeight="1" x14ac:dyDescent="0.15"/>
    <row r="156" s="388" customFormat="1" ht="13.5" hidden="1" customHeight="1" x14ac:dyDescent="0.15"/>
    <row r="157" s="388" customFormat="1" ht="13.5" hidden="1" customHeight="1" x14ac:dyDescent="0.15"/>
    <row r="158" s="388" customFormat="1" ht="13.5" hidden="1" customHeight="1" x14ac:dyDescent="0.15"/>
    <row r="159" s="388" customFormat="1" ht="13.5" hidden="1" customHeight="1" x14ac:dyDescent="0.15"/>
    <row r="160" s="388" customFormat="1" ht="13.5" hidden="1" customHeight="1" x14ac:dyDescent="0.15"/>
  </sheetData>
  <sheetProtection algorithmName="SHA-512" hashValue="wlIVNBbHqBeVRXKHAvcXhEFf8L6UamVnXzy2gMuodd2wvX2cJuCkW3OLI7KSIP7gLLhRI/TN38P2NUaUGaI4mg==" saltValue="8gQUh1S3YW52XM2TYeFECw==" spinCount="100000" sheet="1" objects="1" scenarios="1" formatCells="0"/>
  <dataConsolidate/>
  <mergeCells count="112">
    <mergeCell ref="CV79:DC80"/>
    <mergeCell ref="CN77:CU78"/>
    <mergeCell ref="CV77:DC78"/>
    <mergeCell ref="M79:M80"/>
    <mergeCell ref="N79:N80"/>
    <mergeCell ref="BB79:BO80"/>
    <mergeCell ref="BP79:BW80"/>
    <mergeCell ref="BX75:CE76"/>
    <mergeCell ref="CF75:CM76"/>
    <mergeCell ref="CF77:CM78"/>
    <mergeCell ref="CF79:CM80"/>
    <mergeCell ref="BX79:CE80"/>
    <mergeCell ref="N77:N78"/>
    <mergeCell ref="AN77:BA80"/>
    <mergeCell ref="BB77:BO78"/>
    <mergeCell ref="BP77:BW78"/>
    <mergeCell ref="BX77:CE78"/>
    <mergeCell ref="CN75:CU76"/>
    <mergeCell ref="CV75:DC76"/>
    <mergeCell ref="G77:H80"/>
    <mergeCell ref="I77:J78"/>
    <mergeCell ref="K77:K78"/>
    <mergeCell ref="L77:L78"/>
    <mergeCell ref="M77:M78"/>
    <mergeCell ref="CN79:CU80"/>
    <mergeCell ref="BX73:CE74"/>
    <mergeCell ref="CF73:CM74"/>
    <mergeCell ref="CN73:CU74"/>
    <mergeCell ref="CV73:DC74"/>
    <mergeCell ref="I75:J76"/>
    <mergeCell ref="K75:K76"/>
    <mergeCell ref="L75:L76"/>
    <mergeCell ref="M75:M76"/>
    <mergeCell ref="N75:N76"/>
    <mergeCell ref="BB75:BO76"/>
    <mergeCell ref="AN73:BA76"/>
    <mergeCell ref="BB73:BO74"/>
    <mergeCell ref="BP73:BW74"/>
    <mergeCell ref="I79:J80"/>
    <mergeCell ref="K79:K80"/>
    <mergeCell ref="L79:L80"/>
    <mergeCell ref="G72:J72"/>
    <mergeCell ref="AN72:BO72"/>
    <mergeCell ref="BP72:BW72"/>
    <mergeCell ref="BP75:BW76"/>
    <mergeCell ref="G73:H76"/>
    <mergeCell ref="I73:J74"/>
    <mergeCell ref="K73:K74"/>
    <mergeCell ref="L73:L74"/>
    <mergeCell ref="M73:M74"/>
    <mergeCell ref="N73:N74"/>
    <mergeCell ref="AN65:DC69"/>
    <mergeCell ref="BX55:CE56"/>
    <mergeCell ref="CF55:CM56"/>
    <mergeCell ref="CN55:CU56"/>
    <mergeCell ref="CV55:DC56"/>
    <mergeCell ref="CV72:DC72"/>
    <mergeCell ref="BX72:CE72"/>
    <mergeCell ref="CF72:CM72"/>
    <mergeCell ref="CN72:CU72"/>
    <mergeCell ref="CF57:CM58"/>
    <mergeCell ref="CN57:CU58"/>
    <mergeCell ref="CV57:DC58"/>
    <mergeCell ref="BX51:CE52"/>
    <mergeCell ref="CN53:CU54"/>
    <mergeCell ref="I51:J52"/>
    <mergeCell ref="K51:K52"/>
    <mergeCell ref="L51:L52"/>
    <mergeCell ref="M51:M52"/>
    <mergeCell ref="N51:N52"/>
    <mergeCell ref="I57:J58"/>
    <mergeCell ref="AN55:BA58"/>
    <mergeCell ref="BB55:BO56"/>
    <mergeCell ref="BP55:BW56"/>
    <mergeCell ref="CF51:CM52"/>
    <mergeCell ref="BP57:BW58"/>
    <mergeCell ref="BX57:CE58"/>
    <mergeCell ref="K57:K58"/>
    <mergeCell ref="G55:H58"/>
    <mergeCell ref="I55:J56"/>
    <mergeCell ref="K55:K56"/>
    <mergeCell ref="L55:L56"/>
    <mergeCell ref="M55:M56"/>
    <mergeCell ref="N55:N56"/>
    <mergeCell ref="L57:L58"/>
    <mergeCell ref="M57:M58"/>
    <mergeCell ref="N57:N58"/>
    <mergeCell ref="BB57:BO58"/>
    <mergeCell ref="AN43:DC47"/>
    <mergeCell ref="CV53:DC54"/>
    <mergeCell ref="CV50:DC50"/>
    <mergeCell ref="CV51:DC52"/>
    <mergeCell ref="CN51:CU52"/>
    <mergeCell ref="BP53:BW54"/>
    <mergeCell ref="BX53:CE54"/>
    <mergeCell ref="CF53:CM54"/>
    <mergeCell ref="G50:J50"/>
    <mergeCell ref="AN50:BO50"/>
    <mergeCell ref="BP50:BW50"/>
    <mergeCell ref="BX50:CE50"/>
    <mergeCell ref="CF50:CM50"/>
    <mergeCell ref="CN50:CU50"/>
    <mergeCell ref="G51:H54"/>
    <mergeCell ref="I53:J54"/>
    <mergeCell ref="K53:K54"/>
    <mergeCell ref="L53:L54"/>
    <mergeCell ref="M53:M54"/>
    <mergeCell ref="N53:N54"/>
    <mergeCell ref="BB53:BO54"/>
    <mergeCell ref="AN51:BA54"/>
    <mergeCell ref="BB51:BO52"/>
    <mergeCell ref="BP51:BW52"/>
  </mergeCells>
  <phoneticPr fontId="2"/>
  <printOptions horizontalCentered="1" verticalCentered="1"/>
  <pageMargins left="0" right="0" top="0.19685039370078741" bottom="0.31496062992125984" header="0.39370078740157483" footer="0"/>
  <pageSetup paperSize="9" scale="51" orientation="landscape"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A698CE8-1BA4-48A9-B244-C04BA8405575}">
  <sheetPr>
    <pageSetUpPr fitToPage="1"/>
  </sheetPr>
  <dimension ref="A1:DR125"/>
  <sheetViews>
    <sheetView showGridLines="0" zoomScale="70" zoomScaleNormal="70" zoomScaleSheetLayoutView="70" workbookViewId="0">
      <selection activeCell="A19" sqref="A19"/>
    </sheetView>
  </sheetViews>
  <sheetFormatPr defaultColWidth="0" defaultRowHeight="13.5" customHeight="1" zeroHeight="1" x14ac:dyDescent="0.15"/>
  <cols>
    <col min="1" max="34" width="2.5" style="293" customWidth="1"/>
    <col min="35" max="122" width="2.5" style="292" customWidth="1"/>
    <col min="123" max="16384" width="2.5" style="292" hidden="1"/>
  </cols>
  <sheetData>
    <row r="1" spans="1:34" ht="13.5" customHeight="1" x14ac:dyDescent="0.15">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row>
    <row r="2" spans="1:34" x14ac:dyDescent="0.15">
      <c r="S2" s="292"/>
      <c r="AH2" s="292"/>
    </row>
    <row r="3" spans="1:34" x14ac:dyDescent="0.15">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row>
    <row r="4" spans="1:34" x14ac:dyDescent="0.15"/>
    <row r="5" spans="1:34" x14ac:dyDescent="0.15"/>
    <row r="6" spans="1:34" x14ac:dyDescent="0.15"/>
    <row r="7" spans="1:34" x14ac:dyDescent="0.15"/>
    <row r="8" spans="1:34" x14ac:dyDescent="0.15"/>
    <row r="9" spans="1:34" x14ac:dyDescent="0.15">
      <c r="AH9" s="292"/>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92"/>
    </row>
    <row r="18" spans="12:34" x14ac:dyDescent="0.15"/>
    <row r="19" spans="12:34" x14ac:dyDescent="0.15"/>
    <row r="20" spans="12:34" x14ac:dyDescent="0.15">
      <c r="AH20" s="292"/>
    </row>
    <row r="21" spans="12:34" x14ac:dyDescent="0.15">
      <c r="AH21" s="292"/>
    </row>
    <row r="22" spans="12:34" x14ac:dyDescent="0.15"/>
    <row r="23" spans="12:34" x14ac:dyDescent="0.15"/>
    <row r="24" spans="12:34" x14ac:dyDescent="0.15">
      <c r="Q24" s="292"/>
    </row>
    <row r="25" spans="12:34" x14ac:dyDescent="0.15"/>
    <row r="26" spans="12:34" x14ac:dyDescent="0.15"/>
    <row r="27" spans="12:34" x14ac:dyDescent="0.15"/>
    <row r="28" spans="12:34" x14ac:dyDescent="0.15">
      <c r="O28" s="292"/>
      <c r="T28" s="292"/>
      <c r="AH28" s="292"/>
    </row>
    <row r="29" spans="12:34" x14ac:dyDescent="0.15"/>
    <row r="30" spans="12:34" x14ac:dyDescent="0.15"/>
    <row r="31" spans="12:34" x14ac:dyDescent="0.15">
      <c r="Q31" s="292"/>
    </row>
    <row r="32" spans="12:34" x14ac:dyDescent="0.15">
      <c r="L32" s="292"/>
    </row>
    <row r="33" spans="2:34" x14ac:dyDescent="0.15">
      <c r="C33" s="292"/>
      <c r="E33" s="292"/>
      <c r="G33" s="292"/>
      <c r="I33" s="292"/>
      <c r="X33" s="292"/>
    </row>
    <row r="34" spans="2:34" x14ac:dyDescent="0.15">
      <c r="B34" s="292"/>
      <c r="P34" s="292"/>
      <c r="R34" s="292"/>
      <c r="T34" s="292"/>
    </row>
    <row r="35" spans="2:34" x14ac:dyDescent="0.15">
      <c r="D35" s="292"/>
      <c r="W35" s="292"/>
      <c r="AC35" s="292"/>
      <c r="AD35" s="292"/>
      <c r="AE35" s="292"/>
      <c r="AF35" s="292"/>
      <c r="AG35" s="292"/>
      <c r="AH35" s="292"/>
    </row>
    <row r="36" spans="2:34" x14ac:dyDescent="0.15">
      <c r="H36" s="292"/>
      <c r="J36" s="292"/>
      <c r="K36" s="292"/>
      <c r="M36" s="292"/>
      <c r="Y36" s="292"/>
      <c r="Z36" s="292"/>
      <c r="AA36" s="292"/>
      <c r="AB36" s="292"/>
      <c r="AC36" s="292"/>
      <c r="AD36" s="292"/>
      <c r="AE36" s="292"/>
      <c r="AF36" s="292"/>
      <c r="AG36" s="292"/>
      <c r="AH36" s="292"/>
    </row>
    <row r="37" spans="2:34" x14ac:dyDescent="0.15">
      <c r="AH37" s="292"/>
    </row>
    <row r="38" spans="2:34" x14ac:dyDescent="0.15">
      <c r="AG38" s="292"/>
      <c r="AH38" s="292"/>
    </row>
    <row r="39" spans="2:34" x14ac:dyDescent="0.15"/>
    <row r="40" spans="2:34" x14ac:dyDescent="0.15">
      <c r="X40" s="292"/>
    </row>
    <row r="41" spans="2:34" x14ac:dyDescent="0.15">
      <c r="R41" s="292"/>
    </row>
    <row r="42" spans="2:34" x14ac:dyDescent="0.15">
      <c r="W42" s="292"/>
    </row>
    <row r="43" spans="2:34" x14ac:dyDescent="0.15">
      <c r="Y43" s="292"/>
      <c r="Z43" s="292"/>
      <c r="AA43" s="292"/>
      <c r="AB43" s="292"/>
      <c r="AC43" s="292"/>
      <c r="AD43" s="292"/>
      <c r="AE43" s="292"/>
      <c r="AF43" s="292"/>
      <c r="AG43" s="292"/>
      <c r="AH43" s="292"/>
    </row>
    <row r="44" spans="2:34" x14ac:dyDescent="0.15">
      <c r="AH44" s="292"/>
    </row>
    <row r="45" spans="2:34" x14ac:dyDescent="0.15">
      <c r="X45" s="292"/>
    </row>
    <row r="46" spans="2:34" x14ac:dyDescent="0.15"/>
    <row r="47" spans="2:34" x14ac:dyDescent="0.15"/>
    <row r="48" spans="2:34" x14ac:dyDescent="0.15">
      <c r="W48" s="292"/>
      <c r="Y48" s="292"/>
      <c r="Z48" s="292"/>
      <c r="AA48" s="292"/>
      <c r="AB48" s="292"/>
      <c r="AC48" s="292"/>
      <c r="AD48" s="292"/>
      <c r="AE48" s="292"/>
      <c r="AF48" s="292"/>
      <c r="AG48" s="292"/>
      <c r="AH48" s="292"/>
    </row>
    <row r="49" spans="28:34" x14ac:dyDescent="0.15"/>
    <row r="50" spans="28:34" x14ac:dyDescent="0.15">
      <c r="AE50" s="292"/>
      <c r="AF50" s="292"/>
      <c r="AG50" s="292"/>
      <c r="AH50" s="292"/>
    </row>
    <row r="51" spans="28:34" x14ac:dyDescent="0.15">
      <c r="AC51" s="292"/>
      <c r="AD51" s="292"/>
      <c r="AE51" s="292"/>
      <c r="AF51" s="292"/>
      <c r="AG51" s="292"/>
      <c r="AH51" s="292"/>
    </row>
    <row r="52" spans="28:34" x14ac:dyDescent="0.15"/>
    <row r="53" spans="28:34" x14ac:dyDescent="0.15">
      <c r="AF53" s="292"/>
      <c r="AG53" s="292"/>
      <c r="AH53" s="292"/>
    </row>
    <row r="54" spans="28:34" x14ac:dyDescent="0.15">
      <c r="AH54" s="292"/>
    </row>
    <row r="55" spans="28:34" x14ac:dyDescent="0.15"/>
    <row r="56" spans="28:34" x14ac:dyDescent="0.15">
      <c r="AB56" s="292"/>
      <c r="AC56" s="292"/>
      <c r="AD56" s="292"/>
      <c r="AE56" s="292"/>
      <c r="AF56" s="292"/>
      <c r="AG56" s="292"/>
      <c r="AH56" s="292"/>
    </row>
    <row r="57" spans="28:34" x14ac:dyDescent="0.15">
      <c r="AH57" s="292"/>
    </row>
    <row r="58" spans="28:34" x14ac:dyDescent="0.15">
      <c r="AH58" s="292"/>
    </row>
    <row r="59" spans="28:34" x14ac:dyDescent="0.15"/>
    <row r="60" spans="28:34" x14ac:dyDescent="0.15"/>
    <row r="61" spans="28:34" x14ac:dyDescent="0.15"/>
    <row r="62" spans="28:34" x14ac:dyDescent="0.15"/>
    <row r="63" spans="28:34" x14ac:dyDescent="0.15">
      <c r="AH63" s="292"/>
    </row>
    <row r="64" spans="28:34" x14ac:dyDescent="0.15">
      <c r="AG64" s="292"/>
      <c r="AH64" s="292"/>
    </row>
    <row r="65" spans="28:34" x14ac:dyDescent="0.15"/>
    <row r="66" spans="28:34" x14ac:dyDescent="0.15"/>
    <row r="67" spans="28:34" x14ac:dyDescent="0.15"/>
    <row r="68" spans="28:34" x14ac:dyDescent="0.15">
      <c r="AB68" s="292"/>
      <c r="AC68" s="292"/>
      <c r="AD68" s="292"/>
      <c r="AE68" s="292"/>
      <c r="AF68" s="292"/>
      <c r="AG68" s="292"/>
      <c r="AH68" s="292"/>
    </row>
    <row r="69" spans="28:34" x14ac:dyDescent="0.15">
      <c r="AF69" s="292"/>
      <c r="AG69" s="292"/>
      <c r="AH69" s="292"/>
    </row>
    <row r="70" spans="28:34" x14ac:dyDescent="0.15"/>
    <row r="71" spans="28:34" x14ac:dyDescent="0.15"/>
    <row r="72" spans="28:34" x14ac:dyDescent="0.15"/>
    <row r="73" spans="28:34" x14ac:dyDescent="0.15"/>
    <row r="74" spans="28:34" x14ac:dyDescent="0.15"/>
    <row r="75" spans="28:34" x14ac:dyDescent="0.15">
      <c r="AH75" s="292"/>
    </row>
    <row r="76" spans="28:34" x14ac:dyDescent="0.15">
      <c r="AF76" s="292"/>
      <c r="AG76" s="292"/>
      <c r="AH76" s="292"/>
    </row>
    <row r="77" spans="28:34" x14ac:dyDescent="0.15">
      <c r="AG77" s="292"/>
      <c r="AH77" s="292"/>
    </row>
    <row r="78" spans="28:34" x14ac:dyDescent="0.15"/>
    <row r="79" spans="28:34" x14ac:dyDescent="0.15"/>
    <row r="80" spans="28:34" x14ac:dyDescent="0.15"/>
    <row r="81" spans="25:34" x14ac:dyDescent="0.15"/>
    <row r="82" spans="25:34" x14ac:dyDescent="0.15">
      <c r="Y82" s="292"/>
    </row>
    <row r="83" spans="25:34" x14ac:dyDescent="0.15">
      <c r="Y83" s="292"/>
      <c r="Z83" s="292"/>
      <c r="AA83" s="292"/>
      <c r="AB83" s="292"/>
      <c r="AC83" s="292"/>
      <c r="AD83" s="292"/>
      <c r="AE83" s="292"/>
      <c r="AF83" s="292"/>
      <c r="AG83" s="292"/>
      <c r="AH83" s="292"/>
    </row>
    <row r="84" spans="25:34" x14ac:dyDescent="0.15"/>
    <row r="85" spans="25:34" x14ac:dyDescent="0.15"/>
    <row r="86" spans="25:34" x14ac:dyDescent="0.15"/>
    <row r="87" spans="25:34" x14ac:dyDescent="0.15"/>
    <row r="88" spans="25:34" x14ac:dyDescent="0.15">
      <c r="AH88" s="292"/>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2"/>
      <c r="AG94" s="292"/>
      <c r="AH94" s="292"/>
    </row>
    <row r="95" spans="25:34" ht="13.5" customHeight="1" x14ac:dyDescent="0.15">
      <c r="AH95" s="292"/>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2"/>
    </row>
    <row r="102" spans="33:34" ht="13.5" customHeight="1" x14ac:dyDescent="0.15"/>
    <row r="103" spans="33:34" ht="13.5" customHeight="1" x14ac:dyDescent="0.15"/>
    <row r="104" spans="33:34" ht="13.5" customHeight="1" x14ac:dyDescent="0.15">
      <c r="AG104" s="292"/>
      <c r="AH104" s="292"/>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2"/>
    </row>
    <row r="117" spans="34:122" ht="13.5" customHeight="1" x14ac:dyDescent="0.15"/>
    <row r="118" spans="34:122" ht="13.5" customHeight="1" x14ac:dyDescent="0.15"/>
    <row r="119" spans="34:122" ht="13.5" customHeight="1" x14ac:dyDescent="0.15"/>
    <row r="120" spans="34:122" ht="13.5" customHeight="1" x14ac:dyDescent="0.15">
      <c r="AH120" s="292"/>
    </row>
    <row r="121" spans="34:122" ht="13.5" customHeight="1" x14ac:dyDescent="0.15">
      <c r="AH121" s="292"/>
    </row>
    <row r="122" spans="34:122" ht="13.5" customHeight="1" x14ac:dyDescent="0.15"/>
    <row r="123" spans="34:122" ht="13.5" customHeight="1" x14ac:dyDescent="0.15"/>
    <row r="124" spans="34:122" ht="13.5" customHeight="1" x14ac:dyDescent="0.15"/>
    <row r="125" spans="34:122" ht="13.5" customHeight="1" x14ac:dyDescent="0.15">
      <c r="DR125" s="292" t="s">
        <v>505</v>
      </c>
    </row>
  </sheetData>
  <sheetProtection algorithmName="SHA-512" hashValue="xwx7dRdxrV0RnkG0MXA4AlXG/NVMODmWQmY7MywpQKBzmHpPFd4j/ApJP9GTim2Lmc7FP5prbgj8s4hj1cKdkQ==" saltValue="Zqsj4tCfMHsTJMGQC0DsfA==" spinCount="100000" sheet="1" objects="1" scenarios="1"/>
  <dataConsolidate/>
  <phoneticPr fontId="2"/>
  <printOptions horizontalCentered="1" verticalCentered="1"/>
  <pageMargins left="0" right="0" top="0.19685039370078741" bottom="0" header="0.39370078740157483" footer="0"/>
  <pageSetup paperSize="9" scale="36" orientation="landscape"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57690D4-C197-4EBC-B64F-36D1688B753D}">
  <sheetPr>
    <pageSetUpPr fitToPage="1"/>
  </sheetPr>
  <dimension ref="A1:DR125"/>
  <sheetViews>
    <sheetView showGridLines="0" zoomScale="70" zoomScaleNormal="70" zoomScaleSheetLayoutView="55" workbookViewId="0"/>
  </sheetViews>
  <sheetFormatPr defaultColWidth="0" defaultRowHeight="13.5" customHeight="1" zeroHeight="1" x14ac:dyDescent="0.15"/>
  <cols>
    <col min="1" max="34" width="2.5" style="293" customWidth="1"/>
    <col min="35" max="122" width="2.5" style="292" customWidth="1"/>
    <col min="123" max="16384" width="2.5" style="292" hidden="1"/>
  </cols>
  <sheetData>
    <row r="1" spans="2:34" ht="13.5" customHeight="1" x14ac:dyDescent="0.15">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row>
    <row r="2" spans="2:34" x14ac:dyDescent="0.15">
      <c r="S2" s="292"/>
      <c r="AH2" s="292"/>
    </row>
    <row r="3" spans="2:34" x14ac:dyDescent="0.15">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row>
    <row r="4" spans="2:34" x14ac:dyDescent="0.15"/>
    <row r="5" spans="2:34" x14ac:dyDescent="0.15"/>
    <row r="6" spans="2:34" x14ac:dyDescent="0.15"/>
    <row r="7" spans="2:34" x14ac:dyDescent="0.15"/>
    <row r="8" spans="2:34" x14ac:dyDescent="0.15"/>
    <row r="9" spans="2:34" x14ac:dyDescent="0.15">
      <c r="AH9" s="292"/>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92"/>
    </row>
    <row r="18" spans="12:34" x14ac:dyDescent="0.15"/>
    <row r="19" spans="12:34" x14ac:dyDescent="0.15"/>
    <row r="20" spans="12:34" x14ac:dyDescent="0.15">
      <c r="AH20" s="292"/>
    </row>
    <row r="21" spans="12:34" x14ac:dyDescent="0.15">
      <c r="AH21" s="292"/>
    </row>
    <row r="22" spans="12:34" x14ac:dyDescent="0.15"/>
    <row r="23" spans="12:34" x14ac:dyDescent="0.15"/>
    <row r="24" spans="12:34" x14ac:dyDescent="0.15">
      <c r="Q24" s="292"/>
    </row>
    <row r="25" spans="12:34" x14ac:dyDescent="0.15"/>
    <row r="26" spans="12:34" x14ac:dyDescent="0.15"/>
    <row r="27" spans="12:34" x14ac:dyDescent="0.15"/>
    <row r="28" spans="12:34" x14ac:dyDescent="0.15">
      <c r="O28" s="292"/>
      <c r="T28" s="292"/>
      <c r="AH28" s="292"/>
    </row>
    <row r="29" spans="12:34" x14ac:dyDescent="0.15"/>
    <row r="30" spans="12:34" x14ac:dyDescent="0.15"/>
    <row r="31" spans="12:34" x14ac:dyDescent="0.15">
      <c r="Q31" s="292"/>
    </row>
    <row r="32" spans="12:34" x14ac:dyDescent="0.15">
      <c r="L32" s="292"/>
    </row>
    <row r="33" spans="2:34" x14ac:dyDescent="0.15">
      <c r="C33" s="292"/>
      <c r="E33" s="292"/>
      <c r="G33" s="292"/>
      <c r="I33" s="292"/>
      <c r="X33" s="292"/>
    </row>
    <row r="34" spans="2:34" x14ac:dyDescent="0.15">
      <c r="B34" s="292"/>
      <c r="P34" s="292"/>
      <c r="R34" s="292"/>
      <c r="T34" s="292"/>
    </row>
    <row r="35" spans="2:34" x14ac:dyDescent="0.15">
      <c r="D35" s="292"/>
      <c r="W35" s="292"/>
      <c r="AC35" s="292"/>
      <c r="AD35" s="292"/>
      <c r="AE35" s="292"/>
      <c r="AF35" s="292"/>
      <c r="AG35" s="292"/>
      <c r="AH35" s="292"/>
    </row>
    <row r="36" spans="2:34" x14ac:dyDescent="0.15">
      <c r="H36" s="292"/>
      <c r="J36" s="292"/>
      <c r="K36" s="292"/>
      <c r="M36" s="292"/>
      <c r="Y36" s="292"/>
      <c r="Z36" s="292"/>
      <c r="AA36" s="292"/>
      <c r="AB36" s="292"/>
      <c r="AC36" s="292"/>
      <c r="AD36" s="292"/>
      <c r="AE36" s="292"/>
      <c r="AF36" s="292"/>
      <c r="AG36" s="292"/>
      <c r="AH36" s="292"/>
    </row>
    <row r="37" spans="2:34" x14ac:dyDescent="0.15">
      <c r="AH37" s="292"/>
    </row>
    <row r="38" spans="2:34" x14ac:dyDescent="0.15">
      <c r="AG38" s="292"/>
      <c r="AH38" s="292"/>
    </row>
    <row r="39" spans="2:34" x14ac:dyDescent="0.15"/>
    <row r="40" spans="2:34" x14ac:dyDescent="0.15">
      <c r="X40" s="292"/>
    </row>
    <row r="41" spans="2:34" x14ac:dyDescent="0.15">
      <c r="R41" s="292"/>
    </row>
    <row r="42" spans="2:34" x14ac:dyDescent="0.15">
      <c r="W42" s="292"/>
    </row>
    <row r="43" spans="2:34" x14ac:dyDescent="0.15">
      <c r="Y43" s="292"/>
      <c r="Z43" s="292"/>
      <c r="AA43" s="292"/>
      <c r="AB43" s="292"/>
      <c r="AC43" s="292"/>
      <c r="AD43" s="292"/>
      <c r="AE43" s="292"/>
      <c r="AF43" s="292"/>
      <c r="AG43" s="292"/>
      <c r="AH43" s="292"/>
    </row>
    <row r="44" spans="2:34" x14ac:dyDescent="0.15">
      <c r="AH44" s="292"/>
    </row>
    <row r="45" spans="2:34" x14ac:dyDescent="0.15">
      <c r="X45" s="292"/>
    </row>
    <row r="46" spans="2:34" x14ac:dyDescent="0.15"/>
    <row r="47" spans="2:34" x14ac:dyDescent="0.15"/>
    <row r="48" spans="2:34" x14ac:dyDescent="0.15">
      <c r="W48" s="292"/>
      <c r="Y48" s="292"/>
      <c r="Z48" s="292"/>
      <c r="AA48" s="292"/>
      <c r="AB48" s="292"/>
      <c r="AC48" s="292"/>
      <c r="AD48" s="292"/>
      <c r="AE48" s="292"/>
      <c r="AF48" s="292"/>
      <c r="AG48" s="292"/>
      <c r="AH48" s="292"/>
    </row>
    <row r="49" spans="28:34" x14ac:dyDescent="0.15"/>
    <row r="50" spans="28:34" x14ac:dyDescent="0.15">
      <c r="AE50" s="292"/>
      <c r="AF50" s="292"/>
      <c r="AG50" s="292"/>
      <c r="AH50" s="292"/>
    </row>
    <row r="51" spans="28:34" x14ac:dyDescent="0.15">
      <c r="AC51" s="292"/>
      <c r="AD51" s="292"/>
      <c r="AE51" s="292"/>
      <c r="AF51" s="292"/>
      <c r="AG51" s="292"/>
      <c r="AH51" s="292"/>
    </row>
    <row r="52" spans="28:34" x14ac:dyDescent="0.15"/>
    <row r="53" spans="28:34" x14ac:dyDescent="0.15">
      <c r="AF53" s="292"/>
      <c r="AG53" s="292"/>
      <c r="AH53" s="292"/>
    </row>
    <row r="54" spans="28:34" x14ac:dyDescent="0.15">
      <c r="AH54" s="292"/>
    </row>
    <row r="55" spans="28:34" x14ac:dyDescent="0.15"/>
    <row r="56" spans="28:34" x14ac:dyDescent="0.15">
      <c r="AB56" s="292"/>
      <c r="AC56" s="292"/>
      <c r="AD56" s="292"/>
      <c r="AE56" s="292"/>
      <c r="AF56" s="292"/>
      <c r="AG56" s="292"/>
      <c r="AH56" s="292"/>
    </row>
    <row r="57" spans="28:34" x14ac:dyDescent="0.15">
      <c r="AH57" s="292"/>
    </row>
    <row r="58" spans="28:34" x14ac:dyDescent="0.15">
      <c r="AH58" s="292"/>
    </row>
    <row r="59" spans="28:34" x14ac:dyDescent="0.15">
      <c r="AG59" s="292"/>
      <c r="AH59" s="292"/>
    </row>
    <row r="60" spans="28:34" x14ac:dyDescent="0.15"/>
    <row r="61" spans="28:34" x14ac:dyDescent="0.15"/>
    <row r="62" spans="28:34" x14ac:dyDescent="0.15"/>
    <row r="63" spans="28:34" x14ac:dyDescent="0.15">
      <c r="AH63" s="292"/>
    </row>
    <row r="64" spans="28:34" x14ac:dyDescent="0.15">
      <c r="AG64" s="292"/>
      <c r="AH64" s="292"/>
    </row>
    <row r="65" spans="28:34" x14ac:dyDescent="0.15"/>
    <row r="66" spans="28:34" x14ac:dyDescent="0.15"/>
    <row r="67" spans="28:34" x14ac:dyDescent="0.15"/>
    <row r="68" spans="28:34" x14ac:dyDescent="0.15">
      <c r="AB68" s="292"/>
      <c r="AC68" s="292"/>
      <c r="AD68" s="292"/>
      <c r="AE68" s="292"/>
      <c r="AF68" s="292"/>
      <c r="AG68" s="292"/>
      <c r="AH68" s="292"/>
    </row>
    <row r="69" spans="28:34" x14ac:dyDescent="0.15">
      <c r="AF69" s="292"/>
      <c r="AG69" s="292"/>
      <c r="AH69" s="292"/>
    </row>
    <row r="70" spans="28:34" x14ac:dyDescent="0.15"/>
    <row r="71" spans="28:34" x14ac:dyDescent="0.15"/>
    <row r="72" spans="28:34" x14ac:dyDescent="0.15"/>
    <row r="73" spans="28:34" x14ac:dyDescent="0.15"/>
    <row r="74" spans="28:34" x14ac:dyDescent="0.15"/>
    <row r="75" spans="28:34" x14ac:dyDescent="0.15">
      <c r="AH75" s="292"/>
    </row>
    <row r="76" spans="28:34" x14ac:dyDescent="0.15">
      <c r="AF76" s="292"/>
      <c r="AG76" s="292"/>
      <c r="AH76" s="292"/>
    </row>
    <row r="77" spans="28:34" x14ac:dyDescent="0.15">
      <c r="AG77" s="292"/>
      <c r="AH77" s="292"/>
    </row>
    <row r="78" spans="28:34" x14ac:dyDescent="0.15"/>
    <row r="79" spans="28:34" x14ac:dyDescent="0.15"/>
    <row r="80" spans="28:34" x14ac:dyDescent="0.15"/>
    <row r="81" spans="25:34" x14ac:dyDescent="0.15"/>
    <row r="82" spans="25:34" x14ac:dyDescent="0.15">
      <c r="Y82" s="292"/>
    </row>
    <row r="83" spans="25:34" x14ac:dyDescent="0.15">
      <c r="Y83" s="292"/>
      <c r="Z83" s="292"/>
      <c r="AA83" s="292"/>
      <c r="AB83" s="292"/>
      <c r="AC83" s="292"/>
      <c r="AD83" s="292"/>
      <c r="AE83" s="292"/>
      <c r="AF83" s="292"/>
      <c r="AG83" s="292"/>
      <c r="AH83" s="292"/>
    </row>
    <row r="84" spans="25:34" x14ac:dyDescent="0.15"/>
    <row r="85" spans="25:34" x14ac:dyDescent="0.15"/>
    <row r="86" spans="25:34" x14ac:dyDescent="0.15"/>
    <row r="87" spans="25:34" x14ac:dyDescent="0.15"/>
    <row r="88" spans="25:34" x14ac:dyDescent="0.15">
      <c r="AH88" s="292"/>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2"/>
      <c r="AG94" s="292"/>
      <c r="AH94" s="292"/>
    </row>
    <row r="95" spans="25:34" ht="13.5" customHeight="1" x14ac:dyDescent="0.15">
      <c r="AH95" s="292"/>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2"/>
    </row>
    <row r="102" spans="33:34" ht="13.5" customHeight="1" x14ac:dyDescent="0.15"/>
    <row r="103" spans="33:34" ht="13.5" customHeight="1" x14ac:dyDescent="0.15"/>
    <row r="104" spans="33:34" ht="13.5" customHeight="1" x14ac:dyDescent="0.15">
      <c r="AG104" s="292"/>
      <c r="AH104" s="292"/>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2"/>
    </row>
    <row r="117" spans="34:122" ht="13.5" customHeight="1" x14ac:dyDescent="0.15"/>
    <row r="118" spans="34:122" ht="13.5" customHeight="1" x14ac:dyDescent="0.15"/>
    <row r="119" spans="34:122" ht="13.5" customHeight="1" x14ac:dyDescent="0.15"/>
    <row r="120" spans="34:122" ht="13.5" customHeight="1" x14ac:dyDescent="0.15">
      <c r="AH120" s="292"/>
    </row>
    <row r="121" spans="34:122" ht="13.5" customHeight="1" x14ac:dyDescent="0.15">
      <c r="AH121" s="292"/>
    </row>
    <row r="122" spans="34:122" ht="13.5" customHeight="1" x14ac:dyDescent="0.15"/>
    <row r="123" spans="34:122" ht="13.5" customHeight="1" x14ac:dyDescent="0.15"/>
    <row r="124" spans="34:122" ht="13.5" customHeight="1" x14ac:dyDescent="0.15"/>
    <row r="125" spans="34:122" ht="13.5" customHeight="1" x14ac:dyDescent="0.15">
      <c r="DR125" s="292" t="s">
        <v>505</v>
      </c>
    </row>
  </sheetData>
  <sheetProtection algorithmName="SHA-512" hashValue="XVmVJjC3xbd3OxObkQ0VSmBuEnUUHZM0AkiqpL9Of5bOHy9oa9+JNXWv63wMJKHcAYmROs31xBZXH9gu10GSRQ==" saltValue="jgrPrqVSh2ddfpHS5W3wVA==" spinCount="100000" sheet="1" objects="1" scenarios="1"/>
  <dataConsolidate/>
  <phoneticPr fontId="2"/>
  <printOptions horizontalCentered="1" verticalCentered="1"/>
  <pageMargins left="0" right="0" top="0.19685039370078741" bottom="0" header="0.39370078740157483" footer="0"/>
  <pageSetup paperSize="9" scale="36"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50" customWidth="1"/>
    <col min="2" max="8" width="13.375" style="150" customWidth="1"/>
    <col min="9" max="16384" width="11.125" style="150"/>
  </cols>
  <sheetData>
    <row r="1" spans="1:8" x14ac:dyDescent="0.15">
      <c r="A1" s="144"/>
      <c r="B1" s="145"/>
      <c r="C1" s="146"/>
      <c r="D1" s="147"/>
      <c r="E1" s="148"/>
      <c r="F1" s="148"/>
      <c r="G1" s="148"/>
      <c r="H1" s="149"/>
    </row>
    <row r="2" spans="1:8" x14ac:dyDescent="0.15">
      <c r="A2" s="151"/>
      <c r="B2" s="152"/>
      <c r="C2" s="153"/>
      <c r="D2" s="154" t="s">
        <v>52</v>
      </c>
      <c r="E2" s="155"/>
      <c r="F2" s="156" t="s">
        <v>555</v>
      </c>
      <c r="G2" s="157"/>
      <c r="H2" s="158"/>
    </row>
    <row r="3" spans="1:8" x14ac:dyDescent="0.15">
      <c r="A3" s="154" t="s">
        <v>548</v>
      </c>
      <c r="B3" s="159"/>
      <c r="C3" s="160"/>
      <c r="D3" s="161">
        <v>116540</v>
      </c>
      <c r="E3" s="162"/>
      <c r="F3" s="163">
        <v>138651</v>
      </c>
      <c r="G3" s="164"/>
      <c r="H3" s="165"/>
    </row>
    <row r="4" spans="1:8" x14ac:dyDescent="0.15">
      <c r="A4" s="166"/>
      <c r="B4" s="167"/>
      <c r="C4" s="168"/>
      <c r="D4" s="169">
        <v>54570</v>
      </c>
      <c r="E4" s="170"/>
      <c r="F4" s="171">
        <v>71211</v>
      </c>
      <c r="G4" s="172"/>
      <c r="H4" s="173"/>
    </row>
    <row r="5" spans="1:8" x14ac:dyDescent="0.15">
      <c r="A5" s="154" t="s">
        <v>550</v>
      </c>
      <c r="B5" s="159"/>
      <c r="C5" s="160"/>
      <c r="D5" s="161">
        <v>104234</v>
      </c>
      <c r="E5" s="162"/>
      <c r="F5" s="163">
        <v>122882</v>
      </c>
      <c r="G5" s="164"/>
      <c r="H5" s="165"/>
    </row>
    <row r="6" spans="1:8" x14ac:dyDescent="0.15">
      <c r="A6" s="166"/>
      <c r="B6" s="167"/>
      <c r="C6" s="168"/>
      <c r="D6" s="169">
        <v>67158</v>
      </c>
      <c r="E6" s="170"/>
      <c r="F6" s="171">
        <v>65785</v>
      </c>
      <c r="G6" s="172"/>
      <c r="H6" s="173"/>
    </row>
    <row r="7" spans="1:8" x14ac:dyDescent="0.15">
      <c r="A7" s="154" t="s">
        <v>551</v>
      </c>
      <c r="B7" s="159"/>
      <c r="C7" s="160"/>
      <c r="D7" s="161">
        <v>69565</v>
      </c>
      <c r="E7" s="162"/>
      <c r="F7" s="163">
        <v>114790</v>
      </c>
      <c r="G7" s="164"/>
      <c r="H7" s="165"/>
    </row>
    <row r="8" spans="1:8" x14ac:dyDescent="0.15">
      <c r="A8" s="166"/>
      <c r="B8" s="167"/>
      <c r="C8" s="168"/>
      <c r="D8" s="169">
        <v>34695</v>
      </c>
      <c r="E8" s="170"/>
      <c r="F8" s="171">
        <v>55601</v>
      </c>
      <c r="G8" s="172"/>
      <c r="H8" s="173"/>
    </row>
    <row r="9" spans="1:8" x14ac:dyDescent="0.15">
      <c r="A9" s="154" t="s">
        <v>552</v>
      </c>
      <c r="B9" s="159"/>
      <c r="C9" s="160"/>
      <c r="D9" s="161">
        <v>54987</v>
      </c>
      <c r="E9" s="162"/>
      <c r="F9" s="163">
        <v>126262</v>
      </c>
      <c r="G9" s="164"/>
      <c r="H9" s="165"/>
    </row>
    <row r="10" spans="1:8" x14ac:dyDescent="0.15">
      <c r="A10" s="166"/>
      <c r="B10" s="167"/>
      <c r="C10" s="168"/>
      <c r="D10" s="169">
        <v>34884</v>
      </c>
      <c r="E10" s="170"/>
      <c r="F10" s="171">
        <v>56769</v>
      </c>
      <c r="G10" s="172"/>
      <c r="H10" s="173"/>
    </row>
    <row r="11" spans="1:8" x14ac:dyDescent="0.15">
      <c r="A11" s="154" t="s">
        <v>553</v>
      </c>
      <c r="B11" s="159"/>
      <c r="C11" s="160"/>
      <c r="D11" s="161">
        <v>66816</v>
      </c>
      <c r="E11" s="162"/>
      <c r="F11" s="163">
        <v>126525</v>
      </c>
      <c r="G11" s="164"/>
      <c r="H11" s="165"/>
    </row>
    <row r="12" spans="1:8" x14ac:dyDescent="0.15">
      <c r="A12" s="166"/>
      <c r="B12" s="167"/>
      <c r="C12" s="174"/>
      <c r="D12" s="169">
        <v>59354</v>
      </c>
      <c r="E12" s="170"/>
      <c r="F12" s="171">
        <v>67052</v>
      </c>
      <c r="G12" s="172"/>
      <c r="H12" s="173"/>
    </row>
    <row r="13" spans="1:8" x14ac:dyDescent="0.15">
      <c r="A13" s="154"/>
      <c r="B13" s="159"/>
      <c r="C13" s="175"/>
      <c r="D13" s="176">
        <v>82428</v>
      </c>
      <c r="E13" s="177"/>
      <c r="F13" s="178">
        <v>125822</v>
      </c>
      <c r="G13" s="179"/>
      <c r="H13" s="165"/>
    </row>
    <row r="14" spans="1:8" x14ac:dyDescent="0.15">
      <c r="A14" s="166"/>
      <c r="B14" s="167"/>
      <c r="C14" s="168"/>
      <c r="D14" s="169">
        <v>50132</v>
      </c>
      <c r="E14" s="170"/>
      <c r="F14" s="171">
        <v>63284</v>
      </c>
      <c r="G14" s="172"/>
      <c r="H14" s="173"/>
    </row>
    <row r="17" spans="1:11" x14ac:dyDescent="0.15">
      <c r="A17" s="150" t="s">
        <v>53</v>
      </c>
    </row>
    <row r="18" spans="1:11" x14ac:dyDescent="0.15">
      <c r="A18" s="180"/>
      <c r="B18" s="180" t="str">
        <f>実質収支比率等に係る経年分析!F$46</f>
        <v>H28</v>
      </c>
      <c r="C18" s="180" t="str">
        <f>実質収支比率等に係る経年分析!G$46</f>
        <v>H29</v>
      </c>
      <c r="D18" s="180" t="str">
        <f>実質収支比率等に係る経年分析!H$46</f>
        <v>H30</v>
      </c>
      <c r="E18" s="180" t="str">
        <f>実質収支比率等に係る経年分析!I$46</f>
        <v>R01</v>
      </c>
      <c r="F18" s="180" t="str">
        <f>実質収支比率等に係る経年分析!J$46</f>
        <v>R02</v>
      </c>
    </row>
    <row r="19" spans="1:11" x14ac:dyDescent="0.15">
      <c r="A19" s="180" t="s">
        <v>54</v>
      </c>
      <c r="B19" s="180">
        <f>ROUND(VALUE(SUBSTITUTE(実質収支比率等に係る経年分析!F$48,"▲","-")),2)</f>
        <v>3.78</v>
      </c>
      <c r="C19" s="180">
        <f>ROUND(VALUE(SUBSTITUTE(実質収支比率等に係る経年分析!G$48,"▲","-")),2)</f>
        <v>2.96</v>
      </c>
      <c r="D19" s="180">
        <f>ROUND(VALUE(SUBSTITUTE(実質収支比率等に係る経年分析!H$48,"▲","-")),2)</f>
        <v>3.63</v>
      </c>
      <c r="E19" s="180">
        <f>ROUND(VALUE(SUBSTITUTE(実質収支比率等に係る経年分析!I$48,"▲","-")),2)</f>
        <v>4.57</v>
      </c>
      <c r="F19" s="180">
        <f>ROUND(VALUE(SUBSTITUTE(実質収支比率等に係る経年分析!J$48,"▲","-")),2)</f>
        <v>4.7</v>
      </c>
    </row>
    <row r="20" spans="1:11" x14ac:dyDescent="0.15">
      <c r="A20" s="180" t="s">
        <v>55</v>
      </c>
      <c r="B20" s="180">
        <f>ROUND(VALUE(SUBSTITUTE(実質収支比率等に係る経年分析!F$47,"▲","-")),2)</f>
        <v>15.37</v>
      </c>
      <c r="C20" s="180">
        <f>ROUND(VALUE(SUBSTITUTE(実質収支比率等に係る経年分析!G$47,"▲","-")),2)</f>
        <v>15.71</v>
      </c>
      <c r="D20" s="180">
        <f>ROUND(VALUE(SUBSTITUTE(実質収支比率等に係る経年分析!H$47,"▲","-")),2)</f>
        <v>15.79</v>
      </c>
      <c r="E20" s="180">
        <f>ROUND(VALUE(SUBSTITUTE(実質収支比率等に係る経年分析!I$47,"▲","-")),2)</f>
        <v>15.74</v>
      </c>
      <c r="F20" s="180">
        <f>ROUND(VALUE(SUBSTITUTE(実質収支比率等に係る経年分析!J$47,"▲","-")),2)</f>
        <v>15.16</v>
      </c>
    </row>
    <row r="21" spans="1:11" x14ac:dyDescent="0.15">
      <c r="A21" s="180" t="s">
        <v>56</v>
      </c>
      <c r="B21" s="180">
        <f>IF(ISNUMBER(VALUE(SUBSTITUTE(実質収支比率等に係る経年分析!F$49,"▲","-"))),ROUND(VALUE(SUBSTITUTE(実質収支比率等に係る経年分析!F$49,"▲","-")),2),NA())</f>
        <v>0.6</v>
      </c>
      <c r="C21" s="180">
        <f>IF(ISNUMBER(VALUE(SUBSTITUTE(実質収支比率等に係る経年分析!G$49,"▲","-"))),ROUND(VALUE(SUBSTITUTE(実質収支比率等に係る経年分析!G$49,"▲","-")),2),NA())</f>
        <v>-0.87</v>
      </c>
      <c r="D21" s="180">
        <f>IF(ISNUMBER(VALUE(SUBSTITUTE(実質収支比率等に係る経年分析!H$49,"▲","-"))),ROUND(VALUE(SUBSTITUTE(実質収支比率等に係る経年分析!H$49,"▲","-")),2),NA())</f>
        <v>0.71</v>
      </c>
      <c r="E21" s="180">
        <f>IF(ISNUMBER(VALUE(SUBSTITUTE(実質収支比率等に係る経年分析!I$49,"▲","-"))),ROUND(VALUE(SUBSTITUTE(実質収支比率等に係る経年分析!I$49,"▲","-")),2),NA())</f>
        <v>1.1200000000000001</v>
      </c>
      <c r="F21" s="180">
        <f>IF(ISNUMBER(VALUE(SUBSTITUTE(実質収支比率等に係る経年分析!J$49,"▲","-"))),ROUND(VALUE(SUBSTITUTE(実質収支比率等に係る経年分析!J$49,"▲","-")),2),NA())</f>
        <v>0.34</v>
      </c>
    </row>
    <row r="24" spans="1:11" x14ac:dyDescent="0.15">
      <c r="A24" s="150" t="s">
        <v>57</v>
      </c>
    </row>
    <row r="25" spans="1:11" x14ac:dyDescent="0.15">
      <c r="A25" s="181"/>
      <c r="B25" s="181" t="str">
        <f>連結実質赤字比率に係る赤字・黒字の構成分析!F$33</f>
        <v>H28</v>
      </c>
      <c r="C25" s="181"/>
      <c r="D25" s="181" t="str">
        <f>連結実質赤字比率に係る赤字・黒字の構成分析!G$33</f>
        <v>H29</v>
      </c>
      <c r="E25" s="181"/>
      <c r="F25" s="181" t="str">
        <f>連結実質赤字比率に係る赤字・黒字の構成分析!H$33</f>
        <v>H30</v>
      </c>
      <c r="G25" s="181"/>
      <c r="H25" s="181" t="str">
        <f>連結実質赤字比率に係る赤字・黒字の構成分析!I$33</f>
        <v>R01</v>
      </c>
      <c r="I25" s="181"/>
      <c r="J25" s="181" t="str">
        <f>連結実質赤字比率に係る赤字・黒字の構成分析!J$33</f>
        <v>R02</v>
      </c>
      <c r="K25" s="181"/>
    </row>
    <row r="26" spans="1:11" x14ac:dyDescent="0.15">
      <c r="A26" s="181"/>
      <c r="B26" s="181" t="s">
        <v>58</v>
      </c>
      <c r="C26" s="181" t="s">
        <v>59</v>
      </c>
      <c r="D26" s="181" t="s">
        <v>58</v>
      </c>
      <c r="E26" s="181" t="s">
        <v>59</v>
      </c>
      <c r="F26" s="181" t="s">
        <v>58</v>
      </c>
      <c r="G26" s="181" t="s">
        <v>59</v>
      </c>
      <c r="H26" s="181" t="s">
        <v>58</v>
      </c>
      <c r="I26" s="181" t="s">
        <v>59</v>
      </c>
      <c r="J26" s="181" t="s">
        <v>58</v>
      </c>
      <c r="K26" s="181" t="s">
        <v>59</v>
      </c>
    </row>
    <row r="27" spans="1:11" x14ac:dyDescent="0.15">
      <c r="A27" s="181" t="str">
        <f>IF(連結実質赤字比率に係る赤字・黒字の構成分析!C$43="",NA(),連結実質赤字比率に係る赤字・黒字の構成分析!C$43)</f>
        <v>その他会計（黒字）</v>
      </c>
      <c r="B27" s="181" t="e">
        <f>IF(ROUND(VALUE(SUBSTITUTE(連結実質赤字比率に係る赤字・黒字の構成分析!F$43,"▲", "-")), 2) &lt; 0, ABS(ROUND(VALUE(SUBSTITUTE(連結実質赤字比率に係る赤字・黒字の構成分析!F$43,"▲", "-")), 2)), NA())</f>
        <v>#N/A</v>
      </c>
      <c r="C27" s="181">
        <f>IF(ROUND(VALUE(SUBSTITUTE(連結実質赤字比率に係る赤字・黒字の構成分析!F$43,"▲", "-")), 2) &gt;= 0, ABS(ROUND(VALUE(SUBSTITUTE(連結実質赤字比率に係る赤字・黒字の構成分析!F$43,"▲", "-")), 2)), NA())</f>
        <v>1.1499999999999999</v>
      </c>
      <c r="D27" s="181" t="e">
        <f>IF(ROUND(VALUE(SUBSTITUTE(連結実質赤字比率に係る赤字・黒字の構成分析!G$43,"▲", "-")), 2) &lt; 0, ABS(ROUND(VALUE(SUBSTITUTE(連結実質赤字比率に係る赤字・黒字の構成分析!G$43,"▲", "-")), 2)), NA())</f>
        <v>#N/A</v>
      </c>
      <c r="E27" s="181">
        <f>IF(ROUND(VALUE(SUBSTITUTE(連結実質赤字比率に係る赤字・黒字の構成分析!G$43,"▲", "-")), 2) &gt;= 0, ABS(ROUND(VALUE(SUBSTITUTE(連結実質赤字比率に係る赤字・黒字の構成分析!G$43,"▲", "-")), 2)), NA())</f>
        <v>0.06</v>
      </c>
      <c r="F27" s="181" t="e">
        <f>IF(ROUND(VALUE(SUBSTITUTE(連結実質赤字比率に係る赤字・黒字の構成分析!H$43,"▲", "-")), 2) &lt; 0, ABS(ROUND(VALUE(SUBSTITUTE(連結実質赤字比率に係る赤字・黒字の構成分析!H$43,"▲", "-")), 2)), NA())</f>
        <v>#N/A</v>
      </c>
      <c r="G27" s="181">
        <f>IF(ROUND(VALUE(SUBSTITUTE(連結実質赤字比率に係る赤字・黒字の構成分析!H$43,"▲", "-")), 2) &gt;= 0, ABS(ROUND(VALUE(SUBSTITUTE(連結実質赤字比率に係る赤字・黒字の構成分析!H$43,"▲", "-")), 2)), NA())</f>
        <v>0.06</v>
      </c>
      <c r="H27" s="181" t="e">
        <f>IF(ROUND(VALUE(SUBSTITUTE(連結実質赤字比率に係る赤字・黒字の構成分析!I$43,"▲", "-")), 2) &lt; 0, ABS(ROUND(VALUE(SUBSTITUTE(連結実質赤字比率に係る赤字・黒字の構成分析!I$43,"▲", "-")), 2)), NA())</f>
        <v>#N/A</v>
      </c>
      <c r="I27" s="181">
        <f>IF(ROUND(VALUE(SUBSTITUTE(連結実質赤字比率に係る赤字・黒字の構成分析!I$43,"▲", "-")), 2) &gt;= 0, ABS(ROUND(VALUE(SUBSTITUTE(連結実質赤字比率に係る赤字・黒字の構成分析!I$43,"▲", "-")), 2)), NA())</f>
        <v>2.84</v>
      </c>
      <c r="J27" s="181" t="e">
        <f>IF(ROUND(VALUE(SUBSTITUTE(連結実質赤字比率に係る赤字・黒字の構成分析!J$43,"▲", "-")), 2) &lt; 0, ABS(ROUND(VALUE(SUBSTITUTE(連結実質赤字比率に係る赤字・黒字の構成分析!J$43,"▲", "-")), 2)), NA())</f>
        <v>#N/A</v>
      </c>
      <c r="K27" s="181">
        <f>IF(ROUND(VALUE(SUBSTITUTE(連結実質赤字比率に係る赤字・黒字の構成分析!J$43,"▲", "-")), 2) &gt;= 0, ABS(ROUND(VALUE(SUBSTITUTE(連結実質赤字比率に係る赤字・黒字の構成分析!J$43,"▲", "-")), 2)), NA())</f>
        <v>0</v>
      </c>
    </row>
    <row r="28" spans="1:11" x14ac:dyDescent="0.15">
      <c r="A28" s="181" t="str">
        <f>IF(連結実質赤字比率に係る赤字・黒字の構成分析!C$42="",NA(),連結実質赤字比率に係る赤字・黒字の構成分析!C$42)</f>
        <v>その他会計（赤字）</v>
      </c>
      <c r="B28" s="181" t="e">
        <f>IF(ROUND(VALUE(SUBSTITUTE(連結実質赤字比率に係る赤字・黒字の構成分析!F$42,"▲", "-")), 2) &lt; 0, ABS(ROUND(VALUE(SUBSTITUTE(連結実質赤字比率に係る赤字・黒字の構成分析!F$42,"▲", "-")), 2)), NA())</f>
        <v>#VALUE!</v>
      </c>
      <c r="C28" s="181" t="e">
        <f>IF(ROUND(VALUE(SUBSTITUTE(連結実質赤字比率に係る赤字・黒字の構成分析!F$42,"▲", "-")), 2) &gt;= 0, ABS(ROUND(VALUE(SUBSTITUTE(連結実質赤字比率に係る赤字・黒字の構成分析!F$42,"▲", "-")), 2)), NA())</f>
        <v>#VALUE!</v>
      </c>
      <c r="D28" s="181" t="e">
        <f>IF(ROUND(VALUE(SUBSTITUTE(連結実質赤字比率に係る赤字・黒字の構成分析!G$42,"▲", "-")), 2) &lt; 0, ABS(ROUND(VALUE(SUBSTITUTE(連結実質赤字比率に係る赤字・黒字の構成分析!G$42,"▲", "-")), 2)), NA())</f>
        <v>#VALUE!</v>
      </c>
      <c r="E28" s="181" t="e">
        <f>IF(ROUND(VALUE(SUBSTITUTE(連結実質赤字比率に係る赤字・黒字の構成分析!G$42,"▲", "-")), 2) &gt;= 0, ABS(ROUND(VALUE(SUBSTITUTE(連結実質赤字比率に係る赤字・黒字の構成分析!G$42,"▲", "-")), 2)), NA())</f>
        <v>#VALUE!</v>
      </c>
      <c r="F28" s="181" t="e">
        <f>IF(ROUND(VALUE(SUBSTITUTE(連結実質赤字比率に係る赤字・黒字の構成分析!H$42,"▲", "-")), 2) &lt; 0, ABS(ROUND(VALUE(SUBSTITUTE(連結実質赤字比率に係る赤字・黒字の構成分析!H$42,"▲", "-")), 2)), NA())</f>
        <v>#VALUE!</v>
      </c>
      <c r="G28" s="181" t="e">
        <f>IF(ROUND(VALUE(SUBSTITUTE(連結実質赤字比率に係る赤字・黒字の構成分析!H$42,"▲", "-")), 2) &gt;= 0, ABS(ROUND(VALUE(SUBSTITUTE(連結実質赤字比率に係る赤字・黒字の構成分析!H$42,"▲", "-")), 2)), NA())</f>
        <v>#VALUE!</v>
      </c>
      <c r="H28" s="181" t="e">
        <f>IF(ROUND(VALUE(SUBSTITUTE(連結実質赤字比率に係る赤字・黒字の構成分析!I$42,"▲", "-")), 2) &lt; 0, ABS(ROUND(VALUE(SUBSTITUTE(連結実質赤字比率に係る赤字・黒字の構成分析!I$42,"▲", "-")), 2)), NA())</f>
        <v>#VALUE!</v>
      </c>
      <c r="I28" s="181" t="e">
        <f>IF(ROUND(VALUE(SUBSTITUTE(連結実質赤字比率に係る赤字・黒字の構成分析!I$42,"▲", "-")), 2) &gt;= 0, ABS(ROUND(VALUE(SUBSTITUTE(連結実質赤字比率に係る赤字・黒字の構成分析!I$42,"▲", "-")), 2)), NA())</f>
        <v>#VALUE!</v>
      </c>
      <c r="J28" s="181" t="e">
        <f>IF(ROUND(VALUE(SUBSTITUTE(連結実質赤字比率に係る赤字・黒字の構成分析!J$42,"▲", "-")), 2) &lt; 0, ABS(ROUND(VALUE(SUBSTITUTE(連結実質赤字比率に係る赤字・黒字の構成分析!J$42,"▲", "-")), 2)), NA())</f>
        <v>#VALUE!</v>
      </c>
      <c r="K28" s="181" t="e">
        <f>IF(ROUND(VALUE(SUBSTITUTE(連結実質赤字比率に係る赤字・黒字の構成分析!J$42,"▲", "-")), 2) &gt;= 0, ABS(ROUND(VALUE(SUBSTITUTE(連結実質赤字比率に係る赤字・黒字の構成分析!J$42,"▲", "-")), 2)), NA())</f>
        <v>#VALUE!</v>
      </c>
    </row>
    <row r="29" spans="1:11" x14ac:dyDescent="0.15">
      <c r="A29" s="181" t="str">
        <f>IF(連結実質赤字比率に係る赤字・黒字の構成分析!C$41="",NA(),連結実質赤字比率に係る赤字・黒字の構成分析!C$41)</f>
        <v>農業集落排水事業特別会計</v>
      </c>
      <c r="B29" s="181" t="e">
        <f>IF(ROUND(VALUE(SUBSTITUTE(連結実質赤字比率に係る赤字・黒字の構成分析!F$41,"▲", "-")), 2) &lt; 0, ABS(ROUND(VALUE(SUBSTITUTE(連結実質赤字比率に係る赤字・黒字の構成分析!F$41,"▲", "-")), 2)), NA())</f>
        <v>#N/A</v>
      </c>
      <c r="C29" s="181">
        <f>IF(ROUND(VALUE(SUBSTITUTE(連結実質赤字比率に係る赤字・黒字の構成分析!F$41,"▲", "-")), 2) &gt;= 0, ABS(ROUND(VALUE(SUBSTITUTE(連結実質赤字比率に係る赤字・黒字の構成分析!F$41,"▲", "-")), 2)), NA())</f>
        <v>0</v>
      </c>
      <c r="D29" s="181" t="e">
        <f>IF(ROUND(VALUE(SUBSTITUTE(連結実質赤字比率に係る赤字・黒字の構成分析!G$41,"▲", "-")), 2) &lt; 0, ABS(ROUND(VALUE(SUBSTITUTE(連結実質赤字比率に係る赤字・黒字の構成分析!G$41,"▲", "-")), 2)), NA())</f>
        <v>#N/A</v>
      </c>
      <c r="E29" s="181">
        <f>IF(ROUND(VALUE(SUBSTITUTE(連結実質赤字比率に係る赤字・黒字の構成分析!G$41,"▲", "-")), 2) &gt;= 0, ABS(ROUND(VALUE(SUBSTITUTE(連結実質赤字比率に係る赤字・黒字の構成分析!G$41,"▲", "-")), 2)), NA())</f>
        <v>0</v>
      </c>
      <c r="F29" s="181" t="e">
        <f>IF(ROUND(VALUE(SUBSTITUTE(連結実質赤字比率に係る赤字・黒字の構成分析!H$41,"▲", "-")), 2) &lt; 0, ABS(ROUND(VALUE(SUBSTITUTE(連結実質赤字比率に係る赤字・黒字の構成分析!H$41,"▲", "-")), 2)), NA())</f>
        <v>#N/A</v>
      </c>
      <c r="G29" s="181">
        <f>IF(ROUND(VALUE(SUBSTITUTE(連結実質赤字比率に係る赤字・黒字の構成分析!H$41,"▲", "-")), 2) &gt;= 0, ABS(ROUND(VALUE(SUBSTITUTE(連結実質赤字比率に係る赤字・黒字の構成分析!H$41,"▲", "-")), 2)), NA())</f>
        <v>0</v>
      </c>
      <c r="H29" s="181" t="e">
        <f>IF(ROUND(VALUE(SUBSTITUTE(連結実質赤字比率に係る赤字・黒字の構成分析!I$41,"▲", "-")), 2) &lt; 0, ABS(ROUND(VALUE(SUBSTITUTE(連結実質赤字比率に係る赤字・黒字の構成分析!I$41,"▲", "-")), 2)), NA())</f>
        <v>#N/A</v>
      </c>
      <c r="I29" s="181">
        <f>IF(ROUND(VALUE(SUBSTITUTE(連結実質赤字比率に係る赤字・黒字の構成分析!I$41,"▲", "-")), 2) &gt;= 0, ABS(ROUND(VALUE(SUBSTITUTE(連結実質赤字比率に係る赤字・黒字の構成分析!I$41,"▲", "-")), 2)), NA())</f>
        <v>0</v>
      </c>
      <c r="J29" s="181" t="e">
        <f>IF(ROUND(VALUE(SUBSTITUTE(連結実質赤字比率に係る赤字・黒字の構成分析!J$41,"▲", "-")), 2) &lt; 0, ABS(ROUND(VALUE(SUBSTITUTE(連結実質赤字比率に係る赤字・黒字の構成分析!J$41,"▲", "-")), 2)), NA())</f>
        <v>#N/A</v>
      </c>
      <c r="K29" s="181">
        <f>IF(ROUND(VALUE(SUBSTITUTE(連結実質赤字比率に係る赤字・黒字の構成分析!J$41,"▲", "-")), 2) &gt;= 0, ABS(ROUND(VALUE(SUBSTITUTE(連結実質赤字比率に係る赤字・黒字の構成分析!J$41,"▲", "-")), 2)), NA())</f>
        <v>0</v>
      </c>
    </row>
    <row r="30" spans="1:11" x14ac:dyDescent="0.15">
      <c r="A30" s="181" t="str">
        <f>IF(連結実質赤字比率に係る赤字・黒字の構成分析!C$40="",NA(),連結実質赤字比率に係る赤字・黒字の構成分析!C$40)</f>
        <v>公共用地等取得造成事業特別会計</v>
      </c>
      <c r="B30" s="181" t="e">
        <f>IF(ROUND(VALUE(SUBSTITUTE(連結実質赤字比率に係る赤字・黒字の構成分析!F$40,"▲", "-")), 2) &lt; 0, ABS(ROUND(VALUE(SUBSTITUTE(連結実質赤字比率に係る赤字・黒字の構成分析!F$40,"▲", "-")), 2)), NA())</f>
        <v>#N/A</v>
      </c>
      <c r="C30" s="181">
        <f>IF(ROUND(VALUE(SUBSTITUTE(連結実質赤字比率に係る赤字・黒字の構成分析!F$40,"▲", "-")), 2) &gt;= 0, ABS(ROUND(VALUE(SUBSTITUTE(連結実質赤字比率に係る赤字・黒字の構成分析!F$40,"▲", "-")), 2)), NA())</f>
        <v>0.01</v>
      </c>
      <c r="D30" s="181" t="e">
        <f>IF(ROUND(VALUE(SUBSTITUTE(連結実質赤字比率に係る赤字・黒字の構成分析!G$40,"▲", "-")), 2) &lt; 0, ABS(ROUND(VALUE(SUBSTITUTE(連結実質赤字比率に係る赤字・黒字の構成分析!G$40,"▲", "-")), 2)), NA())</f>
        <v>#N/A</v>
      </c>
      <c r="E30" s="181">
        <f>IF(ROUND(VALUE(SUBSTITUTE(連結実質赤字比率に係る赤字・黒字の構成分析!G$40,"▲", "-")), 2) &gt;= 0, ABS(ROUND(VALUE(SUBSTITUTE(連結実質赤字比率に係る赤字・黒字の構成分析!G$40,"▲", "-")), 2)), NA())</f>
        <v>0.01</v>
      </c>
      <c r="F30" s="181" t="e">
        <f>IF(ROUND(VALUE(SUBSTITUTE(連結実質赤字比率に係る赤字・黒字の構成分析!H$40,"▲", "-")), 2) &lt; 0, ABS(ROUND(VALUE(SUBSTITUTE(連結実質赤字比率に係る赤字・黒字の構成分析!H$40,"▲", "-")), 2)), NA())</f>
        <v>#N/A</v>
      </c>
      <c r="G30" s="181">
        <f>IF(ROUND(VALUE(SUBSTITUTE(連結実質赤字比率に係る赤字・黒字の構成分析!H$40,"▲", "-")), 2) &gt;= 0, ABS(ROUND(VALUE(SUBSTITUTE(連結実質赤字比率に係る赤字・黒字の構成分析!H$40,"▲", "-")), 2)), NA())</f>
        <v>0.01</v>
      </c>
      <c r="H30" s="181" t="e">
        <f>IF(ROUND(VALUE(SUBSTITUTE(連結実質赤字比率に係る赤字・黒字の構成分析!I$40,"▲", "-")), 2) &lt; 0, ABS(ROUND(VALUE(SUBSTITUTE(連結実質赤字比率に係る赤字・黒字の構成分析!I$40,"▲", "-")), 2)), NA())</f>
        <v>#N/A</v>
      </c>
      <c r="I30" s="181">
        <f>IF(ROUND(VALUE(SUBSTITUTE(連結実質赤字比率に係る赤字・黒字の構成分析!I$40,"▲", "-")), 2) &gt;= 0, ABS(ROUND(VALUE(SUBSTITUTE(連結実質赤字比率に係る赤字・黒字の構成分析!I$40,"▲", "-")), 2)), NA())</f>
        <v>0.01</v>
      </c>
      <c r="J30" s="181" t="e">
        <f>IF(ROUND(VALUE(SUBSTITUTE(連結実質赤字比率に係る赤字・黒字の構成分析!J$40,"▲", "-")), 2) &lt; 0, ABS(ROUND(VALUE(SUBSTITUTE(連結実質赤字比率に係る赤字・黒字の構成分析!J$40,"▲", "-")), 2)), NA())</f>
        <v>#N/A</v>
      </c>
      <c r="K30" s="181">
        <f>IF(ROUND(VALUE(SUBSTITUTE(連結実質赤字比率に係る赤字・黒字の構成分析!J$40,"▲", "-")), 2) &gt;= 0, ABS(ROUND(VALUE(SUBSTITUTE(連結実質赤字比率に係る赤字・黒字の構成分析!J$40,"▲", "-")), 2)), NA())</f>
        <v>0.01</v>
      </c>
    </row>
    <row r="31" spans="1:11" x14ac:dyDescent="0.15">
      <c r="A31" s="181" t="str">
        <f>IF(連結実質赤字比率に係る赤字・黒字の構成分析!C$39="",NA(),連結実質赤字比率に係る赤字・黒字の構成分析!C$39)</f>
        <v>後期高齢者医療特別会計</v>
      </c>
      <c r="B31" s="181" t="e">
        <f>IF(ROUND(VALUE(SUBSTITUTE(連結実質赤字比率に係る赤字・黒字の構成分析!F$39,"▲", "-")), 2) &lt; 0, ABS(ROUND(VALUE(SUBSTITUTE(連結実質赤字比率に係る赤字・黒字の構成分析!F$39,"▲", "-")), 2)), NA())</f>
        <v>#N/A</v>
      </c>
      <c r="C31" s="181">
        <f>IF(ROUND(VALUE(SUBSTITUTE(連結実質赤字比率に係る赤字・黒字の構成分析!F$39,"▲", "-")), 2) &gt;= 0, ABS(ROUND(VALUE(SUBSTITUTE(連結実質赤字比率に係る赤字・黒字の構成分析!F$39,"▲", "-")), 2)), NA())</f>
        <v>0.03</v>
      </c>
      <c r="D31" s="181" t="e">
        <f>IF(ROUND(VALUE(SUBSTITUTE(連結実質赤字比率に係る赤字・黒字の構成分析!G$39,"▲", "-")), 2) &lt; 0, ABS(ROUND(VALUE(SUBSTITUTE(連結実質赤字比率に係る赤字・黒字の構成分析!G$39,"▲", "-")), 2)), NA())</f>
        <v>#N/A</v>
      </c>
      <c r="E31" s="181">
        <f>IF(ROUND(VALUE(SUBSTITUTE(連結実質赤字比率に係る赤字・黒字の構成分析!G$39,"▲", "-")), 2) &gt;= 0, ABS(ROUND(VALUE(SUBSTITUTE(連結実質赤字比率に係る赤字・黒字の構成分析!G$39,"▲", "-")), 2)), NA())</f>
        <v>0.04</v>
      </c>
      <c r="F31" s="181" t="e">
        <f>IF(ROUND(VALUE(SUBSTITUTE(連結実質赤字比率に係る赤字・黒字の構成分析!H$39,"▲", "-")), 2) &lt; 0, ABS(ROUND(VALUE(SUBSTITUTE(連結実質赤字比率に係る赤字・黒字の構成分析!H$39,"▲", "-")), 2)), NA())</f>
        <v>#N/A</v>
      </c>
      <c r="G31" s="181">
        <f>IF(ROUND(VALUE(SUBSTITUTE(連結実質赤字比率に係る赤字・黒字の構成分析!H$39,"▲", "-")), 2) &gt;= 0, ABS(ROUND(VALUE(SUBSTITUTE(連結実質赤字比率に係る赤字・黒字の構成分析!H$39,"▲", "-")), 2)), NA())</f>
        <v>0.03</v>
      </c>
      <c r="H31" s="181" t="e">
        <f>IF(ROUND(VALUE(SUBSTITUTE(連結実質赤字比率に係る赤字・黒字の構成分析!I$39,"▲", "-")), 2) &lt; 0, ABS(ROUND(VALUE(SUBSTITUTE(連結実質赤字比率に係る赤字・黒字の構成分析!I$39,"▲", "-")), 2)), NA())</f>
        <v>#N/A</v>
      </c>
      <c r="I31" s="181">
        <f>IF(ROUND(VALUE(SUBSTITUTE(連結実質赤字比率に係る赤字・黒字の構成分析!I$39,"▲", "-")), 2) &gt;= 0, ABS(ROUND(VALUE(SUBSTITUTE(連結実質赤字比率に係る赤字・黒字の構成分析!I$39,"▲", "-")), 2)), NA())</f>
        <v>0.05</v>
      </c>
      <c r="J31" s="181" t="e">
        <f>IF(ROUND(VALUE(SUBSTITUTE(連結実質赤字比率に係る赤字・黒字の構成分析!J$39,"▲", "-")), 2) &lt; 0, ABS(ROUND(VALUE(SUBSTITUTE(連結実質赤字比率に係る赤字・黒字の構成分析!J$39,"▲", "-")), 2)), NA())</f>
        <v>#N/A</v>
      </c>
      <c r="K31" s="181">
        <f>IF(ROUND(VALUE(SUBSTITUTE(連結実質赤字比率に係る赤字・黒字の構成分析!J$39,"▲", "-")), 2) &gt;= 0, ABS(ROUND(VALUE(SUBSTITUTE(連結実質赤字比率に係る赤字・黒字の構成分析!J$39,"▲", "-")), 2)), NA())</f>
        <v>0.04</v>
      </c>
    </row>
    <row r="32" spans="1:11" x14ac:dyDescent="0.15">
      <c r="A32" s="181" t="str">
        <f>IF(連結実質赤字比率に係る赤字・黒字の構成分析!C$38="",NA(),連結実質赤字比率に係る赤字・黒字の構成分析!C$38)</f>
        <v>介護保険事業特別会計</v>
      </c>
      <c r="B32" s="181" t="e">
        <f>IF(ROUND(VALUE(SUBSTITUTE(連結実質赤字比率に係る赤字・黒字の構成分析!F$38,"▲", "-")), 2) &lt; 0, ABS(ROUND(VALUE(SUBSTITUTE(連結実質赤字比率に係る赤字・黒字の構成分析!F$38,"▲", "-")), 2)), NA())</f>
        <v>#N/A</v>
      </c>
      <c r="C32" s="181">
        <f>IF(ROUND(VALUE(SUBSTITUTE(連結実質赤字比率に係る赤字・黒字の構成分析!F$38,"▲", "-")), 2) &gt;= 0, ABS(ROUND(VALUE(SUBSTITUTE(連結実質赤字比率に係る赤字・黒字の構成分析!F$38,"▲", "-")), 2)), NA())</f>
        <v>1.01</v>
      </c>
      <c r="D32" s="181" t="e">
        <f>IF(ROUND(VALUE(SUBSTITUTE(連結実質赤字比率に係る赤字・黒字の構成分析!G$38,"▲", "-")), 2) &lt; 0, ABS(ROUND(VALUE(SUBSTITUTE(連結実質赤字比率に係る赤字・黒字の構成分析!G$38,"▲", "-")), 2)), NA())</f>
        <v>#N/A</v>
      </c>
      <c r="E32" s="181">
        <f>IF(ROUND(VALUE(SUBSTITUTE(連結実質赤字比率に係る赤字・黒字の構成分析!G$38,"▲", "-")), 2) &gt;= 0, ABS(ROUND(VALUE(SUBSTITUTE(連結実質赤字比率に係る赤字・黒字の構成分析!G$38,"▲", "-")), 2)), NA())</f>
        <v>0.9</v>
      </c>
      <c r="F32" s="181" t="e">
        <f>IF(ROUND(VALUE(SUBSTITUTE(連結実質赤字比率に係る赤字・黒字の構成分析!H$38,"▲", "-")), 2) &lt; 0, ABS(ROUND(VALUE(SUBSTITUTE(連結実質赤字比率に係る赤字・黒字の構成分析!H$38,"▲", "-")), 2)), NA())</f>
        <v>#N/A</v>
      </c>
      <c r="G32" s="181">
        <f>IF(ROUND(VALUE(SUBSTITUTE(連結実質赤字比率に係る赤字・黒字の構成分析!H$38,"▲", "-")), 2) &gt;= 0, ABS(ROUND(VALUE(SUBSTITUTE(連結実質赤字比率に係る赤字・黒字の構成分析!H$38,"▲", "-")), 2)), NA())</f>
        <v>0.83</v>
      </c>
      <c r="H32" s="181" t="e">
        <f>IF(ROUND(VALUE(SUBSTITUTE(連結実質赤字比率に係る赤字・黒字の構成分析!I$38,"▲", "-")), 2) &lt; 0, ABS(ROUND(VALUE(SUBSTITUTE(連結実質赤字比率に係る赤字・黒字の構成分析!I$38,"▲", "-")), 2)), NA())</f>
        <v>#N/A</v>
      </c>
      <c r="I32" s="181">
        <f>IF(ROUND(VALUE(SUBSTITUTE(連結実質赤字比率に係る赤字・黒字の構成分析!I$38,"▲", "-")), 2) &gt;= 0, ABS(ROUND(VALUE(SUBSTITUTE(連結実質赤字比率に係る赤字・黒字の構成分析!I$38,"▲", "-")), 2)), NA())</f>
        <v>0.14000000000000001</v>
      </c>
      <c r="J32" s="181" t="e">
        <f>IF(ROUND(VALUE(SUBSTITUTE(連結実質赤字比率に係る赤字・黒字の構成分析!J$38,"▲", "-")), 2) &lt; 0, ABS(ROUND(VALUE(SUBSTITUTE(連結実質赤字比率に係る赤字・黒字の構成分析!J$38,"▲", "-")), 2)), NA())</f>
        <v>#N/A</v>
      </c>
      <c r="K32" s="181">
        <f>IF(ROUND(VALUE(SUBSTITUTE(連結実質赤字比率に係る赤字・黒字の構成分析!J$38,"▲", "-")), 2) &gt;= 0, ABS(ROUND(VALUE(SUBSTITUTE(連結実質赤字比率に係る赤字・黒字の構成分析!J$38,"▲", "-")), 2)), NA())</f>
        <v>0.28000000000000003</v>
      </c>
    </row>
    <row r="33" spans="1:16" x14ac:dyDescent="0.15">
      <c r="A33" s="181" t="str">
        <f>IF(連結実質赤字比率に係る赤字・黒字の構成分析!C$37="",NA(),連結実質赤字比率に係る赤字・黒字の構成分析!C$37)</f>
        <v>公共下水道事業会計</v>
      </c>
      <c r="B33" s="181" t="e">
        <f>IF(ROUND(VALUE(SUBSTITUTE(連結実質赤字比率に係る赤字・黒字の構成分析!F$37,"▲", "-")), 2) &lt; 0, ABS(ROUND(VALUE(SUBSTITUTE(連結実質赤字比率に係る赤字・黒字の構成分析!F$37,"▲", "-")), 2)), NA())</f>
        <v>#VALUE!</v>
      </c>
      <c r="C33" s="181" t="e">
        <f>IF(ROUND(VALUE(SUBSTITUTE(連結実質赤字比率に係る赤字・黒字の構成分析!F$37,"▲", "-")), 2) &gt;= 0, ABS(ROUND(VALUE(SUBSTITUTE(連結実質赤字比率に係る赤字・黒字の構成分析!F$37,"▲", "-")), 2)), NA())</f>
        <v>#VALUE!</v>
      </c>
      <c r="D33" s="181" t="e">
        <f>IF(ROUND(VALUE(SUBSTITUTE(連結実質赤字比率に係る赤字・黒字の構成分析!G$37,"▲", "-")), 2) &lt; 0, ABS(ROUND(VALUE(SUBSTITUTE(連結実質赤字比率に係る赤字・黒字の構成分析!G$37,"▲", "-")), 2)), NA())</f>
        <v>#VALUE!</v>
      </c>
      <c r="E33" s="181" t="e">
        <f>IF(ROUND(VALUE(SUBSTITUTE(連結実質赤字比率に係る赤字・黒字の構成分析!G$37,"▲", "-")), 2) &gt;= 0, ABS(ROUND(VALUE(SUBSTITUTE(連結実質赤字比率に係る赤字・黒字の構成分析!G$37,"▲", "-")), 2)), NA())</f>
        <v>#VALUE!</v>
      </c>
      <c r="F33" s="181" t="e">
        <f>IF(ROUND(VALUE(SUBSTITUTE(連結実質赤字比率に係る赤字・黒字の構成分析!H$37,"▲", "-")), 2) &lt; 0, ABS(ROUND(VALUE(SUBSTITUTE(連結実質赤字比率に係る赤字・黒字の構成分析!H$37,"▲", "-")), 2)), NA())</f>
        <v>#VALUE!</v>
      </c>
      <c r="G33" s="181" t="e">
        <f>IF(ROUND(VALUE(SUBSTITUTE(連結実質赤字比率に係る赤字・黒字の構成分析!H$37,"▲", "-")), 2) &gt;= 0, ABS(ROUND(VALUE(SUBSTITUTE(連結実質赤字比率に係る赤字・黒字の構成分析!H$37,"▲", "-")), 2)), NA())</f>
        <v>#VALUE!</v>
      </c>
      <c r="H33" s="181" t="e">
        <f>IF(ROUND(VALUE(SUBSTITUTE(連結実質赤字比率に係る赤字・黒字の構成分析!I$37,"▲", "-")), 2) &lt; 0, ABS(ROUND(VALUE(SUBSTITUTE(連結実質赤字比率に係る赤字・黒字の構成分析!I$37,"▲", "-")), 2)), NA())</f>
        <v>#VALUE!</v>
      </c>
      <c r="I33" s="181" t="e">
        <f>IF(ROUND(VALUE(SUBSTITUTE(連結実質赤字比率に係る赤字・黒字の構成分析!I$37,"▲", "-")), 2) &gt;= 0, ABS(ROUND(VALUE(SUBSTITUTE(連結実質赤字比率に係る赤字・黒字の構成分析!I$37,"▲", "-")), 2)), NA())</f>
        <v>#VALUE!</v>
      </c>
      <c r="J33" s="181" t="e">
        <f>IF(ROUND(VALUE(SUBSTITUTE(連結実質赤字比率に係る赤字・黒字の構成分析!J$37,"▲", "-")), 2) &lt; 0, ABS(ROUND(VALUE(SUBSTITUTE(連結実質赤字比率に係る赤字・黒字の構成分析!J$37,"▲", "-")), 2)), NA())</f>
        <v>#N/A</v>
      </c>
      <c r="K33" s="181">
        <f>IF(ROUND(VALUE(SUBSTITUTE(連結実質赤字比率に係る赤字・黒字の構成分析!J$37,"▲", "-")), 2) &gt;= 0, ABS(ROUND(VALUE(SUBSTITUTE(連結実質赤字比率に係る赤字・黒字の構成分析!J$37,"▲", "-")), 2)), NA())</f>
        <v>1.08</v>
      </c>
    </row>
    <row r="34" spans="1:16" x14ac:dyDescent="0.15">
      <c r="A34" s="181" t="str">
        <f>IF(連結実質赤字比率に係る赤字・黒字の構成分析!C$36="",NA(),連結実質赤字比率に係る赤字・黒字の構成分析!C$36)</f>
        <v>国民健康保険事業特別会計</v>
      </c>
      <c r="B34" s="181" t="e">
        <f>IF(ROUND(VALUE(SUBSTITUTE(連結実質赤字比率に係る赤字・黒字の構成分析!F$36,"▲", "-")), 2) &lt; 0, ABS(ROUND(VALUE(SUBSTITUTE(連結実質赤字比率に係る赤字・黒字の構成分析!F$36,"▲", "-")), 2)), NA())</f>
        <v>#N/A</v>
      </c>
      <c r="C34" s="181">
        <f>IF(ROUND(VALUE(SUBSTITUTE(連結実質赤字比率に係る赤字・黒字の構成分析!F$36,"▲", "-")), 2) &gt;= 0, ABS(ROUND(VALUE(SUBSTITUTE(連結実質赤字比率に係る赤字・黒字の構成分析!F$36,"▲", "-")), 2)), NA())</f>
        <v>2.0099999999999998</v>
      </c>
      <c r="D34" s="181" t="e">
        <f>IF(ROUND(VALUE(SUBSTITUTE(連結実質赤字比率に係る赤字・黒字の構成分析!G$36,"▲", "-")), 2) &lt; 0, ABS(ROUND(VALUE(SUBSTITUTE(連結実質赤字比率に係る赤字・黒字の構成分析!G$36,"▲", "-")), 2)), NA())</f>
        <v>#N/A</v>
      </c>
      <c r="E34" s="181">
        <f>IF(ROUND(VALUE(SUBSTITUTE(連結実質赤字比率に係る赤字・黒字の構成分析!G$36,"▲", "-")), 2) &gt;= 0, ABS(ROUND(VALUE(SUBSTITUTE(連結実質赤字比率に係る赤字・黒字の構成分析!G$36,"▲", "-")), 2)), NA())</f>
        <v>2.09</v>
      </c>
      <c r="F34" s="181" t="e">
        <f>IF(ROUND(VALUE(SUBSTITUTE(連結実質赤字比率に係る赤字・黒字の構成分析!H$36,"▲", "-")), 2) &lt; 0, ABS(ROUND(VALUE(SUBSTITUTE(連結実質赤字比率に係る赤字・黒字の構成分析!H$36,"▲", "-")), 2)), NA())</f>
        <v>#N/A</v>
      </c>
      <c r="G34" s="181">
        <f>IF(ROUND(VALUE(SUBSTITUTE(連結実質赤字比率に係る赤字・黒字の構成分析!H$36,"▲", "-")), 2) &gt;= 0, ABS(ROUND(VALUE(SUBSTITUTE(連結実質赤字比率に係る赤字・黒字の構成分析!H$36,"▲", "-")), 2)), NA())</f>
        <v>1.1599999999999999</v>
      </c>
      <c r="H34" s="181" t="e">
        <f>IF(ROUND(VALUE(SUBSTITUTE(連結実質赤字比率に係る赤字・黒字の構成分析!I$36,"▲", "-")), 2) &lt; 0, ABS(ROUND(VALUE(SUBSTITUTE(連結実質赤字比率に係る赤字・黒字の構成分析!I$36,"▲", "-")), 2)), NA())</f>
        <v>#N/A</v>
      </c>
      <c r="I34" s="181">
        <f>IF(ROUND(VALUE(SUBSTITUTE(連結実質赤字比率に係る赤字・黒字の構成分析!I$36,"▲", "-")), 2) &gt;= 0, ABS(ROUND(VALUE(SUBSTITUTE(連結実質赤字比率に係る赤字・黒字の構成分析!I$36,"▲", "-")), 2)), NA())</f>
        <v>0.84</v>
      </c>
      <c r="J34" s="181" t="e">
        <f>IF(ROUND(VALUE(SUBSTITUTE(連結実質赤字比率に係る赤字・黒字の構成分析!J$36,"▲", "-")), 2) &lt; 0, ABS(ROUND(VALUE(SUBSTITUTE(連結実質赤字比率に係る赤字・黒字の構成分析!J$36,"▲", "-")), 2)), NA())</f>
        <v>#N/A</v>
      </c>
      <c r="K34" s="181">
        <f>IF(ROUND(VALUE(SUBSTITUTE(連結実質赤字比率に係る赤字・黒字の構成分析!J$36,"▲", "-")), 2) &gt;= 0, ABS(ROUND(VALUE(SUBSTITUTE(連結実質赤字比率に係る赤字・黒字の構成分析!J$36,"▲", "-")), 2)), NA())</f>
        <v>1.1599999999999999</v>
      </c>
    </row>
    <row r="35" spans="1:16" x14ac:dyDescent="0.15">
      <c r="A35" s="181" t="str">
        <f>IF(連結実質赤字比率に係る赤字・黒字の構成分析!C$35="",NA(),連結実質赤字比率に係る赤字・黒字の構成分析!C$35)</f>
        <v>一般会計</v>
      </c>
      <c r="B35" s="181" t="e">
        <f>IF(ROUND(VALUE(SUBSTITUTE(連結実質赤字比率に係る赤字・黒字の構成分析!F$35,"▲", "-")), 2) &lt; 0, ABS(ROUND(VALUE(SUBSTITUTE(連結実質赤字比率に係る赤字・黒字の構成分析!F$35,"▲", "-")), 2)), NA())</f>
        <v>#N/A</v>
      </c>
      <c r="C35" s="181">
        <f>IF(ROUND(VALUE(SUBSTITUTE(連結実質赤字比率に係る赤字・黒字の構成分析!F$35,"▲", "-")), 2) &gt;= 0, ABS(ROUND(VALUE(SUBSTITUTE(連結実質赤字比率に係る赤字・黒字の構成分析!F$35,"▲", "-")), 2)), NA())</f>
        <v>3.77</v>
      </c>
      <c r="D35" s="181" t="e">
        <f>IF(ROUND(VALUE(SUBSTITUTE(連結実質赤字比率に係る赤字・黒字の構成分析!G$35,"▲", "-")), 2) &lt; 0, ABS(ROUND(VALUE(SUBSTITUTE(連結実質赤字比率に係る赤字・黒字の構成分析!G$35,"▲", "-")), 2)), NA())</f>
        <v>#N/A</v>
      </c>
      <c r="E35" s="181">
        <f>IF(ROUND(VALUE(SUBSTITUTE(連結実質赤字比率に係る赤字・黒字の構成分析!G$35,"▲", "-")), 2) &gt;= 0, ABS(ROUND(VALUE(SUBSTITUTE(連結実質赤字比率に係る赤字・黒字の構成分析!G$35,"▲", "-")), 2)), NA())</f>
        <v>2.94</v>
      </c>
      <c r="F35" s="181" t="e">
        <f>IF(ROUND(VALUE(SUBSTITUTE(連結実質赤字比率に係る赤字・黒字の構成分析!H$35,"▲", "-")), 2) &lt; 0, ABS(ROUND(VALUE(SUBSTITUTE(連結実質赤字比率に係る赤字・黒字の構成分析!H$35,"▲", "-")), 2)), NA())</f>
        <v>#N/A</v>
      </c>
      <c r="G35" s="181">
        <f>IF(ROUND(VALUE(SUBSTITUTE(連結実質赤字比率に係る赤字・黒字の構成分析!H$35,"▲", "-")), 2) &gt;= 0, ABS(ROUND(VALUE(SUBSTITUTE(連結実質赤字比率に係る赤字・黒字の構成分析!H$35,"▲", "-")), 2)), NA())</f>
        <v>3.62</v>
      </c>
      <c r="H35" s="181" t="e">
        <f>IF(ROUND(VALUE(SUBSTITUTE(連結実質赤字比率に係る赤字・黒字の構成分析!I$35,"▲", "-")), 2) &lt; 0, ABS(ROUND(VALUE(SUBSTITUTE(連結実質赤字比率に係る赤字・黒字の構成分析!I$35,"▲", "-")), 2)), NA())</f>
        <v>#N/A</v>
      </c>
      <c r="I35" s="181">
        <f>IF(ROUND(VALUE(SUBSTITUTE(連結実質赤字比率に係る赤字・黒字の構成分析!I$35,"▲", "-")), 2) &gt;= 0, ABS(ROUND(VALUE(SUBSTITUTE(連結実質赤字比率に係る赤字・黒字の構成分析!I$35,"▲", "-")), 2)), NA())</f>
        <v>4.5599999999999996</v>
      </c>
      <c r="J35" s="181" t="e">
        <f>IF(ROUND(VALUE(SUBSTITUTE(連結実質赤字比率に係る赤字・黒字の構成分析!J$35,"▲", "-")), 2) &lt; 0, ABS(ROUND(VALUE(SUBSTITUTE(連結実質赤字比率に係る赤字・黒字の構成分析!J$35,"▲", "-")), 2)), NA())</f>
        <v>#N/A</v>
      </c>
      <c r="K35" s="181">
        <f>IF(ROUND(VALUE(SUBSTITUTE(連結実質赤字比率に係る赤字・黒字の構成分析!J$35,"▲", "-")), 2) &gt;= 0, ABS(ROUND(VALUE(SUBSTITUTE(連結実質赤字比率に係る赤字・黒字の構成分析!J$35,"▲", "-")), 2)), NA())</f>
        <v>4.68</v>
      </c>
    </row>
    <row r="36" spans="1:16" x14ac:dyDescent="0.15">
      <c r="A36" s="181" t="str">
        <f>IF(連結実質赤字比率に係る赤字・黒字の構成分析!C$34="",NA(),連結実質赤字比率に係る赤字・黒字の構成分析!C$34)</f>
        <v>水道事業会計</v>
      </c>
      <c r="B36" s="181" t="e">
        <f>IF(ROUND(VALUE(SUBSTITUTE(連結実質赤字比率に係る赤字・黒字の構成分析!F$34,"▲", "-")), 2) &lt; 0, ABS(ROUND(VALUE(SUBSTITUTE(連結実質赤字比率に係る赤字・黒字の構成分析!F$34,"▲", "-")), 2)), NA())</f>
        <v>#VALUE!</v>
      </c>
      <c r="C36" s="181" t="e">
        <f>IF(ROUND(VALUE(SUBSTITUTE(連結実質赤字比率に係る赤字・黒字の構成分析!F$34,"▲", "-")), 2) &gt;= 0, ABS(ROUND(VALUE(SUBSTITUTE(連結実質赤字比率に係る赤字・黒字の構成分析!F$34,"▲", "-")), 2)), NA())</f>
        <v>#VALUE!</v>
      </c>
      <c r="D36" s="181" t="e">
        <f>IF(ROUND(VALUE(SUBSTITUTE(連結実質赤字比率に係る赤字・黒字の構成分析!G$34,"▲", "-")), 2) &lt; 0, ABS(ROUND(VALUE(SUBSTITUTE(連結実質赤字比率に係る赤字・黒字の構成分析!G$34,"▲", "-")), 2)), NA())</f>
        <v>#N/A</v>
      </c>
      <c r="E36" s="181">
        <f>IF(ROUND(VALUE(SUBSTITUTE(連結実質赤字比率に係る赤字・黒字の構成分析!G$34,"▲", "-")), 2) &gt;= 0, ABS(ROUND(VALUE(SUBSTITUTE(連結実質赤字比率に係る赤字・黒字の構成分析!G$34,"▲", "-")), 2)), NA())</f>
        <v>2.97</v>
      </c>
      <c r="F36" s="181" t="e">
        <f>IF(ROUND(VALUE(SUBSTITUTE(連結実質赤字比率に係る赤字・黒字の構成分析!H$34,"▲", "-")), 2) &lt; 0, ABS(ROUND(VALUE(SUBSTITUTE(連結実質赤字比率に係る赤字・黒字の構成分析!H$34,"▲", "-")), 2)), NA())</f>
        <v>#N/A</v>
      </c>
      <c r="G36" s="181">
        <f>IF(ROUND(VALUE(SUBSTITUTE(連結実質赤字比率に係る赤字・黒字の構成分析!H$34,"▲", "-")), 2) &gt;= 0, ABS(ROUND(VALUE(SUBSTITUTE(連結実質赤字比率に係る赤字・黒字の構成分析!H$34,"▲", "-")), 2)), NA())</f>
        <v>4.9400000000000004</v>
      </c>
      <c r="H36" s="181" t="e">
        <f>IF(ROUND(VALUE(SUBSTITUTE(連結実質赤字比率に係る赤字・黒字の構成分析!I$34,"▲", "-")), 2) &lt; 0, ABS(ROUND(VALUE(SUBSTITUTE(連結実質赤字比率に係る赤字・黒字の構成分析!I$34,"▲", "-")), 2)), NA())</f>
        <v>#N/A</v>
      </c>
      <c r="I36" s="181">
        <f>IF(ROUND(VALUE(SUBSTITUTE(連結実質赤字比率に係る赤字・黒字の構成分析!I$34,"▲", "-")), 2) &gt;= 0, ABS(ROUND(VALUE(SUBSTITUTE(連結実質赤字比率に係る赤字・黒字の構成分析!I$34,"▲", "-")), 2)), NA())</f>
        <v>4.3600000000000003</v>
      </c>
      <c r="J36" s="181" t="e">
        <f>IF(ROUND(VALUE(SUBSTITUTE(連結実質赤字比率に係る赤字・黒字の構成分析!J$34,"▲", "-")), 2) &lt; 0, ABS(ROUND(VALUE(SUBSTITUTE(連結実質赤字比率に係る赤字・黒字の構成分析!J$34,"▲", "-")), 2)), NA())</f>
        <v>#N/A</v>
      </c>
      <c r="K36" s="181">
        <f>IF(ROUND(VALUE(SUBSTITUTE(連結実質赤字比率に係る赤字・黒字の構成分析!J$34,"▲", "-")), 2) &gt;= 0, ABS(ROUND(VALUE(SUBSTITUTE(連結実質赤字比率に係る赤字・黒字の構成分析!J$34,"▲", "-")), 2)), NA())</f>
        <v>8.67</v>
      </c>
    </row>
    <row r="39" spans="1:16" x14ac:dyDescent="0.15">
      <c r="A39" s="150" t="s">
        <v>60</v>
      </c>
    </row>
    <row r="40" spans="1:16" x14ac:dyDescent="0.15">
      <c r="A40" s="182"/>
      <c r="B40" s="182" t="str">
        <f>'実質公債費比率（分子）の構造'!K$44</f>
        <v>H28</v>
      </c>
      <c r="C40" s="182"/>
      <c r="D40" s="182"/>
      <c r="E40" s="182" t="str">
        <f>'実質公債費比率（分子）の構造'!L$44</f>
        <v>H29</v>
      </c>
      <c r="F40" s="182"/>
      <c r="G40" s="182"/>
      <c r="H40" s="182" t="str">
        <f>'実質公債費比率（分子）の構造'!M$44</f>
        <v>H30</v>
      </c>
      <c r="I40" s="182"/>
      <c r="J40" s="182"/>
      <c r="K40" s="182" t="str">
        <f>'実質公債費比率（分子）の構造'!N$44</f>
        <v>R01</v>
      </c>
      <c r="L40" s="182"/>
      <c r="M40" s="182"/>
      <c r="N40" s="182" t="str">
        <f>'実質公債費比率（分子）の構造'!O$44</f>
        <v>R02</v>
      </c>
      <c r="O40" s="182"/>
      <c r="P40" s="182"/>
    </row>
    <row r="41" spans="1:16" x14ac:dyDescent="0.15">
      <c r="A41" s="182"/>
      <c r="B41" s="182" t="s">
        <v>61</v>
      </c>
      <c r="C41" s="182"/>
      <c r="D41" s="182" t="s">
        <v>62</v>
      </c>
      <c r="E41" s="182" t="s">
        <v>61</v>
      </c>
      <c r="F41" s="182"/>
      <c r="G41" s="182" t="s">
        <v>62</v>
      </c>
      <c r="H41" s="182" t="s">
        <v>61</v>
      </c>
      <c r="I41" s="182"/>
      <c r="J41" s="182" t="s">
        <v>62</v>
      </c>
      <c r="K41" s="182" t="s">
        <v>61</v>
      </c>
      <c r="L41" s="182"/>
      <c r="M41" s="182" t="s">
        <v>62</v>
      </c>
      <c r="N41" s="182" t="s">
        <v>61</v>
      </c>
      <c r="O41" s="182"/>
      <c r="P41" s="182" t="s">
        <v>62</v>
      </c>
    </row>
    <row r="42" spans="1:16" x14ac:dyDescent="0.15">
      <c r="A42" s="182" t="s">
        <v>63</v>
      </c>
      <c r="B42" s="182"/>
      <c r="C42" s="182"/>
      <c r="D42" s="182">
        <f>'実質公債費比率（分子）の構造'!K$52</f>
        <v>530</v>
      </c>
      <c r="E42" s="182"/>
      <c r="F42" s="182"/>
      <c r="G42" s="182">
        <f>'実質公債費比率（分子）の構造'!L$52</f>
        <v>497</v>
      </c>
      <c r="H42" s="182"/>
      <c r="I42" s="182"/>
      <c r="J42" s="182">
        <f>'実質公債費比率（分子）の構造'!M$52</f>
        <v>478</v>
      </c>
      <c r="K42" s="182"/>
      <c r="L42" s="182"/>
      <c r="M42" s="182">
        <f>'実質公債費比率（分子）の構造'!N$52</f>
        <v>482</v>
      </c>
      <c r="N42" s="182"/>
      <c r="O42" s="182"/>
      <c r="P42" s="182">
        <f>'実質公債費比率（分子）の構造'!O$52</f>
        <v>450</v>
      </c>
    </row>
    <row r="43" spans="1:16" x14ac:dyDescent="0.15">
      <c r="A43" s="182" t="s">
        <v>64</v>
      </c>
      <c r="B43" s="182">
        <f>'実質公債費比率（分子）の構造'!K$51</f>
        <v>0</v>
      </c>
      <c r="C43" s="182"/>
      <c r="D43" s="182"/>
      <c r="E43" s="182">
        <f>'実質公債費比率（分子）の構造'!L$51</f>
        <v>0</v>
      </c>
      <c r="F43" s="182"/>
      <c r="G43" s="182"/>
      <c r="H43" s="182">
        <f>'実質公債費比率（分子）の構造'!M$51</f>
        <v>0</v>
      </c>
      <c r="I43" s="182"/>
      <c r="J43" s="182"/>
      <c r="K43" s="182">
        <f>'実質公債費比率（分子）の構造'!N$51</f>
        <v>0</v>
      </c>
      <c r="L43" s="182"/>
      <c r="M43" s="182"/>
      <c r="N43" s="182" t="str">
        <f>'実質公債費比率（分子）の構造'!O$51</f>
        <v>-</v>
      </c>
      <c r="O43" s="182"/>
      <c r="P43" s="182"/>
    </row>
    <row r="44" spans="1:16" x14ac:dyDescent="0.15">
      <c r="A44" s="182" t="s">
        <v>65</v>
      </c>
      <c r="B44" s="182">
        <f>'実質公債費比率（分子）の構造'!K$50</f>
        <v>0</v>
      </c>
      <c r="C44" s="182"/>
      <c r="D44" s="182"/>
      <c r="E44" s="182">
        <f>'実質公債費比率（分子）の構造'!L$50</f>
        <v>0</v>
      </c>
      <c r="F44" s="182"/>
      <c r="G44" s="182"/>
      <c r="H44" s="182">
        <f>'実質公債費比率（分子）の構造'!M$50</f>
        <v>0</v>
      </c>
      <c r="I44" s="182"/>
      <c r="J44" s="182"/>
      <c r="K44" s="182">
        <f>'実質公債費比率（分子）の構造'!N$50</f>
        <v>0</v>
      </c>
      <c r="L44" s="182"/>
      <c r="M44" s="182"/>
      <c r="N44" s="182">
        <f>'実質公債費比率（分子）の構造'!O$50</f>
        <v>0</v>
      </c>
      <c r="O44" s="182"/>
      <c r="P44" s="182"/>
    </row>
    <row r="45" spans="1:16" x14ac:dyDescent="0.15">
      <c r="A45" s="182" t="s">
        <v>66</v>
      </c>
      <c r="B45" s="182" t="str">
        <f>'実質公債費比率（分子）の構造'!K$49</f>
        <v>-</v>
      </c>
      <c r="C45" s="182"/>
      <c r="D45" s="182"/>
      <c r="E45" s="182" t="str">
        <f>'実質公債費比率（分子）の構造'!L$49</f>
        <v>-</v>
      </c>
      <c r="F45" s="182"/>
      <c r="G45" s="182"/>
      <c r="H45" s="182" t="str">
        <f>'実質公債費比率（分子）の構造'!M$49</f>
        <v>-</v>
      </c>
      <c r="I45" s="182"/>
      <c r="J45" s="182"/>
      <c r="K45" s="182">
        <f>'実質公債費比率（分子）の構造'!N$49</f>
        <v>9</v>
      </c>
      <c r="L45" s="182"/>
      <c r="M45" s="182"/>
      <c r="N45" s="182" t="str">
        <f>'実質公債費比率（分子）の構造'!O$49</f>
        <v>-</v>
      </c>
      <c r="O45" s="182"/>
      <c r="P45" s="182"/>
    </row>
    <row r="46" spans="1:16" x14ac:dyDescent="0.15">
      <c r="A46" s="182" t="s">
        <v>67</v>
      </c>
      <c r="B46" s="182">
        <f>'実質公債費比率（分子）の構造'!K$48</f>
        <v>157</v>
      </c>
      <c r="C46" s="182"/>
      <c r="D46" s="182"/>
      <c r="E46" s="182">
        <f>'実質公債費比率（分子）の構造'!L$48</f>
        <v>179</v>
      </c>
      <c r="F46" s="182"/>
      <c r="G46" s="182"/>
      <c r="H46" s="182">
        <f>'実質公債費比率（分子）の構造'!M$48</f>
        <v>167</v>
      </c>
      <c r="I46" s="182"/>
      <c r="J46" s="182"/>
      <c r="K46" s="182">
        <f>'実質公債費比率（分子）の構造'!N$48</f>
        <v>169</v>
      </c>
      <c r="L46" s="182"/>
      <c r="M46" s="182"/>
      <c r="N46" s="182">
        <f>'実質公債費比率（分子）の構造'!O$48</f>
        <v>175</v>
      </c>
      <c r="O46" s="182"/>
      <c r="P46" s="182"/>
    </row>
    <row r="47" spans="1:16" x14ac:dyDescent="0.15">
      <c r="A47" s="182" t="s">
        <v>68</v>
      </c>
      <c r="B47" s="182" t="str">
        <f>'実質公債費比率（分子）の構造'!K$47</f>
        <v>-</v>
      </c>
      <c r="C47" s="182"/>
      <c r="D47" s="182"/>
      <c r="E47" s="182" t="str">
        <f>'実質公債費比率（分子）の構造'!L$47</f>
        <v>-</v>
      </c>
      <c r="F47" s="182"/>
      <c r="G47" s="182"/>
      <c r="H47" s="182" t="str">
        <f>'実質公債費比率（分子）の構造'!M$47</f>
        <v>-</v>
      </c>
      <c r="I47" s="182"/>
      <c r="J47" s="182"/>
      <c r="K47" s="182" t="str">
        <f>'実質公債費比率（分子）の構造'!N$47</f>
        <v>-</v>
      </c>
      <c r="L47" s="182"/>
      <c r="M47" s="182"/>
      <c r="N47" s="182" t="str">
        <f>'実質公債費比率（分子）の構造'!O$47</f>
        <v>-</v>
      </c>
      <c r="O47" s="182"/>
      <c r="P47" s="182"/>
    </row>
    <row r="48" spans="1:16" x14ac:dyDescent="0.15">
      <c r="A48" s="182" t="s">
        <v>69</v>
      </c>
      <c r="B48" s="182" t="str">
        <f>'実質公債費比率（分子）の構造'!K$46</f>
        <v>-</v>
      </c>
      <c r="C48" s="182"/>
      <c r="D48" s="182"/>
      <c r="E48" s="182" t="str">
        <f>'実質公債費比率（分子）の構造'!L$46</f>
        <v>-</v>
      </c>
      <c r="F48" s="182"/>
      <c r="G48" s="182"/>
      <c r="H48" s="182" t="str">
        <f>'実質公債費比率（分子）の構造'!M$46</f>
        <v>-</v>
      </c>
      <c r="I48" s="182"/>
      <c r="J48" s="182"/>
      <c r="K48" s="182" t="str">
        <f>'実質公債費比率（分子）の構造'!N$46</f>
        <v>-</v>
      </c>
      <c r="L48" s="182"/>
      <c r="M48" s="182"/>
      <c r="N48" s="182" t="str">
        <f>'実質公債費比率（分子）の構造'!O$46</f>
        <v>-</v>
      </c>
      <c r="O48" s="182"/>
      <c r="P48" s="182"/>
    </row>
    <row r="49" spans="1:16" x14ac:dyDescent="0.15">
      <c r="A49" s="182" t="s">
        <v>70</v>
      </c>
      <c r="B49" s="182">
        <f>'実質公債費比率（分子）の構造'!K$45</f>
        <v>704</v>
      </c>
      <c r="C49" s="182"/>
      <c r="D49" s="182"/>
      <c r="E49" s="182">
        <f>'実質公債費比率（分子）の構造'!L$45</f>
        <v>661</v>
      </c>
      <c r="F49" s="182"/>
      <c r="G49" s="182"/>
      <c r="H49" s="182">
        <f>'実質公債費比率（分子）の構造'!M$45</f>
        <v>595</v>
      </c>
      <c r="I49" s="182"/>
      <c r="J49" s="182"/>
      <c r="K49" s="182">
        <f>'実質公債費比率（分子）の構造'!N$45</f>
        <v>565</v>
      </c>
      <c r="L49" s="182"/>
      <c r="M49" s="182"/>
      <c r="N49" s="182">
        <f>'実質公債費比率（分子）の構造'!O$45</f>
        <v>526</v>
      </c>
      <c r="O49" s="182"/>
      <c r="P49" s="182"/>
    </row>
    <row r="50" spans="1:16" x14ac:dyDescent="0.15">
      <c r="A50" s="182" t="s">
        <v>71</v>
      </c>
      <c r="B50" s="182" t="e">
        <f>NA()</f>
        <v>#N/A</v>
      </c>
      <c r="C50" s="182">
        <f>IF(ISNUMBER('実質公債費比率（分子）の構造'!K$53),'実質公債費比率（分子）の構造'!K$53,NA())</f>
        <v>331</v>
      </c>
      <c r="D50" s="182" t="e">
        <f>NA()</f>
        <v>#N/A</v>
      </c>
      <c r="E50" s="182" t="e">
        <f>NA()</f>
        <v>#N/A</v>
      </c>
      <c r="F50" s="182">
        <f>IF(ISNUMBER('実質公債費比率（分子）の構造'!L$53),'実質公債費比率（分子）の構造'!L$53,NA())</f>
        <v>343</v>
      </c>
      <c r="G50" s="182" t="e">
        <f>NA()</f>
        <v>#N/A</v>
      </c>
      <c r="H50" s="182" t="e">
        <f>NA()</f>
        <v>#N/A</v>
      </c>
      <c r="I50" s="182">
        <f>IF(ISNUMBER('実質公債費比率（分子）の構造'!M$53),'実質公債費比率（分子）の構造'!M$53,NA())</f>
        <v>284</v>
      </c>
      <c r="J50" s="182" t="e">
        <f>NA()</f>
        <v>#N/A</v>
      </c>
      <c r="K50" s="182" t="e">
        <f>NA()</f>
        <v>#N/A</v>
      </c>
      <c r="L50" s="182">
        <f>IF(ISNUMBER('実質公債費比率（分子）の構造'!N$53),'実質公債費比率（分子）の構造'!N$53,NA())</f>
        <v>261</v>
      </c>
      <c r="M50" s="182" t="e">
        <f>NA()</f>
        <v>#N/A</v>
      </c>
      <c r="N50" s="182" t="e">
        <f>NA()</f>
        <v>#N/A</v>
      </c>
      <c r="O50" s="182">
        <f>IF(ISNUMBER('実質公債費比率（分子）の構造'!O$53),'実質公債費比率（分子）の構造'!O$53,NA())</f>
        <v>251</v>
      </c>
      <c r="P50" s="182" t="e">
        <f>NA()</f>
        <v>#N/A</v>
      </c>
    </row>
    <row r="53" spans="1:16" x14ac:dyDescent="0.15">
      <c r="A53" s="150" t="s">
        <v>72</v>
      </c>
    </row>
    <row r="54" spans="1:16" x14ac:dyDescent="0.15">
      <c r="A54" s="181"/>
      <c r="B54" s="181" t="str">
        <f>'将来負担比率（分子）の構造'!I$40</f>
        <v>H28</v>
      </c>
      <c r="C54" s="181"/>
      <c r="D54" s="181"/>
      <c r="E54" s="181" t="str">
        <f>'将来負担比率（分子）の構造'!J$40</f>
        <v>H29</v>
      </c>
      <c r="F54" s="181"/>
      <c r="G54" s="181"/>
      <c r="H54" s="181" t="str">
        <f>'将来負担比率（分子）の構造'!K$40</f>
        <v>H30</v>
      </c>
      <c r="I54" s="181"/>
      <c r="J54" s="181"/>
      <c r="K54" s="181" t="str">
        <f>'将来負担比率（分子）の構造'!L$40</f>
        <v>R01</v>
      </c>
      <c r="L54" s="181"/>
      <c r="M54" s="181"/>
      <c r="N54" s="181" t="str">
        <f>'将来負担比率（分子）の構造'!M$40</f>
        <v>R02</v>
      </c>
      <c r="O54" s="181"/>
      <c r="P54" s="181"/>
    </row>
    <row r="55" spans="1:16" x14ac:dyDescent="0.15">
      <c r="A55" s="181"/>
      <c r="B55" s="181" t="s">
        <v>73</v>
      </c>
      <c r="C55" s="181"/>
      <c r="D55" s="181" t="s">
        <v>74</v>
      </c>
      <c r="E55" s="181" t="s">
        <v>73</v>
      </c>
      <c r="F55" s="181"/>
      <c r="G55" s="181" t="s">
        <v>74</v>
      </c>
      <c r="H55" s="181" t="s">
        <v>73</v>
      </c>
      <c r="I55" s="181"/>
      <c r="J55" s="181" t="s">
        <v>74</v>
      </c>
      <c r="K55" s="181" t="s">
        <v>73</v>
      </c>
      <c r="L55" s="181"/>
      <c r="M55" s="181" t="s">
        <v>74</v>
      </c>
      <c r="N55" s="181" t="s">
        <v>73</v>
      </c>
      <c r="O55" s="181"/>
      <c r="P55" s="181" t="s">
        <v>74</v>
      </c>
    </row>
    <row r="56" spans="1:16" x14ac:dyDescent="0.15">
      <c r="A56" s="181" t="s">
        <v>43</v>
      </c>
      <c r="B56" s="181"/>
      <c r="C56" s="181"/>
      <c r="D56" s="181">
        <f>'将来負担比率（分子）の構造'!I$52</f>
        <v>5204</v>
      </c>
      <c r="E56" s="181"/>
      <c r="F56" s="181"/>
      <c r="G56" s="181">
        <f>'将来負担比率（分子）の構造'!J$52</f>
        <v>5343</v>
      </c>
      <c r="H56" s="181"/>
      <c r="I56" s="181"/>
      <c r="J56" s="181">
        <f>'将来負担比率（分子）の構造'!K$52</f>
        <v>4924</v>
      </c>
      <c r="K56" s="181"/>
      <c r="L56" s="181"/>
      <c r="M56" s="181">
        <f>'将来負担比率（分子）の構造'!L$52</f>
        <v>4705</v>
      </c>
      <c r="N56" s="181"/>
      <c r="O56" s="181"/>
      <c r="P56" s="181">
        <f>'将来負担比率（分子）の構造'!M$52</f>
        <v>4512</v>
      </c>
    </row>
    <row r="57" spans="1:16" x14ac:dyDescent="0.15">
      <c r="A57" s="181" t="s">
        <v>42</v>
      </c>
      <c r="B57" s="181"/>
      <c r="C57" s="181"/>
      <c r="D57" s="181">
        <f>'将来負担比率（分子）の構造'!I$51</f>
        <v>126</v>
      </c>
      <c r="E57" s="181"/>
      <c r="F57" s="181"/>
      <c r="G57" s="181">
        <f>'将来負担比率（分子）の構造'!J$51</f>
        <v>103</v>
      </c>
      <c r="H57" s="181"/>
      <c r="I57" s="181"/>
      <c r="J57" s="181">
        <f>'将来負担比率（分子）の構造'!K$51</f>
        <v>85</v>
      </c>
      <c r="K57" s="181"/>
      <c r="L57" s="181"/>
      <c r="M57" s="181">
        <f>'将来負担比率（分子）の構造'!L$51</f>
        <v>65</v>
      </c>
      <c r="N57" s="181"/>
      <c r="O57" s="181"/>
      <c r="P57" s="181">
        <f>'将来負担比率（分子）の構造'!M$51</f>
        <v>48</v>
      </c>
    </row>
    <row r="58" spans="1:16" x14ac:dyDescent="0.15">
      <c r="A58" s="181" t="s">
        <v>41</v>
      </c>
      <c r="B58" s="181"/>
      <c r="C58" s="181"/>
      <c r="D58" s="181">
        <f>'将来負担比率（分子）の構造'!I$50</f>
        <v>2374</v>
      </c>
      <c r="E58" s="181"/>
      <c r="F58" s="181"/>
      <c r="G58" s="181">
        <f>'将来負担比率（分子）の構造'!J$50</f>
        <v>2206</v>
      </c>
      <c r="H58" s="181"/>
      <c r="I58" s="181"/>
      <c r="J58" s="181">
        <f>'将来負担比率（分子）の構造'!K$50</f>
        <v>2259</v>
      </c>
      <c r="K58" s="181"/>
      <c r="L58" s="181"/>
      <c r="M58" s="181">
        <f>'将来負担比率（分子）の構造'!L$50</f>
        <v>2428</v>
      </c>
      <c r="N58" s="181"/>
      <c r="O58" s="181"/>
      <c r="P58" s="181">
        <f>'将来負担比率（分子）の構造'!M$50</f>
        <v>2397</v>
      </c>
    </row>
    <row r="59" spans="1:16" x14ac:dyDescent="0.15">
      <c r="A59" s="181" t="s">
        <v>39</v>
      </c>
      <c r="B59" s="181" t="str">
        <f>'将来負担比率（分子）の構造'!I$49</f>
        <v>-</v>
      </c>
      <c r="C59" s="181"/>
      <c r="D59" s="181"/>
      <c r="E59" s="181" t="str">
        <f>'将来負担比率（分子）の構造'!J$49</f>
        <v>-</v>
      </c>
      <c r="F59" s="181"/>
      <c r="G59" s="181"/>
      <c r="H59" s="181" t="str">
        <f>'将来負担比率（分子）の構造'!K$49</f>
        <v>-</v>
      </c>
      <c r="I59" s="181"/>
      <c r="J59" s="181"/>
      <c r="K59" s="181" t="str">
        <f>'将来負担比率（分子）の構造'!L$49</f>
        <v>-</v>
      </c>
      <c r="L59" s="181"/>
      <c r="M59" s="181"/>
      <c r="N59" s="181" t="str">
        <f>'将来負担比率（分子）の構造'!M$49</f>
        <v>-</v>
      </c>
      <c r="O59" s="181"/>
      <c r="P59" s="181"/>
    </row>
    <row r="60" spans="1:16" x14ac:dyDescent="0.15">
      <c r="A60" s="181" t="s">
        <v>38</v>
      </c>
      <c r="B60" s="181" t="str">
        <f>'将来負担比率（分子）の構造'!I$48</f>
        <v>-</v>
      </c>
      <c r="C60" s="181"/>
      <c r="D60" s="181"/>
      <c r="E60" s="181" t="str">
        <f>'将来負担比率（分子）の構造'!J$48</f>
        <v>-</v>
      </c>
      <c r="F60" s="181"/>
      <c r="G60" s="181"/>
      <c r="H60" s="181" t="str">
        <f>'将来負担比率（分子）の構造'!K$48</f>
        <v>-</v>
      </c>
      <c r="I60" s="181"/>
      <c r="J60" s="181"/>
      <c r="K60" s="181" t="str">
        <f>'将来負担比率（分子）の構造'!L$48</f>
        <v>-</v>
      </c>
      <c r="L60" s="181"/>
      <c r="M60" s="181"/>
      <c r="N60" s="181" t="str">
        <f>'将来負担比率（分子）の構造'!M$48</f>
        <v>-</v>
      </c>
      <c r="O60" s="181"/>
      <c r="P60" s="181"/>
    </row>
    <row r="61" spans="1:16" x14ac:dyDescent="0.15">
      <c r="A61" s="181" t="s">
        <v>36</v>
      </c>
      <c r="B61" s="181">
        <f>'将来負担比率（分子）の構造'!I$46</f>
        <v>2</v>
      </c>
      <c r="C61" s="181"/>
      <c r="D61" s="181"/>
      <c r="E61" s="181" t="str">
        <f>'将来負担比率（分子）の構造'!J$46</f>
        <v>-</v>
      </c>
      <c r="F61" s="181"/>
      <c r="G61" s="181"/>
      <c r="H61" s="181" t="str">
        <f>'将来負担比率（分子）の構造'!K$46</f>
        <v>-</v>
      </c>
      <c r="I61" s="181"/>
      <c r="J61" s="181"/>
      <c r="K61" s="181">
        <f>'将来負担比率（分子）の構造'!L$46</f>
        <v>2</v>
      </c>
      <c r="L61" s="181"/>
      <c r="M61" s="181"/>
      <c r="N61" s="181">
        <f>'将来負担比率（分子）の構造'!M$46</f>
        <v>12</v>
      </c>
      <c r="O61" s="181"/>
      <c r="P61" s="181"/>
    </row>
    <row r="62" spans="1:16" x14ac:dyDescent="0.15">
      <c r="A62" s="181" t="s">
        <v>35</v>
      </c>
      <c r="B62" s="181">
        <f>'将来負担比率（分子）の構造'!I$45</f>
        <v>741</v>
      </c>
      <c r="C62" s="181"/>
      <c r="D62" s="181"/>
      <c r="E62" s="181">
        <f>'将来負担比率（分子）の構造'!J$45</f>
        <v>727</v>
      </c>
      <c r="F62" s="181"/>
      <c r="G62" s="181"/>
      <c r="H62" s="181">
        <f>'将来負担比率（分子）の構造'!K$45</f>
        <v>717</v>
      </c>
      <c r="I62" s="181"/>
      <c r="J62" s="181"/>
      <c r="K62" s="181">
        <f>'将来負担比率（分子）の構造'!L$45</f>
        <v>685</v>
      </c>
      <c r="L62" s="181"/>
      <c r="M62" s="181"/>
      <c r="N62" s="181">
        <f>'将来負担比率（分子）の構造'!M$45</f>
        <v>636</v>
      </c>
      <c r="O62" s="181"/>
      <c r="P62" s="181"/>
    </row>
    <row r="63" spans="1:16" x14ac:dyDescent="0.15">
      <c r="A63" s="181" t="s">
        <v>34</v>
      </c>
      <c r="B63" s="181">
        <f>'将来負担比率（分子）の構造'!I$44</f>
        <v>117</v>
      </c>
      <c r="C63" s="181"/>
      <c r="D63" s="181"/>
      <c r="E63" s="181">
        <f>'将来負担比率（分子）の構造'!J$44</f>
        <v>1026</v>
      </c>
      <c r="F63" s="181"/>
      <c r="G63" s="181"/>
      <c r="H63" s="181">
        <f>'将来負担比率（分子）の構造'!K$44</f>
        <v>1152</v>
      </c>
      <c r="I63" s="181"/>
      <c r="J63" s="181"/>
      <c r="K63" s="181">
        <f>'将来負担比率（分子）の構造'!L$44</f>
        <v>1131</v>
      </c>
      <c r="L63" s="181"/>
      <c r="M63" s="181"/>
      <c r="N63" s="181">
        <f>'将来負担比率（分子）の構造'!M$44</f>
        <v>1106</v>
      </c>
      <c r="O63" s="181"/>
      <c r="P63" s="181"/>
    </row>
    <row r="64" spans="1:16" x14ac:dyDescent="0.15">
      <c r="A64" s="181" t="s">
        <v>33</v>
      </c>
      <c r="B64" s="181">
        <f>'将来負担比率（分子）の構造'!I$43</f>
        <v>2742</v>
      </c>
      <c r="C64" s="181"/>
      <c r="D64" s="181"/>
      <c r="E64" s="181">
        <f>'将来負担比率（分子）の構造'!J$43</f>
        <v>2918</v>
      </c>
      <c r="F64" s="181"/>
      <c r="G64" s="181"/>
      <c r="H64" s="181">
        <f>'将来負担比率（分子）の構造'!K$43</f>
        <v>3043</v>
      </c>
      <c r="I64" s="181"/>
      <c r="J64" s="181"/>
      <c r="K64" s="181">
        <f>'将来負担比率（分子）の構造'!L$43</f>
        <v>3054</v>
      </c>
      <c r="L64" s="181"/>
      <c r="M64" s="181"/>
      <c r="N64" s="181">
        <f>'将来負担比率（分子）の構造'!M$43</f>
        <v>2893</v>
      </c>
      <c r="O64" s="181"/>
      <c r="P64" s="181"/>
    </row>
    <row r="65" spans="1:16" x14ac:dyDescent="0.15">
      <c r="A65" s="181" t="s">
        <v>32</v>
      </c>
      <c r="B65" s="181" t="str">
        <f>'将来負担比率（分子）の構造'!I$42</f>
        <v>-</v>
      </c>
      <c r="C65" s="181"/>
      <c r="D65" s="181"/>
      <c r="E65" s="181" t="str">
        <f>'将来負担比率（分子）の構造'!J$42</f>
        <v>-</v>
      </c>
      <c r="F65" s="181"/>
      <c r="G65" s="181"/>
      <c r="H65" s="181" t="str">
        <f>'将来負担比率（分子）の構造'!K$42</f>
        <v>-</v>
      </c>
      <c r="I65" s="181"/>
      <c r="J65" s="181"/>
      <c r="K65" s="181" t="str">
        <f>'将来負担比率（分子）の構造'!L$42</f>
        <v>-</v>
      </c>
      <c r="L65" s="181"/>
      <c r="M65" s="181"/>
      <c r="N65" s="181" t="str">
        <f>'将来負担比率（分子）の構造'!M$42</f>
        <v>-</v>
      </c>
      <c r="O65" s="181"/>
      <c r="P65" s="181"/>
    </row>
    <row r="66" spans="1:16" x14ac:dyDescent="0.15">
      <c r="A66" s="181" t="s">
        <v>31</v>
      </c>
      <c r="B66" s="181">
        <f>'将来負担比率（分子）の構造'!I$41</f>
        <v>5104</v>
      </c>
      <c r="C66" s="181"/>
      <c r="D66" s="181"/>
      <c r="E66" s="181">
        <f>'将来負担比率（分子）の構造'!J$41</f>
        <v>4839</v>
      </c>
      <c r="F66" s="181"/>
      <c r="G66" s="181"/>
      <c r="H66" s="181">
        <f>'将来負担比率（分子）の構造'!K$41</f>
        <v>4551</v>
      </c>
      <c r="I66" s="181"/>
      <c r="J66" s="181"/>
      <c r="K66" s="181">
        <f>'将来負担比率（分子）の構造'!L$41</f>
        <v>4275</v>
      </c>
      <c r="L66" s="181"/>
      <c r="M66" s="181"/>
      <c r="N66" s="181">
        <f>'将来負担比率（分子）の構造'!M$41</f>
        <v>3974</v>
      </c>
      <c r="O66" s="181"/>
      <c r="P66" s="181"/>
    </row>
    <row r="67" spans="1:16" x14ac:dyDescent="0.15">
      <c r="A67" s="181" t="s">
        <v>75</v>
      </c>
      <c r="B67" s="181" t="e">
        <f>NA()</f>
        <v>#N/A</v>
      </c>
      <c r="C67" s="181">
        <f>IF(ISNUMBER('将来負担比率（分子）の構造'!I$53), IF('将来負担比率（分子）の構造'!I$53 &lt; 0, 0, '将来負担比率（分子）の構造'!I$53), NA())</f>
        <v>1003</v>
      </c>
      <c r="D67" s="181" t="e">
        <f>NA()</f>
        <v>#N/A</v>
      </c>
      <c r="E67" s="181" t="e">
        <f>NA()</f>
        <v>#N/A</v>
      </c>
      <c r="F67" s="181">
        <f>IF(ISNUMBER('将来負担比率（分子）の構造'!J$53), IF('将来負担比率（分子）の構造'!J$53 &lt; 0, 0, '将来負担比率（分子）の構造'!J$53), NA())</f>
        <v>1857</v>
      </c>
      <c r="G67" s="181" t="e">
        <f>NA()</f>
        <v>#N/A</v>
      </c>
      <c r="H67" s="181" t="e">
        <f>NA()</f>
        <v>#N/A</v>
      </c>
      <c r="I67" s="181">
        <f>IF(ISNUMBER('将来負担比率（分子）の構造'!K$53), IF('将来負担比率（分子）の構造'!K$53 &lt; 0, 0, '将来負担比率（分子）の構造'!K$53), NA())</f>
        <v>2195</v>
      </c>
      <c r="J67" s="181" t="e">
        <f>NA()</f>
        <v>#N/A</v>
      </c>
      <c r="K67" s="181" t="e">
        <f>NA()</f>
        <v>#N/A</v>
      </c>
      <c r="L67" s="181">
        <f>IF(ISNUMBER('将来負担比率（分子）の構造'!L$53), IF('将来負担比率（分子）の構造'!L$53 &lt; 0, 0, '将来負担比率（分子）の構造'!L$53), NA())</f>
        <v>1949</v>
      </c>
      <c r="M67" s="181" t="e">
        <f>NA()</f>
        <v>#N/A</v>
      </c>
      <c r="N67" s="181" t="e">
        <f>NA()</f>
        <v>#N/A</v>
      </c>
      <c r="O67" s="181">
        <f>IF(ISNUMBER('将来負担比率（分子）の構造'!M$53), IF('将来負担比率（分子）の構造'!M$53 &lt; 0, 0, '将来負担比率（分子）の構造'!M$53), NA())</f>
        <v>1664</v>
      </c>
      <c r="P67" s="181" t="e">
        <f>NA()</f>
        <v>#N/A</v>
      </c>
    </row>
    <row r="70" spans="1:16" x14ac:dyDescent="0.15">
      <c r="A70" s="183" t="s">
        <v>76</v>
      </c>
      <c r="B70" s="183"/>
      <c r="C70" s="183"/>
      <c r="D70" s="183"/>
      <c r="E70" s="183"/>
      <c r="F70" s="183"/>
    </row>
    <row r="71" spans="1:16" x14ac:dyDescent="0.15">
      <c r="A71" s="184"/>
      <c r="B71" s="184" t="str">
        <f>基金残高に係る経年分析!F54</f>
        <v>H30</v>
      </c>
      <c r="C71" s="184" t="str">
        <f>基金残高に係る経年分析!G54</f>
        <v>R01</v>
      </c>
      <c r="D71" s="184" t="str">
        <f>基金残高に係る経年分析!H54</f>
        <v>R02</v>
      </c>
    </row>
    <row r="72" spans="1:16" x14ac:dyDescent="0.15">
      <c r="A72" s="184" t="s">
        <v>77</v>
      </c>
      <c r="B72" s="185">
        <f>基金残高に係る経年分析!F55</f>
        <v>460</v>
      </c>
      <c r="C72" s="185">
        <f>基金残高に係る経年分析!G55</f>
        <v>464</v>
      </c>
      <c r="D72" s="185">
        <f>基金残高に係る経年分析!H55</f>
        <v>466</v>
      </c>
    </row>
    <row r="73" spans="1:16" x14ac:dyDescent="0.15">
      <c r="A73" s="184" t="s">
        <v>78</v>
      </c>
      <c r="B73" s="185">
        <f>基金残高に係る経年分析!F56</f>
        <v>195</v>
      </c>
      <c r="C73" s="185">
        <f>基金残高に係る経年分析!G56</f>
        <v>195</v>
      </c>
      <c r="D73" s="185">
        <f>基金残高に係る経年分析!H56</f>
        <v>196</v>
      </c>
    </row>
    <row r="74" spans="1:16" x14ac:dyDescent="0.15">
      <c r="A74" s="184" t="s">
        <v>79</v>
      </c>
      <c r="B74" s="185">
        <f>基金残高に係る経年分析!F57</f>
        <v>1094</v>
      </c>
      <c r="C74" s="185">
        <f>基金残高に係る経年分析!G57</f>
        <v>1204</v>
      </c>
      <c r="D74" s="185">
        <f>基金残高に係る経年分析!H57</f>
        <v>1152</v>
      </c>
    </row>
  </sheetData>
  <sheetProtection algorithmName="SHA-512" hashValue="JjAl/JdaShCsrXfoEVfFrxL29KqbOmXolsbMBCHUXOf3KX/GD6DlmCinINxuy8ovpIKgTo+Mq2y8WLfJzALMPA==" saltValue="WfQedh/MjxKBMJTWkjMEc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15"/>
  <cols>
    <col min="1" max="95" width="1.625" style="226" customWidth="1"/>
    <col min="96" max="133" width="1.625" style="243" customWidth="1"/>
    <col min="134" max="143" width="1.625" style="226" customWidth="1"/>
    <col min="144" max="16384" width="0" style="226" hidden="1"/>
  </cols>
  <sheetData>
    <row r="1" spans="2:143" ht="22.5" customHeight="1" thickBot="1" x14ac:dyDescent="0.2">
      <c r="B1" s="223"/>
      <c r="C1" s="224"/>
      <c r="D1" s="224"/>
      <c r="E1" s="224"/>
      <c r="F1" s="224"/>
      <c r="G1" s="224"/>
      <c r="H1" s="224"/>
      <c r="I1" s="224"/>
      <c r="J1" s="224"/>
      <c r="K1" s="224"/>
      <c r="L1" s="224"/>
      <c r="M1" s="224"/>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5"/>
      <c r="CE1" s="225"/>
      <c r="CF1" s="225"/>
      <c r="CG1" s="225"/>
      <c r="CH1" s="225"/>
      <c r="CI1" s="225"/>
      <c r="CJ1" s="225"/>
      <c r="CK1" s="225"/>
      <c r="CL1" s="225"/>
      <c r="CM1" s="225"/>
      <c r="CN1" s="225"/>
      <c r="CO1" s="225"/>
      <c r="CP1" s="225"/>
      <c r="CQ1" s="225"/>
      <c r="CR1" s="225"/>
      <c r="CS1" s="225"/>
      <c r="CT1" s="225"/>
      <c r="CU1" s="225"/>
      <c r="CV1" s="225"/>
      <c r="CW1" s="225"/>
      <c r="CX1" s="225"/>
      <c r="CY1" s="225"/>
      <c r="CZ1" s="225"/>
      <c r="DA1" s="225"/>
      <c r="DB1" s="225"/>
      <c r="DC1" s="225"/>
      <c r="DD1" s="225"/>
      <c r="DE1" s="225"/>
      <c r="DF1" s="225"/>
      <c r="DG1" s="225"/>
      <c r="DH1" s="799" t="s">
        <v>218</v>
      </c>
      <c r="DI1" s="800"/>
      <c r="DJ1" s="800"/>
      <c r="DK1" s="800"/>
      <c r="DL1" s="800"/>
      <c r="DM1" s="800"/>
      <c r="DN1" s="801"/>
      <c r="DO1" s="226"/>
      <c r="DP1" s="799" t="s">
        <v>219</v>
      </c>
      <c r="DQ1" s="800"/>
      <c r="DR1" s="800"/>
      <c r="DS1" s="800"/>
      <c r="DT1" s="800"/>
      <c r="DU1" s="800"/>
      <c r="DV1" s="800"/>
      <c r="DW1" s="800"/>
      <c r="DX1" s="800"/>
      <c r="DY1" s="800"/>
      <c r="DZ1" s="800"/>
      <c r="EA1" s="800"/>
      <c r="EB1" s="800"/>
      <c r="EC1" s="801"/>
      <c r="ED1" s="224"/>
      <c r="EE1" s="224"/>
      <c r="EF1" s="224"/>
      <c r="EG1" s="224"/>
      <c r="EH1" s="224"/>
      <c r="EI1" s="224"/>
      <c r="EJ1" s="224"/>
      <c r="EK1" s="224"/>
      <c r="EL1" s="224"/>
      <c r="EM1" s="224"/>
    </row>
    <row r="2" spans="2:143" ht="22.5" customHeight="1" x14ac:dyDescent="0.15">
      <c r="B2" s="227" t="s">
        <v>220</v>
      </c>
      <c r="R2" s="228"/>
      <c r="S2" s="228"/>
      <c r="T2" s="228"/>
      <c r="U2" s="228"/>
      <c r="V2" s="228"/>
      <c r="W2" s="228"/>
      <c r="X2" s="228"/>
      <c r="Y2" s="228"/>
      <c r="Z2" s="228"/>
      <c r="AA2" s="228"/>
      <c r="AB2" s="228"/>
      <c r="AC2" s="228"/>
      <c r="AE2" s="229"/>
      <c r="AF2" s="229"/>
      <c r="AG2" s="229"/>
      <c r="AH2" s="229"/>
      <c r="AI2" s="229"/>
      <c r="AJ2" s="228"/>
      <c r="AK2" s="228"/>
      <c r="AL2" s="228"/>
      <c r="AM2" s="228"/>
      <c r="AN2" s="228"/>
      <c r="AO2" s="228"/>
      <c r="AP2" s="228"/>
      <c r="CD2" s="225"/>
      <c r="CE2" s="225"/>
      <c r="CF2" s="225"/>
      <c r="CG2" s="225"/>
      <c r="CH2" s="225"/>
      <c r="CI2" s="225"/>
      <c r="CJ2" s="225"/>
      <c r="CK2" s="225"/>
      <c r="CL2" s="225"/>
      <c r="CM2" s="225"/>
      <c r="CN2" s="225"/>
      <c r="CO2" s="225"/>
      <c r="CP2" s="225"/>
      <c r="CQ2" s="225"/>
      <c r="CR2" s="225"/>
      <c r="CS2" s="225"/>
      <c r="CT2" s="225"/>
      <c r="CU2" s="225"/>
      <c r="CV2" s="225"/>
      <c r="CW2" s="225"/>
      <c r="CX2" s="225"/>
      <c r="CY2" s="225"/>
      <c r="CZ2" s="225"/>
      <c r="DA2" s="225"/>
      <c r="DB2" s="225"/>
      <c r="DC2" s="225"/>
      <c r="DD2" s="225"/>
      <c r="DE2" s="225"/>
      <c r="DF2" s="225"/>
      <c r="DG2" s="225"/>
      <c r="DH2" s="225"/>
      <c r="DI2" s="225"/>
      <c r="DJ2" s="225"/>
      <c r="DK2" s="225"/>
      <c r="DL2" s="225"/>
      <c r="DM2" s="225"/>
      <c r="DN2" s="225"/>
      <c r="DO2" s="225"/>
      <c r="DP2" s="225"/>
      <c r="DQ2" s="225"/>
      <c r="DR2" s="225"/>
      <c r="DS2" s="225"/>
      <c r="DT2" s="225"/>
      <c r="DU2" s="225"/>
      <c r="DV2" s="225"/>
      <c r="DW2" s="225"/>
      <c r="DX2" s="225"/>
      <c r="DY2" s="225"/>
      <c r="DZ2" s="225"/>
      <c r="EA2" s="225"/>
      <c r="EB2" s="225"/>
      <c r="EC2" s="225"/>
    </row>
    <row r="3" spans="2:143" ht="11.25" customHeight="1" x14ac:dyDescent="0.15">
      <c r="B3" s="741" t="s">
        <v>221</v>
      </c>
      <c r="C3" s="742"/>
      <c r="D3" s="742"/>
      <c r="E3" s="742"/>
      <c r="F3" s="742"/>
      <c r="G3" s="742"/>
      <c r="H3" s="742"/>
      <c r="I3" s="742"/>
      <c r="J3" s="742"/>
      <c r="K3" s="742"/>
      <c r="L3" s="742"/>
      <c r="M3" s="742"/>
      <c r="N3" s="742"/>
      <c r="O3" s="742"/>
      <c r="P3" s="742"/>
      <c r="Q3" s="742"/>
      <c r="R3" s="742"/>
      <c r="S3" s="742"/>
      <c r="T3" s="742"/>
      <c r="U3" s="742"/>
      <c r="V3" s="742"/>
      <c r="W3" s="742"/>
      <c r="X3" s="742"/>
      <c r="Y3" s="742"/>
      <c r="Z3" s="742"/>
      <c r="AA3" s="742"/>
      <c r="AB3" s="742"/>
      <c r="AC3" s="742"/>
      <c r="AD3" s="742"/>
      <c r="AE3" s="742"/>
      <c r="AF3" s="742"/>
      <c r="AG3" s="742"/>
      <c r="AH3" s="742"/>
      <c r="AI3" s="742"/>
      <c r="AJ3" s="742"/>
      <c r="AK3" s="742"/>
      <c r="AL3" s="742"/>
      <c r="AM3" s="742"/>
      <c r="AN3" s="742"/>
      <c r="AO3" s="742"/>
      <c r="AP3" s="741" t="s">
        <v>222</v>
      </c>
      <c r="AQ3" s="742"/>
      <c r="AR3" s="742"/>
      <c r="AS3" s="742"/>
      <c r="AT3" s="742"/>
      <c r="AU3" s="742"/>
      <c r="AV3" s="742"/>
      <c r="AW3" s="742"/>
      <c r="AX3" s="742"/>
      <c r="AY3" s="742"/>
      <c r="AZ3" s="742"/>
      <c r="BA3" s="742"/>
      <c r="BB3" s="742"/>
      <c r="BC3" s="742"/>
      <c r="BD3" s="742"/>
      <c r="BE3" s="742"/>
      <c r="BF3" s="742"/>
      <c r="BG3" s="742"/>
      <c r="BH3" s="742"/>
      <c r="BI3" s="742"/>
      <c r="BJ3" s="742"/>
      <c r="BK3" s="742"/>
      <c r="BL3" s="742"/>
      <c r="BM3" s="742"/>
      <c r="BN3" s="742"/>
      <c r="BO3" s="742"/>
      <c r="BP3" s="742"/>
      <c r="BQ3" s="742"/>
      <c r="BR3" s="742"/>
      <c r="BS3" s="742"/>
      <c r="BT3" s="742"/>
      <c r="BU3" s="742"/>
      <c r="BV3" s="742"/>
      <c r="BW3" s="742"/>
      <c r="BX3" s="742"/>
      <c r="BY3" s="742"/>
      <c r="BZ3" s="742"/>
      <c r="CA3" s="742"/>
      <c r="CB3" s="743"/>
      <c r="CD3" s="784" t="s">
        <v>223</v>
      </c>
      <c r="CE3" s="785"/>
      <c r="CF3" s="785"/>
      <c r="CG3" s="785"/>
      <c r="CH3" s="785"/>
      <c r="CI3" s="785"/>
      <c r="CJ3" s="785"/>
      <c r="CK3" s="785"/>
      <c r="CL3" s="785"/>
      <c r="CM3" s="785"/>
      <c r="CN3" s="785"/>
      <c r="CO3" s="785"/>
      <c r="CP3" s="785"/>
      <c r="CQ3" s="785"/>
      <c r="CR3" s="785"/>
      <c r="CS3" s="785"/>
      <c r="CT3" s="785"/>
      <c r="CU3" s="785"/>
      <c r="CV3" s="785"/>
      <c r="CW3" s="785"/>
      <c r="CX3" s="785"/>
      <c r="CY3" s="785"/>
      <c r="CZ3" s="785"/>
      <c r="DA3" s="785"/>
      <c r="DB3" s="785"/>
      <c r="DC3" s="785"/>
      <c r="DD3" s="785"/>
      <c r="DE3" s="785"/>
      <c r="DF3" s="785"/>
      <c r="DG3" s="785"/>
      <c r="DH3" s="785"/>
      <c r="DI3" s="785"/>
      <c r="DJ3" s="785"/>
      <c r="DK3" s="785"/>
      <c r="DL3" s="785"/>
      <c r="DM3" s="785"/>
      <c r="DN3" s="785"/>
      <c r="DO3" s="785"/>
      <c r="DP3" s="785"/>
      <c r="DQ3" s="785"/>
      <c r="DR3" s="785"/>
      <c r="DS3" s="785"/>
      <c r="DT3" s="785"/>
      <c r="DU3" s="785"/>
      <c r="DV3" s="785"/>
      <c r="DW3" s="785"/>
      <c r="DX3" s="785"/>
      <c r="DY3" s="785"/>
      <c r="DZ3" s="785"/>
      <c r="EA3" s="785"/>
      <c r="EB3" s="785"/>
      <c r="EC3" s="786"/>
    </row>
    <row r="4" spans="2:143" ht="11.25" customHeight="1" x14ac:dyDescent="0.15">
      <c r="B4" s="741" t="s">
        <v>1</v>
      </c>
      <c r="C4" s="742"/>
      <c r="D4" s="742"/>
      <c r="E4" s="742"/>
      <c r="F4" s="742"/>
      <c r="G4" s="742"/>
      <c r="H4" s="742"/>
      <c r="I4" s="742"/>
      <c r="J4" s="742"/>
      <c r="K4" s="742"/>
      <c r="L4" s="742"/>
      <c r="M4" s="742"/>
      <c r="N4" s="742"/>
      <c r="O4" s="742"/>
      <c r="P4" s="742"/>
      <c r="Q4" s="743"/>
      <c r="R4" s="741" t="s">
        <v>224</v>
      </c>
      <c r="S4" s="742"/>
      <c r="T4" s="742"/>
      <c r="U4" s="742"/>
      <c r="V4" s="742"/>
      <c r="W4" s="742"/>
      <c r="X4" s="742"/>
      <c r="Y4" s="743"/>
      <c r="Z4" s="741" t="s">
        <v>225</v>
      </c>
      <c r="AA4" s="742"/>
      <c r="AB4" s="742"/>
      <c r="AC4" s="743"/>
      <c r="AD4" s="741" t="s">
        <v>226</v>
      </c>
      <c r="AE4" s="742"/>
      <c r="AF4" s="742"/>
      <c r="AG4" s="742"/>
      <c r="AH4" s="742"/>
      <c r="AI4" s="742"/>
      <c r="AJ4" s="742"/>
      <c r="AK4" s="743"/>
      <c r="AL4" s="741" t="s">
        <v>225</v>
      </c>
      <c r="AM4" s="742"/>
      <c r="AN4" s="742"/>
      <c r="AO4" s="743"/>
      <c r="AP4" s="802" t="s">
        <v>227</v>
      </c>
      <c r="AQ4" s="802"/>
      <c r="AR4" s="802"/>
      <c r="AS4" s="802"/>
      <c r="AT4" s="802"/>
      <c r="AU4" s="802"/>
      <c r="AV4" s="802"/>
      <c r="AW4" s="802"/>
      <c r="AX4" s="802"/>
      <c r="AY4" s="802"/>
      <c r="AZ4" s="802"/>
      <c r="BA4" s="802"/>
      <c r="BB4" s="802"/>
      <c r="BC4" s="802"/>
      <c r="BD4" s="802"/>
      <c r="BE4" s="802"/>
      <c r="BF4" s="802"/>
      <c r="BG4" s="802" t="s">
        <v>228</v>
      </c>
      <c r="BH4" s="802"/>
      <c r="BI4" s="802"/>
      <c r="BJ4" s="802"/>
      <c r="BK4" s="802"/>
      <c r="BL4" s="802"/>
      <c r="BM4" s="802"/>
      <c r="BN4" s="802"/>
      <c r="BO4" s="802" t="s">
        <v>225</v>
      </c>
      <c r="BP4" s="802"/>
      <c r="BQ4" s="802"/>
      <c r="BR4" s="802"/>
      <c r="BS4" s="802" t="s">
        <v>229</v>
      </c>
      <c r="BT4" s="802"/>
      <c r="BU4" s="802"/>
      <c r="BV4" s="802"/>
      <c r="BW4" s="802"/>
      <c r="BX4" s="802"/>
      <c r="BY4" s="802"/>
      <c r="BZ4" s="802"/>
      <c r="CA4" s="802"/>
      <c r="CB4" s="802"/>
      <c r="CD4" s="784" t="s">
        <v>230</v>
      </c>
      <c r="CE4" s="785"/>
      <c r="CF4" s="785"/>
      <c r="CG4" s="785"/>
      <c r="CH4" s="785"/>
      <c r="CI4" s="785"/>
      <c r="CJ4" s="785"/>
      <c r="CK4" s="785"/>
      <c r="CL4" s="785"/>
      <c r="CM4" s="785"/>
      <c r="CN4" s="785"/>
      <c r="CO4" s="785"/>
      <c r="CP4" s="785"/>
      <c r="CQ4" s="785"/>
      <c r="CR4" s="785"/>
      <c r="CS4" s="785"/>
      <c r="CT4" s="785"/>
      <c r="CU4" s="785"/>
      <c r="CV4" s="785"/>
      <c r="CW4" s="785"/>
      <c r="CX4" s="785"/>
      <c r="CY4" s="785"/>
      <c r="CZ4" s="785"/>
      <c r="DA4" s="785"/>
      <c r="DB4" s="785"/>
      <c r="DC4" s="785"/>
      <c r="DD4" s="785"/>
      <c r="DE4" s="785"/>
      <c r="DF4" s="785"/>
      <c r="DG4" s="785"/>
      <c r="DH4" s="785"/>
      <c r="DI4" s="785"/>
      <c r="DJ4" s="785"/>
      <c r="DK4" s="785"/>
      <c r="DL4" s="785"/>
      <c r="DM4" s="785"/>
      <c r="DN4" s="785"/>
      <c r="DO4" s="785"/>
      <c r="DP4" s="785"/>
      <c r="DQ4" s="785"/>
      <c r="DR4" s="785"/>
      <c r="DS4" s="785"/>
      <c r="DT4" s="785"/>
      <c r="DU4" s="785"/>
      <c r="DV4" s="785"/>
      <c r="DW4" s="785"/>
      <c r="DX4" s="785"/>
      <c r="DY4" s="785"/>
      <c r="DZ4" s="785"/>
      <c r="EA4" s="785"/>
      <c r="EB4" s="785"/>
      <c r="EC4" s="786"/>
    </row>
    <row r="5" spans="2:143" s="230" customFormat="1" ht="11.25" customHeight="1" x14ac:dyDescent="0.15">
      <c r="B5" s="748" t="s">
        <v>231</v>
      </c>
      <c r="C5" s="749"/>
      <c r="D5" s="749"/>
      <c r="E5" s="749"/>
      <c r="F5" s="749"/>
      <c r="G5" s="749"/>
      <c r="H5" s="749"/>
      <c r="I5" s="749"/>
      <c r="J5" s="749"/>
      <c r="K5" s="749"/>
      <c r="L5" s="749"/>
      <c r="M5" s="749"/>
      <c r="N5" s="749"/>
      <c r="O5" s="749"/>
      <c r="P5" s="749"/>
      <c r="Q5" s="750"/>
      <c r="R5" s="735">
        <v>764020</v>
      </c>
      <c r="S5" s="736"/>
      <c r="T5" s="736"/>
      <c r="U5" s="736"/>
      <c r="V5" s="736"/>
      <c r="W5" s="736"/>
      <c r="X5" s="736"/>
      <c r="Y5" s="779"/>
      <c r="Z5" s="797">
        <v>11.6</v>
      </c>
      <c r="AA5" s="797"/>
      <c r="AB5" s="797"/>
      <c r="AC5" s="797"/>
      <c r="AD5" s="798">
        <v>764020</v>
      </c>
      <c r="AE5" s="798"/>
      <c r="AF5" s="798"/>
      <c r="AG5" s="798"/>
      <c r="AH5" s="798"/>
      <c r="AI5" s="798"/>
      <c r="AJ5" s="798"/>
      <c r="AK5" s="798"/>
      <c r="AL5" s="780">
        <v>25.9</v>
      </c>
      <c r="AM5" s="753"/>
      <c r="AN5" s="753"/>
      <c r="AO5" s="781"/>
      <c r="AP5" s="748" t="s">
        <v>232</v>
      </c>
      <c r="AQ5" s="749"/>
      <c r="AR5" s="749"/>
      <c r="AS5" s="749"/>
      <c r="AT5" s="749"/>
      <c r="AU5" s="749"/>
      <c r="AV5" s="749"/>
      <c r="AW5" s="749"/>
      <c r="AX5" s="749"/>
      <c r="AY5" s="749"/>
      <c r="AZ5" s="749"/>
      <c r="BA5" s="749"/>
      <c r="BB5" s="749"/>
      <c r="BC5" s="749"/>
      <c r="BD5" s="749"/>
      <c r="BE5" s="749"/>
      <c r="BF5" s="750"/>
      <c r="BG5" s="680">
        <v>763364</v>
      </c>
      <c r="BH5" s="681"/>
      <c r="BI5" s="681"/>
      <c r="BJ5" s="681"/>
      <c r="BK5" s="681"/>
      <c r="BL5" s="681"/>
      <c r="BM5" s="681"/>
      <c r="BN5" s="682"/>
      <c r="BO5" s="713">
        <v>99.9</v>
      </c>
      <c r="BP5" s="713"/>
      <c r="BQ5" s="713"/>
      <c r="BR5" s="713"/>
      <c r="BS5" s="714" t="s">
        <v>233</v>
      </c>
      <c r="BT5" s="714"/>
      <c r="BU5" s="714"/>
      <c r="BV5" s="714"/>
      <c r="BW5" s="714"/>
      <c r="BX5" s="714"/>
      <c r="BY5" s="714"/>
      <c r="BZ5" s="714"/>
      <c r="CA5" s="714"/>
      <c r="CB5" s="768"/>
      <c r="CD5" s="784" t="s">
        <v>227</v>
      </c>
      <c r="CE5" s="785"/>
      <c r="CF5" s="785"/>
      <c r="CG5" s="785"/>
      <c r="CH5" s="785"/>
      <c r="CI5" s="785"/>
      <c r="CJ5" s="785"/>
      <c r="CK5" s="785"/>
      <c r="CL5" s="785"/>
      <c r="CM5" s="785"/>
      <c r="CN5" s="785"/>
      <c r="CO5" s="785"/>
      <c r="CP5" s="785"/>
      <c r="CQ5" s="786"/>
      <c r="CR5" s="784" t="s">
        <v>234</v>
      </c>
      <c r="CS5" s="785"/>
      <c r="CT5" s="785"/>
      <c r="CU5" s="785"/>
      <c r="CV5" s="785"/>
      <c r="CW5" s="785"/>
      <c r="CX5" s="785"/>
      <c r="CY5" s="786"/>
      <c r="CZ5" s="784" t="s">
        <v>225</v>
      </c>
      <c r="DA5" s="785"/>
      <c r="DB5" s="785"/>
      <c r="DC5" s="786"/>
      <c r="DD5" s="784" t="s">
        <v>235</v>
      </c>
      <c r="DE5" s="785"/>
      <c r="DF5" s="785"/>
      <c r="DG5" s="785"/>
      <c r="DH5" s="785"/>
      <c r="DI5" s="785"/>
      <c r="DJ5" s="785"/>
      <c r="DK5" s="785"/>
      <c r="DL5" s="785"/>
      <c r="DM5" s="785"/>
      <c r="DN5" s="785"/>
      <c r="DO5" s="785"/>
      <c r="DP5" s="786"/>
      <c r="DQ5" s="784" t="s">
        <v>236</v>
      </c>
      <c r="DR5" s="785"/>
      <c r="DS5" s="785"/>
      <c r="DT5" s="785"/>
      <c r="DU5" s="785"/>
      <c r="DV5" s="785"/>
      <c r="DW5" s="785"/>
      <c r="DX5" s="785"/>
      <c r="DY5" s="785"/>
      <c r="DZ5" s="785"/>
      <c r="EA5" s="785"/>
      <c r="EB5" s="785"/>
      <c r="EC5" s="786"/>
    </row>
    <row r="6" spans="2:143" ht="11.25" customHeight="1" x14ac:dyDescent="0.15">
      <c r="B6" s="677" t="s">
        <v>237</v>
      </c>
      <c r="C6" s="678"/>
      <c r="D6" s="678"/>
      <c r="E6" s="678"/>
      <c r="F6" s="678"/>
      <c r="G6" s="678"/>
      <c r="H6" s="678"/>
      <c r="I6" s="678"/>
      <c r="J6" s="678"/>
      <c r="K6" s="678"/>
      <c r="L6" s="678"/>
      <c r="M6" s="678"/>
      <c r="N6" s="678"/>
      <c r="O6" s="678"/>
      <c r="P6" s="678"/>
      <c r="Q6" s="679"/>
      <c r="R6" s="680">
        <v>61226</v>
      </c>
      <c r="S6" s="681"/>
      <c r="T6" s="681"/>
      <c r="U6" s="681"/>
      <c r="V6" s="681"/>
      <c r="W6" s="681"/>
      <c r="X6" s="681"/>
      <c r="Y6" s="682"/>
      <c r="Z6" s="713">
        <v>0.9</v>
      </c>
      <c r="AA6" s="713"/>
      <c r="AB6" s="713"/>
      <c r="AC6" s="713"/>
      <c r="AD6" s="714">
        <v>61226</v>
      </c>
      <c r="AE6" s="714"/>
      <c r="AF6" s="714"/>
      <c r="AG6" s="714"/>
      <c r="AH6" s="714"/>
      <c r="AI6" s="714"/>
      <c r="AJ6" s="714"/>
      <c r="AK6" s="714"/>
      <c r="AL6" s="683">
        <v>2.1</v>
      </c>
      <c r="AM6" s="684"/>
      <c r="AN6" s="684"/>
      <c r="AO6" s="715"/>
      <c r="AP6" s="677" t="s">
        <v>238</v>
      </c>
      <c r="AQ6" s="678"/>
      <c r="AR6" s="678"/>
      <c r="AS6" s="678"/>
      <c r="AT6" s="678"/>
      <c r="AU6" s="678"/>
      <c r="AV6" s="678"/>
      <c r="AW6" s="678"/>
      <c r="AX6" s="678"/>
      <c r="AY6" s="678"/>
      <c r="AZ6" s="678"/>
      <c r="BA6" s="678"/>
      <c r="BB6" s="678"/>
      <c r="BC6" s="678"/>
      <c r="BD6" s="678"/>
      <c r="BE6" s="678"/>
      <c r="BF6" s="679"/>
      <c r="BG6" s="680">
        <v>763364</v>
      </c>
      <c r="BH6" s="681"/>
      <c r="BI6" s="681"/>
      <c r="BJ6" s="681"/>
      <c r="BK6" s="681"/>
      <c r="BL6" s="681"/>
      <c r="BM6" s="681"/>
      <c r="BN6" s="682"/>
      <c r="BO6" s="713">
        <v>99.9</v>
      </c>
      <c r="BP6" s="713"/>
      <c r="BQ6" s="713"/>
      <c r="BR6" s="713"/>
      <c r="BS6" s="714" t="s">
        <v>233</v>
      </c>
      <c r="BT6" s="714"/>
      <c r="BU6" s="714"/>
      <c r="BV6" s="714"/>
      <c r="BW6" s="714"/>
      <c r="BX6" s="714"/>
      <c r="BY6" s="714"/>
      <c r="BZ6" s="714"/>
      <c r="CA6" s="714"/>
      <c r="CB6" s="768"/>
      <c r="CD6" s="738" t="s">
        <v>239</v>
      </c>
      <c r="CE6" s="739"/>
      <c r="CF6" s="739"/>
      <c r="CG6" s="739"/>
      <c r="CH6" s="739"/>
      <c r="CI6" s="739"/>
      <c r="CJ6" s="739"/>
      <c r="CK6" s="739"/>
      <c r="CL6" s="739"/>
      <c r="CM6" s="739"/>
      <c r="CN6" s="739"/>
      <c r="CO6" s="739"/>
      <c r="CP6" s="739"/>
      <c r="CQ6" s="740"/>
      <c r="CR6" s="680">
        <v>66331</v>
      </c>
      <c r="CS6" s="681"/>
      <c r="CT6" s="681"/>
      <c r="CU6" s="681"/>
      <c r="CV6" s="681"/>
      <c r="CW6" s="681"/>
      <c r="CX6" s="681"/>
      <c r="CY6" s="682"/>
      <c r="CZ6" s="780">
        <v>1.1000000000000001</v>
      </c>
      <c r="DA6" s="753"/>
      <c r="DB6" s="753"/>
      <c r="DC6" s="783"/>
      <c r="DD6" s="686" t="s">
        <v>233</v>
      </c>
      <c r="DE6" s="681"/>
      <c r="DF6" s="681"/>
      <c r="DG6" s="681"/>
      <c r="DH6" s="681"/>
      <c r="DI6" s="681"/>
      <c r="DJ6" s="681"/>
      <c r="DK6" s="681"/>
      <c r="DL6" s="681"/>
      <c r="DM6" s="681"/>
      <c r="DN6" s="681"/>
      <c r="DO6" s="681"/>
      <c r="DP6" s="682"/>
      <c r="DQ6" s="686">
        <v>66329</v>
      </c>
      <c r="DR6" s="681"/>
      <c r="DS6" s="681"/>
      <c r="DT6" s="681"/>
      <c r="DU6" s="681"/>
      <c r="DV6" s="681"/>
      <c r="DW6" s="681"/>
      <c r="DX6" s="681"/>
      <c r="DY6" s="681"/>
      <c r="DZ6" s="681"/>
      <c r="EA6" s="681"/>
      <c r="EB6" s="681"/>
      <c r="EC6" s="726"/>
    </row>
    <row r="7" spans="2:143" ht="11.25" customHeight="1" x14ac:dyDescent="0.15">
      <c r="B7" s="677" t="s">
        <v>240</v>
      </c>
      <c r="C7" s="678"/>
      <c r="D7" s="678"/>
      <c r="E7" s="678"/>
      <c r="F7" s="678"/>
      <c r="G7" s="678"/>
      <c r="H7" s="678"/>
      <c r="I7" s="678"/>
      <c r="J7" s="678"/>
      <c r="K7" s="678"/>
      <c r="L7" s="678"/>
      <c r="M7" s="678"/>
      <c r="N7" s="678"/>
      <c r="O7" s="678"/>
      <c r="P7" s="678"/>
      <c r="Q7" s="679"/>
      <c r="R7" s="680">
        <v>425</v>
      </c>
      <c r="S7" s="681"/>
      <c r="T7" s="681"/>
      <c r="U7" s="681"/>
      <c r="V7" s="681"/>
      <c r="W7" s="681"/>
      <c r="X7" s="681"/>
      <c r="Y7" s="682"/>
      <c r="Z7" s="713">
        <v>0</v>
      </c>
      <c r="AA7" s="713"/>
      <c r="AB7" s="713"/>
      <c r="AC7" s="713"/>
      <c r="AD7" s="714">
        <v>425</v>
      </c>
      <c r="AE7" s="714"/>
      <c r="AF7" s="714"/>
      <c r="AG7" s="714"/>
      <c r="AH7" s="714"/>
      <c r="AI7" s="714"/>
      <c r="AJ7" s="714"/>
      <c r="AK7" s="714"/>
      <c r="AL7" s="683">
        <v>0</v>
      </c>
      <c r="AM7" s="684"/>
      <c r="AN7" s="684"/>
      <c r="AO7" s="715"/>
      <c r="AP7" s="677" t="s">
        <v>241</v>
      </c>
      <c r="AQ7" s="678"/>
      <c r="AR7" s="678"/>
      <c r="AS7" s="678"/>
      <c r="AT7" s="678"/>
      <c r="AU7" s="678"/>
      <c r="AV7" s="678"/>
      <c r="AW7" s="678"/>
      <c r="AX7" s="678"/>
      <c r="AY7" s="678"/>
      <c r="AZ7" s="678"/>
      <c r="BA7" s="678"/>
      <c r="BB7" s="678"/>
      <c r="BC7" s="678"/>
      <c r="BD7" s="678"/>
      <c r="BE7" s="678"/>
      <c r="BF7" s="679"/>
      <c r="BG7" s="680">
        <v>286103</v>
      </c>
      <c r="BH7" s="681"/>
      <c r="BI7" s="681"/>
      <c r="BJ7" s="681"/>
      <c r="BK7" s="681"/>
      <c r="BL7" s="681"/>
      <c r="BM7" s="681"/>
      <c r="BN7" s="682"/>
      <c r="BO7" s="713">
        <v>37.4</v>
      </c>
      <c r="BP7" s="713"/>
      <c r="BQ7" s="713"/>
      <c r="BR7" s="713"/>
      <c r="BS7" s="714" t="s">
        <v>233</v>
      </c>
      <c r="BT7" s="714"/>
      <c r="BU7" s="714"/>
      <c r="BV7" s="714"/>
      <c r="BW7" s="714"/>
      <c r="BX7" s="714"/>
      <c r="BY7" s="714"/>
      <c r="BZ7" s="714"/>
      <c r="CA7" s="714"/>
      <c r="CB7" s="768"/>
      <c r="CD7" s="727" t="s">
        <v>242</v>
      </c>
      <c r="CE7" s="724"/>
      <c r="CF7" s="724"/>
      <c r="CG7" s="724"/>
      <c r="CH7" s="724"/>
      <c r="CI7" s="724"/>
      <c r="CJ7" s="724"/>
      <c r="CK7" s="724"/>
      <c r="CL7" s="724"/>
      <c r="CM7" s="724"/>
      <c r="CN7" s="724"/>
      <c r="CO7" s="724"/>
      <c r="CP7" s="724"/>
      <c r="CQ7" s="725"/>
      <c r="CR7" s="680">
        <v>1685252</v>
      </c>
      <c r="CS7" s="681"/>
      <c r="CT7" s="681"/>
      <c r="CU7" s="681"/>
      <c r="CV7" s="681"/>
      <c r="CW7" s="681"/>
      <c r="CX7" s="681"/>
      <c r="CY7" s="682"/>
      <c r="CZ7" s="713">
        <v>27.3</v>
      </c>
      <c r="DA7" s="713"/>
      <c r="DB7" s="713"/>
      <c r="DC7" s="713"/>
      <c r="DD7" s="686">
        <v>47792</v>
      </c>
      <c r="DE7" s="681"/>
      <c r="DF7" s="681"/>
      <c r="DG7" s="681"/>
      <c r="DH7" s="681"/>
      <c r="DI7" s="681"/>
      <c r="DJ7" s="681"/>
      <c r="DK7" s="681"/>
      <c r="DL7" s="681"/>
      <c r="DM7" s="681"/>
      <c r="DN7" s="681"/>
      <c r="DO7" s="681"/>
      <c r="DP7" s="682"/>
      <c r="DQ7" s="686">
        <v>778100</v>
      </c>
      <c r="DR7" s="681"/>
      <c r="DS7" s="681"/>
      <c r="DT7" s="681"/>
      <c r="DU7" s="681"/>
      <c r="DV7" s="681"/>
      <c r="DW7" s="681"/>
      <c r="DX7" s="681"/>
      <c r="DY7" s="681"/>
      <c r="DZ7" s="681"/>
      <c r="EA7" s="681"/>
      <c r="EB7" s="681"/>
      <c r="EC7" s="726"/>
    </row>
    <row r="8" spans="2:143" ht="11.25" customHeight="1" x14ac:dyDescent="0.15">
      <c r="B8" s="677" t="s">
        <v>243</v>
      </c>
      <c r="C8" s="678"/>
      <c r="D8" s="678"/>
      <c r="E8" s="678"/>
      <c r="F8" s="678"/>
      <c r="G8" s="678"/>
      <c r="H8" s="678"/>
      <c r="I8" s="678"/>
      <c r="J8" s="678"/>
      <c r="K8" s="678"/>
      <c r="L8" s="678"/>
      <c r="M8" s="678"/>
      <c r="N8" s="678"/>
      <c r="O8" s="678"/>
      <c r="P8" s="678"/>
      <c r="Q8" s="679"/>
      <c r="R8" s="680">
        <v>1522</v>
      </c>
      <c r="S8" s="681"/>
      <c r="T8" s="681"/>
      <c r="U8" s="681"/>
      <c r="V8" s="681"/>
      <c r="W8" s="681"/>
      <c r="X8" s="681"/>
      <c r="Y8" s="682"/>
      <c r="Z8" s="713">
        <v>0</v>
      </c>
      <c r="AA8" s="713"/>
      <c r="AB8" s="713"/>
      <c r="AC8" s="713"/>
      <c r="AD8" s="714">
        <v>1522</v>
      </c>
      <c r="AE8" s="714"/>
      <c r="AF8" s="714"/>
      <c r="AG8" s="714"/>
      <c r="AH8" s="714"/>
      <c r="AI8" s="714"/>
      <c r="AJ8" s="714"/>
      <c r="AK8" s="714"/>
      <c r="AL8" s="683">
        <v>0.1</v>
      </c>
      <c r="AM8" s="684"/>
      <c r="AN8" s="684"/>
      <c r="AO8" s="715"/>
      <c r="AP8" s="677" t="s">
        <v>244</v>
      </c>
      <c r="AQ8" s="678"/>
      <c r="AR8" s="678"/>
      <c r="AS8" s="678"/>
      <c r="AT8" s="678"/>
      <c r="AU8" s="678"/>
      <c r="AV8" s="678"/>
      <c r="AW8" s="678"/>
      <c r="AX8" s="678"/>
      <c r="AY8" s="678"/>
      <c r="AZ8" s="678"/>
      <c r="BA8" s="678"/>
      <c r="BB8" s="678"/>
      <c r="BC8" s="678"/>
      <c r="BD8" s="678"/>
      <c r="BE8" s="678"/>
      <c r="BF8" s="679"/>
      <c r="BG8" s="680">
        <v>12041</v>
      </c>
      <c r="BH8" s="681"/>
      <c r="BI8" s="681"/>
      <c r="BJ8" s="681"/>
      <c r="BK8" s="681"/>
      <c r="BL8" s="681"/>
      <c r="BM8" s="681"/>
      <c r="BN8" s="682"/>
      <c r="BO8" s="713">
        <v>1.6</v>
      </c>
      <c r="BP8" s="713"/>
      <c r="BQ8" s="713"/>
      <c r="BR8" s="713"/>
      <c r="BS8" s="686" t="s">
        <v>233</v>
      </c>
      <c r="BT8" s="681"/>
      <c r="BU8" s="681"/>
      <c r="BV8" s="681"/>
      <c r="BW8" s="681"/>
      <c r="BX8" s="681"/>
      <c r="BY8" s="681"/>
      <c r="BZ8" s="681"/>
      <c r="CA8" s="681"/>
      <c r="CB8" s="726"/>
      <c r="CD8" s="727" t="s">
        <v>245</v>
      </c>
      <c r="CE8" s="724"/>
      <c r="CF8" s="724"/>
      <c r="CG8" s="724"/>
      <c r="CH8" s="724"/>
      <c r="CI8" s="724"/>
      <c r="CJ8" s="724"/>
      <c r="CK8" s="724"/>
      <c r="CL8" s="724"/>
      <c r="CM8" s="724"/>
      <c r="CN8" s="724"/>
      <c r="CO8" s="724"/>
      <c r="CP8" s="724"/>
      <c r="CQ8" s="725"/>
      <c r="CR8" s="680">
        <v>1388915</v>
      </c>
      <c r="CS8" s="681"/>
      <c r="CT8" s="681"/>
      <c r="CU8" s="681"/>
      <c r="CV8" s="681"/>
      <c r="CW8" s="681"/>
      <c r="CX8" s="681"/>
      <c r="CY8" s="682"/>
      <c r="CZ8" s="713">
        <v>22.5</v>
      </c>
      <c r="DA8" s="713"/>
      <c r="DB8" s="713"/>
      <c r="DC8" s="713"/>
      <c r="DD8" s="686">
        <v>8790</v>
      </c>
      <c r="DE8" s="681"/>
      <c r="DF8" s="681"/>
      <c r="DG8" s="681"/>
      <c r="DH8" s="681"/>
      <c r="DI8" s="681"/>
      <c r="DJ8" s="681"/>
      <c r="DK8" s="681"/>
      <c r="DL8" s="681"/>
      <c r="DM8" s="681"/>
      <c r="DN8" s="681"/>
      <c r="DO8" s="681"/>
      <c r="DP8" s="682"/>
      <c r="DQ8" s="686">
        <v>706405</v>
      </c>
      <c r="DR8" s="681"/>
      <c r="DS8" s="681"/>
      <c r="DT8" s="681"/>
      <c r="DU8" s="681"/>
      <c r="DV8" s="681"/>
      <c r="DW8" s="681"/>
      <c r="DX8" s="681"/>
      <c r="DY8" s="681"/>
      <c r="DZ8" s="681"/>
      <c r="EA8" s="681"/>
      <c r="EB8" s="681"/>
      <c r="EC8" s="726"/>
    </row>
    <row r="9" spans="2:143" ht="11.25" customHeight="1" x14ac:dyDescent="0.15">
      <c r="B9" s="677" t="s">
        <v>246</v>
      </c>
      <c r="C9" s="678"/>
      <c r="D9" s="678"/>
      <c r="E9" s="678"/>
      <c r="F9" s="678"/>
      <c r="G9" s="678"/>
      <c r="H9" s="678"/>
      <c r="I9" s="678"/>
      <c r="J9" s="678"/>
      <c r="K9" s="678"/>
      <c r="L9" s="678"/>
      <c r="M9" s="678"/>
      <c r="N9" s="678"/>
      <c r="O9" s="678"/>
      <c r="P9" s="678"/>
      <c r="Q9" s="679"/>
      <c r="R9" s="680">
        <v>1950</v>
      </c>
      <c r="S9" s="681"/>
      <c r="T9" s="681"/>
      <c r="U9" s="681"/>
      <c r="V9" s="681"/>
      <c r="W9" s="681"/>
      <c r="X9" s="681"/>
      <c r="Y9" s="682"/>
      <c r="Z9" s="713">
        <v>0</v>
      </c>
      <c r="AA9" s="713"/>
      <c r="AB9" s="713"/>
      <c r="AC9" s="713"/>
      <c r="AD9" s="714">
        <v>1950</v>
      </c>
      <c r="AE9" s="714"/>
      <c r="AF9" s="714"/>
      <c r="AG9" s="714"/>
      <c r="AH9" s="714"/>
      <c r="AI9" s="714"/>
      <c r="AJ9" s="714"/>
      <c r="AK9" s="714"/>
      <c r="AL9" s="683">
        <v>0.1</v>
      </c>
      <c r="AM9" s="684"/>
      <c r="AN9" s="684"/>
      <c r="AO9" s="715"/>
      <c r="AP9" s="677" t="s">
        <v>247</v>
      </c>
      <c r="AQ9" s="678"/>
      <c r="AR9" s="678"/>
      <c r="AS9" s="678"/>
      <c r="AT9" s="678"/>
      <c r="AU9" s="678"/>
      <c r="AV9" s="678"/>
      <c r="AW9" s="678"/>
      <c r="AX9" s="678"/>
      <c r="AY9" s="678"/>
      <c r="AZ9" s="678"/>
      <c r="BA9" s="678"/>
      <c r="BB9" s="678"/>
      <c r="BC9" s="678"/>
      <c r="BD9" s="678"/>
      <c r="BE9" s="678"/>
      <c r="BF9" s="679"/>
      <c r="BG9" s="680">
        <v>239757</v>
      </c>
      <c r="BH9" s="681"/>
      <c r="BI9" s="681"/>
      <c r="BJ9" s="681"/>
      <c r="BK9" s="681"/>
      <c r="BL9" s="681"/>
      <c r="BM9" s="681"/>
      <c r="BN9" s="682"/>
      <c r="BO9" s="713">
        <v>31.4</v>
      </c>
      <c r="BP9" s="713"/>
      <c r="BQ9" s="713"/>
      <c r="BR9" s="713"/>
      <c r="BS9" s="686" t="s">
        <v>248</v>
      </c>
      <c r="BT9" s="681"/>
      <c r="BU9" s="681"/>
      <c r="BV9" s="681"/>
      <c r="BW9" s="681"/>
      <c r="BX9" s="681"/>
      <c r="BY9" s="681"/>
      <c r="BZ9" s="681"/>
      <c r="CA9" s="681"/>
      <c r="CB9" s="726"/>
      <c r="CD9" s="727" t="s">
        <v>249</v>
      </c>
      <c r="CE9" s="724"/>
      <c r="CF9" s="724"/>
      <c r="CG9" s="724"/>
      <c r="CH9" s="724"/>
      <c r="CI9" s="724"/>
      <c r="CJ9" s="724"/>
      <c r="CK9" s="724"/>
      <c r="CL9" s="724"/>
      <c r="CM9" s="724"/>
      <c r="CN9" s="724"/>
      <c r="CO9" s="724"/>
      <c r="CP9" s="724"/>
      <c r="CQ9" s="725"/>
      <c r="CR9" s="680">
        <v>346505</v>
      </c>
      <c r="CS9" s="681"/>
      <c r="CT9" s="681"/>
      <c r="CU9" s="681"/>
      <c r="CV9" s="681"/>
      <c r="CW9" s="681"/>
      <c r="CX9" s="681"/>
      <c r="CY9" s="682"/>
      <c r="CZ9" s="713">
        <v>5.6</v>
      </c>
      <c r="DA9" s="713"/>
      <c r="DB9" s="713"/>
      <c r="DC9" s="713"/>
      <c r="DD9" s="686">
        <v>23218</v>
      </c>
      <c r="DE9" s="681"/>
      <c r="DF9" s="681"/>
      <c r="DG9" s="681"/>
      <c r="DH9" s="681"/>
      <c r="DI9" s="681"/>
      <c r="DJ9" s="681"/>
      <c r="DK9" s="681"/>
      <c r="DL9" s="681"/>
      <c r="DM9" s="681"/>
      <c r="DN9" s="681"/>
      <c r="DO9" s="681"/>
      <c r="DP9" s="682"/>
      <c r="DQ9" s="686">
        <v>300437</v>
      </c>
      <c r="DR9" s="681"/>
      <c r="DS9" s="681"/>
      <c r="DT9" s="681"/>
      <c r="DU9" s="681"/>
      <c r="DV9" s="681"/>
      <c r="DW9" s="681"/>
      <c r="DX9" s="681"/>
      <c r="DY9" s="681"/>
      <c r="DZ9" s="681"/>
      <c r="EA9" s="681"/>
      <c r="EB9" s="681"/>
      <c r="EC9" s="726"/>
    </row>
    <row r="10" spans="2:143" ht="11.25" customHeight="1" x14ac:dyDescent="0.15">
      <c r="B10" s="677" t="s">
        <v>250</v>
      </c>
      <c r="C10" s="678"/>
      <c r="D10" s="678"/>
      <c r="E10" s="678"/>
      <c r="F10" s="678"/>
      <c r="G10" s="678"/>
      <c r="H10" s="678"/>
      <c r="I10" s="678"/>
      <c r="J10" s="678"/>
      <c r="K10" s="678"/>
      <c r="L10" s="678"/>
      <c r="M10" s="678"/>
      <c r="N10" s="678"/>
      <c r="O10" s="678"/>
      <c r="P10" s="678"/>
      <c r="Q10" s="679"/>
      <c r="R10" s="680" t="s">
        <v>248</v>
      </c>
      <c r="S10" s="681"/>
      <c r="T10" s="681"/>
      <c r="U10" s="681"/>
      <c r="V10" s="681"/>
      <c r="W10" s="681"/>
      <c r="X10" s="681"/>
      <c r="Y10" s="682"/>
      <c r="Z10" s="713" t="s">
        <v>248</v>
      </c>
      <c r="AA10" s="713"/>
      <c r="AB10" s="713"/>
      <c r="AC10" s="713"/>
      <c r="AD10" s="714" t="s">
        <v>233</v>
      </c>
      <c r="AE10" s="714"/>
      <c r="AF10" s="714"/>
      <c r="AG10" s="714"/>
      <c r="AH10" s="714"/>
      <c r="AI10" s="714"/>
      <c r="AJ10" s="714"/>
      <c r="AK10" s="714"/>
      <c r="AL10" s="683" t="s">
        <v>248</v>
      </c>
      <c r="AM10" s="684"/>
      <c r="AN10" s="684"/>
      <c r="AO10" s="715"/>
      <c r="AP10" s="677" t="s">
        <v>251</v>
      </c>
      <c r="AQ10" s="678"/>
      <c r="AR10" s="678"/>
      <c r="AS10" s="678"/>
      <c r="AT10" s="678"/>
      <c r="AU10" s="678"/>
      <c r="AV10" s="678"/>
      <c r="AW10" s="678"/>
      <c r="AX10" s="678"/>
      <c r="AY10" s="678"/>
      <c r="AZ10" s="678"/>
      <c r="BA10" s="678"/>
      <c r="BB10" s="678"/>
      <c r="BC10" s="678"/>
      <c r="BD10" s="678"/>
      <c r="BE10" s="678"/>
      <c r="BF10" s="679"/>
      <c r="BG10" s="680">
        <v>15367</v>
      </c>
      <c r="BH10" s="681"/>
      <c r="BI10" s="681"/>
      <c r="BJ10" s="681"/>
      <c r="BK10" s="681"/>
      <c r="BL10" s="681"/>
      <c r="BM10" s="681"/>
      <c r="BN10" s="682"/>
      <c r="BO10" s="713">
        <v>2</v>
      </c>
      <c r="BP10" s="713"/>
      <c r="BQ10" s="713"/>
      <c r="BR10" s="713"/>
      <c r="BS10" s="686" t="s">
        <v>233</v>
      </c>
      <c r="BT10" s="681"/>
      <c r="BU10" s="681"/>
      <c r="BV10" s="681"/>
      <c r="BW10" s="681"/>
      <c r="BX10" s="681"/>
      <c r="BY10" s="681"/>
      <c r="BZ10" s="681"/>
      <c r="CA10" s="681"/>
      <c r="CB10" s="726"/>
      <c r="CD10" s="727" t="s">
        <v>252</v>
      </c>
      <c r="CE10" s="724"/>
      <c r="CF10" s="724"/>
      <c r="CG10" s="724"/>
      <c r="CH10" s="724"/>
      <c r="CI10" s="724"/>
      <c r="CJ10" s="724"/>
      <c r="CK10" s="724"/>
      <c r="CL10" s="724"/>
      <c r="CM10" s="724"/>
      <c r="CN10" s="724"/>
      <c r="CO10" s="724"/>
      <c r="CP10" s="724"/>
      <c r="CQ10" s="725"/>
      <c r="CR10" s="680" t="s">
        <v>248</v>
      </c>
      <c r="CS10" s="681"/>
      <c r="CT10" s="681"/>
      <c r="CU10" s="681"/>
      <c r="CV10" s="681"/>
      <c r="CW10" s="681"/>
      <c r="CX10" s="681"/>
      <c r="CY10" s="682"/>
      <c r="CZ10" s="713" t="s">
        <v>233</v>
      </c>
      <c r="DA10" s="713"/>
      <c r="DB10" s="713"/>
      <c r="DC10" s="713"/>
      <c r="DD10" s="686" t="s">
        <v>233</v>
      </c>
      <c r="DE10" s="681"/>
      <c r="DF10" s="681"/>
      <c r="DG10" s="681"/>
      <c r="DH10" s="681"/>
      <c r="DI10" s="681"/>
      <c r="DJ10" s="681"/>
      <c r="DK10" s="681"/>
      <c r="DL10" s="681"/>
      <c r="DM10" s="681"/>
      <c r="DN10" s="681"/>
      <c r="DO10" s="681"/>
      <c r="DP10" s="682"/>
      <c r="DQ10" s="686" t="s">
        <v>233</v>
      </c>
      <c r="DR10" s="681"/>
      <c r="DS10" s="681"/>
      <c r="DT10" s="681"/>
      <c r="DU10" s="681"/>
      <c r="DV10" s="681"/>
      <c r="DW10" s="681"/>
      <c r="DX10" s="681"/>
      <c r="DY10" s="681"/>
      <c r="DZ10" s="681"/>
      <c r="EA10" s="681"/>
      <c r="EB10" s="681"/>
      <c r="EC10" s="726"/>
    </row>
    <row r="11" spans="2:143" ht="11.25" customHeight="1" x14ac:dyDescent="0.15">
      <c r="B11" s="677" t="s">
        <v>253</v>
      </c>
      <c r="C11" s="678"/>
      <c r="D11" s="678"/>
      <c r="E11" s="678"/>
      <c r="F11" s="678"/>
      <c r="G11" s="678"/>
      <c r="H11" s="678"/>
      <c r="I11" s="678"/>
      <c r="J11" s="678"/>
      <c r="K11" s="678"/>
      <c r="L11" s="678"/>
      <c r="M11" s="678"/>
      <c r="N11" s="678"/>
      <c r="O11" s="678"/>
      <c r="P11" s="678"/>
      <c r="Q11" s="679"/>
      <c r="R11" s="680">
        <v>170079</v>
      </c>
      <c r="S11" s="681"/>
      <c r="T11" s="681"/>
      <c r="U11" s="681"/>
      <c r="V11" s="681"/>
      <c r="W11" s="681"/>
      <c r="X11" s="681"/>
      <c r="Y11" s="682"/>
      <c r="Z11" s="683">
        <v>2.6</v>
      </c>
      <c r="AA11" s="684"/>
      <c r="AB11" s="684"/>
      <c r="AC11" s="685"/>
      <c r="AD11" s="686">
        <v>170079</v>
      </c>
      <c r="AE11" s="681"/>
      <c r="AF11" s="681"/>
      <c r="AG11" s="681"/>
      <c r="AH11" s="681"/>
      <c r="AI11" s="681"/>
      <c r="AJ11" s="681"/>
      <c r="AK11" s="682"/>
      <c r="AL11" s="683">
        <v>5.8</v>
      </c>
      <c r="AM11" s="684"/>
      <c r="AN11" s="684"/>
      <c r="AO11" s="715"/>
      <c r="AP11" s="677" t="s">
        <v>254</v>
      </c>
      <c r="AQ11" s="678"/>
      <c r="AR11" s="678"/>
      <c r="AS11" s="678"/>
      <c r="AT11" s="678"/>
      <c r="AU11" s="678"/>
      <c r="AV11" s="678"/>
      <c r="AW11" s="678"/>
      <c r="AX11" s="678"/>
      <c r="AY11" s="678"/>
      <c r="AZ11" s="678"/>
      <c r="BA11" s="678"/>
      <c r="BB11" s="678"/>
      <c r="BC11" s="678"/>
      <c r="BD11" s="678"/>
      <c r="BE11" s="678"/>
      <c r="BF11" s="679"/>
      <c r="BG11" s="680">
        <v>18938</v>
      </c>
      <c r="BH11" s="681"/>
      <c r="BI11" s="681"/>
      <c r="BJ11" s="681"/>
      <c r="BK11" s="681"/>
      <c r="BL11" s="681"/>
      <c r="BM11" s="681"/>
      <c r="BN11" s="682"/>
      <c r="BO11" s="713">
        <v>2.5</v>
      </c>
      <c r="BP11" s="713"/>
      <c r="BQ11" s="713"/>
      <c r="BR11" s="713"/>
      <c r="BS11" s="686" t="s">
        <v>233</v>
      </c>
      <c r="BT11" s="681"/>
      <c r="BU11" s="681"/>
      <c r="BV11" s="681"/>
      <c r="BW11" s="681"/>
      <c r="BX11" s="681"/>
      <c r="BY11" s="681"/>
      <c r="BZ11" s="681"/>
      <c r="CA11" s="681"/>
      <c r="CB11" s="726"/>
      <c r="CD11" s="727" t="s">
        <v>255</v>
      </c>
      <c r="CE11" s="724"/>
      <c r="CF11" s="724"/>
      <c r="CG11" s="724"/>
      <c r="CH11" s="724"/>
      <c r="CI11" s="724"/>
      <c r="CJ11" s="724"/>
      <c r="CK11" s="724"/>
      <c r="CL11" s="724"/>
      <c r="CM11" s="724"/>
      <c r="CN11" s="724"/>
      <c r="CO11" s="724"/>
      <c r="CP11" s="724"/>
      <c r="CQ11" s="725"/>
      <c r="CR11" s="680">
        <v>365474</v>
      </c>
      <c r="CS11" s="681"/>
      <c r="CT11" s="681"/>
      <c r="CU11" s="681"/>
      <c r="CV11" s="681"/>
      <c r="CW11" s="681"/>
      <c r="CX11" s="681"/>
      <c r="CY11" s="682"/>
      <c r="CZ11" s="713">
        <v>5.9</v>
      </c>
      <c r="DA11" s="713"/>
      <c r="DB11" s="713"/>
      <c r="DC11" s="713"/>
      <c r="DD11" s="686">
        <v>46496</v>
      </c>
      <c r="DE11" s="681"/>
      <c r="DF11" s="681"/>
      <c r="DG11" s="681"/>
      <c r="DH11" s="681"/>
      <c r="DI11" s="681"/>
      <c r="DJ11" s="681"/>
      <c r="DK11" s="681"/>
      <c r="DL11" s="681"/>
      <c r="DM11" s="681"/>
      <c r="DN11" s="681"/>
      <c r="DO11" s="681"/>
      <c r="DP11" s="682"/>
      <c r="DQ11" s="686">
        <v>227205</v>
      </c>
      <c r="DR11" s="681"/>
      <c r="DS11" s="681"/>
      <c r="DT11" s="681"/>
      <c r="DU11" s="681"/>
      <c r="DV11" s="681"/>
      <c r="DW11" s="681"/>
      <c r="DX11" s="681"/>
      <c r="DY11" s="681"/>
      <c r="DZ11" s="681"/>
      <c r="EA11" s="681"/>
      <c r="EB11" s="681"/>
      <c r="EC11" s="726"/>
    </row>
    <row r="12" spans="2:143" ht="11.25" customHeight="1" x14ac:dyDescent="0.15">
      <c r="B12" s="677" t="s">
        <v>256</v>
      </c>
      <c r="C12" s="678"/>
      <c r="D12" s="678"/>
      <c r="E12" s="678"/>
      <c r="F12" s="678"/>
      <c r="G12" s="678"/>
      <c r="H12" s="678"/>
      <c r="I12" s="678"/>
      <c r="J12" s="678"/>
      <c r="K12" s="678"/>
      <c r="L12" s="678"/>
      <c r="M12" s="678"/>
      <c r="N12" s="678"/>
      <c r="O12" s="678"/>
      <c r="P12" s="678"/>
      <c r="Q12" s="679"/>
      <c r="R12" s="680">
        <v>6686</v>
      </c>
      <c r="S12" s="681"/>
      <c r="T12" s="681"/>
      <c r="U12" s="681"/>
      <c r="V12" s="681"/>
      <c r="W12" s="681"/>
      <c r="X12" s="681"/>
      <c r="Y12" s="682"/>
      <c r="Z12" s="713">
        <v>0.1</v>
      </c>
      <c r="AA12" s="713"/>
      <c r="AB12" s="713"/>
      <c r="AC12" s="713"/>
      <c r="AD12" s="714">
        <v>6686</v>
      </c>
      <c r="AE12" s="714"/>
      <c r="AF12" s="714"/>
      <c r="AG12" s="714"/>
      <c r="AH12" s="714"/>
      <c r="AI12" s="714"/>
      <c r="AJ12" s="714"/>
      <c r="AK12" s="714"/>
      <c r="AL12" s="683">
        <v>0.2</v>
      </c>
      <c r="AM12" s="684"/>
      <c r="AN12" s="684"/>
      <c r="AO12" s="715"/>
      <c r="AP12" s="677" t="s">
        <v>257</v>
      </c>
      <c r="AQ12" s="678"/>
      <c r="AR12" s="678"/>
      <c r="AS12" s="678"/>
      <c r="AT12" s="678"/>
      <c r="AU12" s="678"/>
      <c r="AV12" s="678"/>
      <c r="AW12" s="678"/>
      <c r="AX12" s="678"/>
      <c r="AY12" s="678"/>
      <c r="AZ12" s="678"/>
      <c r="BA12" s="678"/>
      <c r="BB12" s="678"/>
      <c r="BC12" s="678"/>
      <c r="BD12" s="678"/>
      <c r="BE12" s="678"/>
      <c r="BF12" s="679"/>
      <c r="BG12" s="680">
        <v>401012</v>
      </c>
      <c r="BH12" s="681"/>
      <c r="BI12" s="681"/>
      <c r="BJ12" s="681"/>
      <c r="BK12" s="681"/>
      <c r="BL12" s="681"/>
      <c r="BM12" s="681"/>
      <c r="BN12" s="682"/>
      <c r="BO12" s="713">
        <v>52.5</v>
      </c>
      <c r="BP12" s="713"/>
      <c r="BQ12" s="713"/>
      <c r="BR12" s="713"/>
      <c r="BS12" s="686" t="s">
        <v>233</v>
      </c>
      <c r="BT12" s="681"/>
      <c r="BU12" s="681"/>
      <c r="BV12" s="681"/>
      <c r="BW12" s="681"/>
      <c r="BX12" s="681"/>
      <c r="BY12" s="681"/>
      <c r="BZ12" s="681"/>
      <c r="CA12" s="681"/>
      <c r="CB12" s="726"/>
      <c r="CD12" s="727" t="s">
        <v>258</v>
      </c>
      <c r="CE12" s="724"/>
      <c r="CF12" s="724"/>
      <c r="CG12" s="724"/>
      <c r="CH12" s="724"/>
      <c r="CI12" s="724"/>
      <c r="CJ12" s="724"/>
      <c r="CK12" s="724"/>
      <c r="CL12" s="724"/>
      <c r="CM12" s="724"/>
      <c r="CN12" s="724"/>
      <c r="CO12" s="724"/>
      <c r="CP12" s="724"/>
      <c r="CQ12" s="725"/>
      <c r="CR12" s="680">
        <v>177953</v>
      </c>
      <c r="CS12" s="681"/>
      <c r="CT12" s="681"/>
      <c r="CU12" s="681"/>
      <c r="CV12" s="681"/>
      <c r="CW12" s="681"/>
      <c r="CX12" s="681"/>
      <c r="CY12" s="682"/>
      <c r="CZ12" s="713">
        <v>2.9</v>
      </c>
      <c r="DA12" s="713"/>
      <c r="DB12" s="713"/>
      <c r="DC12" s="713"/>
      <c r="DD12" s="686" t="s">
        <v>248</v>
      </c>
      <c r="DE12" s="681"/>
      <c r="DF12" s="681"/>
      <c r="DG12" s="681"/>
      <c r="DH12" s="681"/>
      <c r="DI12" s="681"/>
      <c r="DJ12" s="681"/>
      <c r="DK12" s="681"/>
      <c r="DL12" s="681"/>
      <c r="DM12" s="681"/>
      <c r="DN12" s="681"/>
      <c r="DO12" s="681"/>
      <c r="DP12" s="682"/>
      <c r="DQ12" s="686">
        <v>151976</v>
      </c>
      <c r="DR12" s="681"/>
      <c r="DS12" s="681"/>
      <c r="DT12" s="681"/>
      <c r="DU12" s="681"/>
      <c r="DV12" s="681"/>
      <c r="DW12" s="681"/>
      <c r="DX12" s="681"/>
      <c r="DY12" s="681"/>
      <c r="DZ12" s="681"/>
      <c r="EA12" s="681"/>
      <c r="EB12" s="681"/>
      <c r="EC12" s="726"/>
    </row>
    <row r="13" spans="2:143" ht="11.25" customHeight="1" x14ac:dyDescent="0.15">
      <c r="B13" s="677" t="s">
        <v>259</v>
      </c>
      <c r="C13" s="678"/>
      <c r="D13" s="678"/>
      <c r="E13" s="678"/>
      <c r="F13" s="678"/>
      <c r="G13" s="678"/>
      <c r="H13" s="678"/>
      <c r="I13" s="678"/>
      <c r="J13" s="678"/>
      <c r="K13" s="678"/>
      <c r="L13" s="678"/>
      <c r="M13" s="678"/>
      <c r="N13" s="678"/>
      <c r="O13" s="678"/>
      <c r="P13" s="678"/>
      <c r="Q13" s="679"/>
      <c r="R13" s="680" t="s">
        <v>248</v>
      </c>
      <c r="S13" s="681"/>
      <c r="T13" s="681"/>
      <c r="U13" s="681"/>
      <c r="V13" s="681"/>
      <c r="W13" s="681"/>
      <c r="X13" s="681"/>
      <c r="Y13" s="682"/>
      <c r="Z13" s="713" t="s">
        <v>233</v>
      </c>
      <c r="AA13" s="713"/>
      <c r="AB13" s="713"/>
      <c r="AC13" s="713"/>
      <c r="AD13" s="714" t="s">
        <v>248</v>
      </c>
      <c r="AE13" s="714"/>
      <c r="AF13" s="714"/>
      <c r="AG13" s="714"/>
      <c r="AH13" s="714"/>
      <c r="AI13" s="714"/>
      <c r="AJ13" s="714"/>
      <c r="AK13" s="714"/>
      <c r="AL13" s="683" t="s">
        <v>248</v>
      </c>
      <c r="AM13" s="684"/>
      <c r="AN13" s="684"/>
      <c r="AO13" s="715"/>
      <c r="AP13" s="677" t="s">
        <v>260</v>
      </c>
      <c r="AQ13" s="678"/>
      <c r="AR13" s="678"/>
      <c r="AS13" s="678"/>
      <c r="AT13" s="678"/>
      <c r="AU13" s="678"/>
      <c r="AV13" s="678"/>
      <c r="AW13" s="678"/>
      <c r="AX13" s="678"/>
      <c r="AY13" s="678"/>
      <c r="AZ13" s="678"/>
      <c r="BA13" s="678"/>
      <c r="BB13" s="678"/>
      <c r="BC13" s="678"/>
      <c r="BD13" s="678"/>
      <c r="BE13" s="678"/>
      <c r="BF13" s="679"/>
      <c r="BG13" s="680">
        <v>396634</v>
      </c>
      <c r="BH13" s="681"/>
      <c r="BI13" s="681"/>
      <c r="BJ13" s="681"/>
      <c r="BK13" s="681"/>
      <c r="BL13" s="681"/>
      <c r="BM13" s="681"/>
      <c r="BN13" s="682"/>
      <c r="BO13" s="713">
        <v>51.9</v>
      </c>
      <c r="BP13" s="713"/>
      <c r="BQ13" s="713"/>
      <c r="BR13" s="713"/>
      <c r="BS13" s="686" t="s">
        <v>233</v>
      </c>
      <c r="BT13" s="681"/>
      <c r="BU13" s="681"/>
      <c r="BV13" s="681"/>
      <c r="BW13" s="681"/>
      <c r="BX13" s="681"/>
      <c r="BY13" s="681"/>
      <c r="BZ13" s="681"/>
      <c r="CA13" s="681"/>
      <c r="CB13" s="726"/>
      <c r="CD13" s="727" t="s">
        <v>261</v>
      </c>
      <c r="CE13" s="724"/>
      <c r="CF13" s="724"/>
      <c r="CG13" s="724"/>
      <c r="CH13" s="724"/>
      <c r="CI13" s="724"/>
      <c r="CJ13" s="724"/>
      <c r="CK13" s="724"/>
      <c r="CL13" s="724"/>
      <c r="CM13" s="724"/>
      <c r="CN13" s="724"/>
      <c r="CO13" s="724"/>
      <c r="CP13" s="724"/>
      <c r="CQ13" s="725"/>
      <c r="CR13" s="680">
        <v>633614</v>
      </c>
      <c r="CS13" s="681"/>
      <c r="CT13" s="681"/>
      <c r="CU13" s="681"/>
      <c r="CV13" s="681"/>
      <c r="CW13" s="681"/>
      <c r="CX13" s="681"/>
      <c r="CY13" s="682"/>
      <c r="CZ13" s="713">
        <v>10.3</v>
      </c>
      <c r="DA13" s="713"/>
      <c r="DB13" s="713"/>
      <c r="DC13" s="713"/>
      <c r="DD13" s="686">
        <v>148072</v>
      </c>
      <c r="DE13" s="681"/>
      <c r="DF13" s="681"/>
      <c r="DG13" s="681"/>
      <c r="DH13" s="681"/>
      <c r="DI13" s="681"/>
      <c r="DJ13" s="681"/>
      <c r="DK13" s="681"/>
      <c r="DL13" s="681"/>
      <c r="DM13" s="681"/>
      <c r="DN13" s="681"/>
      <c r="DO13" s="681"/>
      <c r="DP13" s="682"/>
      <c r="DQ13" s="686">
        <v>488823</v>
      </c>
      <c r="DR13" s="681"/>
      <c r="DS13" s="681"/>
      <c r="DT13" s="681"/>
      <c r="DU13" s="681"/>
      <c r="DV13" s="681"/>
      <c r="DW13" s="681"/>
      <c r="DX13" s="681"/>
      <c r="DY13" s="681"/>
      <c r="DZ13" s="681"/>
      <c r="EA13" s="681"/>
      <c r="EB13" s="681"/>
      <c r="EC13" s="726"/>
    </row>
    <row r="14" spans="2:143" ht="11.25" customHeight="1" x14ac:dyDescent="0.15">
      <c r="B14" s="677" t="s">
        <v>262</v>
      </c>
      <c r="C14" s="678"/>
      <c r="D14" s="678"/>
      <c r="E14" s="678"/>
      <c r="F14" s="678"/>
      <c r="G14" s="678"/>
      <c r="H14" s="678"/>
      <c r="I14" s="678"/>
      <c r="J14" s="678"/>
      <c r="K14" s="678"/>
      <c r="L14" s="678"/>
      <c r="M14" s="678"/>
      <c r="N14" s="678"/>
      <c r="O14" s="678"/>
      <c r="P14" s="678"/>
      <c r="Q14" s="679"/>
      <c r="R14" s="680">
        <v>1</v>
      </c>
      <c r="S14" s="681"/>
      <c r="T14" s="681"/>
      <c r="U14" s="681"/>
      <c r="V14" s="681"/>
      <c r="W14" s="681"/>
      <c r="X14" s="681"/>
      <c r="Y14" s="682"/>
      <c r="Z14" s="713">
        <v>0</v>
      </c>
      <c r="AA14" s="713"/>
      <c r="AB14" s="713"/>
      <c r="AC14" s="713"/>
      <c r="AD14" s="714">
        <v>1</v>
      </c>
      <c r="AE14" s="714"/>
      <c r="AF14" s="714"/>
      <c r="AG14" s="714"/>
      <c r="AH14" s="714"/>
      <c r="AI14" s="714"/>
      <c r="AJ14" s="714"/>
      <c r="AK14" s="714"/>
      <c r="AL14" s="683">
        <v>0</v>
      </c>
      <c r="AM14" s="684"/>
      <c r="AN14" s="684"/>
      <c r="AO14" s="715"/>
      <c r="AP14" s="677" t="s">
        <v>263</v>
      </c>
      <c r="AQ14" s="678"/>
      <c r="AR14" s="678"/>
      <c r="AS14" s="678"/>
      <c r="AT14" s="678"/>
      <c r="AU14" s="678"/>
      <c r="AV14" s="678"/>
      <c r="AW14" s="678"/>
      <c r="AX14" s="678"/>
      <c r="AY14" s="678"/>
      <c r="AZ14" s="678"/>
      <c r="BA14" s="678"/>
      <c r="BB14" s="678"/>
      <c r="BC14" s="678"/>
      <c r="BD14" s="678"/>
      <c r="BE14" s="678"/>
      <c r="BF14" s="679"/>
      <c r="BG14" s="680">
        <v>35414</v>
      </c>
      <c r="BH14" s="681"/>
      <c r="BI14" s="681"/>
      <c r="BJ14" s="681"/>
      <c r="BK14" s="681"/>
      <c r="BL14" s="681"/>
      <c r="BM14" s="681"/>
      <c r="BN14" s="682"/>
      <c r="BO14" s="713">
        <v>4.5999999999999996</v>
      </c>
      <c r="BP14" s="713"/>
      <c r="BQ14" s="713"/>
      <c r="BR14" s="713"/>
      <c r="BS14" s="686" t="s">
        <v>233</v>
      </c>
      <c r="BT14" s="681"/>
      <c r="BU14" s="681"/>
      <c r="BV14" s="681"/>
      <c r="BW14" s="681"/>
      <c r="BX14" s="681"/>
      <c r="BY14" s="681"/>
      <c r="BZ14" s="681"/>
      <c r="CA14" s="681"/>
      <c r="CB14" s="726"/>
      <c r="CD14" s="727" t="s">
        <v>264</v>
      </c>
      <c r="CE14" s="724"/>
      <c r="CF14" s="724"/>
      <c r="CG14" s="724"/>
      <c r="CH14" s="724"/>
      <c r="CI14" s="724"/>
      <c r="CJ14" s="724"/>
      <c r="CK14" s="724"/>
      <c r="CL14" s="724"/>
      <c r="CM14" s="724"/>
      <c r="CN14" s="724"/>
      <c r="CO14" s="724"/>
      <c r="CP14" s="724"/>
      <c r="CQ14" s="725"/>
      <c r="CR14" s="680">
        <v>210376</v>
      </c>
      <c r="CS14" s="681"/>
      <c r="CT14" s="681"/>
      <c r="CU14" s="681"/>
      <c r="CV14" s="681"/>
      <c r="CW14" s="681"/>
      <c r="CX14" s="681"/>
      <c r="CY14" s="682"/>
      <c r="CZ14" s="713">
        <v>3.4</v>
      </c>
      <c r="DA14" s="713"/>
      <c r="DB14" s="713"/>
      <c r="DC14" s="713"/>
      <c r="DD14" s="686">
        <v>25766</v>
      </c>
      <c r="DE14" s="681"/>
      <c r="DF14" s="681"/>
      <c r="DG14" s="681"/>
      <c r="DH14" s="681"/>
      <c r="DI14" s="681"/>
      <c r="DJ14" s="681"/>
      <c r="DK14" s="681"/>
      <c r="DL14" s="681"/>
      <c r="DM14" s="681"/>
      <c r="DN14" s="681"/>
      <c r="DO14" s="681"/>
      <c r="DP14" s="682"/>
      <c r="DQ14" s="686">
        <v>182949</v>
      </c>
      <c r="DR14" s="681"/>
      <c r="DS14" s="681"/>
      <c r="DT14" s="681"/>
      <c r="DU14" s="681"/>
      <c r="DV14" s="681"/>
      <c r="DW14" s="681"/>
      <c r="DX14" s="681"/>
      <c r="DY14" s="681"/>
      <c r="DZ14" s="681"/>
      <c r="EA14" s="681"/>
      <c r="EB14" s="681"/>
      <c r="EC14" s="726"/>
    </row>
    <row r="15" spans="2:143" ht="11.25" customHeight="1" x14ac:dyDescent="0.15">
      <c r="B15" s="677" t="s">
        <v>265</v>
      </c>
      <c r="C15" s="678"/>
      <c r="D15" s="678"/>
      <c r="E15" s="678"/>
      <c r="F15" s="678"/>
      <c r="G15" s="678"/>
      <c r="H15" s="678"/>
      <c r="I15" s="678"/>
      <c r="J15" s="678"/>
      <c r="K15" s="678"/>
      <c r="L15" s="678"/>
      <c r="M15" s="678"/>
      <c r="N15" s="678"/>
      <c r="O15" s="678"/>
      <c r="P15" s="678"/>
      <c r="Q15" s="679"/>
      <c r="R15" s="680" t="s">
        <v>248</v>
      </c>
      <c r="S15" s="681"/>
      <c r="T15" s="681"/>
      <c r="U15" s="681"/>
      <c r="V15" s="681"/>
      <c r="W15" s="681"/>
      <c r="X15" s="681"/>
      <c r="Y15" s="682"/>
      <c r="Z15" s="713" t="s">
        <v>233</v>
      </c>
      <c r="AA15" s="713"/>
      <c r="AB15" s="713"/>
      <c r="AC15" s="713"/>
      <c r="AD15" s="714" t="s">
        <v>233</v>
      </c>
      <c r="AE15" s="714"/>
      <c r="AF15" s="714"/>
      <c r="AG15" s="714"/>
      <c r="AH15" s="714"/>
      <c r="AI15" s="714"/>
      <c r="AJ15" s="714"/>
      <c r="AK15" s="714"/>
      <c r="AL15" s="683" t="s">
        <v>233</v>
      </c>
      <c r="AM15" s="684"/>
      <c r="AN15" s="684"/>
      <c r="AO15" s="715"/>
      <c r="AP15" s="677" t="s">
        <v>266</v>
      </c>
      <c r="AQ15" s="678"/>
      <c r="AR15" s="678"/>
      <c r="AS15" s="678"/>
      <c r="AT15" s="678"/>
      <c r="AU15" s="678"/>
      <c r="AV15" s="678"/>
      <c r="AW15" s="678"/>
      <c r="AX15" s="678"/>
      <c r="AY15" s="678"/>
      <c r="AZ15" s="678"/>
      <c r="BA15" s="678"/>
      <c r="BB15" s="678"/>
      <c r="BC15" s="678"/>
      <c r="BD15" s="678"/>
      <c r="BE15" s="678"/>
      <c r="BF15" s="679"/>
      <c r="BG15" s="680">
        <v>40835</v>
      </c>
      <c r="BH15" s="681"/>
      <c r="BI15" s="681"/>
      <c r="BJ15" s="681"/>
      <c r="BK15" s="681"/>
      <c r="BL15" s="681"/>
      <c r="BM15" s="681"/>
      <c r="BN15" s="682"/>
      <c r="BO15" s="713">
        <v>5.3</v>
      </c>
      <c r="BP15" s="713"/>
      <c r="BQ15" s="713"/>
      <c r="BR15" s="713"/>
      <c r="BS15" s="686" t="s">
        <v>233</v>
      </c>
      <c r="BT15" s="681"/>
      <c r="BU15" s="681"/>
      <c r="BV15" s="681"/>
      <c r="BW15" s="681"/>
      <c r="BX15" s="681"/>
      <c r="BY15" s="681"/>
      <c r="BZ15" s="681"/>
      <c r="CA15" s="681"/>
      <c r="CB15" s="726"/>
      <c r="CD15" s="727" t="s">
        <v>267</v>
      </c>
      <c r="CE15" s="724"/>
      <c r="CF15" s="724"/>
      <c r="CG15" s="724"/>
      <c r="CH15" s="724"/>
      <c r="CI15" s="724"/>
      <c r="CJ15" s="724"/>
      <c r="CK15" s="724"/>
      <c r="CL15" s="724"/>
      <c r="CM15" s="724"/>
      <c r="CN15" s="724"/>
      <c r="CO15" s="724"/>
      <c r="CP15" s="724"/>
      <c r="CQ15" s="725"/>
      <c r="CR15" s="680">
        <v>638119</v>
      </c>
      <c r="CS15" s="681"/>
      <c r="CT15" s="681"/>
      <c r="CU15" s="681"/>
      <c r="CV15" s="681"/>
      <c r="CW15" s="681"/>
      <c r="CX15" s="681"/>
      <c r="CY15" s="682"/>
      <c r="CZ15" s="713">
        <v>10.4</v>
      </c>
      <c r="DA15" s="713"/>
      <c r="DB15" s="713"/>
      <c r="DC15" s="713"/>
      <c r="DD15" s="686">
        <v>216484</v>
      </c>
      <c r="DE15" s="681"/>
      <c r="DF15" s="681"/>
      <c r="DG15" s="681"/>
      <c r="DH15" s="681"/>
      <c r="DI15" s="681"/>
      <c r="DJ15" s="681"/>
      <c r="DK15" s="681"/>
      <c r="DL15" s="681"/>
      <c r="DM15" s="681"/>
      <c r="DN15" s="681"/>
      <c r="DO15" s="681"/>
      <c r="DP15" s="682"/>
      <c r="DQ15" s="686">
        <v>382848</v>
      </c>
      <c r="DR15" s="681"/>
      <c r="DS15" s="681"/>
      <c r="DT15" s="681"/>
      <c r="DU15" s="681"/>
      <c r="DV15" s="681"/>
      <c r="DW15" s="681"/>
      <c r="DX15" s="681"/>
      <c r="DY15" s="681"/>
      <c r="DZ15" s="681"/>
      <c r="EA15" s="681"/>
      <c r="EB15" s="681"/>
      <c r="EC15" s="726"/>
    </row>
    <row r="16" spans="2:143" ht="11.25" customHeight="1" x14ac:dyDescent="0.15">
      <c r="B16" s="677" t="s">
        <v>268</v>
      </c>
      <c r="C16" s="678"/>
      <c r="D16" s="678"/>
      <c r="E16" s="678"/>
      <c r="F16" s="678"/>
      <c r="G16" s="678"/>
      <c r="H16" s="678"/>
      <c r="I16" s="678"/>
      <c r="J16" s="678"/>
      <c r="K16" s="678"/>
      <c r="L16" s="678"/>
      <c r="M16" s="678"/>
      <c r="N16" s="678"/>
      <c r="O16" s="678"/>
      <c r="P16" s="678"/>
      <c r="Q16" s="679"/>
      <c r="R16" s="680">
        <v>3162</v>
      </c>
      <c r="S16" s="681"/>
      <c r="T16" s="681"/>
      <c r="U16" s="681"/>
      <c r="V16" s="681"/>
      <c r="W16" s="681"/>
      <c r="X16" s="681"/>
      <c r="Y16" s="682"/>
      <c r="Z16" s="713">
        <v>0</v>
      </c>
      <c r="AA16" s="713"/>
      <c r="AB16" s="713"/>
      <c r="AC16" s="713"/>
      <c r="AD16" s="714">
        <v>3162</v>
      </c>
      <c r="AE16" s="714"/>
      <c r="AF16" s="714"/>
      <c r="AG16" s="714"/>
      <c r="AH16" s="714"/>
      <c r="AI16" s="714"/>
      <c r="AJ16" s="714"/>
      <c r="AK16" s="714"/>
      <c r="AL16" s="683">
        <v>0.1</v>
      </c>
      <c r="AM16" s="684"/>
      <c r="AN16" s="684"/>
      <c r="AO16" s="715"/>
      <c r="AP16" s="677" t="s">
        <v>269</v>
      </c>
      <c r="AQ16" s="678"/>
      <c r="AR16" s="678"/>
      <c r="AS16" s="678"/>
      <c r="AT16" s="678"/>
      <c r="AU16" s="678"/>
      <c r="AV16" s="678"/>
      <c r="AW16" s="678"/>
      <c r="AX16" s="678"/>
      <c r="AY16" s="678"/>
      <c r="AZ16" s="678"/>
      <c r="BA16" s="678"/>
      <c r="BB16" s="678"/>
      <c r="BC16" s="678"/>
      <c r="BD16" s="678"/>
      <c r="BE16" s="678"/>
      <c r="BF16" s="679"/>
      <c r="BG16" s="680" t="s">
        <v>233</v>
      </c>
      <c r="BH16" s="681"/>
      <c r="BI16" s="681"/>
      <c r="BJ16" s="681"/>
      <c r="BK16" s="681"/>
      <c r="BL16" s="681"/>
      <c r="BM16" s="681"/>
      <c r="BN16" s="682"/>
      <c r="BO16" s="713" t="s">
        <v>248</v>
      </c>
      <c r="BP16" s="713"/>
      <c r="BQ16" s="713"/>
      <c r="BR16" s="713"/>
      <c r="BS16" s="686" t="s">
        <v>248</v>
      </c>
      <c r="BT16" s="681"/>
      <c r="BU16" s="681"/>
      <c r="BV16" s="681"/>
      <c r="BW16" s="681"/>
      <c r="BX16" s="681"/>
      <c r="BY16" s="681"/>
      <c r="BZ16" s="681"/>
      <c r="CA16" s="681"/>
      <c r="CB16" s="726"/>
      <c r="CD16" s="727" t="s">
        <v>270</v>
      </c>
      <c r="CE16" s="724"/>
      <c r="CF16" s="724"/>
      <c r="CG16" s="724"/>
      <c r="CH16" s="724"/>
      <c r="CI16" s="724"/>
      <c r="CJ16" s="724"/>
      <c r="CK16" s="724"/>
      <c r="CL16" s="724"/>
      <c r="CM16" s="724"/>
      <c r="CN16" s="724"/>
      <c r="CO16" s="724"/>
      <c r="CP16" s="724"/>
      <c r="CQ16" s="725"/>
      <c r="CR16" s="680">
        <v>124055</v>
      </c>
      <c r="CS16" s="681"/>
      <c r="CT16" s="681"/>
      <c r="CU16" s="681"/>
      <c r="CV16" s="681"/>
      <c r="CW16" s="681"/>
      <c r="CX16" s="681"/>
      <c r="CY16" s="682"/>
      <c r="CZ16" s="713">
        <v>2</v>
      </c>
      <c r="DA16" s="713"/>
      <c r="DB16" s="713"/>
      <c r="DC16" s="713"/>
      <c r="DD16" s="686" t="s">
        <v>233</v>
      </c>
      <c r="DE16" s="681"/>
      <c r="DF16" s="681"/>
      <c r="DG16" s="681"/>
      <c r="DH16" s="681"/>
      <c r="DI16" s="681"/>
      <c r="DJ16" s="681"/>
      <c r="DK16" s="681"/>
      <c r="DL16" s="681"/>
      <c r="DM16" s="681"/>
      <c r="DN16" s="681"/>
      <c r="DO16" s="681"/>
      <c r="DP16" s="682"/>
      <c r="DQ16" s="686">
        <v>30581</v>
      </c>
      <c r="DR16" s="681"/>
      <c r="DS16" s="681"/>
      <c r="DT16" s="681"/>
      <c r="DU16" s="681"/>
      <c r="DV16" s="681"/>
      <c r="DW16" s="681"/>
      <c r="DX16" s="681"/>
      <c r="DY16" s="681"/>
      <c r="DZ16" s="681"/>
      <c r="EA16" s="681"/>
      <c r="EB16" s="681"/>
      <c r="EC16" s="726"/>
    </row>
    <row r="17" spans="2:133" ht="11.25" customHeight="1" x14ac:dyDescent="0.15">
      <c r="B17" s="677" t="s">
        <v>271</v>
      </c>
      <c r="C17" s="678"/>
      <c r="D17" s="678"/>
      <c r="E17" s="678"/>
      <c r="F17" s="678"/>
      <c r="G17" s="678"/>
      <c r="H17" s="678"/>
      <c r="I17" s="678"/>
      <c r="J17" s="678"/>
      <c r="K17" s="678"/>
      <c r="L17" s="678"/>
      <c r="M17" s="678"/>
      <c r="N17" s="678"/>
      <c r="O17" s="678"/>
      <c r="P17" s="678"/>
      <c r="Q17" s="679"/>
      <c r="R17" s="680">
        <v>4341</v>
      </c>
      <c r="S17" s="681"/>
      <c r="T17" s="681"/>
      <c r="U17" s="681"/>
      <c r="V17" s="681"/>
      <c r="W17" s="681"/>
      <c r="X17" s="681"/>
      <c r="Y17" s="682"/>
      <c r="Z17" s="713">
        <v>0.1</v>
      </c>
      <c r="AA17" s="713"/>
      <c r="AB17" s="713"/>
      <c r="AC17" s="713"/>
      <c r="AD17" s="714">
        <v>4341</v>
      </c>
      <c r="AE17" s="714"/>
      <c r="AF17" s="714"/>
      <c r="AG17" s="714"/>
      <c r="AH17" s="714"/>
      <c r="AI17" s="714"/>
      <c r="AJ17" s="714"/>
      <c r="AK17" s="714"/>
      <c r="AL17" s="683">
        <v>0.1</v>
      </c>
      <c r="AM17" s="684"/>
      <c r="AN17" s="684"/>
      <c r="AO17" s="715"/>
      <c r="AP17" s="677" t="s">
        <v>272</v>
      </c>
      <c r="AQ17" s="678"/>
      <c r="AR17" s="678"/>
      <c r="AS17" s="678"/>
      <c r="AT17" s="678"/>
      <c r="AU17" s="678"/>
      <c r="AV17" s="678"/>
      <c r="AW17" s="678"/>
      <c r="AX17" s="678"/>
      <c r="AY17" s="678"/>
      <c r="AZ17" s="678"/>
      <c r="BA17" s="678"/>
      <c r="BB17" s="678"/>
      <c r="BC17" s="678"/>
      <c r="BD17" s="678"/>
      <c r="BE17" s="678"/>
      <c r="BF17" s="679"/>
      <c r="BG17" s="680" t="s">
        <v>248</v>
      </c>
      <c r="BH17" s="681"/>
      <c r="BI17" s="681"/>
      <c r="BJ17" s="681"/>
      <c r="BK17" s="681"/>
      <c r="BL17" s="681"/>
      <c r="BM17" s="681"/>
      <c r="BN17" s="682"/>
      <c r="BO17" s="713" t="s">
        <v>248</v>
      </c>
      <c r="BP17" s="713"/>
      <c r="BQ17" s="713"/>
      <c r="BR17" s="713"/>
      <c r="BS17" s="686" t="s">
        <v>233</v>
      </c>
      <c r="BT17" s="681"/>
      <c r="BU17" s="681"/>
      <c r="BV17" s="681"/>
      <c r="BW17" s="681"/>
      <c r="BX17" s="681"/>
      <c r="BY17" s="681"/>
      <c r="BZ17" s="681"/>
      <c r="CA17" s="681"/>
      <c r="CB17" s="726"/>
      <c r="CD17" s="727" t="s">
        <v>273</v>
      </c>
      <c r="CE17" s="724"/>
      <c r="CF17" s="724"/>
      <c r="CG17" s="724"/>
      <c r="CH17" s="724"/>
      <c r="CI17" s="724"/>
      <c r="CJ17" s="724"/>
      <c r="CK17" s="724"/>
      <c r="CL17" s="724"/>
      <c r="CM17" s="724"/>
      <c r="CN17" s="724"/>
      <c r="CO17" s="724"/>
      <c r="CP17" s="724"/>
      <c r="CQ17" s="725"/>
      <c r="CR17" s="680">
        <v>525929</v>
      </c>
      <c r="CS17" s="681"/>
      <c r="CT17" s="681"/>
      <c r="CU17" s="681"/>
      <c r="CV17" s="681"/>
      <c r="CW17" s="681"/>
      <c r="CX17" s="681"/>
      <c r="CY17" s="682"/>
      <c r="CZ17" s="713">
        <v>8.5</v>
      </c>
      <c r="DA17" s="713"/>
      <c r="DB17" s="713"/>
      <c r="DC17" s="713"/>
      <c r="DD17" s="686" t="s">
        <v>248</v>
      </c>
      <c r="DE17" s="681"/>
      <c r="DF17" s="681"/>
      <c r="DG17" s="681"/>
      <c r="DH17" s="681"/>
      <c r="DI17" s="681"/>
      <c r="DJ17" s="681"/>
      <c r="DK17" s="681"/>
      <c r="DL17" s="681"/>
      <c r="DM17" s="681"/>
      <c r="DN17" s="681"/>
      <c r="DO17" s="681"/>
      <c r="DP17" s="682"/>
      <c r="DQ17" s="686">
        <v>507326</v>
      </c>
      <c r="DR17" s="681"/>
      <c r="DS17" s="681"/>
      <c r="DT17" s="681"/>
      <c r="DU17" s="681"/>
      <c r="DV17" s="681"/>
      <c r="DW17" s="681"/>
      <c r="DX17" s="681"/>
      <c r="DY17" s="681"/>
      <c r="DZ17" s="681"/>
      <c r="EA17" s="681"/>
      <c r="EB17" s="681"/>
      <c r="EC17" s="726"/>
    </row>
    <row r="18" spans="2:133" ht="11.25" customHeight="1" x14ac:dyDescent="0.15">
      <c r="B18" s="677" t="s">
        <v>274</v>
      </c>
      <c r="C18" s="678"/>
      <c r="D18" s="678"/>
      <c r="E18" s="678"/>
      <c r="F18" s="678"/>
      <c r="G18" s="678"/>
      <c r="H18" s="678"/>
      <c r="I18" s="678"/>
      <c r="J18" s="678"/>
      <c r="K18" s="678"/>
      <c r="L18" s="678"/>
      <c r="M18" s="678"/>
      <c r="N18" s="678"/>
      <c r="O18" s="678"/>
      <c r="P18" s="678"/>
      <c r="Q18" s="679"/>
      <c r="R18" s="680">
        <v>5444</v>
      </c>
      <c r="S18" s="681"/>
      <c r="T18" s="681"/>
      <c r="U18" s="681"/>
      <c r="V18" s="681"/>
      <c r="W18" s="681"/>
      <c r="X18" s="681"/>
      <c r="Y18" s="682"/>
      <c r="Z18" s="713">
        <v>0.1</v>
      </c>
      <c r="AA18" s="713"/>
      <c r="AB18" s="713"/>
      <c r="AC18" s="713"/>
      <c r="AD18" s="714">
        <v>5444</v>
      </c>
      <c r="AE18" s="714"/>
      <c r="AF18" s="714"/>
      <c r="AG18" s="714"/>
      <c r="AH18" s="714"/>
      <c r="AI18" s="714"/>
      <c r="AJ18" s="714"/>
      <c r="AK18" s="714"/>
      <c r="AL18" s="683">
        <v>0.2</v>
      </c>
      <c r="AM18" s="684"/>
      <c r="AN18" s="684"/>
      <c r="AO18" s="715"/>
      <c r="AP18" s="677" t="s">
        <v>275</v>
      </c>
      <c r="AQ18" s="678"/>
      <c r="AR18" s="678"/>
      <c r="AS18" s="678"/>
      <c r="AT18" s="678"/>
      <c r="AU18" s="678"/>
      <c r="AV18" s="678"/>
      <c r="AW18" s="678"/>
      <c r="AX18" s="678"/>
      <c r="AY18" s="678"/>
      <c r="AZ18" s="678"/>
      <c r="BA18" s="678"/>
      <c r="BB18" s="678"/>
      <c r="BC18" s="678"/>
      <c r="BD18" s="678"/>
      <c r="BE18" s="678"/>
      <c r="BF18" s="679"/>
      <c r="BG18" s="680" t="s">
        <v>233</v>
      </c>
      <c r="BH18" s="681"/>
      <c r="BI18" s="681"/>
      <c r="BJ18" s="681"/>
      <c r="BK18" s="681"/>
      <c r="BL18" s="681"/>
      <c r="BM18" s="681"/>
      <c r="BN18" s="682"/>
      <c r="BO18" s="713" t="s">
        <v>233</v>
      </c>
      <c r="BP18" s="713"/>
      <c r="BQ18" s="713"/>
      <c r="BR18" s="713"/>
      <c r="BS18" s="686" t="s">
        <v>248</v>
      </c>
      <c r="BT18" s="681"/>
      <c r="BU18" s="681"/>
      <c r="BV18" s="681"/>
      <c r="BW18" s="681"/>
      <c r="BX18" s="681"/>
      <c r="BY18" s="681"/>
      <c r="BZ18" s="681"/>
      <c r="CA18" s="681"/>
      <c r="CB18" s="726"/>
      <c r="CD18" s="727" t="s">
        <v>276</v>
      </c>
      <c r="CE18" s="724"/>
      <c r="CF18" s="724"/>
      <c r="CG18" s="724"/>
      <c r="CH18" s="724"/>
      <c r="CI18" s="724"/>
      <c r="CJ18" s="724"/>
      <c r="CK18" s="724"/>
      <c r="CL18" s="724"/>
      <c r="CM18" s="724"/>
      <c r="CN18" s="724"/>
      <c r="CO18" s="724"/>
      <c r="CP18" s="724"/>
      <c r="CQ18" s="725"/>
      <c r="CR18" s="680" t="s">
        <v>233</v>
      </c>
      <c r="CS18" s="681"/>
      <c r="CT18" s="681"/>
      <c r="CU18" s="681"/>
      <c r="CV18" s="681"/>
      <c r="CW18" s="681"/>
      <c r="CX18" s="681"/>
      <c r="CY18" s="682"/>
      <c r="CZ18" s="713" t="s">
        <v>233</v>
      </c>
      <c r="DA18" s="713"/>
      <c r="DB18" s="713"/>
      <c r="DC18" s="713"/>
      <c r="DD18" s="686" t="s">
        <v>233</v>
      </c>
      <c r="DE18" s="681"/>
      <c r="DF18" s="681"/>
      <c r="DG18" s="681"/>
      <c r="DH18" s="681"/>
      <c r="DI18" s="681"/>
      <c r="DJ18" s="681"/>
      <c r="DK18" s="681"/>
      <c r="DL18" s="681"/>
      <c r="DM18" s="681"/>
      <c r="DN18" s="681"/>
      <c r="DO18" s="681"/>
      <c r="DP18" s="682"/>
      <c r="DQ18" s="686" t="s">
        <v>248</v>
      </c>
      <c r="DR18" s="681"/>
      <c r="DS18" s="681"/>
      <c r="DT18" s="681"/>
      <c r="DU18" s="681"/>
      <c r="DV18" s="681"/>
      <c r="DW18" s="681"/>
      <c r="DX18" s="681"/>
      <c r="DY18" s="681"/>
      <c r="DZ18" s="681"/>
      <c r="EA18" s="681"/>
      <c r="EB18" s="681"/>
      <c r="EC18" s="726"/>
    </row>
    <row r="19" spans="2:133" ht="11.25" customHeight="1" x14ac:dyDescent="0.15">
      <c r="B19" s="677" t="s">
        <v>277</v>
      </c>
      <c r="C19" s="678"/>
      <c r="D19" s="678"/>
      <c r="E19" s="678"/>
      <c r="F19" s="678"/>
      <c r="G19" s="678"/>
      <c r="H19" s="678"/>
      <c r="I19" s="678"/>
      <c r="J19" s="678"/>
      <c r="K19" s="678"/>
      <c r="L19" s="678"/>
      <c r="M19" s="678"/>
      <c r="N19" s="678"/>
      <c r="O19" s="678"/>
      <c r="P19" s="678"/>
      <c r="Q19" s="679"/>
      <c r="R19" s="680">
        <v>3401</v>
      </c>
      <c r="S19" s="681"/>
      <c r="T19" s="681"/>
      <c r="U19" s="681"/>
      <c r="V19" s="681"/>
      <c r="W19" s="681"/>
      <c r="X19" s="681"/>
      <c r="Y19" s="682"/>
      <c r="Z19" s="713">
        <v>0.1</v>
      </c>
      <c r="AA19" s="713"/>
      <c r="AB19" s="713"/>
      <c r="AC19" s="713"/>
      <c r="AD19" s="714">
        <v>3401</v>
      </c>
      <c r="AE19" s="714"/>
      <c r="AF19" s="714"/>
      <c r="AG19" s="714"/>
      <c r="AH19" s="714"/>
      <c r="AI19" s="714"/>
      <c r="AJ19" s="714"/>
      <c r="AK19" s="714"/>
      <c r="AL19" s="683">
        <v>0.1</v>
      </c>
      <c r="AM19" s="684"/>
      <c r="AN19" s="684"/>
      <c r="AO19" s="715"/>
      <c r="AP19" s="677" t="s">
        <v>278</v>
      </c>
      <c r="AQ19" s="678"/>
      <c r="AR19" s="678"/>
      <c r="AS19" s="678"/>
      <c r="AT19" s="678"/>
      <c r="AU19" s="678"/>
      <c r="AV19" s="678"/>
      <c r="AW19" s="678"/>
      <c r="AX19" s="678"/>
      <c r="AY19" s="678"/>
      <c r="AZ19" s="678"/>
      <c r="BA19" s="678"/>
      <c r="BB19" s="678"/>
      <c r="BC19" s="678"/>
      <c r="BD19" s="678"/>
      <c r="BE19" s="678"/>
      <c r="BF19" s="679"/>
      <c r="BG19" s="680">
        <v>656</v>
      </c>
      <c r="BH19" s="681"/>
      <c r="BI19" s="681"/>
      <c r="BJ19" s="681"/>
      <c r="BK19" s="681"/>
      <c r="BL19" s="681"/>
      <c r="BM19" s="681"/>
      <c r="BN19" s="682"/>
      <c r="BO19" s="713">
        <v>0.1</v>
      </c>
      <c r="BP19" s="713"/>
      <c r="BQ19" s="713"/>
      <c r="BR19" s="713"/>
      <c r="BS19" s="686" t="s">
        <v>248</v>
      </c>
      <c r="BT19" s="681"/>
      <c r="BU19" s="681"/>
      <c r="BV19" s="681"/>
      <c r="BW19" s="681"/>
      <c r="BX19" s="681"/>
      <c r="BY19" s="681"/>
      <c r="BZ19" s="681"/>
      <c r="CA19" s="681"/>
      <c r="CB19" s="726"/>
      <c r="CD19" s="727" t="s">
        <v>279</v>
      </c>
      <c r="CE19" s="724"/>
      <c r="CF19" s="724"/>
      <c r="CG19" s="724"/>
      <c r="CH19" s="724"/>
      <c r="CI19" s="724"/>
      <c r="CJ19" s="724"/>
      <c r="CK19" s="724"/>
      <c r="CL19" s="724"/>
      <c r="CM19" s="724"/>
      <c r="CN19" s="724"/>
      <c r="CO19" s="724"/>
      <c r="CP19" s="724"/>
      <c r="CQ19" s="725"/>
      <c r="CR19" s="680" t="s">
        <v>233</v>
      </c>
      <c r="CS19" s="681"/>
      <c r="CT19" s="681"/>
      <c r="CU19" s="681"/>
      <c r="CV19" s="681"/>
      <c r="CW19" s="681"/>
      <c r="CX19" s="681"/>
      <c r="CY19" s="682"/>
      <c r="CZ19" s="713" t="s">
        <v>248</v>
      </c>
      <c r="DA19" s="713"/>
      <c r="DB19" s="713"/>
      <c r="DC19" s="713"/>
      <c r="DD19" s="686" t="s">
        <v>233</v>
      </c>
      <c r="DE19" s="681"/>
      <c r="DF19" s="681"/>
      <c r="DG19" s="681"/>
      <c r="DH19" s="681"/>
      <c r="DI19" s="681"/>
      <c r="DJ19" s="681"/>
      <c r="DK19" s="681"/>
      <c r="DL19" s="681"/>
      <c r="DM19" s="681"/>
      <c r="DN19" s="681"/>
      <c r="DO19" s="681"/>
      <c r="DP19" s="682"/>
      <c r="DQ19" s="686" t="s">
        <v>248</v>
      </c>
      <c r="DR19" s="681"/>
      <c r="DS19" s="681"/>
      <c r="DT19" s="681"/>
      <c r="DU19" s="681"/>
      <c r="DV19" s="681"/>
      <c r="DW19" s="681"/>
      <c r="DX19" s="681"/>
      <c r="DY19" s="681"/>
      <c r="DZ19" s="681"/>
      <c r="EA19" s="681"/>
      <c r="EB19" s="681"/>
      <c r="EC19" s="726"/>
    </row>
    <row r="20" spans="2:133" ht="11.25" customHeight="1" x14ac:dyDescent="0.15">
      <c r="B20" s="677" t="s">
        <v>280</v>
      </c>
      <c r="C20" s="678"/>
      <c r="D20" s="678"/>
      <c r="E20" s="678"/>
      <c r="F20" s="678"/>
      <c r="G20" s="678"/>
      <c r="H20" s="678"/>
      <c r="I20" s="678"/>
      <c r="J20" s="678"/>
      <c r="K20" s="678"/>
      <c r="L20" s="678"/>
      <c r="M20" s="678"/>
      <c r="N20" s="678"/>
      <c r="O20" s="678"/>
      <c r="P20" s="678"/>
      <c r="Q20" s="679"/>
      <c r="R20" s="680">
        <v>1503</v>
      </c>
      <c r="S20" s="681"/>
      <c r="T20" s="681"/>
      <c r="U20" s="681"/>
      <c r="V20" s="681"/>
      <c r="W20" s="681"/>
      <c r="X20" s="681"/>
      <c r="Y20" s="682"/>
      <c r="Z20" s="713">
        <v>0</v>
      </c>
      <c r="AA20" s="713"/>
      <c r="AB20" s="713"/>
      <c r="AC20" s="713"/>
      <c r="AD20" s="714">
        <v>1503</v>
      </c>
      <c r="AE20" s="714"/>
      <c r="AF20" s="714"/>
      <c r="AG20" s="714"/>
      <c r="AH20" s="714"/>
      <c r="AI20" s="714"/>
      <c r="AJ20" s="714"/>
      <c r="AK20" s="714"/>
      <c r="AL20" s="683">
        <v>0.1</v>
      </c>
      <c r="AM20" s="684"/>
      <c r="AN20" s="684"/>
      <c r="AO20" s="715"/>
      <c r="AP20" s="677" t="s">
        <v>281</v>
      </c>
      <c r="AQ20" s="678"/>
      <c r="AR20" s="678"/>
      <c r="AS20" s="678"/>
      <c r="AT20" s="678"/>
      <c r="AU20" s="678"/>
      <c r="AV20" s="678"/>
      <c r="AW20" s="678"/>
      <c r="AX20" s="678"/>
      <c r="AY20" s="678"/>
      <c r="AZ20" s="678"/>
      <c r="BA20" s="678"/>
      <c r="BB20" s="678"/>
      <c r="BC20" s="678"/>
      <c r="BD20" s="678"/>
      <c r="BE20" s="678"/>
      <c r="BF20" s="679"/>
      <c r="BG20" s="680">
        <v>656</v>
      </c>
      <c r="BH20" s="681"/>
      <c r="BI20" s="681"/>
      <c r="BJ20" s="681"/>
      <c r="BK20" s="681"/>
      <c r="BL20" s="681"/>
      <c r="BM20" s="681"/>
      <c r="BN20" s="682"/>
      <c r="BO20" s="713">
        <v>0.1</v>
      </c>
      <c r="BP20" s="713"/>
      <c r="BQ20" s="713"/>
      <c r="BR20" s="713"/>
      <c r="BS20" s="686" t="s">
        <v>233</v>
      </c>
      <c r="BT20" s="681"/>
      <c r="BU20" s="681"/>
      <c r="BV20" s="681"/>
      <c r="BW20" s="681"/>
      <c r="BX20" s="681"/>
      <c r="BY20" s="681"/>
      <c r="BZ20" s="681"/>
      <c r="CA20" s="681"/>
      <c r="CB20" s="726"/>
      <c r="CD20" s="727" t="s">
        <v>282</v>
      </c>
      <c r="CE20" s="724"/>
      <c r="CF20" s="724"/>
      <c r="CG20" s="724"/>
      <c r="CH20" s="724"/>
      <c r="CI20" s="724"/>
      <c r="CJ20" s="724"/>
      <c r="CK20" s="724"/>
      <c r="CL20" s="724"/>
      <c r="CM20" s="724"/>
      <c r="CN20" s="724"/>
      <c r="CO20" s="724"/>
      <c r="CP20" s="724"/>
      <c r="CQ20" s="725"/>
      <c r="CR20" s="680">
        <v>6162523</v>
      </c>
      <c r="CS20" s="681"/>
      <c r="CT20" s="681"/>
      <c r="CU20" s="681"/>
      <c r="CV20" s="681"/>
      <c r="CW20" s="681"/>
      <c r="CX20" s="681"/>
      <c r="CY20" s="682"/>
      <c r="CZ20" s="713">
        <v>100</v>
      </c>
      <c r="DA20" s="713"/>
      <c r="DB20" s="713"/>
      <c r="DC20" s="713"/>
      <c r="DD20" s="686">
        <v>516618</v>
      </c>
      <c r="DE20" s="681"/>
      <c r="DF20" s="681"/>
      <c r="DG20" s="681"/>
      <c r="DH20" s="681"/>
      <c r="DI20" s="681"/>
      <c r="DJ20" s="681"/>
      <c r="DK20" s="681"/>
      <c r="DL20" s="681"/>
      <c r="DM20" s="681"/>
      <c r="DN20" s="681"/>
      <c r="DO20" s="681"/>
      <c r="DP20" s="682"/>
      <c r="DQ20" s="686">
        <v>3822979</v>
      </c>
      <c r="DR20" s="681"/>
      <c r="DS20" s="681"/>
      <c r="DT20" s="681"/>
      <c r="DU20" s="681"/>
      <c r="DV20" s="681"/>
      <c r="DW20" s="681"/>
      <c r="DX20" s="681"/>
      <c r="DY20" s="681"/>
      <c r="DZ20" s="681"/>
      <c r="EA20" s="681"/>
      <c r="EB20" s="681"/>
      <c r="EC20" s="726"/>
    </row>
    <row r="21" spans="2:133" ht="11.25" customHeight="1" x14ac:dyDescent="0.15">
      <c r="B21" s="677" t="s">
        <v>283</v>
      </c>
      <c r="C21" s="678"/>
      <c r="D21" s="678"/>
      <c r="E21" s="678"/>
      <c r="F21" s="678"/>
      <c r="G21" s="678"/>
      <c r="H21" s="678"/>
      <c r="I21" s="678"/>
      <c r="J21" s="678"/>
      <c r="K21" s="678"/>
      <c r="L21" s="678"/>
      <c r="M21" s="678"/>
      <c r="N21" s="678"/>
      <c r="O21" s="678"/>
      <c r="P21" s="678"/>
      <c r="Q21" s="679"/>
      <c r="R21" s="680">
        <v>540</v>
      </c>
      <c r="S21" s="681"/>
      <c r="T21" s="681"/>
      <c r="U21" s="681"/>
      <c r="V21" s="681"/>
      <c r="W21" s="681"/>
      <c r="X21" s="681"/>
      <c r="Y21" s="682"/>
      <c r="Z21" s="713">
        <v>0</v>
      </c>
      <c r="AA21" s="713"/>
      <c r="AB21" s="713"/>
      <c r="AC21" s="713"/>
      <c r="AD21" s="714">
        <v>540</v>
      </c>
      <c r="AE21" s="714"/>
      <c r="AF21" s="714"/>
      <c r="AG21" s="714"/>
      <c r="AH21" s="714"/>
      <c r="AI21" s="714"/>
      <c r="AJ21" s="714"/>
      <c r="AK21" s="714"/>
      <c r="AL21" s="683">
        <v>0</v>
      </c>
      <c r="AM21" s="684"/>
      <c r="AN21" s="684"/>
      <c r="AO21" s="715"/>
      <c r="AP21" s="775" t="s">
        <v>284</v>
      </c>
      <c r="AQ21" s="782"/>
      <c r="AR21" s="782"/>
      <c r="AS21" s="782"/>
      <c r="AT21" s="782"/>
      <c r="AU21" s="782"/>
      <c r="AV21" s="782"/>
      <c r="AW21" s="782"/>
      <c r="AX21" s="782"/>
      <c r="AY21" s="782"/>
      <c r="AZ21" s="782"/>
      <c r="BA21" s="782"/>
      <c r="BB21" s="782"/>
      <c r="BC21" s="782"/>
      <c r="BD21" s="782"/>
      <c r="BE21" s="782"/>
      <c r="BF21" s="777"/>
      <c r="BG21" s="680">
        <v>656</v>
      </c>
      <c r="BH21" s="681"/>
      <c r="BI21" s="681"/>
      <c r="BJ21" s="681"/>
      <c r="BK21" s="681"/>
      <c r="BL21" s="681"/>
      <c r="BM21" s="681"/>
      <c r="BN21" s="682"/>
      <c r="BO21" s="713">
        <v>0.1</v>
      </c>
      <c r="BP21" s="713"/>
      <c r="BQ21" s="713"/>
      <c r="BR21" s="713"/>
      <c r="BS21" s="686" t="s">
        <v>248</v>
      </c>
      <c r="BT21" s="681"/>
      <c r="BU21" s="681"/>
      <c r="BV21" s="681"/>
      <c r="BW21" s="681"/>
      <c r="BX21" s="681"/>
      <c r="BY21" s="681"/>
      <c r="BZ21" s="681"/>
      <c r="CA21" s="681"/>
      <c r="CB21" s="726"/>
      <c r="CD21" s="787"/>
      <c r="CE21" s="710"/>
      <c r="CF21" s="710"/>
      <c r="CG21" s="710"/>
      <c r="CH21" s="710"/>
      <c r="CI21" s="710"/>
      <c r="CJ21" s="710"/>
      <c r="CK21" s="710"/>
      <c r="CL21" s="710"/>
      <c r="CM21" s="710"/>
      <c r="CN21" s="710"/>
      <c r="CO21" s="710"/>
      <c r="CP21" s="710"/>
      <c r="CQ21" s="711"/>
      <c r="CR21" s="788"/>
      <c r="CS21" s="789"/>
      <c r="CT21" s="789"/>
      <c r="CU21" s="789"/>
      <c r="CV21" s="789"/>
      <c r="CW21" s="789"/>
      <c r="CX21" s="789"/>
      <c r="CY21" s="790"/>
      <c r="CZ21" s="791"/>
      <c r="DA21" s="791"/>
      <c r="DB21" s="791"/>
      <c r="DC21" s="791"/>
      <c r="DD21" s="792"/>
      <c r="DE21" s="789"/>
      <c r="DF21" s="789"/>
      <c r="DG21" s="789"/>
      <c r="DH21" s="789"/>
      <c r="DI21" s="789"/>
      <c r="DJ21" s="789"/>
      <c r="DK21" s="789"/>
      <c r="DL21" s="789"/>
      <c r="DM21" s="789"/>
      <c r="DN21" s="789"/>
      <c r="DO21" s="789"/>
      <c r="DP21" s="790"/>
      <c r="DQ21" s="792"/>
      <c r="DR21" s="789"/>
      <c r="DS21" s="789"/>
      <c r="DT21" s="789"/>
      <c r="DU21" s="789"/>
      <c r="DV21" s="789"/>
      <c r="DW21" s="789"/>
      <c r="DX21" s="789"/>
      <c r="DY21" s="789"/>
      <c r="DZ21" s="789"/>
      <c r="EA21" s="789"/>
      <c r="EB21" s="789"/>
      <c r="EC21" s="796"/>
    </row>
    <row r="22" spans="2:133" ht="11.25" customHeight="1" x14ac:dyDescent="0.15">
      <c r="B22" s="677" t="s">
        <v>285</v>
      </c>
      <c r="C22" s="678"/>
      <c r="D22" s="678"/>
      <c r="E22" s="678"/>
      <c r="F22" s="678"/>
      <c r="G22" s="678"/>
      <c r="H22" s="678"/>
      <c r="I22" s="678"/>
      <c r="J22" s="678"/>
      <c r="K22" s="678"/>
      <c r="L22" s="678"/>
      <c r="M22" s="678"/>
      <c r="N22" s="678"/>
      <c r="O22" s="678"/>
      <c r="P22" s="678"/>
      <c r="Q22" s="679"/>
      <c r="R22" s="680">
        <v>2072061</v>
      </c>
      <c r="S22" s="681"/>
      <c r="T22" s="681"/>
      <c r="U22" s="681"/>
      <c r="V22" s="681"/>
      <c r="W22" s="681"/>
      <c r="X22" s="681"/>
      <c r="Y22" s="682"/>
      <c r="Z22" s="713">
        <v>31.5</v>
      </c>
      <c r="AA22" s="713"/>
      <c r="AB22" s="713"/>
      <c r="AC22" s="713"/>
      <c r="AD22" s="714">
        <v>1925850</v>
      </c>
      <c r="AE22" s="714"/>
      <c r="AF22" s="714"/>
      <c r="AG22" s="714"/>
      <c r="AH22" s="714"/>
      <c r="AI22" s="714"/>
      <c r="AJ22" s="714"/>
      <c r="AK22" s="714"/>
      <c r="AL22" s="683">
        <v>65.3</v>
      </c>
      <c r="AM22" s="684"/>
      <c r="AN22" s="684"/>
      <c r="AO22" s="715"/>
      <c r="AP22" s="775" t="s">
        <v>286</v>
      </c>
      <c r="AQ22" s="782"/>
      <c r="AR22" s="782"/>
      <c r="AS22" s="782"/>
      <c r="AT22" s="782"/>
      <c r="AU22" s="782"/>
      <c r="AV22" s="782"/>
      <c r="AW22" s="782"/>
      <c r="AX22" s="782"/>
      <c r="AY22" s="782"/>
      <c r="AZ22" s="782"/>
      <c r="BA22" s="782"/>
      <c r="BB22" s="782"/>
      <c r="BC22" s="782"/>
      <c r="BD22" s="782"/>
      <c r="BE22" s="782"/>
      <c r="BF22" s="777"/>
      <c r="BG22" s="680" t="s">
        <v>248</v>
      </c>
      <c r="BH22" s="681"/>
      <c r="BI22" s="681"/>
      <c r="BJ22" s="681"/>
      <c r="BK22" s="681"/>
      <c r="BL22" s="681"/>
      <c r="BM22" s="681"/>
      <c r="BN22" s="682"/>
      <c r="BO22" s="713" t="s">
        <v>233</v>
      </c>
      <c r="BP22" s="713"/>
      <c r="BQ22" s="713"/>
      <c r="BR22" s="713"/>
      <c r="BS22" s="686" t="s">
        <v>248</v>
      </c>
      <c r="BT22" s="681"/>
      <c r="BU22" s="681"/>
      <c r="BV22" s="681"/>
      <c r="BW22" s="681"/>
      <c r="BX22" s="681"/>
      <c r="BY22" s="681"/>
      <c r="BZ22" s="681"/>
      <c r="CA22" s="681"/>
      <c r="CB22" s="726"/>
      <c r="CD22" s="784" t="s">
        <v>287</v>
      </c>
      <c r="CE22" s="785"/>
      <c r="CF22" s="785"/>
      <c r="CG22" s="785"/>
      <c r="CH22" s="785"/>
      <c r="CI22" s="785"/>
      <c r="CJ22" s="785"/>
      <c r="CK22" s="785"/>
      <c r="CL22" s="785"/>
      <c r="CM22" s="785"/>
      <c r="CN22" s="785"/>
      <c r="CO22" s="785"/>
      <c r="CP22" s="785"/>
      <c r="CQ22" s="785"/>
      <c r="CR22" s="785"/>
      <c r="CS22" s="785"/>
      <c r="CT22" s="785"/>
      <c r="CU22" s="785"/>
      <c r="CV22" s="785"/>
      <c r="CW22" s="785"/>
      <c r="CX22" s="785"/>
      <c r="CY22" s="785"/>
      <c r="CZ22" s="785"/>
      <c r="DA22" s="785"/>
      <c r="DB22" s="785"/>
      <c r="DC22" s="785"/>
      <c r="DD22" s="785"/>
      <c r="DE22" s="785"/>
      <c r="DF22" s="785"/>
      <c r="DG22" s="785"/>
      <c r="DH22" s="785"/>
      <c r="DI22" s="785"/>
      <c r="DJ22" s="785"/>
      <c r="DK22" s="785"/>
      <c r="DL22" s="785"/>
      <c r="DM22" s="785"/>
      <c r="DN22" s="785"/>
      <c r="DO22" s="785"/>
      <c r="DP22" s="785"/>
      <c r="DQ22" s="785"/>
      <c r="DR22" s="785"/>
      <c r="DS22" s="785"/>
      <c r="DT22" s="785"/>
      <c r="DU22" s="785"/>
      <c r="DV22" s="785"/>
      <c r="DW22" s="785"/>
      <c r="DX22" s="785"/>
      <c r="DY22" s="785"/>
      <c r="DZ22" s="785"/>
      <c r="EA22" s="785"/>
      <c r="EB22" s="785"/>
      <c r="EC22" s="786"/>
    </row>
    <row r="23" spans="2:133" ht="11.25" customHeight="1" x14ac:dyDescent="0.15">
      <c r="B23" s="677" t="s">
        <v>288</v>
      </c>
      <c r="C23" s="678"/>
      <c r="D23" s="678"/>
      <c r="E23" s="678"/>
      <c r="F23" s="678"/>
      <c r="G23" s="678"/>
      <c r="H23" s="678"/>
      <c r="I23" s="678"/>
      <c r="J23" s="678"/>
      <c r="K23" s="678"/>
      <c r="L23" s="678"/>
      <c r="M23" s="678"/>
      <c r="N23" s="678"/>
      <c r="O23" s="678"/>
      <c r="P23" s="678"/>
      <c r="Q23" s="679"/>
      <c r="R23" s="680">
        <v>1925850</v>
      </c>
      <c r="S23" s="681"/>
      <c r="T23" s="681"/>
      <c r="U23" s="681"/>
      <c r="V23" s="681"/>
      <c r="W23" s="681"/>
      <c r="X23" s="681"/>
      <c r="Y23" s="682"/>
      <c r="Z23" s="713">
        <v>29.3</v>
      </c>
      <c r="AA23" s="713"/>
      <c r="AB23" s="713"/>
      <c r="AC23" s="713"/>
      <c r="AD23" s="714">
        <v>1925850</v>
      </c>
      <c r="AE23" s="714"/>
      <c r="AF23" s="714"/>
      <c r="AG23" s="714"/>
      <c r="AH23" s="714"/>
      <c r="AI23" s="714"/>
      <c r="AJ23" s="714"/>
      <c r="AK23" s="714"/>
      <c r="AL23" s="683">
        <v>65.3</v>
      </c>
      <c r="AM23" s="684"/>
      <c r="AN23" s="684"/>
      <c r="AO23" s="715"/>
      <c r="AP23" s="775" t="s">
        <v>289</v>
      </c>
      <c r="AQ23" s="782"/>
      <c r="AR23" s="782"/>
      <c r="AS23" s="782"/>
      <c r="AT23" s="782"/>
      <c r="AU23" s="782"/>
      <c r="AV23" s="782"/>
      <c r="AW23" s="782"/>
      <c r="AX23" s="782"/>
      <c r="AY23" s="782"/>
      <c r="AZ23" s="782"/>
      <c r="BA23" s="782"/>
      <c r="BB23" s="782"/>
      <c r="BC23" s="782"/>
      <c r="BD23" s="782"/>
      <c r="BE23" s="782"/>
      <c r="BF23" s="777"/>
      <c r="BG23" s="680" t="s">
        <v>233</v>
      </c>
      <c r="BH23" s="681"/>
      <c r="BI23" s="681"/>
      <c r="BJ23" s="681"/>
      <c r="BK23" s="681"/>
      <c r="BL23" s="681"/>
      <c r="BM23" s="681"/>
      <c r="BN23" s="682"/>
      <c r="BO23" s="713" t="s">
        <v>248</v>
      </c>
      <c r="BP23" s="713"/>
      <c r="BQ23" s="713"/>
      <c r="BR23" s="713"/>
      <c r="BS23" s="686" t="s">
        <v>248</v>
      </c>
      <c r="BT23" s="681"/>
      <c r="BU23" s="681"/>
      <c r="BV23" s="681"/>
      <c r="BW23" s="681"/>
      <c r="BX23" s="681"/>
      <c r="BY23" s="681"/>
      <c r="BZ23" s="681"/>
      <c r="CA23" s="681"/>
      <c r="CB23" s="726"/>
      <c r="CD23" s="784" t="s">
        <v>227</v>
      </c>
      <c r="CE23" s="785"/>
      <c r="CF23" s="785"/>
      <c r="CG23" s="785"/>
      <c r="CH23" s="785"/>
      <c r="CI23" s="785"/>
      <c r="CJ23" s="785"/>
      <c r="CK23" s="785"/>
      <c r="CL23" s="785"/>
      <c r="CM23" s="785"/>
      <c r="CN23" s="785"/>
      <c r="CO23" s="785"/>
      <c r="CP23" s="785"/>
      <c r="CQ23" s="786"/>
      <c r="CR23" s="784" t="s">
        <v>290</v>
      </c>
      <c r="CS23" s="785"/>
      <c r="CT23" s="785"/>
      <c r="CU23" s="785"/>
      <c r="CV23" s="785"/>
      <c r="CW23" s="785"/>
      <c r="CX23" s="785"/>
      <c r="CY23" s="786"/>
      <c r="CZ23" s="784" t="s">
        <v>291</v>
      </c>
      <c r="DA23" s="785"/>
      <c r="DB23" s="785"/>
      <c r="DC23" s="786"/>
      <c r="DD23" s="784" t="s">
        <v>292</v>
      </c>
      <c r="DE23" s="785"/>
      <c r="DF23" s="785"/>
      <c r="DG23" s="785"/>
      <c r="DH23" s="785"/>
      <c r="DI23" s="785"/>
      <c r="DJ23" s="785"/>
      <c r="DK23" s="786"/>
      <c r="DL23" s="793" t="s">
        <v>293</v>
      </c>
      <c r="DM23" s="794"/>
      <c r="DN23" s="794"/>
      <c r="DO23" s="794"/>
      <c r="DP23" s="794"/>
      <c r="DQ23" s="794"/>
      <c r="DR23" s="794"/>
      <c r="DS23" s="794"/>
      <c r="DT23" s="794"/>
      <c r="DU23" s="794"/>
      <c r="DV23" s="795"/>
      <c r="DW23" s="784" t="s">
        <v>294</v>
      </c>
      <c r="DX23" s="785"/>
      <c r="DY23" s="785"/>
      <c r="DZ23" s="785"/>
      <c r="EA23" s="785"/>
      <c r="EB23" s="785"/>
      <c r="EC23" s="786"/>
    </row>
    <row r="24" spans="2:133" ht="11.25" customHeight="1" x14ac:dyDescent="0.15">
      <c r="B24" s="677" t="s">
        <v>295</v>
      </c>
      <c r="C24" s="678"/>
      <c r="D24" s="678"/>
      <c r="E24" s="678"/>
      <c r="F24" s="678"/>
      <c r="G24" s="678"/>
      <c r="H24" s="678"/>
      <c r="I24" s="678"/>
      <c r="J24" s="678"/>
      <c r="K24" s="678"/>
      <c r="L24" s="678"/>
      <c r="M24" s="678"/>
      <c r="N24" s="678"/>
      <c r="O24" s="678"/>
      <c r="P24" s="678"/>
      <c r="Q24" s="679"/>
      <c r="R24" s="680">
        <v>146211</v>
      </c>
      <c r="S24" s="681"/>
      <c r="T24" s="681"/>
      <c r="U24" s="681"/>
      <c r="V24" s="681"/>
      <c r="W24" s="681"/>
      <c r="X24" s="681"/>
      <c r="Y24" s="682"/>
      <c r="Z24" s="713">
        <v>2.2000000000000002</v>
      </c>
      <c r="AA24" s="713"/>
      <c r="AB24" s="713"/>
      <c r="AC24" s="713"/>
      <c r="AD24" s="714" t="s">
        <v>233</v>
      </c>
      <c r="AE24" s="714"/>
      <c r="AF24" s="714"/>
      <c r="AG24" s="714"/>
      <c r="AH24" s="714"/>
      <c r="AI24" s="714"/>
      <c r="AJ24" s="714"/>
      <c r="AK24" s="714"/>
      <c r="AL24" s="683" t="s">
        <v>248</v>
      </c>
      <c r="AM24" s="684"/>
      <c r="AN24" s="684"/>
      <c r="AO24" s="715"/>
      <c r="AP24" s="775" t="s">
        <v>296</v>
      </c>
      <c r="AQ24" s="782"/>
      <c r="AR24" s="782"/>
      <c r="AS24" s="782"/>
      <c r="AT24" s="782"/>
      <c r="AU24" s="782"/>
      <c r="AV24" s="782"/>
      <c r="AW24" s="782"/>
      <c r="AX24" s="782"/>
      <c r="AY24" s="782"/>
      <c r="AZ24" s="782"/>
      <c r="BA24" s="782"/>
      <c r="BB24" s="782"/>
      <c r="BC24" s="782"/>
      <c r="BD24" s="782"/>
      <c r="BE24" s="782"/>
      <c r="BF24" s="777"/>
      <c r="BG24" s="680" t="s">
        <v>233</v>
      </c>
      <c r="BH24" s="681"/>
      <c r="BI24" s="681"/>
      <c r="BJ24" s="681"/>
      <c r="BK24" s="681"/>
      <c r="BL24" s="681"/>
      <c r="BM24" s="681"/>
      <c r="BN24" s="682"/>
      <c r="BO24" s="713" t="s">
        <v>233</v>
      </c>
      <c r="BP24" s="713"/>
      <c r="BQ24" s="713"/>
      <c r="BR24" s="713"/>
      <c r="BS24" s="686" t="s">
        <v>248</v>
      </c>
      <c r="BT24" s="681"/>
      <c r="BU24" s="681"/>
      <c r="BV24" s="681"/>
      <c r="BW24" s="681"/>
      <c r="BX24" s="681"/>
      <c r="BY24" s="681"/>
      <c r="BZ24" s="681"/>
      <c r="CA24" s="681"/>
      <c r="CB24" s="726"/>
      <c r="CD24" s="738" t="s">
        <v>297</v>
      </c>
      <c r="CE24" s="739"/>
      <c r="CF24" s="739"/>
      <c r="CG24" s="739"/>
      <c r="CH24" s="739"/>
      <c r="CI24" s="739"/>
      <c r="CJ24" s="739"/>
      <c r="CK24" s="739"/>
      <c r="CL24" s="739"/>
      <c r="CM24" s="739"/>
      <c r="CN24" s="739"/>
      <c r="CO24" s="739"/>
      <c r="CP24" s="739"/>
      <c r="CQ24" s="740"/>
      <c r="CR24" s="735">
        <v>2057863</v>
      </c>
      <c r="CS24" s="736"/>
      <c r="CT24" s="736"/>
      <c r="CU24" s="736"/>
      <c r="CV24" s="736"/>
      <c r="CW24" s="736"/>
      <c r="CX24" s="736"/>
      <c r="CY24" s="779"/>
      <c r="CZ24" s="780">
        <v>33.4</v>
      </c>
      <c r="DA24" s="753"/>
      <c r="DB24" s="753"/>
      <c r="DC24" s="783"/>
      <c r="DD24" s="778">
        <v>1430054</v>
      </c>
      <c r="DE24" s="736"/>
      <c r="DF24" s="736"/>
      <c r="DG24" s="736"/>
      <c r="DH24" s="736"/>
      <c r="DI24" s="736"/>
      <c r="DJ24" s="736"/>
      <c r="DK24" s="779"/>
      <c r="DL24" s="778">
        <v>1420275</v>
      </c>
      <c r="DM24" s="736"/>
      <c r="DN24" s="736"/>
      <c r="DO24" s="736"/>
      <c r="DP24" s="736"/>
      <c r="DQ24" s="736"/>
      <c r="DR24" s="736"/>
      <c r="DS24" s="736"/>
      <c r="DT24" s="736"/>
      <c r="DU24" s="736"/>
      <c r="DV24" s="779"/>
      <c r="DW24" s="780">
        <v>46.7</v>
      </c>
      <c r="DX24" s="753"/>
      <c r="DY24" s="753"/>
      <c r="DZ24" s="753"/>
      <c r="EA24" s="753"/>
      <c r="EB24" s="753"/>
      <c r="EC24" s="781"/>
    </row>
    <row r="25" spans="2:133" ht="11.25" customHeight="1" x14ac:dyDescent="0.15">
      <c r="B25" s="677" t="s">
        <v>298</v>
      </c>
      <c r="C25" s="678"/>
      <c r="D25" s="678"/>
      <c r="E25" s="678"/>
      <c r="F25" s="678"/>
      <c r="G25" s="678"/>
      <c r="H25" s="678"/>
      <c r="I25" s="678"/>
      <c r="J25" s="678"/>
      <c r="K25" s="678"/>
      <c r="L25" s="678"/>
      <c r="M25" s="678"/>
      <c r="N25" s="678"/>
      <c r="O25" s="678"/>
      <c r="P25" s="678"/>
      <c r="Q25" s="679"/>
      <c r="R25" s="680" t="s">
        <v>248</v>
      </c>
      <c r="S25" s="681"/>
      <c r="T25" s="681"/>
      <c r="U25" s="681"/>
      <c r="V25" s="681"/>
      <c r="W25" s="681"/>
      <c r="X25" s="681"/>
      <c r="Y25" s="682"/>
      <c r="Z25" s="713" t="s">
        <v>233</v>
      </c>
      <c r="AA25" s="713"/>
      <c r="AB25" s="713"/>
      <c r="AC25" s="713"/>
      <c r="AD25" s="714" t="s">
        <v>233</v>
      </c>
      <c r="AE25" s="714"/>
      <c r="AF25" s="714"/>
      <c r="AG25" s="714"/>
      <c r="AH25" s="714"/>
      <c r="AI25" s="714"/>
      <c r="AJ25" s="714"/>
      <c r="AK25" s="714"/>
      <c r="AL25" s="683" t="s">
        <v>248</v>
      </c>
      <c r="AM25" s="684"/>
      <c r="AN25" s="684"/>
      <c r="AO25" s="715"/>
      <c r="AP25" s="775" t="s">
        <v>299</v>
      </c>
      <c r="AQ25" s="782"/>
      <c r="AR25" s="782"/>
      <c r="AS25" s="782"/>
      <c r="AT25" s="782"/>
      <c r="AU25" s="782"/>
      <c r="AV25" s="782"/>
      <c r="AW25" s="782"/>
      <c r="AX25" s="782"/>
      <c r="AY25" s="782"/>
      <c r="AZ25" s="782"/>
      <c r="BA25" s="782"/>
      <c r="BB25" s="782"/>
      <c r="BC25" s="782"/>
      <c r="BD25" s="782"/>
      <c r="BE25" s="782"/>
      <c r="BF25" s="777"/>
      <c r="BG25" s="680" t="s">
        <v>233</v>
      </c>
      <c r="BH25" s="681"/>
      <c r="BI25" s="681"/>
      <c r="BJ25" s="681"/>
      <c r="BK25" s="681"/>
      <c r="BL25" s="681"/>
      <c r="BM25" s="681"/>
      <c r="BN25" s="682"/>
      <c r="BO25" s="713" t="s">
        <v>233</v>
      </c>
      <c r="BP25" s="713"/>
      <c r="BQ25" s="713"/>
      <c r="BR25" s="713"/>
      <c r="BS25" s="686" t="s">
        <v>248</v>
      </c>
      <c r="BT25" s="681"/>
      <c r="BU25" s="681"/>
      <c r="BV25" s="681"/>
      <c r="BW25" s="681"/>
      <c r="BX25" s="681"/>
      <c r="BY25" s="681"/>
      <c r="BZ25" s="681"/>
      <c r="CA25" s="681"/>
      <c r="CB25" s="726"/>
      <c r="CD25" s="727" t="s">
        <v>300</v>
      </c>
      <c r="CE25" s="724"/>
      <c r="CF25" s="724"/>
      <c r="CG25" s="724"/>
      <c r="CH25" s="724"/>
      <c r="CI25" s="724"/>
      <c r="CJ25" s="724"/>
      <c r="CK25" s="724"/>
      <c r="CL25" s="724"/>
      <c r="CM25" s="724"/>
      <c r="CN25" s="724"/>
      <c r="CO25" s="724"/>
      <c r="CP25" s="724"/>
      <c r="CQ25" s="725"/>
      <c r="CR25" s="680">
        <v>705180</v>
      </c>
      <c r="CS25" s="699"/>
      <c r="CT25" s="699"/>
      <c r="CU25" s="699"/>
      <c r="CV25" s="699"/>
      <c r="CW25" s="699"/>
      <c r="CX25" s="699"/>
      <c r="CY25" s="700"/>
      <c r="CZ25" s="683">
        <v>11.4</v>
      </c>
      <c r="DA25" s="701"/>
      <c r="DB25" s="701"/>
      <c r="DC25" s="702"/>
      <c r="DD25" s="686">
        <v>674114</v>
      </c>
      <c r="DE25" s="699"/>
      <c r="DF25" s="699"/>
      <c r="DG25" s="699"/>
      <c r="DH25" s="699"/>
      <c r="DI25" s="699"/>
      <c r="DJ25" s="699"/>
      <c r="DK25" s="700"/>
      <c r="DL25" s="686">
        <v>670740</v>
      </c>
      <c r="DM25" s="699"/>
      <c r="DN25" s="699"/>
      <c r="DO25" s="699"/>
      <c r="DP25" s="699"/>
      <c r="DQ25" s="699"/>
      <c r="DR25" s="699"/>
      <c r="DS25" s="699"/>
      <c r="DT25" s="699"/>
      <c r="DU25" s="699"/>
      <c r="DV25" s="700"/>
      <c r="DW25" s="683">
        <v>22</v>
      </c>
      <c r="DX25" s="701"/>
      <c r="DY25" s="701"/>
      <c r="DZ25" s="701"/>
      <c r="EA25" s="701"/>
      <c r="EB25" s="701"/>
      <c r="EC25" s="719"/>
    </row>
    <row r="26" spans="2:133" ht="11.25" customHeight="1" x14ac:dyDescent="0.15">
      <c r="B26" s="677" t="s">
        <v>301</v>
      </c>
      <c r="C26" s="678"/>
      <c r="D26" s="678"/>
      <c r="E26" s="678"/>
      <c r="F26" s="678"/>
      <c r="G26" s="678"/>
      <c r="H26" s="678"/>
      <c r="I26" s="678"/>
      <c r="J26" s="678"/>
      <c r="K26" s="678"/>
      <c r="L26" s="678"/>
      <c r="M26" s="678"/>
      <c r="N26" s="678"/>
      <c r="O26" s="678"/>
      <c r="P26" s="678"/>
      <c r="Q26" s="679"/>
      <c r="R26" s="680">
        <v>3090917</v>
      </c>
      <c r="S26" s="681"/>
      <c r="T26" s="681"/>
      <c r="U26" s="681"/>
      <c r="V26" s="681"/>
      <c r="W26" s="681"/>
      <c r="X26" s="681"/>
      <c r="Y26" s="682"/>
      <c r="Z26" s="713">
        <v>47.1</v>
      </c>
      <c r="AA26" s="713"/>
      <c r="AB26" s="713"/>
      <c r="AC26" s="713"/>
      <c r="AD26" s="714">
        <v>2944706</v>
      </c>
      <c r="AE26" s="714"/>
      <c r="AF26" s="714"/>
      <c r="AG26" s="714"/>
      <c r="AH26" s="714"/>
      <c r="AI26" s="714"/>
      <c r="AJ26" s="714"/>
      <c r="AK26" s="714"/>
      <c r="AL26" s="683">
        <v>99.9</v>
      </c>
      <c r="AM26" s="684"/>
      <c r="AN26" s="684"/>
      <c r="AO26" s="715"/>
      <c r="AP26" s="775" t="s">
        <v>302</v>
      </c>
      <c r="AQ26" s="776"/>
      <c r="AR26" s="776"/>
      <c r="AS26" s="776"/>
      <c r="AT26" s="776"/>
      <c r="AU26" s="776"/>
      <c r="AV26" s="776"/>
      <c r="AW26" s="776"/>
      <c r="AX26" s="776"/>
      <c r="AY26" s="776"/>
      <c r="AZ26" s="776"/>
      <c r="BA26" s="776"/>
      <c r="BB26" s="776"/>
      <c r="BC26" s="776"/>
      <c r="BD26" s="776"/>
      <c r="BE26" s="776"/>
      <c r="BF26" s="777"/>
      <c r="BG26" s="680" t="s">
        <v>233</v>
      </c>
      <c r="BH26" s="681"/>
      <c r="BI26" s="681"/>
      <c r="BJ26" s="681"/>
      <c r="BK26" s="681"/>
      <c r="BL26" s="681"/>
      <c r="BM26" s="681"/>
      <c r="BN26" s="682"/>
      <c r="BO26" s="713" t="s">
        <v>233</v>
      </c>
      <c r="BP26" s="713"/>
      <c r="BQ26" s="713"/>
      <c r="BR26" s="713"/>
      <c r="BS26" s="686" t="s">
        <v>248</v>
      </c>
      <c r="BT26" s="681"/>
      <c r="BU26" s="681"/>
      <c r="BV26" s="681"/>
      <c r="BW26" s="681"/>
      <c r="BX26" s="681"/>
      <c r="BY26" s="681"/>
      <c r="BZ26" s="681"/>
      <c r="CA26" s="681"/>
      <c r="CB26" s="726"/>
      <c r="CD26" s="727" t="s">
        <v>303</v>
      </c>
      <c r="CE26" s="724"/>
      <c r="CF26" s="724"/>
      <c r="CG26" s="724"/>
      <c r="CH26" s="724"/>
      <c r="CI26" s="724"/>
      <c r="CJ26" s="724"/>
      <c r="CK26" s="724"/>
      <c r="CL26" s="724"/>
      <c r="CM26" s="724"/>
      <c r="CN26" s="724"/>
      <c r="CO26" s="724"/>
      <c r="CP26" s="724"/>
      <c r="CQ26" s="725"/>
      <c r="CR26" s="680">
        <v>391111</v>
      </c>
      <c r="CS26" s="681"/>
      <c r="CT26" s="681"/>
      <c r="CU26" s="681"/>
      <c r="CV26" s="681"/>
      <c r="CW26" s="681"/>
      <c r="CX26" s="681"/>
      <c r="CY26" s="682"/>
      <c r="CZ26" s="683">
        <v>6.3</v>
      </c>
      <c r="DA26" s="701"/>
      <c r="DB26" s="701"/>
      <c r="DC26" s="702"/>
      <c r="DD26" s="686">
        <v>369856</v>
      </c>
      <c r="DE26" s="681"/>
      <c r="DF26" s="681"/>
      <c r="DG26" s="681"/>
      <c r="DH26" s="681"/>
      <c r="DI26" s="681"/>
      <c r="DJ26" s="681"/>
      <c r="DK26" s="682"/>
      <c r="DL26" s="686" t="s">
        <v>233</v>
      </c>
      <c r="DM26" s="681"/>
      <c r="DN26" s="681"/>
      <c r="DO26" s="681"/>
      <c r="DP26" s="681"/>
      <c r="DQ26" s="681"/>
      <c r="DR26" s="681"/>
      <c r="DS26" s="681"/>
      <c r="DT26" s="681"/>
      <c r="DU26" s="681"/>
      <c r="DV26" s="682"/>
      <c r="DW26" s="683" t="s">
        <v>233</v>
      </c>
      <c r="DX26" s="701"/>
      <c r="DY26" s="701"/>
      <c r="DZ26" s="701"/>
      <c r="EA26" s="701"/>
      <c r="EB26" s="701"/>
      <c r="EC26" s="719"/>
    </row>
    <row r="27" spans="2:133" ht="11.25" customHeight="1" x14ac:dyDescent="0.15">
      <c r="B27" s="677" t="s">
        <v>304</v>
      </c>
      <c r="C27" s="678"/>
      <c r="D27" s="678"/>
      <c r="E27" s="678"/>
      <c r="F27" s="678"/>
      <c r="G27" s="678"/>
      <c r="H27" s="678"/>
      <c r="I27" s="678"/>
      <c r="J27" s="678"/>
      <c r="K27" s="678"/>
      <c r="L27" s="678"/>
      <c r="M27" s="678"/>
      <c r="N27" s="678"/>
      <c r="O27" s="678"/>
      <c r="P27" s="678"/>
      <c r="Q27" s="679"/>
      <c r="R27" s="680">
        <v>1102</v>
      </c>
      <c r="S27" s="681"/>
      <c r="T27" s="681"/>
      <c r="U27" s="681"/>
      <c r="V27" s="681"/>
      <c r="W27" s="681"/>
      <c r="X27" s="681"/>
      <c r="Y27" s="682"/>
      <c r="Z27" s="713">
        <v>0</v>
      </c>
      <c r="AA27" s="713"/>
      <c r="AB27" s="713"/>
      <c r="AC27" s="713"/>
      <c r="AD27" s="714">
        <v>1102</v>
      </c>
      <c r="AE27" s="714"/>
      <c r="AF27" s="714"/>
      <c r="AG27" s="714"/>
      <c r="AH27" s="714"/>
      <c r="AI27" s="714"/>
      <c r="AJ27" s="714"/>
      <c r="AK27" s="714"/>
      <c r="AL27" s="683">
        <v>0</v>
      </c>
      <c r="AM27" s="684"/>
      <c r="AN27" s="684"/>
      <c r="AO27" s="715"/>
      <c r="AP27" s="677" t="s">
        <v>305</v>
      </c>
      <c r="AQ27" s="678"/>
      <c r="AR27" s="678"/>
      <c r="AS27" s="678"/>
      <c r="AT27" s="678"/>
      <c r="AU27" s="678"/>
      <c r="AV27" s="678"/>
      <c r="AW27" s="678"/>
      <c r="AX27" s="678"/>
      <c r="AY27" s="678"/>
      <c r="AZ27" s="678"/>
      <c r="BA27" s="678"/>
      <c r="BB27" s="678"/>
      <c r="BC27" s="678"/>
      <c r="BD27" s="678"/>
      <c r="BE27" s="678"/>
      <c r="BF27" s="679"/>
      <c r="BG27" s="680">
        <v>764020</v>
      </c>
      <c r="BH27" s="681"/>
      <c r="BI27" s="681"/>
      <c r="BJ27" s="681"/>
      <c r="BK27" s="681"/>
      <c r="BL27" s="681"/>
      <c r="BM27" s="681"/>
      <c r="BN27" s="682"/>
      <c r="BO27" s="713">
        <v>100</v>
      </c>
      <c r="BP27" s="713"/>
      <c r="BQ27" s="713"/>
      <c r="BR27" s="713"/>
      <c r="BS27" s="686" t="s">
        <v>233</v>
      </c>
      <c r="BT27" s="681"/>
      <c r="BU27" s="681"/>
      <c r="BV27" s="681"/>
      <c r="BW27" s="681"/>
      <c r="BX27" s="681"/>
      <c r="BY27" s="681"/>
      <c r="BZ27" s="681"/>
      <c r="CA27" s="681"/>
      <c r="CB27" s="726"/>
      <c r="CD27" s="727" t="s">
        <v>306</v>
      </c>
      <c r="CE27" s="724"/>
      <c r="CF27" s="724"/>
      <c r="CG27" s="724"/>
      <c r="CH27" s="724"/>
      <c r="CI27" s="724"/>
      <c r="CJ27" s="724"/>
      <c r="CK27" s="724"/>
      <c r="CL27" s="724"/>
      <c r="CM27" s="724"/>
      <c r="CN27" s="724"/>
      <c r="CO27" s="724"/>
      <c r="CP27" s="724"/>
      <c r="CQ27" s="725"/>
      <c r="CR27" s="680">
        <v>826754</v>
      </c>
      <c r="CS27" s="699"/>
      <c r="CT27" s="699"/>
      <c r="CU27" s="699"/>
      <c r="CV27" s="699"/>
      <c r="CW27" s="699"/>
      <c r="CX27" s="699"/>
      <c r="CY27" s="700"/>
      <c r="CZ27" s="683">
        <v>13.4</v>
      </c>
      <c r="DA27" s="701"/>
      <c r="DB27" s="701"/>
      <c r="DC27" s="702"/>
      <c r="DD27" s="686">
        <v>248614</v>
      </c>
      <c r="DE27" s="699"/>
      <c r="DF27" s="699"/>
      <c r="DG27" s="699"/>
      <c r="DH27" s="699"/>
      <c r="DI27" s="699"/>
      <c r="DJ27" s="699"/>
      <c r="DK27" s="700"/>
      <c r="DL27" s="686">
        <v>242209</v>
      </c>
      <c r="DM27" s="699"/>
      <c r="DN27" s="699"/>
      <c r="DO27" s="699"/>
      <c r="DP27" s="699"/>
      <c r="DQ27" s="699"/>
      <c r="DR27" s="699"/>
      <c r="DS27" s="699"/>
      <c r="DT27" s="699"/>
      <c r="DU27" s="699"/>
      <c r="DV27" s="700"/>
      <c r="DW27" s="683">
        <v>8</v>
      </c>
      <c r="DX27" s="701"/>
      <c r="DY27" s="701"/>
      <c r="DZ27" s="701"/>
      <c r="EA27" s="701"/>
      <c r="EB27" s="701"/>
      <c r="EC27" s="719"/>
    </row>
    <row r="28" spans="2:133" ht="11.25" customHeight="1" x14ac:dyDescent="0.15">
      <c r="B28" s="677" t="s">
        <v>307</v>
      </c>
      <c r="C28" s="678"/>
      <c r="D28" s="678"/>
      <c r="E28" s="678"/>
      <c r="F28" s="678"/>
      <c r="G28" s="678"/>
      <c r="H28" s="678"/>
      <c r="I28" s="678"/>
      <c r="J28" s="678"/>
      <c r="K28" s="678"/>
      <c r="L28" s="678"/>
      <c r="M28" s="678"/>
      <c r="N28" s="678"/>
      <c r="O28" s="678"/>
      <c r="P28" s="678"/>
      <c r="Q28" s="679"/>
      <c r="R28" s="680">
        <v>9237</v>
      </c>
      <c r="S28" s="681"/>
      <c r="T28" s="681"/>
      <c r="U28" s="681"/>
      <c r="V28" s="681"/>
      <c r="W28" s="681"/>
      <c r="X28" s="681"/>
      <c r="Y28" s="682"/>
      <c r="Z28" s="713">
        <v>0.1</v>
      </c>
      <c r="AA28" s="713"/>
      <c r="AB28" s="713"/>
      <c r="AC28" s="713"/>
      <c r="AD28" s="714" t="s">
        <v>248</v>
      </c>
      <c r="AE28" s="714"/>
      <c r="AF28" s="714"/>
      <c r="AG28" s="714"/>
      <c r="AH28" s="714"/>
      <c r="AI28" s="714"/>
      <c r="AJ28" s="714"/>
      <c r="AK28" s="714"/>
      <c r="AL28" s="683" t="s">
        <v>248</v>
      </c>
      <c r="AM28" s="684"/>
      <c r="AN28" s="684"/>
      <c r="AO28" s="715"/>
      <c r="AP28" s="677"/>
      <c r="AQ28" s="678"/>
      <c r="AR28" s="678"/>
      <c r="AS28" s="678"/>
      <c r="AT28" s="678"/>
      <c r="AU28" s="678"/>
      <c r="AV28" s="678"/>
      <c r="AW28" s="678"/>
      <c r="AX28" s="678"/>
      <c r="AY28" s="678"/>
      <c r="AZ28" s="678"/>
      <c r="BA28" s="678"/>
      <c r="BB28" s="678"/>
      <c r="BC28" s="678"/>
      <c r="BD28" s="678"/>
      <c r="BE28" s="678"/>
      <c r="BF28" s="679"/>
      <c r="BG28" s="680"/>
      <c r="BH28" s="681"/>
      <c r="BI28" s="681"/>
      <c r="BJ28" s="681"/>
      <c r="BK28" s="681"/>
      <c r="BL28" s="681"/>
      <c r="BM28" s="681"/>
      <c r="BN28" s="682"/>
      <c r="BO28" s="713"/>
      <c r="BP28" s="713"/>
      <c r="BQ28" s="713"/>
      <c r="BR28" s="713"/>
      <c r="BS28" s="686"/>
      <c r="BT28" s="681"/>
      <c r="BU28" s="681"/>
      <c r="BV28" s="681"/>
      <c r="BW28" s="681"/>
      <c r="BX28" s="681"/>
      <c r="BY28" s="681"/>
      <c r="BZ28" s="681"/>
      <c r="CA28" s="681"/>
      <c r="CB28" s="726"/>
      <c r="CD28" s="727" t="s">
        <v>308</v>
      </c>
      <c r="CE28" s="724"/>
      <c r="CF28" s="724"/>
      <c r="CG28" s="724"/>
      <c r="CH28" s="724"/>
      <c r="CI28" s="724"/>
      <c r="CJ28" s="724"/>
      <c r="CK28" s="724"/>
      <c r="CL28" s="724"/>
      <c r="CM28" s="724"/>
      <c r="CN28" s="724"/>
      <c r="CO28" s="724"/>
      <c r="CP28" s="724"/>
      <c r="CQ28" s="725"/>
      <c r="CR28" s="680">
        <v>525929</v>
      </c>
      <c r="CS28" s="681"/>
      <c r="CT28" s="681"/>
      <c r="CU28" s="681"/>
      <c r="CV28" s="681"/>
      <c r="CW28" s="681"/>
      <c r="CX28" s="681"/>
      <c r="CY28" s="682"/>
      <c r="CZ28" s="683">
        <v>8.5</v>
      </c>
      <c r="DA28" s="701"/>
      <c r="DB28" s="701"/>
      <c r="DC28" s="702"/>
      <c r="DD28" s="686">
        <v>507326</v>
      </c>
      <c r="DE28" s="681"/>
      <c r="DF28" s="681"/>
      <c r="DG28" s="681"/>
      <c r="DH28" s="681"/>
      <c r="DI28" s="681"/>
      <c r="DJ28" s="681"/>
      <c r="DK28" s="682"/>
      <c r="DL28" s="686">
        <v>507326</v>
      </c>
      <c r="DM28" s="681"/>
      <c r="DN28" s="681"/>
      <c r="DO28" s="681"/>
      <c r="DP28" s="681"/>
      <c r="DQ28" s="681"/>
      <c r="DR28" s="681"/>
      <c r="DS28" s="681"/>
      <c r="DT28" s="681"/>
      <c r="DU28" s="681"/>
      <c r="DV28" s="682"/>
      <c r="DW28" s="683">
        <v>16.7</v>
      </c>
      <c r="DX28" s="701"/>
      <c r="DY28" s="701"/>
      <c r="DZ28" s="701"/>
      <c r="EA28" s="701"/>
      <c r="EB28" s="701"/>
      <c r="EC28" s="719"/>
    </row>
    <row r="29" spans="2:133" ht="11.25" customHeight="1" x14ac:dyDescent="0.15">
      <c r="B29" s="677" t="s">
        <v>309</v>
      </c>
      <c r="C29" s="678"/>
      <c r="D29" s="678"/>
      <c r="E29" s="678"/>
      <c r="F29" s="678"/>
      <c r="G29" s="678"/>
      <c r="H29" s="678"/>
      <c r="I29" s="678"/>
      <c r="J29" s="678"/>
      <c r="K29" s="678"/>
      <c r="L29" s="678"/>
      <c r="M29" s="678"/>
      <c r="N29" s="678"/>
      <c r="O29" s="678"/>
      <c r="P29" s="678"/>
      <c r="Q29" s="679"/>
      <c r="R29" s="680">
        <v>48850</v>
      </c>
      <c r="S29" s="681"/>
      <c r="T29" s="681"/>
      <c r="U29" s="681"/>
      <c r="V29" s="681"/>
      <c r="W29" s="681"/>
      <c r="X29" s="681"/>
      <c r="Y29" s="682"/>
      <c r="Z29" s="713">
        <v>0.7</v>
      </c>
      <c r="AA29" s="713"/>
      <c r="AB29" s="713"/>
      <c r="AC29" s="713"/>
      <c r="AD29" s="714">
        <v>754</v>
      </c>
      <c r="AE29" s="714"/>
      <c r="AF29" s="714"/>
      <c r="AG29" s="714"/>
      <c r="AH29" s="714"/>
      <c r="AI29" s="714"/>
      <c r="AJ29" s="714"/>
      <c r="AK29" s="714"/>
      <c r="AL29" s="683">
        <v>0</v>
      </c>
      <c r="AM29" s="684"/>
      <c r="AN29" s="684"/>
      <c r="AO29" s="715"/>
      <c r="AP29" s="661"/>
      <c r="AQ29" s="662"/>
      <c r="AR29" s="662"/>
      <c r="AS29" s="662"/>
      <c r="AT29" s="662"/>
      <c r="AU29" s="662"/>
      <c r="AV29" s="662"/>
      <c r="AW29" s="662"/>
      <c r="AX29" s="662"/>
      <c r="AY29" s="662"/>
      <c r="AZ29" s="662"/>
      <c r="BA29" s="662"/>
      <c r="BB29" s="662"/>
      <c r="BC29" s="662"/>
      <c r="BD29" s="662"/>
      <c r="BE29" s="662"/>
      <c r="BF29" s="663"/>
      <c r="BG29" s="680"/>
      <c r="BH29" s="681"/>
      <c r="BI29" s="681"/>
      <c r="BJ29" s="681"/>
      <c r="BK29" s="681"/>
      <c r="BL29" s="681"/>
      <c r="BM29" s="681"/>
      <c r="BN29" s="682"/>
      <c r="BO29" s="713"/>
      <c r="BP29" s="713"/>
      <c r="BQ29" s="713"/>
      <c r="BR29" s="713"/>
      <c r="BS29" s="714"/>
      <c r="BT29" s="714"/>
      <c r="BU29" s="714"/>
      <c r="BV29" s="714"/>
      <c r="BW29" s="714"/>
      <c r="BX29" s="714"/>
      <c r="BY29" s="714"/>
      <c r="BZ29" s="714"/>
      <c r="CA29" s="714"/>
      <c r="CB29" s="768"/>
      <c r="CD29" s="769" t="s">
        <v>310</v>
      </c>
      <c r="CE29" s="770"/>
      <c r="CF29" s="727" t="s">
        <v>70</v>
      </c>
      <c r="CG29" s="724"/>
      <c r="CH29" s="724"/>
      <c r="CI29" s="724"/>
      <c r="CJ29" s="724"/>
      <c r="CK29" s="724"/>
      <c r="CL29" s="724"/>
      <c r="CM29" s="724"/>
      <c r="CN29" s="724"/>
      <c r="CO29" s="724"/>
      <c r="CP29" s="724"/>
      <c r="CQ29" s="725"/>
      <c r="CR29" s="680">
        <v>525929</v>
      </c>
      <c r="CS29" s="699"/>
      <c r="CT29" s="699"/>
      <c r="CU29" s="699"/>
      <c r="CV29" s="699"/>
      <c r="CW29" s="699"/>
      <c r="CX29" s="699"/>
      <c r="CY29" s="700"/>
      <c r="CZ29" s="683">
        <v>8.5</v>
      </c>
      <c r="DA29" s="701"/>
      <c r="DB29" s="701"/>
      <c r="DC29" s="702"/>
      <c r="DD29" s="686">
        <v>507326</v>
      </c>
      <c r="DE29" s="699"/>
      <c r="DF29" s="699"/>
      <c r="DG29" s="699"/>
      <c r="DH29" s="699"/>
      <c r="DI29" s="699"/>
      <c r="DJ29" s="699"/>
      <c r="DK29" s="700"/>
      <c r="DL29" s="686">
        <v>507326</v>
      </c>
      <c r="DM29" s="699"/>
      <c r="DN29" s="699"/>
      <c r="DO29" s="699"/>
      <c r="DP29" s="699"/>
      <c r="DQ29" s="699"/>
      <c r="DR29" s="699"/>
      <c r="DS29" s="699"/>
      <c r="DT29" s="699"/>
      <c r="DU29" s="699"/>
      <c r="DV29" s="700"/>
      <c r="DW29" s="683">
        <v>16.7</v>
      </c>
      <c r="DX29" s="701"/>
      <c r="DY29" s="701"/>
      <c r="DZ29" s="701"/>
      <c r="EA29" s="701"/>
      <c r="EB29" s="701"/>
      <c r="EC29" s="719"/>
    </row>
    <row r="30" spans="2:133" ht="11.25" customHeight="1" x14ac:dyDescent="0.15">
      <c r="B30" s="677" t="s">
        <v>311</v>
      </c>
      <c r="C30" s="678"/>
      <c r="D30" s="678"/>
      <c r="E30" s="678"/>
      <c r="F30" s="678"/>
      <c r="G30" s="678"/>
      <c r="H30" s="678"/>
      <c r="I30" s="678"/>
      <c r="J30" s="678"/>
      <c r="K30" s="678"/>
      <c r="L30" s="678"/>
      <c r="M30" s="678"/>
      <c r="N30" s="678"/>
      <c r="O30" s="678"/>
      <c r="P30" s="678"/>
      <c r="Q30" s="679"/>
      <c r="R30" s="680">
        <v>4824</v>
      </c>
      <c r="S30" s="681"/>
      <c r="T30" s="681"/>
      <c r="U30" s="681"/>
      <c r="V30" s="681"/>
      <c r="W30" s="681"/>
      <c r="X30" s="681"/>
      <c r="Y30" s="682"/>
      <c r="Z30" s="713">
        <v>0.1</v>
      </c>
      <c r="AA30" s="713"/>
      <c r="AB30" s="713"/>
      <c r="AC30" s="713"/>
      <c r="AD30" s="714" t="s">
        <v>248</v>
      </c>
      <c r="AE30" s="714"/>
      <c r="AF30" s="714"/>
      <c r="AG30" s="714"/>
      <c r="AH30" s="714"/>
      <c r="AI30" s="714"/>
      <c r="AJ30" s="714"/>
      <c r="AK30" s="714"/>
      <c r="AL30" s="683" t="s">
        <v>248</v>
      </c>
      <c r="AM30" s="684"/>
      <c r="AN30" s="684"/>
      <c r="AO30" s="715"/>
      <c r="AP30" s="741" t="s">
        <v>227</v>
      </c>
      <c r="AQ30" s="742"/>
      <c r="AR30" s="742"/>
      <c r="AS30" s="742"/>
      <c r="AT30" s="742"/>
      <c r="AU30" s="742"/>
      <c r="AV30" s="742"/>
      <c r="AW30" s="742"/>
      <c r="AX30" s="742"/>
      <c r="AY30" s="742"/>
      <c r="AZ30" s="742"/>
      <c r="BA30" s="742"/>
      <c r="BB30" s="742"/>
      <c r="BC30" s="742"/>
      <c r="BD30" s="742"/>
      <c r="BE30" s="742"/>
      <c r="BF30" s="743"/>
      <c r="BG30" s="741" t="s">
        <v>312</v>
      </c>
      <c r="BH30" s="766"/>
      <c r="BI30" s="766"/>
      <c r="BJ30" s="766"/>
      <c r="BK30" s="766"/>
      <c r="BL30" s="766"/>
      <c r="BM30" s="766"/>
      <c r="BN30" s="766"/>
      <c r="BO30" s="766"/>
      <c r="BP30" s="766"/>
      <c r="BQ30" s="767"/>
      <c r="BR30" s="741" t="s">
        <v>313</v>
      </c>
      <c r="BS30" s="766"/>
      <c r="BT30" s="766"/>
      <c r="BU30" s="766"/>
      <c r="BV30" s="766"/>
      <c r="BW30" s="766"/>
      <c r="BX30" s="766"/>
      <c r="BY30" s="766"/>
      <c r="BZ30" s="766"/>
      <c r="CA30" s="766"/>
      <c r="CB30" s="767"/>
      <c r="CD30" s="771"/>
      <c r="CE30" s="772"/>
      <c r="CF30" s="727" t="s">
        <v>314</v>
      </c>
      <c r="CG30" s="724"/>
      <c r="CH30" s="724"/>
      <c r="CI30" s="724"/>
      <c r="CJ30" s="724"/>
      <c r="CK30" s="724"/>
      <c r="CL30" s="724"/>
      <c r="CM30" s="724"/>
      <c r="CN30" s="724"/>
      <c r="CO30" s="724"/>
      <c r="CP30" s="724"/>
      <c r="CQ30" s="725"/>
      <c r="CR30" s="680">
        <v>503785</v>
      </c>
      <c r="CS30" s="681"/>
      <c r="CT30" s="681"/>
      <c r="CU30" s="681"/>
      <c r="CV30" s="681"/>
      <c r="CW30" s="681"/>
      <c r="CX30" s="681"/>
      <c r="CY30" s="682"/>
      <c r="CZ30" s="683">
        <v>8.1999999999999993</v>
      </c>
      <c r="DA30" s="701"/>
      <c r="DB30" s="701"/>
      <c r="DC30" s="702"/>
      <c r="DD30" s="686">
        <v>486182</v>
      </c>
      <c r="DE30" s="681"/>
      <c r="DF30" s="681"/>
      <c r="DG30" s="681"/>
      <c r="DH30" s="681"/>
      <c r="DI30" s="681"/>
      <c r="DJ30" s="681"/>
      <c r="DK30" s="682"/>
      <c r="DL30" s="686">
        <v>486182</v>
      </c>
      <c r="DM30" s="681"/>
      <c r="DN30" s="681"/>
      <c r="DO30" s="681"/>
      <c r="DP30" s="681"/>
      <c r="DQ30" s="681"/>
      <c r="DR30" s="681"/>
      <c r="DS30" s="681"/>
      <c r="DT30" s="681"/>
      <c r="DU30" s="681"/>
      <c r="DV30" s="682"/>
      <c r="DW30" s="683">
        <v>16</v>
      </c>
      <c r="DX30" s="701"/>
      <c r="DY30" s="701"/>
      <c r="DZ30" s="701"/>
      <c r="EA30" s="701"/>
      <c r="EB30" s="701"/>
      <c r="EC30" s="719"/>
    </row>
    <row r="31" spans="2:133" ht="11.25" customHeight="1" x14ac:dyDescent="0.15">
      <c r="B31" s="677" t="s">
        <v>315</v>
      </c>
      <c r="C31" s="678"/>
      <c r="D31" s="678"/>
      <c r="E31" s="678"/>
      <c r="F31" s="678"/>
      <c r="G31" s="678"/>
      <c r="H31" s="678"/>
      <c r="I31" s="678"/>
      <c r="J31" s="678"/>
      <c r="K31" s="678"/>
      <c r="L31" s="678"/>
      <c r="M31" s="678"/>
      <c r="N31" s="678"/>
      <c r="O31" s="678"/>
      <c r="P31" s="678"/>
      <c r="Q31" s="679"/>
      <c r="R31" s="680">
        <v>1574054</v>
      </c>
      <c r="S31" s="681"/>
      <c r="T31" s="681"/>
      <c r="U31" s="681"/>
      <c r="V31" s="681"/>
      <c r="W31" s="681"/>
      <c r="X31" s="681"/>
      <c r="Y31" s="682"/>
      <c r="Z31" s="713">
        <v>24</v>
      </c>
      <c r="AA31" s="713"/>
      <c r="AB31" s="713"/>
      <c r="AC31" s="713"/>
      <c r="AD31" s="714" t="s">
        <v>233</v>
      </c>
      <c r="AE31" s="714"/>
      <c r="AF31" s="714"/>
      <c r="AG31" s="714"/>
      <c r="AH31" s="714"/>
      <c r="AI31" s="714"/>
      <c r="AJ31" s="714"/>
      <c r="AK31" s="714"/>
      <c r="AL31" s="683" t="s">
        <v>248</v>
      </c>
      <c r="AM31" s="684"/>
      <c r="AN31" s="684"/>
      <c r="AO31" s="715"/>
      <c r="AP31" s="755" t="s">
        <v>316</v>
      </c>
      <c r="AQ31" s="756"/>
      <c r="AR31" s="756"/>
      <c r="AS31" s="756"/>
      <c r="AT31" s="761" t="s">
        <v>317</v>
      </c>
      <c r="AU31" s="231"/>
      <c r="AV31" s="231"/>
      <c r="AW31" s="231"/>
      <c r="AX31" s="748" t="s">
        <v>191</v>
      </c>
      <c r="AY31" s="749"/>
      <c r="AZ31" s="749"/>
      <c r="BA31" s="749"/>
      <c r="BB31" s="749"/>
      <c r="BC31" s="749"/>
      <c r="BD31" s="749"/>
      <c r="BE31" s="749"/>
      <c r="BF31" s="750"/>
      <c r="BG31" s="751">
        <v>98.8</v>
      </c>
      <c r="BH31" s="752"/>
      <c r="BI31" s="752"/>
      <c r="BJ31" s="752"/>
      <c r="BK31" s="752"/>
      <c r="BL31" s="752"/>
      <c r="BM31" s="753">
        <v>97.5</v>
      </c>
      <c r="BN31" s="752"/>
      <c r="BO31" s="752"/>
      <c r="BP31" s="752"/>
      <c r="BQ31" s="754"/>
      <c r="BR31" s="751">
        <v>99.5</v>
      </c>
      <c r="BS31" s="752"/>
      <c r="BT31" s="752"/>
      <c r="BU31" s="752"/>
      <c r="BV31" s="752"/>
      <c r="BW31" s="752"/>
      <c r="BX31" s="753">
        <v>97.7</v>
      </c>
      <c r="BY31" s="752"/>
      <c r="BZ31" s="752"/>
      <c r="CA31" s="752"/>
      <c r="CB31" s="754"/>
      <c r="CD31" s="771"/>
      <c r="CE31" s="772"/>
      <c r="CF31" s="727" t="s">
        <v>318</v>
      </c>
      <c r="CG31" s="724"/>
      <c r="CH31" s="724"/>
      <c r="CI31" s="724"/>
      <c r="CJ31" s="724"/>
      <c r="CK31" s="724"/>
      <c r="CL31" s="724"/>
      <c r="CM31" s="724"/>
      <c r="CN31" s="724"/>
      <c r="CO31" s="724"/>
      <c r="CP31" s="724"/>
      <c r="CQ31" s="725"/>
      <c r="CR31" s="680">
        <v>22144</v>
      </c>
      <c r="CS31" s="699"/>
      <c r="CT31" s="699"/>
      <c r="CU31" s="699"/>
      <c r="CV31" s="699"/>
      <c r="CW31" s="699"/>
      <c r="CX31" s="699"/>
      <c r="CY31" s="700"/>
      <c r="CZ31" s="683">
        <v>0.4</v>
      </c>
      <c r="DA31" s="701"/>
      <c r="DB31" s="701"/>
      <c r="DC31" s="702"/>
      <c r="DD31" s="686">
        <v>21144</v>
      </c>
      <c r="DE31" s="699"/>
      <c r="DF31" s="699"/>
      <c r="DG31" s="699"/>
      <c r="DH31" s="699"/>
      <c r="DI31" s="699"/>
      <c r="DJ31" s="699"/>
      <c r="DK31" s="700"/>
      <c r="DL31" s="686">
        <v>21144</v>
      </c>
      <c r="DM31" s="699"/>
      <c r="DN31" s="699"/>
      <c r="DO31" s="699"/>
      <c r="DP31" s="699"/>
      <c r="DQ31" s="699"/>
      <c r="DR31" s="699"/>
      <c r="DS31" s="699"/>
      <c r="DT31" s="699"/>
      <c r="DU31" s="699"/>
      <c r="DV31" s="700"/>
      <c r="DW31" s="683">
        <v>0.7</v>
      </c>
      <c r="DX31" s="701"/>
      <c r="DY31" s="701"/>
      <c r="DZ31" s="701"/>
      <c r="EA31" s="701"/>
      <c r="EB31" s="701"/>
      <c r="EC31" s="719"/>
    </row>
    <row r="32" spans="2:133" ht="11.25" customHeight="1" x14ac:dyDescent="0.15">
      <c r="B32" s="744" t="s">
        <v>319</v>
      </c>
      <c r="C32" s="745"/>
      <c r="D32" s="745"/>
      <c r="E32" s="745"/>
      <c r="F32" s="745"/>
      <c r="G32" s="745"/>
      <c r="H32" s="745"/>
      <c r="I32" s="745"/>
      <c r="J32" s="745"/>
      <c r="K32" s="745"/>
      <c r="L32" s="745"/>
      <c r="M32" s="745"/>
      <c r="N32" s="745"/>
      <c r="O32" s="745"/>
      <c r="P32" s="745"/>
      <c r="Q32" s="746"/>
      <c r="R32" s="680">
        <v>1455</v>
      </c>
      <c r="S32" s="681"/>
      <c r="T32" s="681"/>
      <c r="U32" s="681"/>
      <c r="V32" s="681"/>
      <c r="W32" s="681"/>
      <c r="X32" s="681"/>
      <c r="Y32" s="682"/>
      <c r="Z32" s="713">
        <v>0</v>
      </c>
      <c r="AA32" s="713"/>
      <c r="AB32" s="713"/>
      <c r="AC32" s="713"/>
      <c r="AD32" s="714">
        <v>1455</v>
      </c>
      <c r="AE32" s="714"/>
      <c r="AF32" s="714"/>
      <c r="AG32" s="714"/>
      <c r="AH32" s="714"/>
      <c r="AI32" s="714"/>
      <c r="AJ32" s="714"/>
      <c r="AK32" s="714"/>
      <c r="AL32" s="683">
        <v>0</v>
      </c>
      <c r="AM32" s="684"/>
      <c r="AN32" s="684"/>
      <c r="AO32" s="715"/>
      <c r="AP32" s="757"/>
      <c r="AQ32" s="758"/>
      <c r="AR32" s="758"/>
      <c r="AS32" s="758"/>
      <c r="AT32" s="762"/>
      <c r="AU32" s="230" t="s">
        <v>320</v>
      </c>
      <c r="AV32" s="230"/>
      <c r="AW32" s="230"/>
      <c r="AX32" s="677" t="s">
        <v>321</v>
      </c>
      <c r="AY32" s="678"/>
      <c r="AZ32" s="678"/>
      <c r="BA32" s="678"/>
      <c r="BB32" s="678"/>
      <c r="BC32" s="678"/>
      <c r="BD32" s="678"/>
      <c r="BE32" s="678"/>
      <c r="BF32" s="679"/>
      <c r="BG32" s="764">
        <v>99.4</v>
      </c>
      <c r="BH32" s="699"/>
      <c r="BI32" s="699"/>
      <c r="BJ32" s="699"/>
      <c r="BK32" s="699"/>
      <c r="BL32" s="699"/>
      <c r="BM32" s="684">
        <v>98.1</v>
      </c>
      <c r="BN32" s="765"/>
      <c r="BO32" s="765"/>
      <c r="BP32" s="765"/>
      <c r="BQ32" s="723"/>
      <c r="BR32" s="764">
        <v>99.3</v>
      </c>
      <c r="BS32" s="699"/>
      <c r="BT32" s="699"/>
      <c r="BU32" s="699"/>
      <c r="BV32" s="699"/>
      <c r="BW32" s="699"/>
      <c r="BX32" s="684">
        <v>97.7</v>
      </c>
      <c r="BY32" s="765"/>
      <c r="BZ32" s="765"/>
      <c r="CA32" s="765"/>
      <c r="CB32" s="723"/>
      <c r="CD32" s="773"/>
      <c r="CE32" s="774"/>
      <c r="CF32" s="727" t="s">
        <v>322</v>
      </c>
      <c r="CG32" s="724"/>
      <c r="CH32" s="724"/>
      <c r="CI32" s="724"/>
      <c r="CJ32" s="724"/>
      <c r="CK32" s="724"/>
      <c r="CL32" s="724"/>
      <c r="CM32" s="724"/>
      <c r="CN32" s="724"/>
      <c r="CO32" s="724"/>
      <c r="CP32" s="724"/>
      <c r="CQ32" s="725"/>
      <c r="CR32" s="680" t="s">
        <v>248</v>
      </c>
      <c r="CS32" s="681"/>
      <c r="CT32" s="681"/>
      <c r="CU32" s="681"/>
      <c r="CV32" s="681"/>
      <c r="CW32" s="681"/>
      <c r="CX32" s="681"/>
      <c r="CY32" s="682"/>
      <c r="CZ32" s="683" t="s">
        <v>233</v>
      </c>
      <c r="DA32" s="701"/>
      <c r="DB32" s="701"/>
      <c r="DC32" s="702"/>
      <c r="DD32" s="686" t="s">
        <v>248</v>
      </c>
      <c r="DE32" s="681"/>
      <c r="DF32" s="681"/>
      <c r="DG32" s="681"/>
      <c r="DH32" s="681"/>
      <c r="DI32" s="681"/>
      <c r="DJ32" s="681"/>
      <c r="DK32" s="682"/>
      <c r="DL32" s="686" t="s">
        <v>248</v>
      </c>
      <c r="DM32" s="681"/>
      <c r="DN32" s="681"/>
      <c r="DO32" s="681"/>
      <c r="DP32" s="681"/>
      <c r="DQ32" s="681"/>
      <c r="DR32" s="681"/>
      <c r="DS32" s="681"/>
      <c r="DT32" s="681"/>
      <c r="DU32" s="681"/>
      <c r="DV32" s="682"/>
      <c r="DW32" s="683" t="s">
        <v>233</v>
      </c>
      <c r="DX32" s="701"/>
      <c r="DY32" s="701"/>
      <c r="DZ32" s="701"/>
      <c r="EA32" s="701"/>
      <c r="EB32" s="701"/>
      <c r="EC32" s="719"/>
    </row>
    <row r="33" spans="2:133" ht="11.25" customHeight="1" x14ac:dyDescent="0.15">
      <c r="B33" s="677" t="s">
        <v>323</v>
      </c>
      <c r="C33" s="678"/>
      <c r="D33" s="678"/>
      <c r="E33" s="678"/>
      <c r="F33" s="678"/>
      <c r="G33" s="678"/>
      <c r="H33" s="678"/>
      <c r="I33" s="678"/>
      <c r="J33" s="678"/>
      <c r="K33" s="678"/>
      <c r="L33" s="678"/>
      <c r="M33" s="678"/>
      <c r="N33" s="678"/>
      <c r="O33" s="678"/>
      <c r="P33" s="678"/>
      <c r="Q33" s="679"/>
      <c r="R33" s="680">
        <v>430567</v>
      </c>
      <c r="S33" s="681"/>
      <c r="T33" s="681"/>
      <c r="U33" s="681"/>
      <c r="V33" s="681"/>
      <c r="W33" s="681"/>
      <c r="X33" s="681"/>
      <c r="Y33" s="682"/>
      <c r="Z33" s="713">
        <v>6.6</v>
      </c>
      <c r="AA33" s="713"/>
      <c r="AB33" s="713"/>
      <c r="AC33" s="713"/>
      <c r="AD33" s="714" t="s">
        <v>248</v>
      </c>
      <c r="AE33" s="714"/>
      <c r="AF33" s="714"/>
      <c r="AG33" s="714"/>
      <c r="AH33" s="714"/>
      <c r="AI33" s="714"/>
      <c r="AJ33" s="714"/>
      <c r="AK33" s="714"/>
      <c r="AL33" s="683" t="s">
        <v>233</v>
      </c>
      <c r="AM33" s="684"/>
      <c r="AN33" s="684"/>
      <c r="AO33" s="715"/>
      <c r="AP33" s="759"/>
      <c r="AQ33" s="760"/>
      <c r="AR33" s="760"/>
      <c r="AS33" s="760"/>
      <c r="AT33" s="763"/>
      <c r="AU33" s="232"/>
      <c r="AV33" s="232"/>
      <c r="AW33" s="232"/>
      <c r="AX33" s="661" t="s">
        <v>324</v>
      </c>
      <c r="AY33" s="662"/>
      <c r="AZ33" s="662"/>
      <c r="BA33" s="662"/>
      <c r="BB33" s="662"/>
      <c r="BC33" s="662"/>
      <c r="BD33" s="662"/>
      <c r="BE33" s="662"/>
      <c r="BF33" s="663"/>
      <c r="BG33" s="747">
        <v>98.1</v>
      </c>
      <c r="BH33" s="665"/>
      <c r="BI33" s="665"/>
      <c r="BJ33" s="665"/>
      <c r="BK33" s="665"/>
      <c r="BL33" s="665"/>
      <c r="BM33" s="707">
        <v>96.7</v>
      </c>
      <c r="BN33" s="665"/>
      <c r="BO33" s="665"/>
      <c r="BP33" s="665"/>
      <c r="BQ33" s="709"/>
      <c r="BR33" s="747">
        <v>99.6</v>
      </c>
      <c r="BS33" s="665"/>
      <c r="BT33" s="665"/>
      <c r="BU33" s="665"/>
      <c r="BV33" s="665"/>
      <c r="BW33" s="665"/>
      <c r="BX33" s="707">
        <v>97.4</v>
      </c>
      <c r="BY33" s="665"/>
      <c r="BZ33" s="665"/>
      <c r="CA33" s="665"/>
      <c r="CB33" s="709"/>
      <c r="CD33" s="727" t="s">
        <v>325</v>
      </c>
      <c r="CE33" s="724"/>
      <c r="CF33" s="724"/>
      <c r="CG33" s="724"/>
      <c r="CH33" s="724"/>
      <c r="CI33" s="724"/>
      <c r="CJ33" s="724"/>
      <c r="CK33" s="724"/>
      <c r="CL33" s="724"/>
      <c r="CM33" s="724"/>
      <c r="CN33" s="724"/>
      <c r="CO33" s="724"/>
      <c r="CP33" s="724"/>
      <c r="CQ33" s="725"/>
      <c r="CR33" s="680">
        <v>3463987</v>
      </c>
      <c r="CS33" s="699"/>
      <c r="CT33" s="699"/>
      <c r="CU33" s="699"/>
      <c r="CV33" s="699"/>
      <c r="CW33" s="699"/>
      <c r="CX33" s="699"/>
      <c r="CY33" s="700"/>
      <c r="CZ33" s="683">
        <v>56.2</v>
      </c>
      <c r="DA33" s="701"/>
      <c r="DB33" s="701"/>
      <c r="DC33" s="702"/>
      <c r="DD33" s="686">
        <v>2258892</v>
      </c>
      <c r="DE33" s="699"/>
      <c r="DF33" s="699"/>
      <c r="DG33" s="699"/>
      <c r="DH33" s="699"/>
      <c r="DI33" s="699"/>
      <c r="DJ33" s="699"/>
      <c r="DK33" s="700"/>
      <c r="DL33" s="686">
        <v>1191037</v>
      </c>
      <c r="DM33" s="699"/>
      <c r="DN33" s="699"/>
      <c r="DO33" s="699"/>
      <c r="DP33" s="699"/>
      <c r="DQ33" s="699"/>
      <c r="DR33" s="699"/>
      <c r="DS33" s="699"/>
      <c r="DT33" s="699"/>
      <c r="DU33" s="699"/>
      <c r="DV33" s="700"/>
      <c r="DW33" s="683">
        <v>39.1</v>
      </c>
      <c r="DX33" s="701"/>
      <c r="DY33" s="701"/>
      <c r="DZ33" s="701"/>
      <c r="EA33" s="701"/>
      <c r="EB33" s="701"/>
      <c r="EC33" s="719"/>
    </row>
    <row r="34" spans="2:133" ht="11.25" customHeight="1" x14ac:dyDescent="0.15">
      <c r="B34" s="677" t="s">
        <v>326</v>
      </c>
      <c r="C34" s="678"/>
      <c r="D34" s="678"/>
      <c r="E34" s="678"/>
      <c r="F34" s="678"/>
      <c r="G34" s="678"/>
      <c r="H34" s="678"/>
      <c r="I34" s="678"/>
      <c r="J34" s="678"/>
      <c r="K34" s="678"/>
      <c r="L34" s="678"/>
      <c r="M34" s="678"/>
      <c r="N34" s="678"/>
      <c r="O34" s="678"/>
      <c r="P34" s="678"/>
      <c r="Q34" s="679"/>
      <c r="R34" s="680">
        <v>54762</v>
      </c>
      <c r="S34" s="681"/>
      <c r="T34" s="681"/>
      <c r="U34" s="681"/>
      <c r="V34" s="681"/>
      <c r="W34" s="681"/>
      <c r="X34" s="681"/>
      <c r="Y34" s="682"/>
      <c r="Z34" s="713">
        <v>0.8</v>
      </c>
      <c r="AA34" s="713"/>
      <c r="AB34" s="713"/>
      <c r="AC34" s="713"/>
      <c r="AD34" s="714" t="s">
        <v>233</v>
      </c>
      <c r="AE34" s="714"/>
      <c r="AF34" s="714"/>
      <c r="AG34" s="714"/>
      <c r="AH34" s="714"/>
      <c r="AI34" s="714"/>
      <c r="AJ34" s="714"/>
      <c r="AK34" s="714"/>
      <c r="AL34" s="683" t="s">
        <v>248</v>
      </c>
      <c r="AM34" s="684"/>
      <c r="AN34" s="684"/>
      <c r="AO34" s="715"/>
      <c r="AP34" s="233"/>
      <c r="AQ34" s="234"/>
      <c r="AR34" s="230"/>
      <c r="AS34" s="231"/>
      <c r="AT34" s="231"/>
      <c r="AU34" s="231"/>
      <c r="AV34" s="231"/>
      <c r="AW34" s="231"/>
      <c r="AX34" s="231"/>
      <c r="AY34" s="231"/>
      <c r="AZ34" s="231"/>
      <c r="BA34" s="231"/>
      <c r="BB34" s="231"/>
      <c r="BC34" s="231"/>
      <c r="BD34" s="231"/>
      <c r="BE34" s="231"/>
      <c r="BF34" s="231"/>
      <c r="BG34" s="234"/>
      <c r="BH34" s="234"/>
      <c r="BI34" s="234"/>
      <c r="BJ34" s="234"/>
      <c r="BK34" s="234"/>
      <c r="BL34" s="234"/>
      <c r="BM34" s="234"/>
      <c r="BN34" s="234"/>
      <c r="BO34" s="234"/>
      <c r="BP34" s="234"/>
      <c r="BQ34" s="234"/>
      <c r="BR34" s="234"/>
      <c r="BS34" s="234"/>
      <c r="BT34" s="234"/>
      <c r="BU34" s="234"/>
      <c r="BV34" s="234"/>
      <c r="BW34" s="234"/>
      <c r="BX34" s="234"/>
      <c r="BY34" s="234"/>
      <c r="BZ34" s="234"/>
      <c r="CA34" s="234"/>
      <c r="CB34" s="234"/>
      <c r="CD34" s="727" t="s">
        <v>327</v>
      </c>
      <c r="CE34" s="724"/>
      <c r="CF34" s="724"/>
      <c r="CG34" s="724"/>
      <c r="CH34" s="724"/>
      <c r="CI34" s="724"/>
      <c r="CJ34" s="724"/>
      <c r="CK34" s="724"/>
      <c r="CL34" s="724"/>
      <c r="CM34" s="724"/>
      <c r="CN34" s="724"/>
      <c r="CO34" s="724"/>
      <c r="CP34" s="724"/>
      <c r="CQ34" s="725"/>
      <c r="CR34" s="680">
        <v>643080</v>
      </c>
      <c r="CS34" s="681"/>
      <c r="CT34" s="681"/>
      <c r="CU34" s="681"/>
      <c r="CV34" s="681"/>
      <c r="CW34" s="681"/>
      <c r="CX34" s="681"/>
      <c r="CY34" s="682"/>
      <c r="CZ34" s="683">
        <v>10.4</v>
      </c>
      <c r="DA34" s="701"/>
      <c r="DB34" s="701"/>
      <c r="DC34" s="702"/>
      <c r="DD34" s="686">
        <v>543954</v>
      </c>
      <c r="DE34" s="681"/>
      <c r="DF34" s="681"/>
      <c r="DG34" s="681"/>
      <c r="DH34" s="681"/>
      <c r="DI34" s="681"/>
      <c r="DJ34" s="681"/>
      <c r="DK34" s="682"/>
      <c r="DL34" s="686">
        <v>366731</v>
      </c>
      <c r="DM34" s="681"/>
      <c r="DN34" s="681"/>
      <c r="DO34" s="681"/>
      <c r="DP34" s="681"/>
      <c r="DQ34" s="681"/>
      <c r="DR34" s="681"/>
      <c r="DS34" s="681"/>
      <c r="DT34" s="681"/>
      <c r="DU34" s="681"/>
      <c r="DV34" s="682"/>
      <c r="DW34" s="683">
        <v>12</v>
      </c>
      <c r="DX34" s="701"/>
      <c r="DY34" s="701"/>
      <c r="DZ34" s="701"/>
      <c r="EA34" s="701"/>
      <c r="EB34" s="701"/>
      <c r="EC34" s="719"/>
    </row>
    <row r="35" spans="2:133" ht="11.25" customHeight="1" x14ac:dyDescent="0.15">
      <c r="B35" s="677" t="s">
        <v>328</v>
      </c>
      <c r="C35" s="678"/>
      <c r="D35" s="678"/>
      <c r="E35" s="678"/>
      <c r="F35" s="678"/>
      <c r="G35" s="678"/>
      <c r="H35" s="678"/>
      <c r="I35" s="678"/>
      <c r="J35" s="678"/>
      <c r="K35" s="678"/>
      <c r="L35" s="678"/>
      <c r="M35" s="678"/>
      <c r="N35" s="678"/>
      <c r="O35" s="678"/>
      <c r="P35" s="678"/>
      <c r="Q35" s="679"/>
      <c r="R35" s="680">
        <v>349651</v>
      </c>
      <c r="S35" s="681"/>
      <c r="T35" s="681"/>
      <c r="U35" s="681"/>
      <c r="V35" s="681"/>
      <c r="W35" s="681"/>
      <c r="X35" s="681"/>
      <c r="Y35" s="682"/>
      <c r="Z35" s="713">
        <v>5.3</v>
      </c>
      <c r="AA35" s="713"/>
      <c r="AB35" s="713"/>
      <c r="AC35" s="713"/>
      <c r="AD35" s="714" t="s">
        <v>248</v>
      </c>
      <c r="AE35" s="714"/>
      <c r="AF35" s="714"/>
      <c r="AG35" s="714"/>
      <c r="AH35" s="714"/>
      <c r="AI35" s="714"/>
      <c r="AJ35" s="714"/>
      <c r="AK35" s="714"/>
      <c r="AL35" s="683" t="s">
        <v>248</v>
      </c>
      <c r="AM35" s="684"/>
      <c r="AN35" s="684"/>
      <c r="AO35" s="715"/>
      <c r="AP35" s="235"/>
      <c r="AQ35" s="741" t="s">
        <v>329</v>
      </c>
      <c r="AR35" s="742"/>
      <c r="AS35" s="742"/>
      <c r="AT35" s="742"/>
      <c r="AU35" s="742"/>
      <c r="AV35" s="742"/>
      <c r="AW35" s="742"/>
      <c r="AX35" s="742"/>
      <c r="AY35" s="742"/>
      <c r="AZ35" s="742"/>
      <c r="BA35" s="742"/>
      <c r="BB35" s="742"/>
      <c r="BC35" s="742"/>
      <c r="BD35" s="742"/>
      <c r="BE35" s="742"/>
      <c r="BF35" s="743"/>
      <c r="BG35" s="741" t="s">
        <v>330</v>
      </c>
      <c r="BH35" s="742"/>
      <c r="BI35" s="742"/>
      <c r="BJ35" s="742"/>
      <c r="BK35" s="742"/>
      <c r="BL35" s="742"/>
      <c r="BM35" s="742"/>
      <c r="BN35" s="742"/>
      <c r="BO35" s="742"/>
      <c r="BP35" s="742"/>
      <c r="BQ35" s="742"/>
      <c r="BR35" s="742"/>
      <c r="BS35" s="742"/>
      <c r="BT35" s="742"/>
      <c r="BU35" s="742"/>
      <c r="BV35" s="742"/>
      <c r="BW35" s="742"/>
      <c r="BX35" s="742"/>
      <c r="BY35" s="742"/>
      <c r="BZ35" s="742"/>
      <c r="CA35" s="742"/>
      <c r="CB35" s="743"/>
      <c r="CD35" s="727" t="s">
        <v>331</v>
      </c>
      <c r="CE35" s="724"/>
      <c r="CF35" s="724"/>
      <c r="CG35" s="724"/>
      <c r="CH35" s="724"/>
      <c r="CI35" s="724"/>
      <c r="CJ35" s="724"/>
      <c r="CK35" s="724"/>
      <c r="CL35" s="724"/>
      <c r="CM35" s="724"/>
      <c r="CN35" s="724"/>
      <c r="CO35" s="724"/>
      <c r="CP35" s="724"/>
      <c r="CQ35" s="725"/>
      <c r="CR35" s="680">
        <v>50303</v>
      </c>
      <c r="CS35" s="699"/>
      <c r="CT35" s="699"/>
      <c r="CU35" s="699"/>
      <c r="CV35" s="699"/>
      <c r="CW35" s="699"/>
      <c r="CX35" s="699"/>
      <c r="CY35" s="700"/>
      <c r="CZ35" s="683">
        <v>0.8</v>
      </c>
      <c r="DA35" s="701"/>
      <c r="DB35" s="701"/>
      <c r="DC35" s="702"/>
      <c r="DD35" s="686">
        <v>33716</v>
      </c>
      <c r="DE35" s="699"/>
      <c r="DF35" s="699"/>
      <c r="DG35" s="699"/>
      <c r="DH35" s="699"/>
      <c r="DI35" s="699"/>
      <c r="DJ35" s="699"/>
      <c r="DK35" s="700"/>
      <c r="DL35" s="686">
        <v>33636</v>
      </c>
      <c r="DM35" s="699"/>
      <c r="DN35" s="699"/>
      <c r="DO35" s="699"/>
      <c r="DP35" s="699"/>
      <c r="DQ35" s="699"/>
      <c r="DR35" s="699"/>
      <c r="DS35" s="699"/>
      <c r="DT35" s="699"/>
      <c r="DU35" s="699"/>
      <c r="DV35" s="700"/>
      <c r="DW35" s="683">
        <v>1.1000000000000001</v>
      </c>
      <c r="DX35" s="701"/>
      <c r="DY35" s="701"/>
      <c r="DZ35" s="701"/>
      <c r="EA35" s="701"/>
      <c r="EB35" s="701"/>
      <c r="EC35" s="719"/>
    </row>
    <row r="36" spans="2:133" ht="11.25" customHeight="1" x14ac:dyDescent="0.15">
      <c r="B36" s="677" t="s">
        <v>332</v>
      </c>
      <c r="C36" s="678"/>
      <c r="D36" s="678"/>
      <c r="E36" s="678"/>
      <c r="F36" s="678"/>
      <c r="G36" s="678"/>
      <c r="H36" s="678"/>
      <c r="I36" s="678"/>
      <c r="J36" s="678"/>
      <c r="K36" s="678"/>
      <c r="L36" s="678"/>
      <c r="M36" s="678"/>
      <c r="N36" s="678"/>
      <c r="O36" s="678"/>
      <c r="P36" s="678"/>
      <c r="Q36" s="679"/>
      <c r="R36" s="680">
        <v>299114</v>
      </c>
      <c r="S36" s="681"/>
      <c r="T36" s="681"/>
      <c r="U36" s="681"/>
      <c r="V36" s="681"/>
      <c r="W36" s="681"/>
      <c r="X36" s="681"/>
      <c r="Y36" s="682"/>
      <c r="Z36" s="713">
        <v>4.5999999999999996</v>
      </c>
      <c r="AA36" s="713"/>
      <c r="AB36" s="713"/>
      <c r="AC36" s="713"/>
      <c r="AD36" s="714" t="s">
        <v>248</v>
      </c>
      <c r="AE36" s="714"/>
      <c r="AF36" s="714"/>
      <c r="AG36" s="714"/>
      <c r="AH36" s="714"/>
      <c r="AI36" s="714"/>
      <c r="AJ36" s="714"/>
      <c r="AK36" s="714"/>
      <c r="AL36" s="683" t="s">
        <v>233</v>
      </c>
      <c r="AM36" s="684"/>
      <c r="AN36" s="684"/>
      <c r="AO36" s="715"/>
      <c r="AP36" s="235"/>
      <c r="AQ36" s="732" t="s">
        <v>333</v>
      </c>
      <c r="AR36" s="733"/>
      <c r="AS36" s="733"/>
      <c r="AT36" s="733"/>
      <c r="AU36" s="733"/>
      <c r="AV36" s="733"/>
      <c r="AW36" s="733"/>
      <c r="AX36" s="733"/>
      <c r="AY36" s="734"/>
      <c r="AZ36" s="735">
        <v>910566</v>
      </c>
      <c r="BA36" s="736"/>
      <c r="BB36" s="736"/>
      <c r="BC36" s="736"/>
      <c r="BD36" s="736"/>
      <c r="BE36" s="736"/>
      <c r="BF36" s="737"/>
      <c r="BG36" s="738" t="s">
        <v>334</v>
      </c>
      <c r="BH36" s="739"/>
      <c r="BI36" s="739"/>
      <c r="BJ36" s="739"/>
      <c r="BK36" s="739"/>
      <c r="BL36" s="739"/>
      <c r="BM36" s="739"/>
      <c r="BN36" s="739"/>
      <c r="BO36" s="739"/>
      <c r="BP36" s="739"/>
      <c r="BQ36" s="739"/>
      <c r="BR36" s="739"/>
      <c r="BS36" s="739"/>
      <c r="BT36" s="739"/>
      <c r="BU36" s="740"/>
      <c r="BV36" s="735">
        <v>35838</v>
      </c>
      <c r="BW36" s="736"/>
      <c r="BX36" s="736"/>
      <c r="BY36" s="736"/>
      <c r="BZ36" s="736"/>
      <c r="CA36" s="736"/>
      <c r="CB36" s="737"/>
      <c r="CD36" s="727" t="s">
        <v>335</v>
      </c>
      <c r="CE36" s="724"/>
      <c r="CF36" s="724"/>
      <c r="CG36" s="724"/>
      <c r="CH36" s="724"/>
      <c r="CI36" s="724"/>
      <c r="CJ36" s="724"/>
      <c r="CK36" s="724"/>
      <c r="CL36" s="724"/>
      <c r="CM36" s="724"/>
      <c r="CN36" s="724"/>
      <c r="CO36" s="724"/>
      <c r="CP36" s="724"/>
      <c r="CQ36" s="725"/>
      <c r="CR36" s="680">
        <v>1885790</v>
      </c>
      <c r="CS36" s="681"/>
      <c r="CT36" s="681"/>
      <c r="CU36" s="681"/>
      <c r="CV36" s="681"/>
      <c r="CW36" s="681"/>
      <c r="CX36" s="681"/>
      <c r="CY36" s="682"/>
      <c r="CZ36" s="683">
        <v>30.6</v>
      </c>
      <c r="DA36" s="701"/>
      <c r="DB36" s="701"/>
      <c r="DC36" s="702"/>
      <c r="DD36" s="686">
        <v>885082</v>
      </c>
      <c r="DE36" s="681"/>
      <c r="DF36" s="681"/>
      <c r="DG36" s="681"/>
      <c r="DH36" s="681"/>
      <c r="DI36" s="681"/>
      <c r="DJ36" s="681"/>
      <c r="DK36" s="682"/>
      <c r="DL36" s="686">
        <v>424934</v>
      </c>
      <c r="DM36" s="681"/>
      <c r="DN36" s="681"/>
      <c r="DO36" s="681"/>
      <c r="DP36" s="681"/>
      <c r="DQ36" s="681"/>
      <c r="DR36" s="681"/>
      <c r="DS36" s="681"/>
      <c r="DT36" s="681"/>
      <c r="DU36" s="681"/>
      <c r="DV36" s="682"/>
      <c r="DW36" s="683">
        <v>14</v>
      </c>
      <c r="DX36" s="701"/>
      <c r="DY36" s="701"/>
      <c r="DZ36" s="701"/>
      <c r="EA36" s="701"/>
      <c r="EB36" s="701"/>
      <c r="EC36" s="719"/>
    </row>
    <row r="37" spans="2:133" ht="11.25" customHeight="1" x14ac:dyDescent="0.15">
      <c r="B37" s="677" t="s">
        <v>336</v>
      </c>
      <c r="C37" s="678"/>
      <c r="D37" s="678"/>
      <c r="E37" s="678"/>
      <c r="F37" s="678"/>
      <c r="G37" s="678"/>
      <c r="H37" s="678"/>
      <c r="I37" s="678"/>
      <c r="J37" s="678"/>
      <c r="K37" s="678"/>
      <c r="L37" s="678"/>
      <c r="M37" s="678"/>
      <c r="N37" s="678"/>
      <c r="O37" s="678"/>
      <c r="P37" s="678"/>
      <c r="Q37" s="679"/>
      <c r="R37" s="680">
        <v>176166</v>
      </c>
      <c r="S37" s="681"/>
      <c r="T37" s="681"/>
      <c r="U37" s="681"/>
      <c r="V37" s="681"/>
      <c r="W37" s="681"/>
      <c r="X37" s="681"/>
      <c r="Y37" s="682"/>
      <c r="Z37" s="713">
        <v>2.7</v>
      </c>
      <c r="AA37" s="713"/>
      <c r="AB37" s="713"/>
      <c r="AC37" s="713"/>
      <c r="AD37" s="714" t="s">
        <v>248</v>
      </c>
      <c r="AE37" s="714"/>
      <c r="AF37" s="714"/>
      <c r="AG37" s="714"/>
      <c r="AH37" s="714"/>
      <c r="AI37" s="714"/>
      <c r="AJ37" s="714"/>
      <c r="AK37" s="714"/>
      <c r="AL37" s="683" t="s">
        <v>233</v>
      </c>
      <c r="AM37" s="684"/>
      <c r="AN37" s="684"/>
      <c r="AO37" s="715"/>
      <c r="AQ37" s="720" t="s">
        <v>337</v>
      </c>
      <c r="AR37" s="721"/>
      <c r="AS37" s="721"/>
      <c r="AT37" s="721"/>
      <c r="AU37" s="721"/>
      <c r="AV37" s="721"/>
      <c r="AW37" s="721"/>
      <c r="AX37" s="721"/>
      <c r="AY37" s="722"/>
      <c r="AZ37" s="680">
        <v>384459</v>
      </c>
      <c r="BA37" s="681"/>
      <c r="BB37" s="681"/>
      <c r="BC37" s="681"/>
      <c r="BD37" s="699"/>
      <c r="BE37" s="699"/>
      <c r="BF37" s="723"/>
      <c r="BG37" s="727" t="s">
        <v>338</v>
      </c>
      <c r="BH37" s="724"/>
      <c r="BI37" s="724"/>
      <c r="BJ37" s="724"/>
      <c r="BK37" s="724"/>
      <c r="BL37" s="724"/>
      <c r="BM37" s="724"/>
      <c r="BN37" s="724"/>
      <c r="BO37" s="724"/>
      <c r="BP37" s="724"/>
      <c r="BQ37" s="724"/>
      <c r="BR37" s="724"/>
      <c r="BS37" s="724"/>
      <c r="BT37" s="724"/>
      <c r="BU37" s="725"/>
      <c r="BV37" s="680">
        <v>20907</v>
      </c>
      <c r="BW37" s="681"/>
      <c r="BX37" s="681"/>
      <c r="BY37" s="681"/>
      <c r="BZ37" s="681"/>
      <c r="CA37" s="681"/>
      <c r="CB37" s="726"/>
      <c r="CD37" s="727" t="s">
        <v>339</v>
      </c>
      <c r="CE37" s="724"/>
      <c r="CF37" s="724"/>
      <c r="CG37" s="724"/>
      <c r="CH37" s="724"/>
      <c r="CI37" s="724"/>
      <c r="CJ37" s="724"/>
      <c r="CK37" s="724"/>
      <c r="CL37" s="724"/>
      <c r="CM37" s="724"/>
      <c r="CN37" s="724"/>
      <c r="CO37" s="724"/>
      <c r="CP37" s="724"/>
      <c r="CQ37" s="725"/>
      <c r="CR37" s="680">
        <v>97499</v>
      </c>
      <c r="CS37" s="699"/>
      <c r="CT37" s="699"/>
      <c r="CU37" s="699"/>
      <c r="CV37" s="699"/>
      <c r="CW37" s="699"/>
      <c r="CX37" s="699"/>
      <c r="CY37" s="700"/>
      <c r="CZ37" s="683">
        <v>1.6</v>
      </c>
      <c r="DA37" s="701"/>
      <c r="DB37" s="701"/>
      <c r="DC37" s="702"/>
      <c r="DD37" s="686">
        <v>97332</v>
      </c>
      <c r="DE37" s="699"/>
      <c r="DF37" s="699"/>
      <c r="DG37" s="699"/>
      <c r="DH37" s="699"/>
      <c r="DI37" s="699"/>
      <c r="DJ37" s="699"/>
      <c r="DK37" s="700"/>
      <c r="DL37" s="686">
        <v>96486</v>
      </c>
      <c r="DM37" s="699"/>
      <c r="DN37" s="699"/>
      <c r="DO37" s="699"/>
      <c r="DP37" s="699"/>
      <c r="DQ37" s="699"/>
      <c r="DR37" s="699"/>
      <c r="DS37" s="699"/>
      <c r="DT37" s="699"/>
      <c r="DU37" s="699"/>
      <c r="DV37" s="700"/>
      <c r="DW37" s="683">
        <v>3.2</v>
      </c>
      <c r="DX37" s="701"/>
      <c r="DY37" s="701"/>
      <c r="DZ37" s="701"/>
      <c r="EA37" s="701"/>
      <c r="EB37" s="701"/>
      <c r="EC37" s="719"/>
    </row>
    <row r="38" spans="2:133" ht="11.25" customHeight="1" x14ac:dyDescent="0.15">
      <c r="B38" s="677" t="s">
        <v>340</v>
      </c>
      <c r="C38" s="678"/>
      <c r="D38" s="678"/>
      <c r="E38" s="678"/>
      <c r="F38" s="678"/>
      <c r="G38" s="678"/>
      <c r="H38" s="678"/>
      <c r="I38" s="678"/>
      <c r="J38" s="678"/>
      <c r="K38" s="678"/>
      <c r="L38" s="678"/>
      <c r="M38" s="678"/>
      <c r="N38" s="678"/>
      <c r="O38" s="678"/>
      <c r="P38" s="678"/>
      <c r="Q38" s="679"/>
      <c r="R38" s="680">
        <v>325251</v>
      </c>
      <c r="S38" s="681"/>
      <c r="T38" s="681"/>
      <c r="U38" s="681"/>
      <c r="V38" s="681"/>
      <c r="W38" s="681"/>
      <c r="X38" s="681"/>
      <c r="Y38" s="682"/>
      <c r="Z38" s="713">
        <v>5</v>
      </c>
      <c r="AA38" s="713"/>
      <c r="AB38" s="713"/>
      <c r="AC38" s="713"/>
      <c r="AD38" s="714">
        <v>79</v>
      </c>
      <c r="AE38" s="714"/>
      <c r="AF38" s="714"/>
      <c r="AG38" s="714"/>
      <c r="AH38" s="714"/>
      <c r="AI38" s="714"/>
      <c r="AJ38" s="714"/>
      <c r="AK38" s="714"/>
      <c r="AL38" s="683">
        <v>0</v>
      </c>
      <c r="AM38" s="684"/>
      <c r="AN38" s="684"/>
      <c r="AO38" s="715"/>
      <c r="AQ38" s="720" t="s">
        <v>341</v>
      </c>
      <c r="AR38" s="721"/>
      <c r="AS38" s="721"/>
      <c r="AT38" s="721"/>
      <c r="AU38" s="721"/>
      <c r="AV38" s="721"/>
      <c r="AW38" s="721"/>
      <c r="AX38" s="721"/>
      <c r="AY38" s="722"/>
      <c r="AZ38" s="680">
        <v>121036</v>
      </c>
      <c r="BA38" s="681"/>
      <c r="BB38" s="681"/>
      <c r="BC38" s="681"/>
      <c r="BD38" s="699"/>
      <c r="BE38" s="699"/>
      <c r="BF38" s="723"/>
      <c r="BG38" s="727" t="s">
        <v>342</v>
      </c>
      <c r="BH38" s="724"/>
      <c r="BI38" s="724"/>
      <c r="BJ38" s="724"/>
      <c r="BK38" s="724"/>
      <c r="BL38" s="724"/>
      <c r="BM38" s="724"/>
      <c r="BN38" s="724"/>
      <c r="BO38" s="724"/>
      <c r="BP38" s="724"/>
      <c r="BQ38" s="724"/>
      <c r="BR38" s="724"/>
      <c r="BS38" s="724"/>
      <c r="BT38" s="724"/>
      <c r="BU38" s="725"/>
      <c r="BV38" s="680">
        <v>1217</v>
      </c>
      <c r="BW38" s="681"/>
      <c r="BX38" s="681"/>
      <c r="BY38" s="681"/>
      <c r="BZ38" s="681"/>
      <c r="CA38" s="681"/>
      <c r="CB38" s="726"/>
      <c r="CD38" s="727" t="s">
        <v>343</v>
      </c>
      <c r="CE38" s="724"/>
      <c r="CF38" s="724"/>
      <c r="CG38" s="724"/>
      <c r="CH38" s="724"/>
      <c r="CI38" s="724"/>
      <c r="CJ38" s="724"/>
      <c r="CK38" s="724"/>
      <c r="CL38" s="724"/>
      <c r="CM38" s="724"/>
      <c r="CN38" s="724"/>
      <c r="CO38" s="724"/>
      <c r="CP38" s="724"/>
      <c r="CQ38" s="725"/>
      <c r="CR38" s="680">
        <v>438963</v>
      </c>
      <c r="CS38" s="681"/>
      <c r="CT38" s="681"/>
      <c r="CU38" s="681"/>
      <c r="CV38" s="681"/>
      <c r="CW38" s="681"/>
      <c r="CX38" s="681"/>
      <c r="CY38" s="682"/>
      <c r="CZ38" s="683">
        <v>7.1</v>
      </c>
      <c r="DA38" s="701"/>
      <c r="DB38" s="701"/>
      <c r="DC38" s="702"/>
      <c r="DD38" s="686">
        <v>353121</v>
      </c>
      <c r="DE38" s="681"/>
      <c r="DF38" s="681"/>
      <c r="DG38" s="681"/>
      <c r="DH38" s="681"/>
      <c r="DI38" s="681"/>
      <c r="DJ38" s="681"/>
      <c r="DK38" s="682"/>
      <c r="DL38" s="686">
        <v>329051</v>
      </c>
      <c r="DM38" s="681"/>
      <c r="DN38" s="681"/>
      <c r="DO38" s="681"/>
      <c r="DP38" s="681"/>
      <c r="DQ38" s="681"/>
      <c r="DR38" s="681"/>
      <c r="DS38" s="681"/>
      <c r="DT38" s="681"/>
      <c r="DU38" s="681"/>
      <c r="DV38" s="682"/>
      <c r="DW38" s="683">
        <v>10.8</v>
      </c>
      <c r="DX38" s="701"/>
      <c r="DY38" s="701"/>
      <c r="DZ38" s="701"/>
      <c r="EA38" s="701"/>
      <c r="EB38" s="701"/>
      <c r="EC38" s="719"/>
    </row>
    <row r="39" spans="2:133" ht="11.25" customHeight="1" x14ac:dyDescent="0.15">
      <c r="B39" s="677" t="s">
        <v>344</v>
      </c>
      <c r="C39" s="678"/>
      <c r="D39" s="678"/>
      <c r="E39" s="678"/>
      <c r="F39" s="678"/>
      <c r="G39" s="678"/>
      <c r="H39" s="678"/>
      <c r="I39" s="678"/>
      <c r="J39" s="678"/>
      <c r="K39" s="678"/>
      <c r="L39" s="678"/>
      <c r="M39" s="678"/>
      <c r="N39" s="678"/>
      <c r="O39" s="678"/>
      <c r="P39" s="678"/>
      <c r="Q39" s="679"/>
      <c r="R39" s="680">
        <v>202490</v>
      </c>
      <c r="S39" s="681"/>
      <c r="T39" s="681"/>
      <c r="U39" s="681"/>
      <c r="V39" s="681"/>
      <c r="W39" s="681"/>
      <c r="X39" s="681"/>
      <c r="Y39" s="682"/>
      <c r="Z39" s="713">
        <v>3.1</v>
      </c>
      <c r="AA39" s="713"/>
      <c r="AB39" s="713"/>
      <c r="AC39" s="713"/>
      <c r="AD39" s="714" t="s">
        <v>233</v>
      </c>
      <c r="AE39" s="714"/>
      <c r="AF39" s="714"/>
      <c r="AG39" s="714"/>
      <c r="AH39" s="714"/>
      <c r="AI39" s="714"/>
      <c r="AJ39" s="714"/>
      <c r="AK39" s="714"/>
      <c r="AL39" s="683" t="s">
        <v>233</v>
      </c>
      <c r="AM39" s="684"/>
      <c r="AN39" s="684"/>
      <c r="AO39" s="715"/>
      <c r="AQ39" s="720" t="s">
        <v>345</v>
      </c>
      <c r="AR39" s="721"/>
      <c r="AS39" s="721"/>
      <c r="AT39" s="721"/>
      <c r="AU39" s="721"/>
      <c r="AV39" s="721"/>
      <c r="AW39" s="721"/>
      <c r="AX39" s="721"/>
      <c r="AY39" s="722"/>
      <c r="AZ39" s="680" t="s">
        <v>248</v>
      </c>
      <c r="BA39" s="681"/>
      <c r="BB39" s="681"/>
      <c r="BC39" s="681"/>
      <c r="BD39" s="699"/>
      <c r="BE39" s="699"/>
      <c r="BF39" s="723"/>
      <c r="BG39" s="727" t="s">
        <v>346</v>
      </c>
      <c r="BH39" s="724"/>
      <c r="BI39" s="724"/>
      <c r="BJ39" s="724"/>
      <c r="BK39" s="724"/>
      <c r="BL39" s="724"/>
      <c r="BM39" s="724"/>
      <c r="BN39" s="724"/>
      <c r="BO39" s="724"/>
      <c r="BP39" s="724"/>
      <c r="BQ39" s="724"/>
      <c r="BR39" s="724"/>
      <c r="BS39" s="724"/>
      <c r="BT39" s="724"/>
      <c r="BU39" s="725"/>
      <c r="BV39" s="680">
        <v>2073</v>
      </c>
      <c r="BW39" s="681"/>
      <c r="BX39" s="681"/>
      <c r="BY39" s="681"/>
      <c r="BZ39" s="681"/>
      <c r="CA39" s="681"/>
      <c r="CB39" s="726"/>
      <c r="CD39" s="727" t="s">
        <v>347</v>
      </c>
      <c r="CE39" s="724"/>
      <c r="CF39" s="724"/>
      <c r="CG39" s="724"/>
      <c r="CH39" s="724"/>
      <c r="CI39" s="724"/>
      <c r="CJ39" s="724"/>
      <c r="CK39" s="724"/>
      <c r="CL39" s="724"/>
      <c r="CM39" s="724"/>
      <c r="CN39" s="724"/>
      <c r="CO39" s="724"/>
      <c r="CP39" s="724"/>
      <c r="CQ39" s="725"/>
      <c r="CR39" s="680">
        <v>249166</v>
      </c>
      <c r="CS39" s="699"/>
      <c r="CT39" s="699"/>
      <c r="CU39" s="699"/>
      <c r="CV39" s="699"/>
      <c r="CW39" s="699"/>
      <c r="CX39" s="699"/>
      <c r="CY39" s="700"/>
      <c r="CZ39" s="683">
        <v>4</v>
      </c>
      <c r="DA39" s="701"/>
      <c r="DB39" s="701"/>
      <c r="DC39" s="702"/>
      <c r="DD39" s="686">
        <v>246334</v>
      </c>
      <c r="DE39" s="699"/>
      <c r="DF39" s="699"/>
      <c r="DG39" s="699"/>
      <c r="DH39" s="699"/>
      <c r="DI39" s="699"/>
      <c r="DJ39" s="699"/>
      <c r="DK39" s="700"/>
      <c r="DL39" s="686" t="s">
        <v>248</v>
      </c>
      <c r="DM39" s="699"/>
      <c r="DN39" s="699"/>
      <c r="DO39" s="699"/>
      <c r="DP39" s="699"/>
      <c r="DQ39" s="699"/>
      <c r="DR39" s="699"/>
      <c r="DS39" s="699"/>
      <c r="DT39" s="699"/>
      <c r="DU39" s="699"/>
      <c r="DV39" s="700"/>
      <c r="DW39" s="683" t="s">
        <v>233</v>
      </c>
      <c r="DX39" s="701"/>
      <c r="DY39" s="701"/>
      <c r="DZ39" s="701"/>
      <c r="EA39" s="701"/>
      <c r="EB39" s="701"/>
      <c r="EC39" s="719"/>
    </row>
    <row r="40" spans="2:133" ht="11.25" customHeight="1" x14ac:dyDescent="0.15">
      <c r="B40" s="677" t="s">
        <v>348</v>
      </c>
      <c r="C40" s="678"/>
      <c r="D40" s="678"/>
      <c r="E40" s="678"/>
      <c r="F40" s="678"/>
      <c r="G40" s="678"/>
      <c r="H40" s="678"/>
      <c r="I40" s="678"/>
      <c r="J40" s="678"/>
      <c r="K40" s="678"/>
      <c r="L40" s="678"/>
      <c r="M40" s="678"/>
      <c r="N40" s="678"/>
      <c r="O40" s="678"/>
      <c r="P40" s="678"/>
      <c r="Q40" s="679"/>
      <c r="R40" s="680" t="s">
        <v>248</v>
      </c>
      <c r="S40" s="681"/>
      <c r="T40" s="681"/>
      <c r="U40" s="681"/>
      <c r="V40" s="681"/>
      <c r="W40" s="681"/>
      <c r="X40" s="681"/>
      <c r="Y40" s="682"/>
      <c r="Z40" s="713" t="s">
        <v>233</v>
      </c>
      <c r="AA40" s="713"/>
      <c r="AB40" s="713"/>
      <c r="AC40" s="713"/>
      <c r="AD40" s="714" t="s">
        <v>233</v>
      </c>
      <c r="AE40" s="714"/>
      <c r="AF40" s="714"/>
      <c r="AG40" s="714"/>
      <c r="AH40" s="714"/>
      <c r="AI40" s="714"/>
      <c r="AJ40" s="714"/>
      <c r="AK40" s="714"/>
      <c r="AL40" s="683" t="s">
        <v>248</v>
      </c>
      <c r="AM40" s="684"/>
      <c r="AN40" s="684"/>
      <c r="AO40" s="715"/>
      <c r="AQ40" s="720" t="s">
        <v>349</v>
      </c>
      <c r="AR40" s="721"/>
      <c r="AS40" s="721"/>
      <c r="AT40" s="721"/>
      <c r="AU40" s="721"/>
      <c r="AV40" s="721"/>
      <c r="AW40" s="721"/>
      <c r="AX40" s="721"/>
      <c r="AY40" s="722"/>
      <c r="AZ40" s="680" t="s">
        <v>233</v>
      </c>
      <c r="BA40" s="681"/>
      <c r="BB40" s="681"/>
      <c r="BC40" s="681"/>
      <c r="BD40" s="699"/>
      <c r="BE40" s="699"/>
      <c r="BF40" s="723"/>
      <c r="BG40" s="728" t="s">
        <v>350</v>
      </c>
      <c r="BH40" s="729"/>
      <c r="BI40" s="729"/>
      <c r="BJ40" s="729"/>
      <c r="BK40" s="729"/>
      <c r="BL40" s="236"/>
      <c r="BM40" s="724" t="s">
        <v>351</v>
      </c>
      <c r="BN40" s="724"/>
      <c r="BO40" s="724"/>
      <c r="BP40" s="724"/>
      <c r="BQ40" s="724"/>
      <c r="BR40" s="724"/>
      <c r="BS40" s="724"/>
      <c r="BT40" s="724"/>
      <c r="BU40" s="725"/>
      <c r="BV40" s="680">
        <v>103</v>
      </c>
      <c r="BW40" s="681"/>
      <c r="BX40" s="681"/>
      <c r="BY40" s="681"/>
      <c r="BZ40" s="681"/>
      <c r="CA40" s="681"/>
      <c r="CB40" s="726"/>
      <c r="CD40" s="727" t="s">
        <v>352</v>
      </c>
      <c r="CE40" s="724"/>
      <c r="CF40" s="724"/>
      <c r="CG40" s="724"/>
      <c r="CH40" s="724"/>
      <c r="CI40" s="724"/>
      <c r="CJ40" s="724"/>
      <c r="CK40" s="724"/>
      <c r="CL40" s="724"/>
      <c r="CM40" s="724"/>
      <c r="CN40" s="724"/>
      <c r="CO40" s="724"/>
      <c r="CP40" s="724"/>
      <c r="CQ40" s="725"/>
      <c r="CR40" s="680">
        <v>196685</v>
      </c>
      <c r="CS40" s="681"/>
      <c r="CT40" s="681"/>
      <c r="CU40" s="681"/>
      <c r="CV40" s="681"/>
      <c r="CW40" s="681"/>
      <c r="CX40" s="681"/>
      <c r="CY40" s="682"/>
      <c r="CZ40" s="683">
        <v>3.2</v>
      </c>
      <c r="DA40" s="701"/>
      <c r="DB40" s="701"/>
      <c r="DC40" s="702"/>
      <c r="DD40" s="686">
        <v>196685</v>
      </c>
      <c r="DE40" s="681"/>
      <c r="DF40" s="681"/>
      <c r="DG40" s="681"/>
      <c r="DH40" s="681"/>
      <c r="DI40" s="681"/>
      <c r="DJ40" s="681"/>
      <c r="DK40" s="682"/>
      <c r="DL40" s="686">
        <v>36685</v>
      </c>
      <c r="DM40" s="681"/>
      <c r="DN40" s="681"/>
      <c r="DO40" s="681"/>
      <c r="DP40" s="681"/>
      <c r="DQ40" s="681"/>
      <c r="DR40" s="681"/>
      <c r="DS40" s="681"/>
      <c r="DT40" s="681"/>
      <c r="DU40" s="681"/>
      <c r="DV40" s="682"/>
      <c r="DW40" s="683">
        <v>1.2</v>
      </c>
      <c r="DX40" s="701"/>
      <c r="DY40" s="701"/>
      <c r="DZ40" s="701"/>
      <c r="EA40" s="701"/>
      <c r="EB40" s="701"/>
      <c r="EC40" s="719"/>
    </row>
    <row r="41" spans="2:133" ht="11.25" customHeight="1" x14ac:dyDescent="0.15">
      <c r="B41" s="677" t="s">
        <v>353</v>
      </c>
      <c r="C41" s="678"/>
      <c r="D41" s="678"/>
      <c r="E41" s="678"/>
      <c r="F41" s="678"/>
      <c r="G41" s="678"/>
      <c r="H41" s="678"/>
      <c r="I41" s="678"/>
      <c r="J41" s="678"/>
      <c r="K41" s="678"/>
      <c r="L41" s="678"/>
      <c r="M41" s="678"/>
      <c r="N41" s="678"/>
      <c r="O41" s="678"/>
      <c r="P41" s="678"/>
      <c r="Q41" s="679"/>
      <c r="R41" s="680" t="s">
        <v>233</v>
      </c>
      <c r="S41" s="681"/>
      <c r="T41" s="681"/>
      <c r="U41" s="681"/>
      <c r="V41" s="681"/>
      <c r="W41" s="681"/>
      <c r="X41" s="681"/>
      <c r="Y41" s="682"/>
      <c r="Z41" s="713" t="s">
        <v>233</v>
      </c>
      <c r="AA41" s="713"/>
      <c r="AB41" s="713"/>
      <c r="AC41" s="713"/>
      <c r="AD41" s="714" t="s">
        <v>248</v>
      </c>
      <c r="AE41" s="714"/>
      <c r="AF41" s="714"/>
      <c r="AG41" s="714"/>
      <c r="AH41" s="714"/>
      <c r="AI41" s="714"/>
      <c r="AJ41" s="714"/>
      <c r="AK41" s="714"/>
      <c r="AL41" s="683" t="s">
        <v>233</v>
      </c>
      <c r="AM41" s="684"/>
      <c r="AN41" s="684"/>
      <c r="AO41" s="715"/>
      <c r="AQ41" s="720" t="s">
        <v>354</v>
      </c>
      <c r="AR41" s="721"/>
      <c r="AS41" s="721"/>
      <c r="AT41" s="721"/>
      <c r="AU41" s="721"/>
      <c r="AV41" s="721"/>
      <c r="AW41" s="721"/>
      <c r="AX41" s="721"/>
      <c r="AY41" s="722"/>
      <c r="AZ41" s="680">
        <v>100175</v>
      </c>
      <c r="BA41" s="681"/>
      <c r="BB41" s="681"/>
      <c r="BC41" s="681"/>
      <c r="BD41" s="699"/>
      <c r="BE41" s="699"/>
      <c r="BF41" s="723"/>
      <c r="BG41" s="728"/>
      <c r="BH41" s="729"/>
      <c r="BI41" s="729"/>
      <c r="BJ41" s="729"/>
      <c r="BK41" s="729"/>
      <c r="BL41" s="236"/>
      <c r="BM41" s="724" t="s">
        <v>355</v>
      </c>
      <c r="BN41" s="724"/>
      <c r="BO41" s="724"/>
      <c r="BP41" s="724"/>
      <c r="BQ41" s="724"/>
      <c r="BR41" s="724"/>
      <c r="BS41" s="724"/>
      <c r="BT41" s="724"/>
      <c r="BU41" s="725"/>
      <c r="BV41" s="680">
        <v>3</v>
      </c>
      <c r="BW41" s="681"/>
      <c r="BX41" s="681"/>
      <c r="BY41" s="681"/>
      <c r="BZ41" s="681"/>
      <c r="CA41" s="681"/>
      <c r="CB41" s="726"/>
      <c r="CD41" s="727" t="s">
        <v>356</v>
      </c>
      <c r="CE41" s="724"/>
      <c r="CF41" s="724"/>
      <c r="CG41" s="724"/>
      <c r="CH41" s="724"/>
      <c r="CI41" s="724"/>
      <c r="CJ41" s="724"/>
      <c r="CK41" s="724"/>
      <c r="CL41" s="724"/>
      <c r="CM41" s="724"/>
      <c r="CN41" s="724"/>
      <c r="CO41" s="724"/>
      <c r="CP41" s="724"/>
      <c r="CQ41" s="725"/>
      <c r="CR41" s="680" t="s">
        <v>233</v>
      </c>
      <c r="CS41" s="699"/>
      <c r="CT41" s="699"/>
      <c r="CU41" s="699"/>
      <c r="CV41" s="699"/>
      <c r="CW41" s="699"/>
      <c r="CX41" s="699"/>
      <c r="CY41" s="700"/>
      <c r="CZ41" s="683" t="s">
        <v>233</v>
      </c>
      <c r="DA41" s="701"/>
      <c r="DB41" s="701"/>
      <c r="DC41" s="702"/>
      <c r="DD41" s="686" t="s">
        <v>233</v>
      </c>
      <c r="DE41" s="699"/>
      <c r="DF41" s="699"/>
      <c r="DG41" s="699"/>
      <c r="DH41" s="699"/>
      <c r="DI41" s="699"/>
      <c r="DJ41" s="699"/>
      <c r="DK41" s="700"/>
      <c r="DL41" s="687"/>
      <c r="DM41" s="688"/>
      <c r="DN41" s="688"/>
      <c r="DO41" s="688"/>
      <c r="DP41" s="688"/>
      <c r="DQ41" s="688"/>
      <c r="DR41" s="688"/>
      <c r="DS41" s="688"/>
      <c r="DT41" s="688"/>
      <c r="DU41" s="688"/>
      <c r="DV41" s="689"/>
      <c r="DW41" s="690"/>
      <c r="DX41" s="691"/>
      <c r="DY41" s="691"/>
      <c r="DZ41" s="691"/>
      <c r="EA41" s="691"/>
      <c r="EB41" s="691"/>
      <c r="EC41" s="692"/>
    </row>
    <row r="42" spans="2:133" ht="11.25" customHeight="1" x14ac:dyDescent="0.15">
      <c r="B42" s="677" t="s">
        <v>357</v>
      </c>
      <c r="C42" s="678"/>
      <c r="D42" s="678"/>
      <c r="E42" s="678"/>
      <c r="F42" s="678"/>
      <c r="G42" s="678"/>
      <c r="H42" s="678"/>
      <c r="I42" s="678"/>
      <c r="J42" s="678"/>
      <c r="K42" s="678"/>
      <c r="L42" s="678"/>
      <c r="M42" s="678"/>
      <c r="N42" s="678"/>
      <c r="O42" s="678"/>
      <c r="P42" s="678"/>
      <c r="Q42" s="679"/>
      <c r="R42" s="680">
        <v>96180</v>
      </c>
      <c r="S42" s="681"/>
      <c r="T42" s="681"/>
      <c r="U42" s="681"/>
      <c r="V42" s="681"/>
      <c r="W42" s="681"/>
      <c r="X42" s="681"/>
      <c r="Y42" s="682"/>
      <c r="Z42" s="713">
        <v>1.5</v>
      </c>
      <c r="AA42" s="713"/>
      <c r="AB42" s="713"/>
      <c r="AC42" s="713"/>
      <c r="AD42" s="714" t="s">
        <v>233</v>
      </c>
      <c r="AE42" s="714"/>
      <c r="AF42" s="714"/>
      <c r="AG42" s="714"/>
      <c r="AH42" s="714"/>
      <c r="AI42" s="714"/>
      <c r="AJ42" s="714"/>
      <c r="AK42" s="714"/>
      <c r="AL42" s="683" t="s">
        <v>248</v>
      </c>
      <c r="AM42" s="684"/>
      <c r="AN42" s="684"/>
      <c r="AO42" s="715"/>
      <c r="AQ42" s="716" t="s">
        <v>358</v>
      </c>
      <c r="AR42" s="717"/>
      <c r="AS42" s="717"/>
      <c r="AT42" s="717"/>
      <c r="AU42" s="717"/>
      <c r="AV42" s="717"/>
      <c r="AW42" s="717"/>
      <c r="AX42" s="717"/>
      <c r="AY42" s="718"/>
      <c r="AZ42" s="664">
        <v>304896</v>
      </c>
      <c r="BA42" s="703"/>
      <c r="BB42" s="703"/>
      <c r="BC42" s="703"/>
      <c r="BD42" s="665"/>
      <c r="BE42" s="665"/>
      <c r="BF42" s="709"/>
      <c r="BG42" s="730"/>
      <c r="BH42" s="731"/>
      <c r="BI42" s="731"/>
      <c r="BJ42" s="731"/>
      <c r="BK42" s="731"/>
      <c r="BL42" s="237"/>
      <c r="BM42" s="710" t="s">
        <v>359</v>
      </c>
      <c r="BN42" s="710"/>
      <c r="BO42" s="710"/>
      <c r="BP42" s="710"/>
      <c r="BQ42" s="710"/>
      <c r="BR42" s="710"/>
      <c r="BS42" s="710"/>
      <c r="BT42" s="710"/>
      <c r="BU42" s="711"/>
      <c r="BV42" s="664">
        <v>390</v>
      </c>
      <c r="BW42" s="703"/>
      <c r="BX42" s="703"/>
      <c r="BY42" s="703"/>
      <c r="BZ42" s="703"/>
      <c r="CA42" s="703"/>
      <c r="CB42" s="712"/>
      <c r="CD42" s="677" t="s">
        <v>360</v>
      </c>
      <c r="CE42" s="678"/>
      <c r="CF42" s="678"/>
      <c r="CG42" s="678"/>
      <c r="CH42" s="678"/>
      <c r="CI42" s="678"/>
      <c r="CJ42" s="678"/>
      <c r="CK42" s="678"/>
      <c r="CL42" s="678"/>
      <c r="CM42" s="678"/>
      <c r="CN42" s="678"/>
      <c r="CO42" s="678"/>
      <c r="CP42" s="678"/>
      <c r="CQ42" s="679"/>
      <c r="CR42" s="680">
        <v>640673</v>
      </c>
      <c r="CS42" s="681"/>
      <c r="CT42" s="681"/>
      <c r="CU42" s="681"/>
      <c r="CV42" s="681"/>
      <c r="CW42" s="681"/>
      <c r="CX42" s="681"/>
      <c r="CY42" s="682"/>
      <c r="CZ42" s="683">
        <v>10.4</v>
      </c>
      <c r="DA42" s="684"/>
      <c r="DB42" s="684"/>
      <c r="DC42" s="685"/>
      <c r="DD42" s="686">
        <v>134033</v>
      </c>
      <c r="DE42" s="681"/>
      <c r="DF42" s="681"/>
      <c r="DG42" s="681"/>
      <c r="DH42" s="681"/>
      <c r="DI42" s="681"/>
      <c r="DJ42" s="681"/>
      <c r="DK42" s="682"/>
      <c r="DL42" s="687"/>
      <c r="DM42" s="688"/>
      <c r="DN42" s="688"/>
      <c r="DO42" s="688"/>
      <c r="DP42" s="688"/>
      <c r="DQ42" s="688"/>
      <c r="DR42" s="688"/>
      <c r="DS42" s="688"/>
      <c r="DT42" s="688"/>
      <c r="DU42" s="688"/>
      <c r="DV42" s="689"/>
      <c r="DW42" s="690"/>
      <c r="DX42" s="691"/>
      <c r="DY42" s="691"/>
      <c r="DZ42" s="691"/>
      <c r="EA42" s="691"/>
      <c r="EB42" s="691"/>
      <c r="EC42" s="692"/>
    </row>
    <row r="43" spans="2:133" ht="11.25" customHeight="1" x14ac:dyDescent="0.15">
      <c r="B43" s="661" t="s">
        <v>361</v>
      </c>
      <c r="C43" s="662"/>
      <c r="D43" s="662"/>
      <c r="E43" s="662"/>
      <c r="F43" s="662"/>
      <c r="G43" s="662"/>
      <c r="H43" s="662"/>
      <c r="I43" s="662"/>
      <c r="J43" s="662"/>
      <c r="K43" s="662"/>
      <c r="L43" s="662"/>
      <c r="M43" s="662"/>
      <c r="N43" s="662"/>
      <c r="O43" s="662"/>
      <c r="P43" s="662"/>
      <c r="Q43" s="663"/>
      <c r="R43" s="664">
        <v>6568440</v>
      </c>
      <c r="S43" s="703"/>
      <c r="T43" s="703"/>
      <c r="U43" s="703"/>
      <c r="V43" s="703"/>
      <c r="W43" s="703"/>
      <c r="X43" s="703"/>
      <c r="Y43" s="704"/>
      <c r="Z43" s="705">
        <v>100</v>
      </c>
      <c r="AA43" s="705"/>
      <c r="AB43" s="705"/>
      <c r="AC43" s="705"/>
      <c r="AD43" s="706">
        <v>2948096</v>
      </c>
      <c r="AE43" s="706"/>
      <c r="AF43" s="706"/>
      <c r="AG43" s="706"/>
      <c r="AH43" s="706"/>
      <c r="AI43" s="706"/>
      <c r="AJ43" s="706"/>
      <c r="AK43" s="706"/>
      <c r="AL43" s="667">
        <v>100</v>
      </c>
      <c r="AM43" s="707"/>
      <c r="AN43" s="707"/>
      <c r="AO43" s="708"/>
      <c r="BV43" s="238"/>
      <c r="BW43" s="238"/>
      <c r="BX43" s="238"/>
      <c r="BY43" s="238"/>
      <c r="BZ43" s="238"/>
      <c r="CA43" s="238"/>
      <c r="CB43" s="238"/>
      <c r="CD43" s="677" t="s">
        <v>362</v>
      </c>
      <c r="CE43" s="678"/>
      <c r="CF43" s="678"/>
      <c r="CG43" s="678"/>
      <c r="CH43" s="678"/>
      <c r="CI43" s="678"/>
      <c r="CJ43" s="678"/>
      <c r="CK43" s="678"/>
      <c r="CL43" s="678"/>
      <c r="CM43" s="678"/>
      <c r="CN43" s="678"/>
      <c r="CO43" s="678"/>
      <c r="CP43" s="678"/>
      <c r="CQ43" s="679"/>
      <c r="CR43" s="680">
        <v>35399</v>
      </c>
      <c r="CS43" s="699"/>
      <c r="CT43" s="699"/>
      <c r="CU43" s="699"/>
      <c r="CV43" s="699"/>
      <c r="CW43" s="699"/>
      <c r="CX43" s="699"/>
      <c r="CY43" s="700"/>
      <c r="CZ43" s="683">
        <v>0.6</v>
      </c>
      <c r="DA43" s="701"/>
      <c r="DB43" s="701"/>
      <c r="DC43" s="702"/>
      <c r="DD43" s="686">
        <v>34067</v>
      </c>
      <c r="DE43" s="699"/>
      <c r="DF43" s="699"/>
      <c r="DG43" s="699"/>
      <c r="DH43" s="699"/>
      <c r="DI43" s="699"/>
      <c r="DJ43" s="699"/>
      <c r="DK43" s="700"/>
      <c r="DL43" s="687"/>
      <c r="DM43" s="688"/>
      <c r="DN43" s="688"/>
      <c r="DO43" s="688"/>
      <c r="DP43" s="688"/>
      <c r="DQ43" s="688"/>
      <c r="DR43" s="688"/>
      <c r="DS43" s="688"/>
      <c r="DT43" s="688"/>
      <c r="DU43" s="688"/>
      <c r="DV43" s="689"/>
      <c r="DW43" s="690"/>
      <c r="DX43" s="691"/>
      <c r="DY43" s="691"/>
      <c r="DZ43" s="691"/>
      <c r="EA43" s="691"/>
      <c r="EB43" s="691"/>
      <c r="EC43" s="692"/>
    </row>
    <row r="44" spans="2:133" ht="11.25" customHeight="1" x14ac:dyDescent="0.15">
      <c r="B44" s="239"/>
      <c r="C44" s="239"/>
      <c r="D44" s="239"/>
      <c r="E44" s="239"/>
      <c r="F44" s="239"/>
      <c r="G44" s="239"/>
      <c r="H44" s="239"/>
      <c r="I44" s="239"/>
      <c r="J44" s="239"/>
      <c r="K44" s="239"/>
      <c r="L44" s="239"/>
      <c r="M44" s="239"/>
      <c r="N44" s="239"/>
      <c r="O44" s="239"/>
      <c r="P44" s="239"/>
      <c r="Q44" s="239"/>
      <c r="R44" s="239"/>
      <c r="S44" s="239"/>
      <c r="T44" s="239"/>
      <c r="U44" s="239"/>
      <c r="V44" s="239"/>
      <c r="W44" s="239"/>
      <c r="X44" s="239"/>
      <c r="Y44" s="239"/>
      <c r="Z44" s="239"/>
      <c r="AA44" s="239"/>
      <c r="AB44" s="239"/>
      <c r="AC44" s="239"/>
      <c r="AD44" s="239"/>
      <c r="AE44" s="239"/>
      <c r="AF44" s="239"/>
      <c r="AG44" s="239"/>
      <c r="AH44" s="239"/>
      <c r="AI44" s="239"/>
      <c r="AJ44" s="239"/>
      <c r="AK44" s="239"/>
      <c r="AL44" s="239"/>
      <c r="AM44" s="239"/>
      <c r="AN44" s="239"/>
      <c r="AO44" s="239"/>
      <c r="CD44" s="693" t="s">
        <v>310</v>
      </c>
      <c r="CE44" s="694"/>
      <c r="CF44" s="677" t="s">
        <v>363</v>
      </c>
      <c r="CG44" s="678"/>
      <c r="CH44" s="678"/>
      <c r="CI44" s="678"/>
      <c r="CJ44" s="678"/>
      <c r="CK44" s="678"/>
      <c r="CL44" s="678"/>
      <c r="CM44" s="678"/>
      <c r="CN44" s="678"/>
      <c r="CO44" s="678"/>
      <c r="CP44" s="678"/>
      <c r="CQ44" s="679"/>
      <c r="CR44" s="680">
        <v>516618</v>
      </c>
      <c r="CS44" s="681"/>
      <c r="CT44" s="681"/>
      <c r="CU44" s="681"/>
      <c r="CV44" s="681"/>
      <c r="CW44" s="681"/>
      <c r="CX44" s="681"/>
      <c r="CY44" s="682"/>
      <c r="CZ44" s="683">
        <v>8.4</v>
      </c>
      <c r="DA44" s="684"/>
      <c r="DB44" s="684"/>
      <c r="DC44" s="685"/>
      <c r="DD44" s="686">
        <v>103452</v>
      </c>
      <c r="DE44" s="681"/>
      <c r="DF44" s="681"/>
      <c r="DG44" s="681"/>
      <c r="DH44" s="681"/>
      <c r="DI44" s="681"/>
      <c r="DJ44" s="681"/>
      <c r="DK44" s="682"/>
      <c r="DL44" s="687"/>
      <c r="DM44" s="688"/>
      <c r="DN44" s="688"/>
      <c r="DO44" s="688"/>
      <c r="DP44" s="688"/>
      <c r="DQ44" s="688"/>
      <c r="DR44" s="688"/>
      <c r="DS44" s="688"/>
      <c r="DT44" s="688"/>
      <c r="DU44" s="688"/>
      <c r="DV44" s="689"/>
      <c r="DW44" s="690"/>
      <c r="DX44" s="691"/>
      <c r="DY44" s="691"/>
      <c r="DZ44" s="691"/>
      <c r="EA44" s="691"/>
      <c r="EB44" s="691"/>
      <c r="EC44" s="692"/>
    </row>
    <row r="45" spans="2:133" ht="11.25" customHeight="1" x14ac:dyDescent="0.15">
      <c r="B45" s="240" t="s">
        <v>364</v>
      </c>
      <c r="C45" s="240"/>
      <c r="D45" s="240"/>
      <c r="E45" s="240"/>
      <c r="F45" s="240"/>
      <c r="G45" s="240"/>
      <c r="H45" s="240"/>
      <c r="I45" s="240"/>
      <c r="J45" s="240"/>
      <c r="K45" s="240"/>
      <c r="L45" s="240"/>
      <c r="M45" s="240"/>
      <c r="N45" s="240"/>
      <c r="O45" s="240"/>
      <c r="P45" s="240"/>
      <c r="Q45" s="240"/>
      <c r="R45" s="240"/>
      <c r="S45" s="240"/>
      <c r="T45" s="240"/>
      <c r="U45" s="240"/>
      <c r="V45" s="240"/>
      <c r="W45" s="240"/>
      <c r="X45" s="240"/>
      <c r="Y45" s="240"/>
      <c r="Z45" s="240"/>
      <c r="AA45" s="240"/>
      <c r="AB45" s="240"/>
      <c r="AC45" s="240"/>
      <c r="AD45" s="240"/>
      <c r="AE45" s="240"/>
      <c r="AF45" s="240"/>
      <c r="AG45" s="240"/>
      <c r="AH45" s="240"/>
      <c r="AI45" s="240"/>
      <c r="AJ45" s="240"/>
      <c r="AK45" s="240"/>
      <c r="AL45" s="240"/>
      <c r="AM45" s="240"/>
      <c r="AN45" s="240"/>
      <c r="AO45" s="240"/>
      <c r="CD45" s="695"/>
      <c r="CE45" s="696"/>
      <c r="CF45" s="677" t="s">
        <v>365</v>
      </c>
      <c r="CG45" s="678"/>
      <c r="CH45" s="678"/>
      <c r="CI45" s="678"/>
      <c r="CJ45" s="678"/>
      <c r="CK45" s="678"/>
      <c r="CL45" s="678"/>
      <c r="CM45" s="678"/>
      <c r="CN45" s="678"/>
      <c r="CO45" s="678"/>
      <c r="CP45" s="678"/>
      <c r="CQ45" s="679"/>
      <c r="CR45" s="680">
        <v>53653</v>
      </c>
      <c r="CS45" s="699"/>
      <c r="CT45" s="699"/>
      <c r="CU45" s="699"/>
      <c r="CV45" s="699"/>
      <c r="CW45" s="699"/>
      <c r="CX45" s="699"/>
      <c r="CY45" s="700"/>
      <c r="CZ45" s="683">
        <v>0.9</v>
      </c>
      <c r="DA45" s="701"/>
      <c r="DB45" s="701"/>
      <c r="DC45" s="702"/>
      <c r="DD45" s="686">
        <v>3514</v>
      </c>
      <c r="DE45" s="699"/>
      <c r="DF45" s="699"/>
      <c r="DG45" s="699"/>
      <c r="DH45" s="699"/>
      <c r="DI45" s="699"/>
      <c r="DJ45" s="699"/>
      <c r="DK45" s="700"/>
      <c r="DL45" s="687"/>
      <c r="DM45" s="688"/>
      <c r="DN45" s="688"/>
      <c r="DO45" s="688"/>
      <c r="DP45" s="688"/>
      <c r="DQ45" s="688"/>
      <c r="DR45" s="688"/>
      <c r="DS45" s="688"/>
      <c r="DT45" s="688"/>
      <c r="DU45" s="688"/>
      <c r="DV45" s="689"/>
      <c r="DW45" s="690"/>
      <c r="DX45" s="691"/>
      <c r="DY45" s="691"/>
      <c r="DZ45" s="691"/>
      <c r="EA45" s="691"/>
      <c r="EB45" s="691"/>
      <c r="EC45" s="692"/>
    </row>
    <row r="46" spans="2:133" ht="11.25" customHeight="1" x14ac:dyDescent="0.15">
      <c r="B46" s="241" t="s">
        <v>366</v>
      </c>
      <c r="C46" s="240"/>
      <c r="D46" s="240"/>
      <c r="E46" s="240"/>
      <c r="F46" s="240"/>
      <c r="G46" s="240"/>
      <c r="H46" s="240"/>
      <c r="I46" s="240"/>
      <c r="J46" s="240"/>
      <c r="K46" s="240"/>
      <c r="L46" s="240"/>
      <c r="M46" s="240"/>
      <c r="N46" s="240"/>
      <c r="O46" s="240"/>
      <c r="P46" s="240"/>
      <c r="Q46" s="240"/>
      <c r="R46" s="240"/>
      <c r="S46" s="240"/>
      <c r="T46" s="240"/>
      <c r="U46" s="240"/>
      <c r="V46" s="240"/>
      <c r="W46" s="240"/>
      <c r="X46" s="240"/>
      <c r="Y46" s="240"/>
      <c r="Z46" s="240"/>
      <c r="AA46" s="240"/>
      <c r="AB46" s="240"/>
      <c r="AC46" s="240"/>
      <c r="AD46" s="240"/>
      <c r="AE46" s="240"/>
      <c r="AF46" s="240"/>
      <c r="AG46" s="240"/>
      <c r="AH46" s="240"/>
      <c r="AI46" s="240"/>
      <c r="AJ46" s="240"/>
      <c r="AK46" s="240"/>
      <c r="AL46" s="240"/>
      <c r="AM46" s="240"/>
      <c r="AN46" s="240"/>
      <c r="AO46" s="240"/>
      <c r="CD46" s="695"/>
      <c r="CE46" s="696"/>
      <c r="CF46" s="677" t="s">
        <v>367</v>
      </c>
      <c r="CG46" s="678"/>
      <c r="CH46" s="678"/>
      <c r="CI46" s="678"/>
      <c r="CJ46" s="678"/>
      <c r="CK46" s="678"/>
      <c r="CL46" s="678"/>
      <c r="CM46" s="678"/>
      <c r="CN46" s="678"/>
      <c r="CO46" s="678"/>
      <c r="CP46" s="678"/>
      <c r="CQ46" s="679"/>
      <c r="CR46" s="680">
        <v>458927</v>
      </c>
      <c r="CS46" s="681"/>
      <c r="CT46" s="681"/>
      <c r="CU46" s="681"/>
      <c r="CV46" s="681"/>
      <c r="CW46" s="681"/>
      <c r="CX46" s="681"/>
      <c r="CY46" s="682"/>
      <c r="CZ46" s="683">
        <v>7.4</v>
      </c>
      <c r="DA46" s="684"/>
      <c r="DB46" s="684"/>
      <c r="DC46" s="685"/>
      <c r="DD46" s="686">
        <v>99925</v>
      </c>
      <c r="DE46" s="681"/>
      <c r="DF46" s="681"/>
      <c r="DG46" s="681"/>
      <c r="DH46" s="681"/>
      <c r="DI46" s="681"/>
      <c r="DJ46" s="681"/>
      <c r="DK46" s="682"/>
      <c r="DL46" s="687"/>
      <c r="DM46" s="688"/>
      <c r="DN46" s="688"/>
      <c r="DO46" s="688"/>
      <c r="DP46" s="688"/>
      <c r="DQ46" s="688"/>
      <c r="DR46" s="688"/>
      <c r="DS46" s="688"/>
      <c r="DT46" s="688"/>
      <c r="DU46" s="688"/>
      <c r="DV46" s="689"/>
      <c r="DW46" s="690"/>
      <c r="DX46" s="691"/>
      <c r="DY46" s="691"/>
      <c r="DZ46" s="691"/>
      <c r="EA46" s="691"/>
      <c r="EB46" s="691"/>
      <c r="EC46" s="692"/>
    </row>
    <row r="47" spans="2:133" ht="11.25" customHeight="1" x14ac:dyDescent="0.15">
      <c r="B47" s="242" t="s">
        <v>368</v>
      </c>
      <c r="C47" s="239"/>
      <c r="D47" s="239"/>
      <c r="E47" s="239"/>
      <c r="F47" s="239"/>
      <c r="G47" s="239"/>
      <c r="H47" s="239"/>
      <c r="I47" s="239"/>
      <c r="J47" s="239"/>
      <c r="K47" s="239"/>
      <c r="L47" s="239"/>
      <c r="M47" s="239"/>
      <c r="N47" s="239"/>
      <c r="O47" s="239"/>
      <c r="P47" s="239"/>
      <c r="Q47" s="239"/>
      <c r="R47" s="239"/>
      <c r="S47" s="239"/>
      <c r="T47" s="239"/>
      <c r="U47" s="239"/>
      <c r="V47" s="239"/>
      <c r="W47" s="239"/>
      <c r="X47" s="239"/>
      <c r="Y47" s="239"/>
      <c r="Z47" s="239"/>
      <c r="AA47" s="239"/>
      <c r="AB47" s="239"/>
      <c r="AC47" s="239"/>
      <c r="AD47" s="239"/>
      <c r="AE47" s="239"/>
      <c r="AF47" s="239"/>
      <c r="AG47" s="239"/>
      <c r="AH47" s="239"/>
      <c r="AI47" s="239"/>
      <c r="AJ47" s="239"/>
      <c r="AK47" s="239"/>
      <c r="AL47" s="239"/>
      <c r="AM47" s="239"/>
      <c r="AN47" s="239"/>
      <c r="AO47" s="239"/>
      <c r="CD47" s="695"/>
      <c r="CE47" s="696"/>
      <c r="CF47" s="677" t="s">
        <v>369</v>
      </c>
      <c r="CG47" s="678"/>
      <c r="CH47" s="678"/>
      <c r="CI47" s="678"/>
      <c r="CJ47" s="678"/>
      <c r="CK47" s="678"/>
      <c r="CL47" s="678"/>
      <c r="CM47" s="678"/>
      <c r="CN47" s="678"/>
      <c r="CO47" s="678"/>
      <c r="CP47" s="678"/>
      <c r="CQ47" s="679"/>
      <c r="CR47" s="680">
        <v>124055</v>
      </c>
      <c r="CS47" s="699"/>
      <c r="CT47" s="699"/>
      <c r="CU47" s="699"/>
      <c r="CV47" s="699"/>
      <c r="CW47" s="699"/>
      <c r="CX47" s="699"/>
      <c r="CY47" s="700"/>
      <c r="CZ47" s="683">
        <v>2</v>
      </c>
      <c r="DA47" s="701"/>
      <c r="DB47" s="701"/>
      <c r="DC47" s="702"/>
      <c r="DD47" s="686">
        <v>30581</v>
      </c>
      <c r="DE47" s="699"/>
      <c r="DF47" s="699"/>
      <c r="DG47" s="699"/>
      <c r="DH47" s="699"/>
      <c r="DI47" s="699"/>
      <c r="DJ47" s="699"/>
      <c r="DK47" s="700"/>
      <c r="DL47" s="687"/>
      <c r="DM47" s="688"/>
      <c r="DN47" s="688"/>
      <c r="DO47" s="688"/>
      <c r="DP47" s="688"/>
      <c r="DQ47" s="688"/>
      <c r="DR47" s="688"/>
      <c r="DS47" s="688"/>
      <c r="DT47" s="688"/>
      <c r="DU47" s="688"/>
      <c r="DV47" s="689"/>
      <c r="DW47" s="690"/>
      <c r="DX47" s="691"/>
      <c r="DY47" s="691"/>
      <c r="DZ47" s="691"/>
      <c r="EA47" s="691"/>
      <c r="EB47" s="691"/>
      <c r="EC47" s="692"/>
    </row>
    <row r="48" spans="2:133" x14ac:dyDescent="0.15">
      <c r="B48" s="241"/>
      <c r="C48" s="240"/>
      <c r="D48" s="240"/>
      <c r="E48" s="240"/>
      <c r="F48" s="240"/>
      <c r="G48" s="240"/>
      <c r="H48" s="240"/>
      <c r="I48" s="240"/>
      <c r="J48" s="240"/>
      <c r="K48" s="240"/>
      <c r="L48" s="240"/>
      <c r="M48" s="240"/>
      <c r="N48" s="240"/>
      <c r="O48" s="240"/>
      <c r="P48" s="240"/>
      <c r="Q48" s="240"/>
      <c r="R48" s="240"/>
      <c r="S48" s="240"/>
      <c r="T48" s="240"/>
      <c r="U48" s="240"/>
      <c r="V48" s="240"/>
      <c r="W48" s="240"/>
      <c r="X48" s="240"/>
      <c r="Y48" s="240"/>
      <c r="Z48" s="240"/>
      <c r="AA48" s="240"/>
      <c r="AB48" s="240"/>
      <c r="AC48" s="240"/>
      <c r="AD48" s="240"/>
      <c r="AE48" s="240"/>
      <c r="AF48" s="240"/>
      <c r="AG48" s="240"/>
      <c r="AH48" s="240"/>
      <c r="AI48" s="240"/>
      <c r="AJ48" s="240"/>
      <c r="AK48" s="240"/>
      <c r="AL48" s="240"/>
      <c r="AM48" s="240"/>
      <c r="AN48" s="240"/>
      <c r="AO48" s="240"/>
      <c r="CD48" s="697"/>
      <c r="CE48" s="698"/>
      <c r="CF48" s="677" t="s">
        <v>370</v>
      </c>
      <c r="CG48" s="678"/>
      <c r="CH48" s="678"/>
      <c r="CI48" s="678"/>
      <c r="CJ48" s="678"/>
      <c r="CK48" s="678"/>
      <c r="CL48" s="678"/>
      <c r="CM48" s="678"/>
      <c r="CN48" s="678"/>
      <c r="CO48" s="678"/>
      <c r="CP48" s="678"/>
      <c r="CQ48" s="679"/>
      <c r="CR48" s="680" t="s">
        <v>248</v>
      </c>
      <c r="CS48" s="681"/>
      <c r="CT48" s="681"/>
      <c r="CU48" s="681"/>
      <c r="CV48" s="681"/>
      <c r="CW48" s="681"/>
      <c r="CX48" s="681"/>
      <c r="CY48" s="682"/>
      <c r="CZ48" s="683" t="s">
        <v>233</v>
      </c>
      <c r="DA48" s="684"/>
      <c r="DB48" s="684"/>
      <c r="DC48" s="685"/>
      <c r="DD48" s="686" t="s">
        <v>248</v>
      </c>
      <c r="DE48" s="681"/>
      <c r="DF48" s="681"/>
      <c r="DG48" s="681"/>
      <c r="DH48" s="681"/>
      <c r="DI48" s="681"/>
      <c r="DJ48" s="681"/>
      <c r="DK48" s="682"/>
      <c r="DL48" s="687"/>
      <c r="DM48" s="688"/>
      <c r="DN48" s="688"/>
      <c r="DO48" s="688"/>
      <c r="DP48" s="688"/>
      <c r="DQ48" s="688"/>
      <c r="DR48" s="688"/>
      <c r="DS48" s="688"/>
      <c r="DT48" s="688"/>
      <c r="DU48" s="688"/>
      <c r="DV48" s="689"/>
      <c r="DW48" s="690"/>
      <c r="DX48" s="691"/>
      <c r="DY48" s="691"/>
      <c r="DZ48" s="691"/>
      <c r="EA48" s="691"/>
      <c r="EB48" s="691"/>
      <c r="EC48" s="692"/>
    </row>
    <row r="49" spans="2:133" ht="11.25" customHeight="1" x14ac:dyDescent="0.15">
      <c r="B49" s="242"/>
      <c r="C49" s="239"/>
      <c r="D49" s="239"/>
      <c r="E49" s="239"/>
      <c r="F49" s="239"/>
      <c r="G49" s="239"/>
      <c r="H49" s="239"/>
      <c r="I49" s="239"/>
      <c r="J49" s="239"/>
      <c r="K49" s="239"/>
      <c r="L49" s="239"/>
      <c r="M49" s="239"/>
      <c r="N49" s="239"/>
      <c r="O49" s="239"/>
      <c r="P49" s="239"/>
      <c r="Q49" s="239"/>
      <c r="R49" s="239"/>
      <c r="S49" s="239"/>
      <c r="T49" s="239"/>
      <c r="U49" s="239"/>
      <c r="V49" s="239"/>
      <c r="W49" s="239"/>
      <c r="X49" s="239"/>
      <c r="Y49" s="239"/>
      <c r="Z49" s="239"/>
      <c r="AA49" s="239"/>
      <c r="AB49" s="239"/>
      <c r="AC49" s="239"/>
      <c r="AD49" s="239"/>
      <c r="AE49" s="239"/>
      <c r="AF49" s="239"/>
      <c r="AG49" s="239"/>
      <c r="AH49" s="239"/>
      <c r="AI49" s="239"/>
      <c r="AJ49" s="239"/>
      <c r="AK49" s="239"/>
      <c r="AL49" s="239"/>
      <c r="AM49" s="239"/>
      <c r="AN49" s="239"/>
      <c r="AO49" s="239"/>
      <c r="CD49" s="661" t="s">
        <v>371</v>
      </c>
      <c r="CE49" s="662"/>
      <c r="CF49" s="662"/>
      <c r="CG49" s="662"/>
      <c r="CH49" s="662"/>
      <c r="CI49" s="662"/>
      <c r="CJ49" s="662"/>
      <c r="CK49" s="662"/>
      <c r="CL49" s="662"/>
      <c r="CM49" s="662"/>
      <c r="CN49" s="662"/>
      <c r="CO49" s="662"/>
      <c r="CP49" s="662"/>
      <c r="CQ49" s="663"/>
      <c r="CR49" s="664">
        <v>6162523</v>
      </c>
      <c r="CS49" s="665"/>
      <c r="CT49" s="665"/>
      <c r="CU49" s="665"/>
      <c r="CV49" s="665"/>
      <c r="CW49" s="665"/>
      <c r="CX49" s="665"/>
      <c r="CY49" s="666"/>
      <c r="CZ49" s="667">
        <v>100</v>
      </c>
      <c r="DA49" s="668"/>
      <c r="DB49" s="668"/>
      <c r="DC49" s="669"/>
      <c r="DD49" s="670">
        <v>3822979</v>
      </c>
      <c r="DE49" s="665"/>
      <c r="DF49" s="665"/>
      <c r="DG49" s="665"/>
      <c r="DH49" s="665"/>
      <c r="DI49" s="665"/>
      <c r="DJ49" s="665"/>
      <c r="DK49" s="666"/>
      <c r="DL49" s="671"/>
      <c r="DM49" s="672"/>
      <c r="DN49" s="672"/>
      <c r="DO49" s="672"/>
      <c r="DP49" s="672"/>
      <c r="DQ49" s="672"/>
      <c r="DR49" s="672"/>
      <c r="DS49" s="672"/>
      <c r="DT49" s="672"/>
      <c r="DU49" s="672"/>
      <c r="DV49" s="673"/>
      <c r="DW49" s="674"/>
      <c r="DX49" s="675"/>
      <c r="DY49" s="675"/>
      <c r="DZ49" s="675"/>
      <c r="EA49" s="675"/>
      <c r="EB49" s="675"/>
      <c r="EC49" s="676"/>
    </row>
  </sheetData>
  <sheetProtection algorithmName="SHA-512" hashValue="4gjmULkr4pjI5nyYYeCoA36W41rc7OtJmzLPcO3WLRin1moYxOD2mPTo2T5gpUpwtHNfdmhAlXEkSZH78iACeQ==" saltValue="yRS1wgS/aPwGPvujwjCgCg==" spinCount="100000" sheet="1" objects="1" scenarios="1"/>
  <mergeCells count="611">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S25:CB25"/>
    <mergeCell ref="CD25:CQ25"/>
    <mergeCell ref="CR25:CY25"/>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CZ25:DC25"/>
    <mergeCell ref="DD25:DK25"/>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BO26:BR26"/>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Z35:AC35"/>
    <mergeCell ref="AD35:AK35"/>
    <mergeCell ref="AL35:AO35"/>
    <mergeCell ref="AQ35:BF35"/>
    <mergeCell ref="CD34:CQ34"/>
    <mergeCell ref="CR34:CY34"/>
    <mergeCell ref="BG35:CB35"/>
    <mergeCell ref="CZ34:DC34"/>
    <mergeCell ref="DD34:DK34"/>
    <mergeCell ref="DL34:DV34"/>
    <mergeCell ref="CD36:CQ36"/>
    <mergeCell ref="CR36:CY36"/>
    <mergeCell ref="CZ36:DC36"/>
    <mergeCell ref="DD36:DK36"/>
    <mergeCell ref="DL36:DV36"/>
    <mergeCell ref="DW36:EC36"/>
    <mergeCell ref="DW35:EC35"/>
    <mergeCell ref="CD35:CQ35"/>
    <mergeCell ref="CR35:CY35"/>
    <mergeCell ref="CZ35:DC35"/>
    <mergeCell ref="DD35:DK35"/>
    <mergeCell ref="DL35:DV35"/>
    <mergeCell ref="B36:Q36"/>
    <mergeCell ref="R36:Y36"/>
    <mergeCell ref="Z36:AC36"/>
    <mergeCell ref="AD36:AK36"/>
    <mergeCell ref="AL36:AO36"/>
    <mergeCell ref="AQ36:AY36"/>
    <mergeCell ref="AZ36:BF36"/>
    <mergeCell ref="BG36:BU36"/>
    <mergeCell ref="BV36:CB36"/>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B39:Q39"/>
    <mergeCell ref="R39:Y39"/>
    <mergeCell ref="Z39:AC39"/>
    <mergeCell ref="AD39:AK39"/>
    <mergeCell ref="AL39:AO39"/>
    <mergeCell ref="AQ39:AY39"/>
    <mergeCell ref="AZ39:BF39"/>
    <mergeCell ref="BG39:BU39"/>
    <mergeCell ref="BG38:BU38"/>
    <mergeCell ref="AQ40:AY40"/>
    <mergeCell ref="AZ40:BF40"/>
    <mergeCell ref="BG40:BK42"/>
    <mergeCell ref="BM40:BU40"/>
    <mergeCell ref="DL38:DV38"/>
    <mergeCell ref="DW38:EC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CD41:CQ41"/>
    <mergeCell ref="CR41:CY41"/>
    <mergeCell ref="CZ41:DC41"/>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DD42:DK42"/>
    <mergeCell ref="DL42:DV42"/>
    <mergeCell ref="DW42:EC42"/>
    <mergeCell ref="B43:Q43"/>
    <mergeCell ref="R43:Y43"/>
    <mergeCell ref="Z43:AC43"/>
    <mergeCell ref="AD43:AK43"/>
    <mergeCell ref="AL43:AO43"/>
    <mergeCell ref="CD43:CQ43"/>
    <mergeCell ref="CR43:CY43"/>
    <mergeCell ref="AZ42:BF42"/>
    <mergeCell ref="BM42:BU42"/>
    <mergeCell ref="BV42:CB42"/>
    <mergeCell ref="CD42:CQ42"/>
    <mergeCell ref="CR42:CY42"/>
    <mergeCell ref="CZ42:DC42"/>
    <mergeCell ref="B42:Q42"/>
    <mergeCell ref="R42:Y42"/>
    <mergeCell ref="Z42:AC42"/>
    <mergeCell ref="AD42:AK42"/>
    <mergeCell ref="AL42:AO42"/>
    <mergeCell ref="AQ42:AY42"/>
    <mergeCell ref="DW46:EC46"/>
    <mergeCell ref="DW44:EC44"/>
    <mergeCell ref="CF45:CQ45"/>
    <mergeCell ref="CR45:CY45"/>
    <mergeCell ref="CZ45:DC45"/>
    <mergeCell ref="DD45:DK45"/>
    <mergeCell ref="DL45:DV45"/>
    <mergeCell ref="DW45:EC45"/>
    <mergeCell ref="CZ43:DC43"/>
    <mergeCell ref="DD43:DK43"/>
    <mergeCell ref="DL43:DV43"/>
    <mergeCell ref="DW43:EC43"/>
    <mergeCell ref="CF44:CQ44"/>
    <mergeCell ref="CR44:CY44"/>
    <mergeCell ref="CZ44:DC44"/>
    <mergeCell ref="DD44:DK44"/>
    <mergeCell ref="DL44:DV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CF47:CQ47"/>
    <mergeCell ref="CR47:CY47"/>
    <mergeCell ref="CZ47:DC47"/>
    <mergeCell ref="DD47:DK47"/>
    <mergeCell ref="DL47:DV47"/>
    <mergeCell ref="DW47:EC47"/>
    <mergeCell ref="CF46:CQ46"/>
    <mergeCell ref="CR46:CY46"/>
    <mergeCell ref="CZ46:DC46"/>
    <mergeCell ref="DD46:DK46"/>
    <mergeCell ref="DL46:DV46"/>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topLeftCell="A76" zoomScale="70" zoomScaleNormal="25" zoomScaleSheetLayoutView="70" workbookViewId="0">
      <selection activeCell="AP83" sqref="AP83:AT83"/>
    </sheetView>
  </sheetViews>
  <sheetFormatPr defaultColWidth="0" defaultRowHeight="13.5" zeroHeight="1" x14ac:dyDescent="0.15"/>
  <cols>
    <col min="1" max="130" width="2.75" style="291" customWidth="1"/>
    <col min="131" max="131" width="1.625" style="291" customWidth="1"/>
    <col min="132" max="16384" width="9" style="291" hidden="1"/>
  </cols>
  <sheetData>
    <row r="1" spans="1:131" s="249" customFormat="1" ht="11.25" customHeight="1" thickBot="1" x14ac:dyDescent="0.2">
      <c r="A1" s="244"/>
      <c r="B1" s="244"/>
      <c r="C1" s="244"/>
      <c r="D1" s="244"/>
      <c r="E1" s="244"/>
      <c r="F1" s="244"/>
      <c r="G1" s="244"/>
      <c r="H1" s="244"/>
      <c r="I1" s="244"/>
      <c r="J1" s="244"/>
      <c r="K1" s="244"/>
      <c r="L1" s="244"/>
      <c r="M1" s="244"/>
      <c r="N1" s="245"/>
      <c r="O1" s="245"/>
      <c r="P1" s="245"/>
      <c r="Q1" s="245"/>
      <c r="R1" s="245"/>
      <c r="S1" s="245"/>
      <c r="T1" s="245"/>
      <c r="U1" s="245"/>
      <c r="V1" s="245"/>
      <c r="W1" s="245"/>
      <c r="X1" s="245"/>
      <c r="Y1" s="245"/>
      <c r="Z1" s="245"/>
      <c r="AA1" s="245"/>
      <c r="AB1" s="245"/>
      <c r="AC1" s="245"/>
      <c r="AD1" s="245"/>
      <c r="AE1" s="245"/>
      <c r="AF1" s="245"/>
      <c r="AG1" s="245"/>
      <c r="AH1" s="245"/>
      <c r="AI1" s="245"/>
      <c r="AJ1" s="245"/>
      <c r="AK1" s="245"/>
      <c r="AL1" s="245"/>
      <c r="AM1" s="245"/>
      <c r="AN1" s="245"/>
      <c r="AO1" s="245"/>
      <c r="AP1" s="245"/>
      <c r="AQ1" s="245"/>
      <c r="AR1" s="245"/>
      <c r="AS1" s="245"/>
      <c r="AT1" s="245"/>
      <c r="AU1" s="245"/>
      <c r="AV1" s="245"/>
      <c r="AW1" s="245"/>
      <c r="AX1" s="245"/>
      <c r="AY1" s="245"/>
      <c r="AZ1" s="245"/>
      <c r="BA1" s="245"/>
      <c r="BB1" s="245"/>
      <c r="BC1" s="245"/>
      <c r="BD1" s="245"/>
      <c r="BE1" s="245"/>
      <c r="BF1" s="245"/>
      <c r="BG1" s="245"/>
      <c r="BH1" s="245"/>
      <c r="BI1" s="245"/>
      <c r="BJ1" s="245"/>
      <c r="BK1" s="245"/>
      <c r="BL1" s="245"/>
      <c r="BM1" s="245"/>
      <c r="BN1" s="245"/>
      <c r="BO1" s="245"/>
      <c r="BP1" s="245"/>
      <c r="BQ1" s="245"/>
      <c r="BR1" s="245"/>
      <c r="BS1" s="245"/>
      <c r="BT1" s="245"/>
      <c r="BU1" s="245"/>
      <c r="BV1" s="245"/>
      <c r="BW1" s="245"/>
      <c r="BX1" s="245"/>
      <c r="BY1" s="245"/>
      <c r="BZ1" s="245"/>
      <c r="CA1" s="245"/>
      <c r="CB1" s="245"/>
      <c r="CC1" s="245"/>
      <c r="CD1" s="245"/>
      <c r="CE1" s="245"/>
      <c r="CF1" s="245"/>
      <c r="CG1" s="245"/>
      <c r="CH1" s="245"/>
      <c r="CI1" s="245"/>
      <c r="CJ1" s="245"/>
      <c r="CK1" s="245"/>
      <c r="CL1" s="245"/>
      <c r="CM1" s="245"/>
      <c r="CN1" s="245"/>
      <c r="CO1" s="245"/>
      <c r="CP1" s="245"/>
      <c r="CQ1" s="245"/>
      <c r="CR1" s="245"/>
      <c r="CS1" s="245"/>
      <c r="CT1" s="245"/>
      <c r="CU1" s="245"/>
      <c r="CV1" s="245"/>
      <c r="CW1" s="245"/>
      <c r="CX1" s="245"/>
      <c r="CY1" s="245"/>
      <c r="CZ1" s="245"/>
      <c r="DA1" s="245"/>
      <c r="DB1" s="245"/>
      <c r="DC1" s="245"/>
      <c r="DD1" s="245"/>
      <c r="DE1" s="245"/>
      <c r="DF1" s="245"/>
      <c r="DG1" s="245"/>
      <c r="DH1" s="245"/>
      <c r="DI1" s="245"/>
      <c r="DJ1" s="245"/>
      <c r="DK1" s="245"/>
      <c r="DL1" s="245"/>
      <c r="DM1" s="245"/>
      <c r="DN1" s="245"/>
      <c r="DO1" s="245"/>
      <c r="DP1" s="246"/>
      <c r="DQ1" s="247"/>
      <c r="DR1" s="247"/>
      <c r="DS1" s="247"/>
      <c r="DT1" s="247"/>
      <c r="DU1" s="247"/>
      <c r="DV1" s="247"/>
      <c r="DW1" s="247"/>
      <c r="DX1" s="247"/>
      <c r="DY1" s="247"/>
      <c r="DZ1" s="247"/>
      <c r="EA1" s="248"/>
    </row>
    <row r="2" spans="1:131" s="253" customFormat="1" ht="26.25" customHeight="1" thickBot="1" x14ac:dyDescent="0.2">
      <c r="A2" s="250" t="s">
        <v>372</v>
      </c>
      <c r="B2" s="251"/>
      <c r="C2" s="251"/>
      <c r="D2" s="251"/>
      <c r="E2" s="251"/>
      <c r="F2" s="251"/>
      <c r="G2" s="251"/>
      <c r="H2" s="251"/>
      <c r="I2" s="251"/>
      <c r="J2" s="251"/>
      <c r="K2" s="251"/>
      <c r="L2" s="251"/>
      <c r="M2" s="251"/>
      <c r="N2" s="251"/>
      <c r="O2" s="251"/>
      <c r="P2" s="251"/>
      <c r="Q2" s="251"/>
      <c r="R2" s="251"/>
      <c r="S2" s="251"/>
      <c r="T2" s="251"/>
      <c r="U2" s="251"/>
      <c r="V2" s="251"/>
      <c r="W2" s="251"/>
      <c r="X2" s="251"/>
      <c r="Y2" s="251"/>
      <c r="Z2" s="251"/>
      <c r="AA2" s="251"/>
      <c r="AB2" s="251"/>
      <c r="AC2" s="251"/>
      <c r="AD2" s="251"/>
      <c r="AE2" s="251"/>
      <c r="AF2" s="251"/>
      <c r="AG2" s="251"/>
      <c r="AH2" s="251"/>
      <c r="AI2" s="251"/>
      <c r="AJ2" s="251"/>
      <c r="AK2" s="251"/>
      <c r="AL2" s="251"/>
      <c r="AM2" s="251"/>
      <c r="AN2" s="251"/>
      <c r="AO2" s="251"/>
      <c r="AP2" s="251"/>
      <c r="AQ2" s="251"/>
      <c r="AR2" s="251"/>
      <c r="AS2" s="251"/>
      <c r="AT2" s="251"/>
      <c r="AU2" s="251"/>
      <c r="AV2" s="251"/>
      <c r="AW2" s="251"/>
      <c r="AX2" s="251"/>
      <c r="AY2" s="251"/>
      <c r="AZ2" s="251"/>
      <c r="BA2" s="251"/>
      <c r="BB2" s="251"/>
      <c r="BC2" s="251"/>
      <c r="BD2" s="251"/>
      <c r="BE2" s="251"/>
      <c r="BF2" s="251"/>
      <c r="BG2" s="251"/>
      <c r="BH2" s="251"/>
      <c r="BI2" s="251"/>
      <c r="BJ2" s="251"/>
      <c r="BK2" s="251"/>
      <c r="BL2" s="251"/>
      <c r="BM2" s="251"/>
      <c r="BN2" s="251"/>
      <c r="BO2" s="251"/>
      <c r="BP2" s="251"/>
      <c r="BQ2" s="251"/>
      <c r="BR2" s="251"/>
      <c r="BS2" s="251"/>
      <c r="BT2" s="251"/>
      <c r="BU2" s="251"/>
      <c r="BV2" s="251"/>
      <c r="BW2" s="251"/>
      <c r="BX2" s="251"/>
      <c r="BY2" s="251"/>
      <c r="BZ2" s="251"/>
      <c r="CA2" s="251"/>
      <c r="CB2" s="251"/>
      <c r="CC2" s="251"/>
      <c r="CD2" s="251"/>
      <c r="CE2" s="251"/>
      <c r="CF2" s="251"/>
      <c r="CG2" s="251"/>
      <c r="CH2" s="251"/>
      <c r="CI2" s="251"/>
      <c r="CJ2" s="251"/>
      <c r="CK2" s="251"/>
      <c r="CL2" s="251"/>
      <c r="CM2" s="251"/>
      <c r="CN2" s="251"/>
      <c r="CO2" s="251"/>
      <c r="CP2" s="251"/>
      <c r="CQ2" s="251"/>
      <c r="CR2" s="251"/>
      <c r="CS2" s="251"/>
      <c r="CT2" s="251"/>
      <c r="CU2" s="251"/>
      <c r="CV2" s="251"/>
      <c r="CW2" s="251"/>
      <c r="CX2" s="251"/>
      <c r="CY2" s="251"/>
      <c r="CZ2" s="251"/>
      <c r="DA2" s="251"/>
      <c r="DB2" s="251"/>
      <c r="DC2" s="251"/>
      <c r="DD2" s="251"/>
      <c r="DE2" s="251"/>
      <c r="DF2" s="251"/>
      <c r="DG2" s="251"/>
      <c r="DH2" s="251"/>
      <c r="DI2" s="251"/>
      <c r="DJ2" s="1205" t="s">
        <v>373</v>
      </c>
      <c r="DK2" s="1206"/>
      <c r="DL2" s="1206"/>
      <c r="DM2" s="1206"/>
      <c r="DN2" s="1206"/>
      <c r="DO2" s="1207"/>
      <c r="DP2" s="251"/>
      <c r="DQ2" s="1205" t="s">
        <v>374</v>
      </c>
      <c r="DR2" s="1206"/>
      <c r="DS2" s="1206"/>
      <c r="DT2" s="1206"/>
      <c r="DU2" s="1206"/>
      <c r="DV2" s="1206"/>
      <c r="DW2" s="1206"/>
      <c r="DX2" s="1206"/>
      <c r="DY2" s="1206"/>
      <c r="DZ2" s="1207"/>
      <c r="EA2" s="252"/>
    </row>
    <row r="3" spans="1:131" s="249" customFormat="1" ht="11.25" customHeight="1" x14ac:dyDescent="0.15">
      <c r="A3" s="245"/>
      <c r="B3" s="245"/>
      <c r="C3" s="245"/>
      <c r="D3" s="245"/>
      <c r="E3" s="245"/>
      <c r="F3" s="245"/>
      <c r="G3" s="245"/>
      <c r="H3" s="245"/>
      <c r="I3" s="245"/>
      <c r="J3" s="245"/>
      <c r="K3" s="245"/>
      <c r="L3" s="245"/>
      <c r="M3" s="245"/>
      <c r="N3" s="245"/>
      <c r="O3" s="245"/>
      <c r="P3" s="245"/>
      <c r="Q3" s="245"/>
      <c r="R3" s="245"/>
      <c r="S3" s="245"/>
      <c r="T3" s="245"/>
      <c r="U3" s="245"/>
      <c r="V3" s="245"/>
      <c r="W3" s="245"/>
      <c r="X3" s="245"/>
      <c r="Y3" s="245"/>
      <c r="Z3" s="245"/>
      <c r="AA3" s="245"/>
      <c r="AB3" s="245"/>
      <c r="AC3" s="245"/>
      <c r="AD3" s="245"/>
      <c r="AE3" s="245"/>
      <c r="AF3" s="245"/>
      <c r="AG3" s="245"/>
      <c r="AH3" s="245"/>
      <c r="AI3" s="245"/>
      <c r="AJ3" s="245"/>
      <c r="AK3" s="245"/>
      <c r="AL3" s="245"/>
      <c r="AM3" s="245"/>
      <c r="AN3" s="245"/>
      <c r="AO3" s="245"/>
      <c r="AP3" s="245"/>
      <c r="AQ3" s="245"/>
      <c r="AR3" s="245"/>
      <c r="AS3" s="245"/>
      <c r="AT3" s="245"/>
      <c r="AU3" s="245"/>
      <c r="AV3" s="245"/>
      <c r="AW3" s="245"/>
      <c r="AX3" s="245"/>
      <c r="AY3" s="245"/>
      <c r="AZ3" s="245"/>
      <c r="BA3" s="245"/>
      <c r="BB3" s="245"/>
      <c r="BC3" s="245"/>
      <c r="BD3" s="245"/>
      <c r="BE3" s="245"/>
      <c r="BF3" s="245"/>
      <c r="BG3" s="245"/>
      <c r="BH3" s="245"/>
      <c r="BI3" s="245"/>
      <c r="BJ3" s="245"/>
      <c r="BK3" s="245"/>
      <c r="BL3" s="245"/>
      <c r="BM3" s="245"/>
      <c r="BN3" s="245"/>
      <c r="BO3" s="245"/>
      <c r="BP3" s="245"/>
      <c r="BQ3" s="245"/>
      <c r="BR3" s="245"/>
      <c r="BS3" s="245"/>
      <c r="BT3" s="245"/>
      <c r="BU3" s="245"/>
      <c r="BV3" s="245"/>
      <c r="BW3" s="245"/>
      <c r="BX3" s="245"/>
      <c r="BY3" s="245"/>
      <c r="BZ3" s="245"/>
      <c r="CA3" s="245"/>
      <c r="CB3" s="245"/>
      <c r="CC3" s="245"/>
      <c r="CD3" s="245"/>
      <c r="CE3" s="245"/>
      <c r="CF3" s="245"/>
      <c r="CG3" s="245"/>
      <c r="CH3" s="245"/>
      <c r="CI3" s="245"/>
      <c r="CJ3" s="245"/>
      <c r="CK3" s="245"/>
      <c r="CL3" s="245"/>
      <c r="CM3" s="245"/>
      <c r="CN3" s="245"/>
      <c r="CO3" s="245"/>
      <c r="CP3" s="245"/>
      <c r="CQ3" s="245"/>
      <c r="CR3" s="245"/>
      <c r="CS3" s="245"/>
      <c r="CT3" s="245"/>
      <c r="CU3" s="245"/>
      <c r="CV3" s="245"/>
      <c r="CW3" s="245"/>
      <c r="CX3" s="245"/>
      <c r="CY3" s="245"/>
      <c r="CZ3" s="245"/>
      <c r="DA3" s="245"/>
      <c r="DB3" s="245"/>
      <c r="DC3" s="245"/>
      <c r="DD3" s="245"/>
      <c r="DE3" s="245"/>
      <c r="DF3" s="245"/>
      <c r="DG3" s="245"/>
      <c r="DH3" s="245"/>
      <c r="DI3" s="245"/>
      <c r="DJ3" s="245"/>
      <c r="DK3" s="245"/>
      <c r="DL3" s="245"/>
      <c r="DM3" s="245"/>
      <c r="DN3" s="245"/>
      <c r="DO3" s="245"/>
      <c r="DP3" s="245"/>
      <c r="DQ3" s="245"/>
      <c r="DR3" s="245"/>
      <c r="DS3" s="245"/>
      <c r="DT3" s="245"/>
      <c r="DU3" s="245"/>
      <c r="DV3" s="245"/>
      <c r="DW3" s="245"/>
      <c r="DX3" s="245"/>
      <c r="DY3" s="245"/>
      <c r="DZ3" s="245"/>
      <c r="EA3" s="248"/>
    </row>
    <row r="4" spans="1:131" s="257" customFormat="1" ht="26.25" customHeight="1" thickBot="1" x14ac:dyDescent="0.2">
      <c r="A4" s="1158" t="s">
        <v>375</v>
      </c>
      <c r="B4" s="1158"/>
      <c r="C4" s="1158"/>
      <c r="D4" s="1158"/>
      <c r="E4" s="1158"/>
      <c r="F4" s="1158"/>
      <c r="G4" s="1158"/>
      <c r="H4" s="1158"/>
      <c r="I4" s="1158"/>
      <c r="J4" s="1158"/>
      <c r="K4" s="1158"/>
      <c r="L4" s="1158"/>
      <c r="M4" s="1158"/>
      <c r="N4" s="1158"/>
      <c r="O4" s="1158"/>
      <c r="P4" s="1158"/>
      <c r="Q4" s="1158"/>
      <c r="R4" s="1158"/>
      <c r="S4" s="1158"/>
      <c r="T4" s="1158"/>
      <c r="U4" s="1158"/>
      <c r="V4" s="1158"/>
      <c r="W4" s="1158"/>
      <c r="X4" s="1158"/>
      <c r="Y4" s="1158"/>
      <c r="Z4" s="1158"/>
      <c r="AA4" s="1158"/>
      <c r="AB4" s="1158"/>
      <c r="AC4" s="1158"/>
      <c r="AD4" s="1158"/>
      <c r="AE4" s="1158"/>
      <c r="AF4" s="1158"/>
      <c r="AG4" s="1158"/>
      <c r="AH4" s="1158"/>
      <c r="AI4" s="1158"/>
      <c r="AJ4" s="1158"/>
      <c r="AK4" s="1158"/>
      <c r="AL4" s="1158"/>
      <c r="AM4" s="1158"/>
      <c r="AN4" s="1158"/>
      <c r="AO4" s="1158"/>
      <c r="AP4" s="1158"/>
      <c r="AQ4" s="1158"/>
      <c r="AR4" s="1158"/>
      <c r="AS4" s="1158"/>
      <c r="AT4" s="1158"/>
      <c r="AU4" s="1158"/>
      <c r="AV4" s="1158"/>
      <c r="AW4" s="1158"/>
      <c r="AX4" s="1158"/>
      <c r="AY4" s="1158"/>
      <c r="AZ4" s="254"/>
      <c r="BA4" s="254"/>
      <c r="BB4" s="254"/>
      <c r="BC4" s="254"/>
      <c r="BD4" s="254"/>
      <c r="BE4" s="255"/>
      <c r="BF4" s="255"/>
      <c r="BG4" s="255"/>
      <c r="BH4" s="255"/>
      <c r="BI4" s="255"/>
      <c r="BJ4" s="255"/>
      <c r="BK4" s="255"/>
      <c r="BL4" s="255"/>
      <c r="BM4" s="255"/>
      <c r="BN4" s="255"/>
      <c r="BO4" s="255"/>
      <c r="BP4" s="255"/>
      <c r="BQ4" s="254" t="s">
        <v>376</v>
      </c>
      <c r="BR4" s="254"/>
      <c r="BS4" s="254"/>
      <c r="BT4" s="254"/>
      <c r="BU4" s="254"/>
      <c r="BV4" s="254"/>
      <c r="BW4" s="254"/>
      <c r="BX4" s="254"/>
      <c r="BY4" s="254"/>
      <c r="BZ4" s="254"/>
      <c r="CA4" s="254"/>
      <c r="CB4" s="254"/>
      <c r="CC4" s="254"/>
      <c r="CD4" s="254"/>
      <c r="CE4" s="254"/>
      <c r="CF4" s="254"/>
      <c r="CG4" s="254"/>
      <c r="CH4" s="254"/>
      <c r="CI4" s="254"/>
      <c r="CJ4" s="254"/>
      <c r="CK4" s="254"/>
      <c r="CL4" s="254"/>
      <c r="CM4" s="254"/>
      <c r="CN4" s="254"/>
      <c r="CO4" s="254"/>
      <c r="CP4" s="254"/>
      <c r="CQ4" s="254"/>
      <c r="CR4" s="254"/>
      <c r="CS4" s="254"/>
      <c r="CT4" s="254"/>
      <c r="CU4" s="254"/>
      <c r="CV4" s="254"/>
      <c r="CW4" s="254"/>
      <c r="CX4" s="254"/>
      <c r="CY4" s="254"/>
      <c r="CZ4" s="254"/>
      <c r="DA4" s="254"/>
      <c r="DB4" s="254"/>
      <c r="DC4" s="254"/>
      <c r="DD4" s="254"/>
      <c r="DE4" s="254"/>
      <c r="DF4" s="254"/>
      <c r="DG4" s="254"/>
      <c r="DH4" s="254"/>
      <c r="DI4" s="254"/>
      <c r="DJ4" s="254"/>
      <c r="DK4" s="254"/>
      <c r="DL4" s="254"/>
      <c r="DM4" s="254"/>
      <c r="DN4" s="254"/>
      <c r="DO4" s="254"/>
      <c r="DP4" s="254"/>
      <c r="DQ4" s="254"/>
      <c r="DR4" s="254"/>
      <c r="DS4" s="254"/>
      <c r="DT4" s="254"/>
      <c r="DU4" s="254"/>
      <c r="DV4" s="254"/>
      <c r="DW4" s="254"/>
      <c r="DX4" s="254"/>
      <c r="DY4" s="254"/>
      <c r="DZ4" s="254"/>
      <c r="EA4" s="256"/>
    </row>
    <row r="5" spans="1:131" s="257" customFormat="1" ht="26.25" customHeight="1" x14ac:dyDescent="0.15">
      <c r="A5" s="1090" t="s">
        <v>377</v>
      </c>
      <c r="B5" s="1091"/>
      <c r="C5" s="1091"/>
      <c r="D5" s="1091"/>
      <c r="E5" s="1091"/>
      <c r="F5" s="1091"/>
      <c r="G5" s="1091"/>
      <c r="H5" s="1091"/>
      <c r="I5" s="1091"/>
      <c r="J5" s="1091"/>
      <c r="K5" s="1091"/>
      <c r="L5" s="1091"/>
      <c r="M5" s="1091"/>
      <c r="N5" s="1091"/>
      <c r="O5" s="1091"/>
      <c r="P5" s="1092"/>
      <c r="Q5" s="1096" t="s">
        <v>378</v>
      </c>
      <c r="R5" s="1097"/>
      <c r="S5" s="1097"/>
      <c r="T5" s="1097"/>
      <c r="U5" s="1098"/>
      <c r="V5" s="1096" t="s">
        <v>379</v>
      </c>
      <c r="W5" s="1097"/>
      <c r="X5" s="1097"/>
      <c r="Y5" s="1097"/>
      <c r="Z5" s="1098"/>
      <c r="AA5" s="1096" t="s">
        <v>380</v>
      </c>
      <c r="AB5" s="1097"/>
      <c r="AC5" s="1097"/>
      <c r="AD5" s="1097"/>
      <c r="AE5" s="1097"/>
      <c r="AF5" s="1208" t="s">
        <v>381</v>
      </c>
      <c r="AG5" s="1097"/>
      <c r="AH5" s="1097"/>
      <c r="AI5" s="1097"/>
      <c r="AJ5" s="1112"/>
      <c r="AK5" s="1097" t="s">
        <v>382</v>
      </c>
      <c r="AL5" s="1097"/>
      <c r="AM5" s="1097"/>
      <c r="AN5" s="1097"/>
      <c r="AO5" s="1098"/>
      <c r="AP5" s="1096" t="s">
        <v>383</v>
      </c>
      <c r="AQ5" s="1097"/>
      <c r="AR5" s="1097"/>
      <c r="AS5" s="1097"/>
      <c r="AT5" s="1098"/>
      <c r="AU5" s="1096" t="s">
        <v>384</v>
      </c>
      <c r="AV5" s="1097"/>
      <c r="AW5" s="1097"/>
      <c r="AX5" s="1097"/>
      <c r="AY5" s="1112"/>
      <c r="AZ5" s="258"/>
      <c r="BA5" s="258"/>
      <c r="BB5" s="258"/>
      <c r="BC5" s="258"/>
      <c r="BD5" s="258"/>
      <c r="BE5" s="259"/>
      <c r="BF5" s="259"/>
      <c r="BG5" s="259"/>
      <c r="BH5" s="259"/>
      <c r="BI5" s="259"/>
      <c r="BJ5" s="259"/>
      <c r="BK5" s="259"/>
      <c r="BL5" s="259"/>
      <c r="BM5" s="259"/>
      <c r="BN5" s="259"/>
      <c r="BO5" s="259"/>
      <c r="BP5" s="259"/>
      <c r="BQ5" s="1090" t="s">
        <v>385</v>
      </c>
      <c r="BR5" s="1091"/>
      <c r="BS5" s="1091"/>
      <c r="BT5" s="1091"/>
      <c r="BU5" s="1091"/>
      <c r="BV5" s="1091"/>
      <c r="BW5" s="1091"/>
      <c r="BX5" s="1091"/>
      <c r="BY5" s="1091"/>
      <c r="BZ5" s="1091"/>
      <c r="CA5" s="1091"/>
      <c r="CB5" s="1091"/>
      <c r="CC5" s="1091"/>
      <c r="CD5" s="1091"/>
      <c r="CE5" s="1091"/>
      <c r="CF5" s="1091"/>
      <c r="CG5" s="1092"/>
      <c r="CH5" s="1096" t="s">
        <v>386</v>
      </c>
      <c r="CI5" s="1097"/>
      <c r="CJ5" s="1097"/>
      <c r="CK5" s="1097"/>
      <c r="CL5" s="1098"/>
      <c r="CM5" s="1096" t="s">
        <v>387</v>
      </c>
      <c r="CN5" s="1097"/>
      <c r="CO5" s="1097"/>
      <c r="CP5" s="1097"/>
      <c r="CQ5" s="1098"/>
      <c r="CR5" s="1096" t="s">
        <v>388</v>
      </c>
      <c r="CS5" s="1097"/>
      <c r="CT5" s="1097"/>
      <c r="CU5" s="1097"/>
      <c r="CV5" s="1098"/>
      <c r="CW5" s="1096" t="s">
        <v>389</v>
      </c>
      <c r="CX5" s="1097"/>
      <c r="CY5" s="1097"/>
      <c r="CZ5" s="1097"/>
      <c r="DA5" s="1098"/>
      <c r="DB5" s="1096" t="s">
        <v>390</v>
      </c>
      <c r="DC5" s="1097"/>
      <c r="DD5" s="1097"/>
      <c r="DE5" s="1097"/>
      <c r="DF5" s="1098"/>
      <c r="DG5" s="1193" t="s">
        <v>391</v>
      </c>
      <c r="DH5" s="1194"/>
      <c r="DI5" s="1194"/>
      <c r="DJ5" s="1194"/>
      <c r="DK5" s="1195"/>
      <c r="DL5" s="1193" t="s">
        <v>392</v>
      </c>
      <c r="DM5" s="1194"/>
      <c r="DN5" s="1194"/>
      <c r="DO5" s="1194"/>
      <c r="DP5" s="1195"/>
      <c r="DQ5" s="1096" t="s">
        <v>393</v>
      </c>
      <c r="DR5" s="1097"/>
      <c r="DS5" s="1097"/>
      <c r="DT5" s="1097"/>
      <c r="DU5" s="1098"/>
      <c r="DV5" s="1096" t="s">
        <v>384</v>
      </c>
      <c r="DW5" s="1097"/>
      <c r="DX5" s="1097"/>
      <c r="DY5" s="1097"/>
      <c r="DZ5" s="1112"/>
      <c r="EA5" s="256"/>
    </row>
    <row r="6" spans="1:131" s="257" customFormat="1" ht="26.25" customHeight="1" thickBot="1" x14ac:dyDescent="0.2">
      <c r="A6" s="1093"/>
      <c r="B6" s="1094"/>
      <c r="C6" s="1094"/>
      <c r="D6" s="1094"/>
      <c r="E6" s="1094"/>
      <c r="F6" s="1094"/>
      <c r="G6" s="1094"/>
      <c r="H6" s="1094"/>
      <c r="I6" s="1094"/>
      <c r="J6" s="1094"/>
      <c r="K6" s="1094"/>
      <c r="L6" s="1094"/>
      <c r="M6" s="1094"/>
      <c r="N6" s="1094"/>
      <c r="O6" s="1094"/>
      <c r="P6" s="1095"/>
      <c r="Q6" s="1099"/>
      <c r="R6" s="1100"/>
      <c r="S6" s="1100"/>
      <c r="T6" s="1100"/>
      <c r="U6" s="1101"/>
      <c r="V6" s="1099"/>
      <c r="W6" s="1100"/>
      <c r="X6" s="1100"/>
      <c r="Y6" s="1100"/>
      <c r="Z6" s="1101"/>
      <c r="AA6" s="1099"/>
      <c r="AB6" s="1100"/>
      <c r="AC6" s="1100"/>
      <c r="AD6" s="1100"/>
      <c r="AE6" s="1100"/>
      <c r="AF6" s="1209"/>
      <c r="AG6" s="1100"/>
      <c r="AH6" s="1100"/>
      <c r="AI6" s="1100"/>
      <c r="AJ6" s="1113"/>
      <c r="AK6" s="1100"/>
      <c r="AL6" s="1100"/>
      <c r="AM6" s="1100"/>
      <c r="AN6" s="1100"/>
      <c r="AO6" s="1101"/>
      <c r="AP6" s="1099"/>
      <c r="AQ6" s="1100"/>
      <c r="AR6" s="1100"/>
      <c r="AS6" s="1100"/>
      <c r="AT6" s="1101"/>
      <c r="AU6" s="1099"/>
      <c r="AV6" s="1100"/>
      <c r="AW6" s="1100"/>
      <c r="AX6" s="1100"/>
      <c r="AY6" s="1113"/>
      <c r="AZ6" s="254"/>
      <c r="BA6" s="254"/>
      <c r="BB6" s="254"/>
      <c r="BC6" s="254"/>
      <c r="BD6" s="254"/>
      <c r="BE6" s="255"/>
      <c r="BF6" s="255"/>
      <c r="BG6" s="255"/>
      <c r="BH6" s="255"/>
      <c r="BI6" s="255"/>
      <c r="BJ6" s="255"/>
      <c r="BK6" s="255"/>
      <c r="BL6" s="255"/>
      <c r="BM6" s="255"/>
      <c r="BN6" s="255"/>
      <c r="BO6" s="255"/>
      <c r="BP6" s="255"/>
      <c r="BQ6" s="1093"/>
      <c r="BR6" s="1094"/>
      <c r="BS6" s="1094"/>
      <c r="BT6" s="1094"/>
      <c r="BU6" s="1094"/>
      <c r="BV6" s="1094"/>
      <c r="BW6" s="1094"/>
      <c r="BX6" s="1094"/>
      <c r="BY6" s="1094"/>
      <c r="BZ6" s="1094"/>
      <c r="CA6" s="1094"/>
      <c r="CB6" s="1094"/>
      <c r="CC6" s="1094"/>
      <c r="CD6" s="1094"/>
      <c r="CE6" s="1094"/>
      <c r="CF6" s="1094"/>
      <c r="CG6" s="1095"/>
      <c r="CH6" s="1099"/>
      <c r="CI6" s="1100"/>
      <c r="CJ6" s="1100"/>
      <c r="CK6" s="1100"/>
      <c r="CL6" s="1101"/>
      <c r="CM6" s="1099"/>
      <c r="CN6" s="1100"/>
      <c r="CO6" s="1100"/>
      <c r="CP6" s="1100"/>
      <c r="CQ6" s="1101"/>
      <c r="CR6" s="1099"/>
      <c r="CS6" s="1100"/>
      <c r="CT6" s="1100"/>
      <c r="CU6" s="1100"/>
      <c r="CV6" s="1101"/>
      <c r="CW6" s="1099"/>
      <c r="CX6" s="1100"/>
      <c r="CY6" s="1100"/>
      <c r="CZ6" s="1100"/>
      <c r="DA6" s="1101"/>
      <c r="DB6" s="1099"/>
      <c r="DC6" s="1100"/>
      <c r="DD6" s="1100"/>
      <c r="DE6" s="1100"/>
      <c r="DF6" s="1101"/>
      <c r="DG6" s="1196"/>
      <c r="DH6" s="1197"/>
      <c r="DI6" s="1197"/>
      <c r="DJ6" s="1197"/>
      <c r="DK6" s="1198"/>
      <c r="DL6" s="1196"/>
      <c r="DM6" s="1197"/>
      <c r="DN6" s="1197"/>
      <c r="DO6" s="1197"/>
      <c r="DP6" s="1198"/>
      <c r="DQ6" s="1099"/>
      <c r="DR6" s="1100"/>
      <c r="DS6" s="1100"/>
      <c r="DT6" s="1100"/>
      <c r="DU6" s="1101"/>
      <c r="DV6" s="1099"/>
      <c r="DW6" s="1100"/>
      <c r="DX6" s="1100"/>
      <c r="DY6" s="1100"/>
      <c r="DZ6" s="1113"/>
      <c r="EA6" s="256"/>
    </row>
    <row r="7" spans="1:131" s="257" customFormat="1" ht="26.25" customHeight="1" thickTop="1" x14ac:dyDescent="0.15">
      <c r="A7" s="260">
        <v>1</v>
      </c>
      <c r="B7" s="1145" t="s">
        <v>394</v>
      </c>
      <c r="C7" s="1146"/>
      <c r="D7" s="1146"/>
      <c r="E7" s="1146"/>
      <c r="F7" s="1146"/>
      <c r="G7" s="1146"/>
      <c r="H7" s="1146"/>
      <c r="I7" s="1146"/>
      <c r="J7" s="1146"/>
      <c r="K7" s="1146"/>
      <c r="L7" s="1146"/>
      <c r="M7" s="1146"/>
      <c r="N7" s="1146"/>
      <c r="O7" s="1146"/>
      <c r="P7" s="1147"/>
      <c r="Q7" s="1199">
        <v>6568</v>
      </c>
      <c r="R7" s="1200"/>
      <c r="S7" s="1200"/>
      <c r="T7" s="1200"/>
      <c r="U7" s="1200"/>
      <c r="V7" s="1200">
        <v>6162</v>
      </c>
      <c r="W7" s="1200"/>
      <c r="X7" s="1200"/>
      <c r="Y7" s="1200"/>
      <c r="Z7" s="1200"/>
      <c r="AA7" s="1200">
        <v>406</v>
      </c>
      <c r="AB7" s="1200"/>
      <c r="AC7" s="1200"/>
      <c r="AD7" s="1200"/>
      <c r="AE7" s="1201"/>
      <c r="AF7" s="1202">
        <v>144</v>
      </c>
      <c r="AG7" s="1203"/>
      <c r="AH7" s="1203"/>
      <c r="AI7" s="1203"/>
      <c r="AJ7" s="1204"/>
      <c r="AK7" s="1186">
        <v>299</v>
      </c>
      <c r="AL7" s="1187"/>
      <c r="AM7" s="1187"/>
      <c r="AN7" s="1187"/>
      <c r="AO7" s="1187"/>
      <c r="AP7" s="1187">
        <v>3974</v>
      </c>
      <c r="AQ7" s="1187"/>
      <c r="AR7" s="1187"/>
      <c r="AS7" s="1187"/>
      <c r="AT7" s="1187"/>
      <c r="AU7" s="1188"/>
      <c r="AV7" s="1188"/>
      <c r="AW7" s="1188"/>
      <c r="AX7" s="1188"/>
      <c r="AY7" s="1189"/>
      <c r="AZ7" s="254"/>
      <c r="BA7" s="254"/>
      <c r="BB7" s="254"/>
      <c r="BC7" s="254"/>
      <c r="BD7" s="254"/>
      <c r="BE7" s="255"/>
      <c r="BF7" s="255"/>
      <c r="BG7" s="255"/>
      <c r="BH7" s="255"/>
      <c r="BI7" s="255"/>
      <c r="BJ7" s="255"/>
      <c r="BK7" s="255"/>
      <c r="BL7" s="255"/>
      <c r="BM7" s="255"/>
      <c r="BN7" s="255"/>
      <c r="BO7" s="255"/>
      <c r="BP7" s="255"/>
      <c r="BQ7" s="261">
        <v>1</v>
      </c>
      <c r="BR7" s="262" t="s">
        <v>591</v>
      </c>
      <c r="BS7" s="1190" t="s">
        <v>590</v>
      </c>
      <c r="BT7" s="1191"/>
      <c r="BU7" s="1191"/>
      <c r="BV7" s="1191"/>
      <c r="BW7" s="1191"/>
      <c r="BX7" s="1191"/>
      <c r="BY7" s="1191"/>
      <c r="BZ7" s="1191"/>
      <c r="CA7" s="1191"/>
      <c r="CB7" s="1191"/>
      <c r="CC7" s="1191"/>
      <c r="CD7" s="1191"/>
      <c r="CE7" s="1191"/>
      <c r="CF7" s="1191"/>
      <c r="CG7" s="1192"/>
      <c r="CH7" s="1183">
        <v>96</v>
      </c>
      <c r="CI7" s="1184"/>
      <c r="CJ7" s="1184"/>
      <c r="CK7" s="1184"/>
      <c r="CL7" s="1185"/>
      <c r="CM7" s="1183">
        <v>27740</v>
      </c>
      <c r="CN7" s="1184"/>
      <c r="CO7" s="1184"/>
      <c r="CP7" s="1184"/>
      <c r="CQ7" s="1185"/>
      <c r="CR7" s="1183">
        <v>0</v>
      </c>
      <c r="CS7" s="1184"/>
      <c r="CT7" s="1184"/>
      <c r="CU7" s="1184"/>
      <c r="CV7" s="1185"/>
      <c r="CW7" s="1183" t="s">
        <v>592</v>
      </c>
      <c r="CX7" s="1184"/>
      <c r="CY7" s="1184"/>
      <c r="CZ7" s="1184"/>
      <c r="DA7" s="1185"/>
      <c r="DB7" s="1183">
        <v>32</v>
      </c>
      <c r="DC7" s="1184"/>
      <c r="DD7" s="1184"/>
      <c r="DE7" s="1184"/>
      <c r="DF7" s="1185"/>
      <c r="DG7" s="1183" t="s">
        <v>592</v>
      </c>
      <c r="DH7" s="1184"/>
      <c r="DI7" s="1184"/>
      <c r="DJ7" s="1184"/>
      <c r="DK7" s="1185"/>
      <c r="DL7" s="1183">
        <v>18</v>
      </c>
      <c r="DM7" s="1184"/>
      <c r="DN7" s="1184"/>
      <c r="DO7" s="1184"/>
      <c r="DP7" s="1185"/>
      <c r="DQ7" s="1183">
        <v>2</v>
      </c>
      <c r="DR7" s="1184"/>
      <c r="DS7" s="1184"/>
      <c r="DT7" s="1184"/>
      <c r="DU7" s="1185"/>
      <c r="DV7" s="1210"/>
      <c r="DW7" s="1211"/>
      <c r="DX7" s="1211"/>
      <c r="DY7" s="1211"/>
      <c r="DZ7" s="1212"/>
      <c r="EA7" s="256"/>
    </row>
    <row r="8" spans="1:131" s="257" customFormat="1" ht="26.25" customHeight="1" x14ac:dyDescent="0.15">
      <c r="A8" s="263">
        <v>2</v>
      </c>
      <c r="B8" s="1126" t="s">
        <v>395</v>
      </c>
      <c r="C8" s="1127"/>
      <c r="D8" s="1127"/>
      <c r="E8" s="1127"/>
      <c r="F8" s="1127"/>
      <c r="G8" s="1127"/>
      <c r="H8" s="1127"/>
      <c r="I8" s="1127"/>
      <c r="J8" s="1127"/>
      <c r="K8" s="1127"/>
      <c r="L8" s="1127"/>
      <c r="M8" s="1127"/>
      <c r="N8" s="1127"/>
      <c r="O8" s="1127"/>
      <c r="P8" s="1128"/>
      <c r="Q8" s="1138">
        <v>0</v>
      </c>
      <c r="R8" s="1139"/>
      <c r="S8" s="1139"/>
      <c r="T8" s="1139"/>
      <c r="U8" s="1139"/>
      <c r="V8" s="1139">
        <v>0</v>
      </c>
      <c r="W8" s="1139"/>
      <c r="X8" s="1139"/>
      <c r="Y8" s="1139"/>
      <c r="Z8" s="1139"/>
      <c r="AA8" s="1139">
        <v>0</v>
      </c>
      <c r="AB8" s="1139"/>
      <c r="AC8" s="1139"/>
      <c r="AD8" s="1139"/>
      <c r="AE8" s="1140"/>
      <c r="AF8" s="1132">
        <v>0</v>
      </c>
      <c r="AG8" s="1133"/>
      <c r="AH8" s="1133"/>
      <c r="AI8" s="1133"/>
      <c r="AJ8" s="1134"/>
      <c r="AK8" s="1181" t="s">
        <v>517</v>
      </c>
      <c r="AL8" s="1182"/>
      <c r="AM8" s="1182"/>
      <c r="AN8" s="1182"/>
      <c r="AO8" s="1182"/>
      <c r="AP8" s="1182" t="s">
        <v>517</v>
      </c>
      <c r="AQ8" s="1182"/>
      <c r="AR8" s="1182"/>
      <c r="AS8" s="1182"/>
      <c r="AT8" s="1182"/>
      <c r="AU8" s="1179"/>
      <c r="AV8" s="1179"/>
      <c r="AW8" s="1179"/>
      <c r="AX8" s="1179"/>
      <c r="AY8" s="1180"/>
      <c r="AZ8" s="254"/>
      <c r="BA8" s="254"/>
      <c r="BB8" s="254"/>
      <c r="BC8" s="254"/>
      <c r="BD8" s="254"/>
      <c r="BE8" s="255"/>
      <c r="BF8" s="255"/>
      <c r="BG8" s="255"/>
      <c r="BH8" s="255"/>
      <c r="BI8" s="255"/>
      <c r="BJ8" s="255"/>
      <c r="BK8" s="255"/>
      <c r="BL8" s="255"/>
      <c r="BM8" s="255"/>
      <c r="BN8" s="255"/>
      <c r="BO8" s="255"/>
      <c r="BP8" s="255"/>
      <c r="BQ8" s="264">
        <v>2</v>
      </c>
      <c r="BR8" s="265"/>
      <c r="BS8" s="1109"/>
      <c r="BT8" s="1110"/>
      <c r="BU8" s="1110"/>
      <c r="BV8" s="1110"/>
      <c r="BW8" s="1110"/>
      <c r="BX8" s="1110"/>
      <c r="BY8" s="1110"/>
      <c r="BZ8" s="1110"/>
      <c r="CA8" s="1110"/>
      <c r="CB8" s="1110"/>
      <c r="CC8" s="1110"/>
      <c r="CD8" s="1110"/>
      <c r="CE8" s="1110"/>
      <c r="CF8" s="1110"/>
      <c r="CG8" s="1111"/>
      <c r="CH8" s="1084"/>
      <c r="CI8" s="1085"/>
      <c r="CJ8" s="1085"/>
      <c r="CK8" s="1085"/>
      <c r="CL8" s="1086"/>
      <c r="CM8" s="1084"/>
      <c r="CN8" s="1085"/>
      <c r="CO8" s="1085"/>
      <c r="CP8" s="1085"/>
      <c r="CQ8" s="1086"/>
      <c r="CR8" s="1084"/>
      <c r="CS8" s="1085"/>
      <c r="CT8" s="1085"/>
      <c r="CU8" s="1085"/>
      <c r="CV8" s="1086"/>
      <c r="CW8" s="1084"/>
      <c r="CX8" s="1085"/>
      <c r="CY8" s="1085"/>
      <c r="CZ8" s="1085"/>
      <c r="DA8" s="1086"/>
      <c r="DB8" s="1084"/>
      <c r="DC8" s="1085"/>
      <c r="DD8" s="1085"/>
      <c r="DE8" s="1085"/>
      <c r="DF8" s="1086"/>
      <c r="DG8" s="1084"/>
      <c r="DH8" s="1085"/>
      <c r="DI8" s="1085"/>
      <c r="DJ8" s="1085"/>
      <c r="DK8" s="1086"/>
      <c r="DL8" s="1084"/>
      <c r="DM8" s="1085"/>
      <c r="DN8" s="1085"/>
      <c r="DO8" s="1085"/>
      <c r="DP8" s="1086"/>
      <c r="DQ8" s="1084"/>
      <c r="DR8" s="1085"/>
      <c r="DS8" s="1085"/>
      <c r="DT8" s="1085"/>
      <c r="DU8" s="1086"/>
      <c r="DV8" s="1087"/>
      <c r="DW8" s="1088"/>
      <c r="DX8" s="1088"/>
      <c r="DY8" s="1088"/>
      <c r="DZ8" s="1089"/>
      <c r="EA8" s="256"/>
    </row>
    <row r="9" spans="1:131" s="257" customFormat="1" ht="26.25" customHeight="1" x14ac:dyDescent="0.15">
      <c r="A9" s="263">
        <v>3</v>
      </c>
      <c r="B9" s="1126"/>
      <c r="C9" s="1127"/>
      <c r="D9" s="1127"/>
      <c r="E9" s="1127"/>
      <c r="F9" s="1127"/>
      <c r="G9" s="1127"/>
      <c r="H9" s="1127"/>
      <c r="I9" s="1127"/>
      <c r="J9" s="1127"/>
      <c r="K9" s="1127"/>
      <c r="L9" s="1127"/>
      <c r="M9" s="1127"/>
      <c r="N9" s="1127"/>
      <c r="O9" s="1127"/>
      <c r="P9" s="1128"/>
      <c r="Q9" s="1138"/>
      <c r="R9" s="1139"/>
      <c r="S9" s="1139"/>
      <c r="T9" s="1139"/>
      <c r="U9" s="1139"/>
      <c r="V9" s="1139"/>
      <c r="W9" s="1139"/>
      <c r="X9" s="1139"/>
      <c r="Y9" s="1139"/>
      <c r="Z9" s="1139"/>
      <c r="AA9" s="1139"/>
      <c r="AB9" s="1139"/>
      <c r="AC9" s="1139"/>
      <c r="AD9" s="1139"/>
      <c r="AE9" s="1140"/>
      <c r="AF9" s="1132"/>
      <c r="AG9" s="1133"/>
      <c r="AH9" s="1133"/>
      <c r="AI9" s="1133"/>
      <c r="AJ9" s="1134"/>
      <c r="AK9" s="1181"/>
      <c r="AL9" s="1182"/>
      <c r="AM9" s="1182"/>
      <c r="AN9" s="1182"/>
      <c r="AO9" s="1182"/>
      <c r="AP9" s="1182"/>
      <c r="AQ9" s="1182"/>
      <c r="AR9" s="1182"/>
      <c r="AS9" s="1182"/>
      <c r="AT9" s="1182"/>
      <c r="AU9" s="1179"/>
      <c r="AV9" s="1179"/>
      <c r="AW9" s="1179"/>
      <c r="AX9" s="1179"/>
      <c r="AY9" s="1180"/>
      <c r="AZ9" s="254"/>
      <c r="BA9" s="254"/>
      <c r="BB9" s="254"/>
      <c r="BC9" s="254"/>
      <c r="BD9" s="254"/>
      <c r="BE9" s="255"/>
      <c r="BF9" s="255"/>
      <c r="BG9" s="255"/>
      <c r="BH9" s="255"/>
      <c r="BI9" s="255"/>
      <c r="BJ9" s="255"/>
      <c r="BK9" s="255"/>
      <c r="BL9" s="255"/>
      <c r="BM9" s="255"/>
      <c r="BN9" s="255"/>
      <c r="BO9" s="255"/>
      <c r="BP9" s="255"/>
      <c r="BQ9" s="264">
        <v>3</v>
      </c>
      <c r="BR9" s="265"/>
      <c r="BS9" s="1109"/>
      <c r="BT9" s="1110"/>
      <c r="BU9" s="1110"/>
      <c r="BV9" s="1110"/>
      <c r="BW9" s="1110"/>
      <c r="BX9" s="1110"/>
      <c r="BY9" s="1110"/>
      <c r="BZ9" s="1110"/>
      <c r="CA9" s="1110"/>
      <c r="CB9" s="1110"/>
      <c r="CC9" s="1110"/>
      <c r="CD9" s="1110"/>
      <c r="CE9" s="1110"/>
      <c r="CF9" s="1110"/>
      <c r="CG9" s="1111"/>
      <c r="CH9" s="1084"/>
      <c r="CI9" s="1085"/>
      <c r="CJ9" s="1085"/>
      <c r="CK9" s="1085"/>
      <c r="CL9" s="1086"/>
      <c r="CM9" s="1084"/>
      <c r="CN9" s="1085"/>
      <c r="CO9" s="1085"/>
      <c r="CP9" s="1085"/>
      <c r="CQ9" s="1086"/>
      <c r="CR9" s="1084"/>
      <c r="CS9" s="1085"/>
      <c r="CT9" s="1085"/>
      <c r="CU9" s="1085"/>
      <c r="CV9" s="1086"/>
      <c r="CW9" s="1084"/>
      <c r="CX9" s="1085"/>
      <c r="CY9" s="1085"/>
      <c r="CZ9" s="1085"/>
      <c r="DA9" s="1086"/>
      <c r="DB9" s="1084"/>
      <c r="DC9" s="1085"/>
      <c r="DD9" s="1085"/>
      <c r="DE9" s="1085"/>
      <c r="DF9" s="1086"/>
      <c r="DG9" s="1084"/>
      <c r="DH9" s="1085"/>
      <c r="DI9" s="1085"/>
      <c r="DJ9" s="1085"/>
      <c r="DK9" s="1086"/>
      <c r="DL9" s="1084"/>
      <c r="DM9" s="1085"/>
      <c r="DN9" s="1085"/>
      <c r="DO9" s="1085"/>
      <c r="DP9" s="1086"/>
      <c r="DQ9" s="1084"/>
      <c r="DR9" s="1085"/>
      <c r="DS9" s="1085"/>
      <c r="DT9" s="1085"/>
      <c r="DU9" s="1086"/>
      <c r="DV9" s="1087"/>
      <c r="DW9" s="1088"/>
      <c r="DX9" s="1088"/>
      <c r="DY9" s="1088"/>
      <c r="DZ9" s="1089"/>
      <c r="EA9" s="256"/>
    </row>
    <row r="10" spans="1:131" s="257" customFormat="1" ht="26.25" customHeight="1" x14ac:dyDescent="0.15">
      <c r="A10" s="263">
        <v>4</v>
      </c>
      <c r="B10" s="1126"/>
      <c r="C10" s="1127"/>
      <c r="D10" s="1127"/>
      <c r="E10" s="1127"/>
      <c r="F10" s="1127"/>
      <c r="G10" s="1127"/>
      <c r="H10" s="1127"/>
      <c r="I10" s="1127"/>
      <c r="J10" s="1127"/>
      <c r="K10" s="1127"/>
      <c r="L10" s="1127"/>
      <c r="M10" s="1127"/>
      <c r="N10" s="1127"/>
      <c r="O10" s="1127"/>
      <c r="P10" s="1128"/>
      <c r="Q10" s="1138"/>
      <c r="R10" s="1139"/>
      <c r="S10" s="1139"/>
      <c r="T10" s="1139"/>
      <c r="U10" s="1139"/>
      <c r="V10" s="1139"/>
      <c r="W10" s="1139"/>
      <c r="X10" s="1139"/>
      <c r="Y10" s="1139"/>
      <c r="Z10" s="1139"/>
      <c r="AA10" s="1139"/>
      <c r="AB10" s="1139"/>
      <c r="AC10" s="1139"/>
      <c r="AD10" s="1139"/>
      <c r="AE10" s="1140"/>
      <c r="AF10" s="1132"/>
      <c r="AG10" s="1133"/>
      <c r="AH10" s="1133"/>
      <c r="AI10" s="1133"/>
      <c r="AJ10" s="1134"/>
      <c r="AK10" s="1181"/>
      <c r="AL10" s="1182"/>
      <c r="AM10" s="1182"/>
      <c r="AN10" s="1182"/>
      <c r="AO10" s="1182"/>
      <c r="AP10" s="1182"/>
      <c r="AQ10" s="1182"/>
      <c r="AR10" s="1182"/>
      <c r="AS10" s="1182"/>
      <c r="AT10" s="1182"/>
      <c r="AU10" s="1179"/>
      <c r="AV10" s="1179"/>
      <c r="AW10" s="1179"/>
      <c r="AX10" s="1179"/>
      <c r="AY10" s="1180"/>
      <c r="AZ10" s="254"/>
      <c r="BA10" s="254"/>
      <c r="BB10" s="254"/>
      <c r="BC10" s="254"/>
      <c r="BD10" s="254"/>
      <c r="BE10" s="255"/>
      <c r="BF10" s="255"/>
      <c r="BG10" s="255"/>
      <c r="BH10" s="255"/>
      <c r="BI10" s="255"/>
      <c r="BJ10" s="255"/>
      <c r="BK10" s="255"/>
      <c r="BL10" s="255"/>
      <c r="BM10" s="255"/>
      <c r="BN10" s="255"/>
      <c r="BO10" s="255"/>
      <c r="BP10" s="255"/>
      <c r="BQ10" s="264">
        <v>4</v>
      </c>
      <c r="BR10" s="265"/>
      <c r="BS10" s="1109"/>
      <c r="BT10" s="1110"/>
      <c r="BU10" s="1110"/>
      <c r="BV10" s="1110"/>
      <c r="BW10" s="1110"/>
      <c r="BX10" s="1110"/>
      <c r="BY10" s="1110"/>
      <c r="BZ10" s="1110"/>
      <c r="CA10" s="1110"/>
      <c r="CB10" s="1110"/>
      <c r="CC10" s="1110"/>
      <c r="CD10" s="1110"/>
      <c r="CE10" s="1110"/>
      <c r="CF10" s="1110"/>
      <c r="CG10" s="1111"/>
      <c r="CH10" s="1084"/>
      <c r="CI10" s="1085"/>
      <c r="CJ10" s="1085"/>
      <c r="CK10" s="1085"/>
      <c r="CL10" s="1086"/>
      <c r="CM10" s="1084"/>
      <c r="CN10" s="1085"/>
      <c r="CO10" s="1085"/>
      <c r="CP10" s="1085"/>
      <c r="CQ10" s="1086"/>
      <c r="CR10" s="1084"/>
      <c r="CS10" s="1085"/>
      <c r="CT10" s="1085"/>
      <c r="CU10" s="1085"/>
      <c r="CV10" s="1086"/>
      <c r="CW10" s="1084"/>
      <c r="CX10" s="1085"/>
      <c r="CY10" s="1085"/>
      <c r="CZ10" s="1085"/>
      <c r="DA10" s="1086"/>
      <c r="DB10" s="1084"/>
      <c r="DC10" s="1085"/>
      <c r="DD10" s="1085"/>
      <c r="DE10" s="1085"/>
      <c r="DF10" s="1086"/>
      <c r="DG10" s="1084"/>
      <c r="DH10" s="1085"/>
      <c r="DI10" s="1085"/>
      <c r="DJ10" s="1085"/>
      <c r="DK10" s="1086"/>
      <c r="DL10" s="1084"/>
      <c r="DM10" s="1085"/>
      <c r="DN10" s="1085"/>
      <c r="DO10" s="1085"/>
      <c r="DP10" s="1086"/>
      <c r="DQ10" s="1084"/>
      <c r="DR10" s="1085"/>
      <c r="DS10" s="1085"/>
      <c r="DT10" s="1085"/>
      <c r="DU10" s="1086"/>
      <c r="DV10" s="1087"/>
      <c r="DW10" s="1088"/>
      <c r="DX10" s="1088"/>
      <c r="DY10" s="1088"/>
      <c r="DZ10" s="1089"/>
      <c r="EA10" s="256"/>
    </row>
    <row r="11" spans="1:131" s="257" customFormat="1" ht="26.25" customHeight="1" x14ac:dyDescent="0.15">
      <c r="A11" s="263">
        <v>5</v>
      </c>
      <c r="B11" s="1126"/>
      <c r="C11" s="1127"/>
      <c r="D11" s="1127"/>
      <c r="E11" s="1127"/>
      <c r="F11" s="1127"/>
      <c r="G11" s="1127"/>
      <c r="H11" s="1127"/>
      <c r="I11" s="1127"/>
      <c r="J11" s="1127"/>
      <c r="K11" s="1127"/>
      <c r="L11" s="1127"/>
      <c r="M11" s="1127"/>
      <c r="N11" s="1127"/>
      <c r="O11" s="1127"/>
      <c r="P11" s="1128"/>
      <c r="Q11" s="1138"/>
      <c r="R11" s="1139"/>
      <c r="S11" s="1139"/>
      <c r="T11" s="1139"/>
      <c r="U11" s="1139"/>
      <c r="V11" s="1139"/>
      <c r="W11" s="1139"/>
      <c r="X11" s="1139"/>
      <c r="Y11" s="1139"/>
      <c r="Z11" s="1139"/>
      <c r="AA11" s="1139"/>
      <c r="AB11" s="1139"/>
      <c r="AC11" s="1139"/>
      <c r="AD11" s="1139"/>
      <c r="AE11" s="1140"/>
      <c r="AF11" s="1132"/>
      <c r="AG11" s="1133"/>
      <c r="AH11" s="1133"/>
      <c r="AI11" s="1133"/>
      <c r="AJ11" s="1134"/>
      <c r="AK11" s="1181"/>
      <c r="AL11" s="1182"/>
      <c r="AM11" s="1182"/>
      <c r="AN11" s="1182"/>
      <c r="AO11" s="1182"/>
      <c r="AP11" s="1182"/>
      <c r="AQ11" s="1182"/>
      <c r="AR11" s="1182"/>
      <c r="AS11" s="1182"/>
      <c r="AT11" s="1182"/>
      <c r="AU11" s="1179"/>
      <c r="AV11" s="1179"/>
      <c r="AW11" s="1179"/>
      <c r="AX11" s="1179"/>
      <c r="AY11" s="1180"/>
      <c r="AZ11" s="254"/>
      <c r="BA11" s="254"/>
      <c r="BB11" s="254"/>
      <c r="BC11" s="254"/>
      <c r="BD11" s="254"/>
      <c r="BE11" s="255"/>
      <c r="BF11" s="255"/>
      <c r="BG11" s="255"/>
      <c r="BH11" s="255"/>
      <c r="BI11" s="255"/>
      <c r="BJ11" s="255"/>
      <c r="BK11" s="255"/>
      <c r="BL11" s="255"/>
      <c r="BM11" s="255"/>
      <c r="BN11" s="255"/>
      <c r="BO11" s="255"/>
      <c r="BP11" s="255"/>
      <c r="BQ11" s="264">
        <v>5</v>
      </c>
      <c r="BR11" s="265"/>
      <c r="BS11" s="1109"/>
      <c r="BT11" s="1110"/>
      <c r="BU11" s="1110"/>
      <c r="BV11" s="1110"/>
      <c r="BW11" s="1110"/>
      <c r="BX11" s="1110"/>
      <c r="BY11" s="1110"/>
      <c r="BZ11" s="1110"/>
      <c r="CA11" s="1110"/>
      <c r="CB11" s="1110"/>
      <c r="CC11" s="1110"/>
      <c r="CD11" s="1110"/>
      <c r="CE11" s="1110"/>
      <c r="CF11" s="1110"/>
      <c r="CG11" s="1111"/>
      <c r="CH11" s="1084"/>
      <c r="CI11" s="1085"/>
      <c r="CJ11" s="1085"/>
      <c r="CK11" s="1085"/>
      <c r="CL11" s="1086"/>
      <c r="CM11" s="1084"/>
      <c r="CN11" s="1085"/>
      <c r="CO11" s="1085"/>
      <c r="CP11" s="1085"/>
      <c r="CQ11" s="1086"/>
      <c r="CR11" s="1084"/>
      <c r="CS11" s="1085"/>
      <c r="CT11" s="1085"/>
      <c r="CU11" s="1085"/>
      <c r="CV11" s="1086"/>
      <c r="CW11" s="1084"/>
      <c r="CX11" s="1085"/>
      <c r="CY11" s="1085"/>
      <c r="CZ11" s="1085"/>
      <c r="DA11" s="1086"/>
      <c r="DB11" s="1084"/>
      <c r="DC11" s="1085"/>
      <c r="DD11" s="1085"/>
      <c r="DE11" s="1085"/>
      <c r="DF11" s="1086"/>
      <c r="DG11" s="1084"/>
      <c r="DH11" s="1085"/>
      <c r="DI11" s="1085"/>
      <c r="DJ11" s="1085"/>
      <c r="DK11" s="1086"/>
      <c r="DL11" s="1084"/>
      <c r="DM11" s="1085"/>
      <c r="DN11" s="1085"/>
      <c r="DO11" s="1085"/>
      <c r="DP11" s="1086"/>
      <c r="DQ11" s="1084"/>
      <c r="DR11" s="1085"/>
      <c r="DS11" s="1085"/>
      <c r="DT11" s="1085"/>
      <c r="DU11" s="1086"/>
      <c r="DV11" s="1087"/>
      <c r="DW11" s="1088"/>
      <c r="DX11" s="1088"/>
      <c r="DY11" s="1088"/>
      <c r="DZ11" s="1089"/>
      <c r="EA11" s="256"/>
    </row>
    <row r="12" spans="1:131" s="257" customFormat="1" ht="26.25" customHeight="1" x14ac:dyDescent="0.15">
      <c r="A12" s="263">
        <v>6</v>
      </c>
      <c r="B12" s="1126"/>
      <c r="C12" s="1127"/>
      <c r="D12" s="1127"/>
      <c r="E12" s="1127"/>
      <c r="F12" s="1127"/>
      <c r="G12" s="1127"/>
      <c r="H12" s="1127"/>
      <c r="I12" s="1127"/>
      <c r="J12" s="1127"/>
      <c r="K12" s="1127"/>
      <c r="L12" s="1127"/>
      <c r="M12" s="1127"/>
      <c r="N12" s="1127"/>
      <c r="O12" s="1127"/>
      <c r="P12" s="1128"/>
      <c r="Q12" s="1138"/>
      <c r="R12" s="1139"/>
      <c r="S12" s="1139"/>
      <c r="T12" s="1139"/>
      <c r="U12" s="1139"/>
      <c r="V12" s="1139"/>
      <c r="W12" s="1139"/>
      <c r="X12" s="1139"/>
      <c r="Y12" s="1139"/>
      <c r="Z12" s="1139"/>
      <c r="AA12" s="1139"/>
      <c r="AB12" s="1139"/>
      <c r="AC12" s="1139"/>
      <c r="AD12" s="1139"/>
      <c r="AE12" s="1140"/>
      <c r="AF12" s="1132"/>
      <c r="AG12" s="1133"/>
      <c r="AH12" s="1133"/>
      <c r="AI12" s="1133"/>
      <c r="AJ12" s="1134"/>
      <c r="AK12" s="1181"/>
      <c r="AL12" s="1182"/>
      <c r="AM12" s="1182"/>
      <c r="AN12" s="1182"/>
      <c r="AO12" s="1182"/>
      <c r="AP12" s="1182"/>
      <c r="AQ12" s="1182"/>
      <c r="AR12" s="1182"/>
      <c r="AS12" s="1182"/>
      <c r="AT12" s="1182"/>
      <c r="AU12" s="1179"/>
      <c r="AV12" s="1179"/>
      <c r="AW12" s="1179"/>
      <c r="AX12" s="1179"/>
      <c r="AY12" s="1180"/>
      <c r="AZ12" s="254"/>
      <c r="BA12" s="254"/>
      <c r="BB12" s="254"/>
      <c r="BC12" s="254"/>
      <c r="BD12" s="254"/>
      <c r="BE12" s="255"/>
      <c r="BF12" s="255"/>
      <c r="BG12" s="255"/>
      <c r="BH12" s="255"/>
      <c r="BI12" s="255"/>
      <c r="BJ12" s="255"/>
      <c r="BK12" s="255"/>
      <c r="BL12" s="255"/>
      <c r="BM12" s="255"/>
      <c r="BN12" s="255"/>
      <c r="BO12" s="255"/>
      <c r="BP12" s="255"/>
      <c r="BQ12" s="264">
        <v>6</v>
      </c>
      <c r="BR12" s="265"/>
      <c r="BS12" s="1109"/>
      <c r="BT12" s="1110"/>
      <c r="BU12" s="1110"/>
      <c r="BV12" s="1110"/>
      <c r="BW12" s="1110"/>
      <c r="BX12" s="1110"/>
      <c r="BY12" s="1110"/>
      <c r="BZ12" s="1110"/>
      <c r="CA12" s="1110"/>
      <c r="CB12" s="1110"/>
      <c r="CC12" s="1110"/>
      <c r="CD12" s="1110"/>
      <c r="CE12" s="1110"/>
      <c r="CF12" s="1110"/>
      <c r="CG12" s="1111"/>
      <c r="CH12" s="1084"/>
      <c r="CI12" s="1085"/>
      <c r="CJ12" s="1085"/>
      <c r="CK12" s="1085"/>
      <c r="CL12" s="1086"/>
      <c r="CM12" s="1084"/>
      <c r="CN12" s="1085"/>
      <c r="CO12" s="1085"/>
      <c r="CP12" s="1085"/>
      <c r="CQ12" s="1086"/>
      <c r="CR12" s="1084"/>
      <c r="CS12" s="1085"/>
      <c r="CT12" s="1085"/>
      <c r="CU12" s="1085"/>
      <c r="CV12" s="1086"/>
      <c r="CW12" s="1084"/>
      <c r="CX12" s="1085"/>
      <c r="CY12" s="1085"/>
      <c r="CZ12" s="1085"/>
      <c r="DA12" s="1086"/>
      <c r="DB12" s="1084"/>
      <c r="DC12" s="1085"/>
      <c r="DD12" s="1085"/>
      <c r="DE12" s="1085"/>
      <c r="DF12" s="1086"/>
      <c r="DG12" s="1084"/>
      <c r="DH12" s="1085"/>
      <c r="DI12" s="1085"/>
      <c r="DJ12" s="1085"/>
      <c r="DK12" s="1086"/>
      <c r="DL12" s="1084"/>
      <c r="DM12" s="1085"/>
      <c r="DN12" s="1085"/>
      <c r="DO12" s="1085"/>
      <c r="DP12" s="1086"/>
      <c r="DQ12" s="1084"/>
      <c r="DR12" s="1085"/>
      <c r="DS12" s="1085"/>
      <c r="DT12" s="1085"/>
      <c r="DU12" s="1086"/>
      <c r="DV12" s="1087"/>
      <c r="DW12" s="1088"/>
      <c r="DX12" s="1088"/>
      <c r="DY12" s="1088"/>
      <c r="DZ12" s="1089"/>
      <c r="EA12" s="256"/>
    </row>
    <row r="13" spans="1:131" s="257" customFormat="1" ht="26.25" customHeight="1" x14ac:dyDescent="0.15">
      <c r="A13" s="263">
        <v>7</v>
      </c>
      <c r="B13" s="1126"/>
      <c r="C13" s="1127"/>
      <c r="D13" s="1127"/>
      <c r="E13" s="1127"/>
      <c r="F13" s="1127"/>
      <c r="G13" s="1127"/>
      <c r="H13" s="1127"/>
      <c r="I13" s="1127"/>
      <c r="J13" s="1127"/>
      <c r="K13" s="1127"/>
      <c r="L13" s="1127"/>
      <c r="M13" s="1127"/>
      <c r="N13" s="1127"/>
      <c r="O13" s="1127"/>
      <c r="P13" s="1128"/>
      <c r="Q13" s="1138"/>
      <c r="R13" s="1139"/>
      <c r="S13" s="1139"/>
      <c r="T13" s="1139"/>
      <c r="U13" s="1139"/>
      <c r="V13" s="1139"/>
      <c r="W13" s="1139"/>
      <c r="X13" s="1139"/>
      <c r="Y13" s="1139"/>
      <c r="Z13" s="1139"/>
      <c r="AA13" s="1139"/>
      <c r="AB13" s="1139"/>
      <c r="AC13" s="1139"/>
      <c r="AD13" s="1139"/>
      <c r="AE13" s="1140"/>
      <c r="AF13" s="1132"/>
      <c r="AG13" s="1133"/>
      <c r="AH13" s="1133"/>
      <c r="AI13" s="1133"/>
      <c r="AJ13" s="1134"/>
      <c r="AK13" s="1181"/>
      <c r="AL13" s="1182"/>
      <c r="AM13" s="1182"/>
      <c r="AN13" s="1182"/>
      <c r="AO13" s="1182"/>
      <c r="AP13" s="1182"/>
      <c r="AQ13" s="1182"/>
      <c r="AR13" s="1182"/>
      <c r="AS13" s="1182"/>
      <c r="AT13" s="1182"/>
      <c r="AU13" s="1179"/>
      <c r="AV13" s="1179"/>
      <c r="AW13" s="1179"/>
      <c r="AX13" s="1179"/>
      <c r="AY13" s="1180"/>
      <c r="AZ13" s="254"/>
      <c r="BA13" s="254"/>
      <c r="BB13" s="254"/>
      <c r="BC13" s="254"/>
      <c r="BD13" s="254"/>
      <c r="BE13" s="255"/>
      <c r="BF13" s="255"/>
      <c r="BG13" s="255"/>
      <c r="BH13" s="255"/>
      <c r="BI13" s="255"/>
      <c r="BJ13" s="255"/>
      <c r="BK13" s="255"/>
      <c r="BL13" s="255"/>
      <c r="BM13" s="255"/>
      <c r="BN13" s="255"/>
      <c r="BO13" s="255"/>
      <c r="BP13" s="255"/>
      <c r="BQ13" s="264">
        <v>7</v>
      </c>
      <c r="BR13" s="265"/>
      <c r="BS13" s="1109"/>
      <c r="BT13" s="1110"/>
      <c r="BU13" s="1110"/>
      <c r="BV13" s="1110"/>
      <c r="BW13" s="1110"/>
      <c r="BX13" s="1110"/>
      <c r="BY13" s="1110"/>
      <c r="BZ13" s="1110"/>
      <c r="CA13" s="1110"/>
      <c r="CB13" s="1110"/>
      <c r="CC13" s="1110"/>
      <c r="CD13" s="1110"/>
      <c r="CE13" s="1110"/>
      <c r="CF13" s="1110"/>
      <c r="CG13" s="1111"/>
      <c r="CH13" s="1084"/>
      <c r="CI13" s="1085"/>
      <c r="CJ13" s="1085"/>
      <c r="CK13" s="1085"/>
      <c r="CL13" s="1086"/>
      <c r="CM13" s="1084"/>
      <c r="CN13" s="1085"/>
      <c r="CO13" s="1085"/>
      <c r="CP13" s="1085"/>
      <c r="CQ13" s="1086"/>
      <c r="CR13" s="1084"/>
      <c r="CS13" s="1085"/>
      <c r="CT13" s="1085"/>
      <c r="CU13" s="1085"/>
      <c r="CV13" s="1086"/>
      <c r="CW13" s="1084"/>
      <c r="CX13" s="1085"/>
      <c r="CY13" s="1085"/>
      <c r="CZ13" s="1085"/>
      <c r="DA13" s="1086"/>
      <c r="DB13" s="1084"/>
      <c r="DC13" s="1085"/>
      <c r="DD13" s="1085"/>
      <c r="DE13" s="1085"/>
      <c r="DF13" s="1086"/>
      <c r="DG13" s="1084"/>
      <c r="DH13" s="1085"/>
      <c r="DI13" s="1085"/>
      <c r="DJ13" s="1085"/>
      <c r="DK13" s="1086"/>
      <c r="DL13" s="1084"/>
      <c r="DM13" s="1085"/>
      <c r="DN13" s="1085"/>
      <c r="DO13" s="1085"/>
      <c r="DP13" s="1086"/>
      <c r="DQ13" s="1084"/>
      <c r="DR13" s="1085"/>
      <c r="DS13" s="1085"/>
      <c r="DT13" s="1085"/>
      <c r="DU13" s="1086"/>
      <c r="DV13" s="1087"/>
      <c r="DW13" s="1088"/>
      <c r="DX13" s="1088"/>
      <c r="DY13" s="1088"/>
      <c r="DZ13" s="1089"/>
      <c r="EA13" s="256"/>
    </row>
    <row r="14" spans="1:131" s="257" customFormat="1" ht="26.25" customHeight="1" x14ac:dyDescent="0.15">
      <c r="A14" s="263">
        <v>8</v>
      </c>
      <c r="B14" s="1126"/>
      <c r="C14" s="1127"/>
      <c r="D14" s="1127"/>
      <c r="E14" s="1127"/>
      <c r="F14" s="1127"/>
      <c r="G14" s="1127"/>
      <c r="H14" s="1127"/>
      <c r="I14" s="1127"/>
      <c r="J14" s="1127"/>
      <c r="K14" s="1127"/>
      <c r="L14" s="1127"/>
      <c r="M14" s="1127"/>
      <c r="N14" s="1127"/>
      <c r="O14" s="1127"/>
      <c r="P14" s="1128"/>
      <c r="Q14" s="1138"/>
      <c r="R14" s="1139"/>
      <c r="S14" s="1139"/>
      <c r="T14" s="1139"/>
      <c r="U14" s="1139"/>
      <c r="V14" s="1139"/>
      <c r="W14" s="1139"/>
      <c r="X14" s="1139"/>
      <c r="Y14" s="1139"/>
      <c r="Z14" s="1139"/>
      <c r="AA14" s="1139"/>
      <c r="AB14" s="1139"/>
      <c r="AC14" s="1139"/>
      <c r="AD14" s="1139"/>
      <c r="AE14" s="1140"/>
      <c r="AF14" s="1132"/>
      <c r="AG14" s="1133"/>
      <c r="AH14" s="1133"/>
      <c r="AI14" s="1133"/>
      <c r="AJ14" s="1134"/>
      <c r="AK14" s="1181"/>
      <c r="AL14" s="1182"/>
      <c r="AM14" s="1182"/>
      <c r="AN14" s="1182"/>
      <c r="AO14" s="1182"/>
      <c r="AP14" s="1182"/>
      <c r="AQ14" s="1182"/>
      <c r="AR14" s="1182"/>
      <c r="AS14" s="1182"/>
      <c r="AT14" s="1182"/>
      <c r="AU14" s="1179"/>
      <c r="AV14" s="1179"/>
      <c r="AW14" s="1179"/>
      <c r="AX14" s="1179"/>
      <c r="AY14" s="1180"/>
      <c r="AZ14" s="254"/>
      <c r="BA14" s="254"/>
      <c r="BB14" s="254"/>
      <c r="BC14" s="254"/>
      <c r="BD14" s="254"/>
      <c r="BE14" s="255"/>
      <c r="BF14" s="255"/>
      <c r="BG14" s="255"/>
      <c r="BH14" s="255"/>
      <c r="BI14" s="255"/>
      <c r="BJ14" s="255"/>
      <c r="BK14" s="255"/>
      <c r="BL14" s="255"/>
      <c r="BM14" s="255"/>
      <c r="BN14" s="255"/>
      <c r="BO14" s="255"/>
      <c r="BP14" s="255"/>
      <c r="BQ14" s="264">
        <v>8</v>
      </c>
      <c r="BR14" s="265"/>
      <c r="BS14" s="1109"/>
      <c r="BT14" s="1110"/>
      <c r="BU14" s="1110"/>
      <c r="BV14" s="1110"/>
      <c r="BW14" s="1110"/>
      <c r="BX14" s="1110"/>
      <c r="BY14" s="1110"/>
      <c r="BZ14" s="1110"/>
      <c r="CA14" s="1110"/>
      <c r="CB14" s="1110"/>
      <c r="CC14" s="1110"/>
      <c r="CD14" s="1110"/>
      <c r="CE14" s="1110"/>
      <c r="CF14" s="1110"/>
      <c r="CG14" s="1111"/>
      <c r="CH14" s="1084"/>
      <c r="CI14" s="1085"/>
      <c r="CJ14" s="1085"/>
      <c r="CK14" s="1085"/>
      <c r="CL14" s="1086"/>
      <c r="CM14" s="1084"/>
      <c r="CN14" s="1085"/>
      <c r="CO14" s="1085"/>
      <c r="CP14" s="1085"/>
      <c r="CQ14" s="1086"/>
      <c r="CR14" s="1084"/>
      <c r="CS14" s="1085"/>
      <c r="CT14" s="1085"/>
      <c r="CU14" s="1085"/>
      <c r="CV14" s="1086"/>
      <c r="CW14" s="1084"/>
      <c r="CX14" s="1085"/>
      <c r="CY14" s="1085"/>
      <c r="CZ14" s="1085"/>
      <c r="DA14" s="1086"/>
      <c r="DB14" s="1084"/>
      <c r="DC14" s="1085"/>
      <c r="DD14" s="1085"/>
      <c r="DE14" s="1085"/>
      <c r="DF14" s="1086"/>
      <c r="DG14" s="1084"/>
      <c r="DH14" s="1085"/>
      <c r="DI14" s="1085"/>
      <c r="DJ14" s="1085"/>
      <c r="DK14" s="1086"/>
      <c r="DL14" s="1084"/>
      <c r="DM14" s="1085"/>
      <c r="DN14" s="1085"/>
      <c r="DO14" s="1085"/>
      <c r="DP14" s="1086"/>
      <c r="DQ14" s="1084"/>
      <c r="DR14" s="1085"/>
      <c r="DS14" s="1085"/>
      <c r="DT14" s="1085"/>
      <c r="DU14" s="1086"/>
      <c r="DV14" s="1087"/>
      <c r="DW14" s="1088"/>
      <c r="DX14" s="1088"/>
      <c r="DY14" s="1088"/>
      <c r="DZ14" s="1089"/>
      <c r="EA14" s="256"/>
    </row>
    <row r="15" spans="1:131" s="257" customFormat="1" ht="26.25" customHeight="1" x14ac:dyDescent="0.15">
      <c r="A15" s="263">
        <v>9</v>
      </c>
      <c r="B15" s="1126"/>
      <c r="C15" s="1127"/>
      <c r="D15" s="1127"/>
      <c r="E15" s="1127"/>
      <c r="F15" s="1127"/>
      <c r="G15" s="1127"/>
      <c r="H15" s="1127"/>
      <c r="I15" s="1127"/>
      <c r="J15" s="1127"/>
      <c r="K15" s="1127"/>
      <c r="L15" s="1127"/>
      <c r="M15" s="1127"/>
      <c r="N15" s="1127"/>
      <c r="O15" s="1127"/>
      <c r="P15" s="1128"/>
      <c r="Q15" s="1138"/>
      <c r="R15" s="1139"/>
      <c r="S15" s="1139"/>
      <c r="T15" s="1139"/>
      <c r="U15" s="1139"/>
      <c r="V15" s="1139"/>
      <c r="W15" s="1139"/>
      <c r="X15" s="1139"/>
      <c r="Y15" s="1139"/>
      <c r="Z15" s="1139"/>
      <c r="AA15" s="1139"/>
      <c r="AB15" s="1139"/>
      <c r="AC15" s="1139"/>
      <c r="AD15" s="1139"/>
      <c r="AE15" s="1140"/>
      <c r="AF15" s="1132"/>
      <c r="AG15" s="1133"/>
      <c r="AH15" s="1133"/>
      <c r="AI15" s="1133"/>
      <c r="AJ15" s="1134"/>
      <c r="AK15" s="1181"/>
      <c r="AL15" s="1182"/>
      <c r="AM15" s="1182"/>
      <c r="AN15" s="1182"/>
      <c r="AO15" s="1182"/>
      <c r="AP15" s="1182"/>
      <c r="AQ15" s="1182"/>
      <c r="AR15" s="1182"/>
      <c r="AS15" s="1182"/>
      <c r="AT15" s="1182"/>
      <c r="AU15" s="1179"/>
      <c r="AV15" s="1179"/>
      <c r="AW15" s="1179"/>
      <c r="AX15" s="1179"/>
      <c r="AY15" s="1180"/>
      <c r="AZ15" s="254"/>
      <c r="BA15" s="254"/>
      <c r="BB15" s="254"/>
      <c r="BC15" s="254"/>
      <c r="BD15" s="254"/>
      <c r="BE15" s="255"/>
      <c r="BF15" s="255"/>
      <c r="BG15" s="255"/>
      <c r="BH15" s="255"/>
      <c r="BI15" s="255"/>
      <c r="BJ15" s="255"/>
      <c r="BK15" s="255"/>
      <c r="BL15" s="255"/>
      <c r="BM15" s="255"/>
      <c r="BN15" s="255"/>
      <c r="BO15" s="255"/>
      <c r="BP15" s="255"/>
      <c r="BQ15" s="264">
        <v>9</v>
      </c>
      <c r="BR15" s="265"/>
      <c r="BS15" s="1109"/>
      <c r="BT15" s="1110"/>
      <c r="BU15" s="1110"/>
      <c r="BV15" s="1110"/>
      <c r="BW15" s="1110"/>
      <c r="BX15" s="1110"/>
      <c r="BY15" s="1110"/>
      <c r="BZ15" s="1110"/>
      <c r="CA15" s="1110"/>
      <c r="CB15" s="1110"/>
      <c r="CC15" s="1110"/>
      <c r="CD15" s="1110"/>
      <c r="CE15" s="1110"/>
      <c r="CF15" s="1110"/>
      <c r="CG15" s="1111"/>
      <c r="CH15" s="1084"/>
      <c r="CI15" s="1085"/>
      <c r="CJ15" s="1085"/>
      <c r="CK15" s="1085"/>
      <c r="CL15" s="1086"/>
      <c r="CM15" s="1084"/>
      <c r="CN15" s="1085"/>
      <c r="CO15" s="1085"/>
      <c r="CP15" s="1085"/>
      <c r="CQ15" s="1086"/>
      <c r="CR15" s="1084"/>
      <c r="CS15" s="1085"/>
      <c r="CT15" s="1085"/>
      <c r="CU15" s="1085"/>
      <c r="CV15" s="1086"/>
      <c r="CW15" s="1084"/>
      <c r="CX15" s="1085"/>
      <c r="CY15" s="1085"/>
      <c r="CZ15" s="1085"/>
      <c r="DA15" s="1086"/>
      <c r="DB15" s="1084"/>
      <c r="DC15" s="1085"/>
      <c r="DD15" s="1085"/>
      <c r="DE15" s="1085"/>
      <c r="DF15" s="1086"/>
      <c r="DG15" s="1084"/>
      <c r="DH15" s="1085"/>
      <c r="DI15" s="1085"/>
      <c r="DJ15" s="1085"/>
      <c r="DK15" s="1086"/>
      <c r="DL15" s="1084"/>
      <c r="DM15" s="1085"/>
      <c r="DN15" s="1085"/>
      <c r="DO15" s="1085"/>
      <c r="DP15" s="1086"/>
      <c r="DQ15" s="1084"/>
      <c r="DR15" s="1085"/>
      <c r="DS15" s="1085"/>
      <c r="DT15" s="1085"/>
      <c r="DU15" s="1086"/>
      <c r="DV15" s="1087"/>
      <c r="DW15" s="1088"/>
      <c r="DX15" s="1088"/>
      <c r="DY15" s="1088"/>
      <c r="DZ15" s="1089"/>
      <c r="EA15" s="256"/>
    </row>
    <row r="16" spans="1:131" s="257" customFormat="1" ht="26.25" customHeight="1" x14ac:dyDescent="0.15">
      <c r="A16" s="263">
        <v>10</v>
      </c>
      <c r="B16" s="1126"/>
      <c r="C16" s="1127"/>
      <c r="D16" s="1127"/>
      <c r="E16" s="1127"/>
      <c r="F16" s="1127"/>
      <c r="G16" s="1127"/>
      <c r="H16" s="1127"/>
      <c r="I16" s="1127"/>
      <c r="J16" s="1127"/>
      <c r="K16" s="1127"/>
      <c r="L16" s="1127"/>
      <c r="M16" s="1127"/>
      <c r="N16" s="1127"/>
      <c r="O16" s="1127"/>
      <c r="P16" s="1128"/>
      <c r="Q16" s="1138"/>
      <c r="R16" s="1139"/>
      <c r="S16" s="1139"/>
      <c r="T16" s="1139"/>
      <c r="U16" s="1139"/>
      <c r="V16" s="1139"/>
      <c r="W16" s="1139"/>
      <c r="X16" s="1139"/>
      <c r="Y16" s="1139"/>
      <c r="Z16" s="1139"/>
      <c r="AA16" s="1139"/>
      <c r="AB16" s="1139"/>
      <c r="AC16" s="1139"/>
      <c r="AD16" s="1139"/>
      <c r="AE16" s="1140"/>
      <c r="AF16" s="1132"/>
      <c r="AG16" s="1133"/>
      <c r="AH16" s="1133"/>
      <c r="AI16" s="1133"/>
      <c r="AJ16" s="1134"/>
      <c r="AK16" s="1181"/>
      <c r="AL16" s="1182"/>
      <c r="AM16" s="1182"/>
      <c r="AN16" s="1182"/>
      <c r="AO16" s="1182"/>
      <c r="AP16" s="1182"/>
      <c r="AQ16" s="1182"/>
      <c r="AR16" s="1182"/>
      <c r="AS16" s="1182"/>
      <c r="AT16" s="1182"/>
      <c r="AU16" s="1179"/>
      <c r="AV16" s="1179"/>
      <c r="AW16" s="1179"/>
      <c r="AX16" s="1179"/>
      <c r="AY16" s="1180"/>
      <c r="AZ16" s="254"/>
      <c r="BA16" s="254"/>
      <c r="BB16" s="254"/>
      <c r="BC16" s="254"/>
      <c r="BD16" s="254"/>
      <c r="BE16" s="255"/>
      <c r="BF16" s="255"/>
      <c r="BG16" s="255"/>
      <c r="BH16" s="255"/>
      <c r="BI16" s="255"/>
      <c r="BJ16" s="255"/>
      <c r="BK16" s="255"/>
      <c r="BL16" s="255"/>
      <c r="BM16" s="255"/>
      <c r="BN16" s="255"/>
      <c r="BO16" s="255"/>
      <c r="BP16" s="255"/>
      <c r="BQ16" s="264">
        <v>10</v>
      </c>
      <c r="BR16" s="265"/>
      <c r="BS16" s="1109"/>
      <c r="BT16" s="1110"/>
      <c r="BU16" s="1110"/>
      <c r="BV16" s="1110"/>
      <c r="BW16" s="1110"/>
      <c r="BX16" s="1110"/>
      <c r="BY16" s="1110"/>
      <c r="BZ16" s="1110"/>
      <c r="CA16" s="1110"/>
      <c r="CB16" s="1110"/>
      <c r="CC16" s="1110"/>
      <c r="CD16" s="1110"/>
      <c r="CE16" s="1110"/>
      <c r="CF16" s="1110"/>
      <c r="CG16" s="1111"/>
      <c r="CH16" s="1084"/>
      <c r="CI16" s="1085"/>
      <c r="CJ16" s="1085"/>
      <c r="CK16" s="1085"/>
      <c r="CL16" s="1086"/>
      <c r="CM16" s="1084"/>
      <c r="CN16" s="1085"/>
      <c r="CO16" s="1085"/>
      <c r="CP16" s="1085"/>
      <c r="CQ16" s="1086"/>
      <c r="CR16" s="1084"/>
      <c r="CS16" s="1085"/>
      <c r="CT16" s="1085"/>
      <c r="CU16" s="1085"/>
      <c r="CV16" s="1086"/>
      <c r="CW16" s="1084"/>
      <c r="CX16" s="1085"/>
      <c r="CY16" s="1085"/>
      <c r="CZ16" s="1085"/>
      <c r="DA16" s="1086"/>
      <c r="DB16" s="1084"/>
      <c r="DC16" s="1085"/>
      <c r="DD16" s="1085"/>
      <c r="DE16" s="1085"/>
      <c r="DF16" s="1086"/>
      <c r="DG16" s="1084"/>
      <c r="DH16" s="1085"/>
      <c r="DI16" s="1085"/>
      <c r="DJ16" s="1085"/>
      <c r="DK16" s="1086"/>
      <c r="DL16" s="1084"/>
      <c r="DM16" s="1085"/>
      <c r="DN16" s="1085"/>
      <c r="DO16" s="1085"/>
      <c r="DP16" s="1086"/>
      <c r="DQ16" s="1084"/>
      <c r="DR16" s="1085"/>
      <c r="DS16" s="1085"/>
      <c r="DT16" s="1085"/>
      <c r="DU16" s="1086"/>
      <c r="DV16" s="1087"/>
      <c r="DW16" s="1088"/>
      <c r="DX16" s="1088"/>
      <c r="DY16" s="1088"/>
      <c r="DZ16" s="1089"/>
      <c r="EA16" s="256"/>
    </row>
    <row r="17" spans="1:131" s="257" customFormat="1" ht="26.25" customHeight="1" x14ac:dyDescent="0.15">
      <c r="A17" s="263">
        <v>11</v>
      </c>
      <c r="B17" s="1126"/>
      <c r="C17" s="1127"/>
      <c r="D17" s="1127"/>
      <c r="E17" s="1127"/>
      <c r="F17" s="1127"/>
      <c r="G17" s="1127"/>
      <c r="H17" s="1127"/>
      <c r="I17" s="1127"/>
      <c r="J17" s="1127"/>
      <c r="K17" s="1127"/>
      <c r="L17" s="1127"/>
      <c r="M17" s="1127"/>
      <c r="N17" s="1127"/>
      <c r="O17" s="1127"/>
      <c r="P17" s="1128"/>
      <c r="Q17" s="1138"/>
      <c r="R17" s="1139"/>
      <c r="S17" s="1139"/>
      <c r="T17" s="1139"/>
      <c r="U17" s="1139"/>
      <c r="V17" s="1139"/>
      <c r="W17" s="1139"/>
      <c r="X17" s="1139"/>
      <c r="Y17" s="1139"/>
      <c r="Z17" s="1139"/>
      <c r="AA17" s="1139"/>
      <c r="AB17" s="1139"/>
      <c r="AC17" s="1139"/>
      <c r="AD17" s="1139"/>
      <c r="AE17" s="1140"/>
      <c r="AF17" s="1132"/>
      <c r="AG17" s="1133"/>
      <c r="AH17" s="1133"/>
      <c r="AI17" s="1133"/>
      <c r="AJ17" s="1134"/>
      <c r="AK17" s="1181"/>
      <c r="AL17" s="1182"/>
      <c r="AM17" s="1182"/>
      <c r="AN17" s="1182"/>
      <c r="AO17" s="1182"/>
      <c r="AP17" s="1182"/>
      <c r="AQ17" s="1182"/>
      <c r="AR17" s="1182"/>
      <c r="AS17" s="1182"/>
      <c r="AT17" s="1182"/>
      <c r="AU17" s="1179"/>
      <c r="AV17" s="1179"/>
      <c r="AW17" s="1179"/>
      <c r="AX17" s="1179"/>
      <c r="AY17" s="1180"/>
      <c r="AZ17" s="254"/>
      <c r="BA17" s="254"/>
      <c r="BB17" s="254"/>
      <c r="BC17" s="254"/>
      <c r="BD17" s="254"/>
      <c r="BE17" s="255"/>
      <c r="BF17" s="255"/>
      <c r="BG17" s="255"/>
      <c r="BH17" s="255"/>
      <c r="BI17" s="255"/>
      <c r="BJ17" s="255"/>
      <c r="BK17" s="255"/>
      <c r="BL17" s="255"/>
      <c r="BM17" s="255"/>
      <c r="BN17" s="255"/>
      <c r="BO17" s="255"/>
      <c r="BP17" s="255"/>
      <c r="BQ17" s="264">
        <v>11</v>
      </c>
      <c r="BR17" s="265"/>
      <c r="BS17" s="1109"/>
      <c r="BT17" s="1110"/>
      <c r="BU17" s="1110"/>
      <c r="BV17" s="1110"/>
      <c r="BW17" s="1110"/>
      <c r="BX17" s="1110"/>
      <c r="BY17" s="1110"/>
      <c r="BZ17" s="1110"/>
      <c r="CA17" s="1110"/>
      <c r="CB17" s="1110"/>
      <c r="CC17" s="1110"/>
      <c r="CD17" s="1110"/>
      <c r="CE17" s="1110"/>
      <c r="CF17" s="1110"/>
      <c r="CG17" s="1111"/>
      <c r="CH17" s="1084"/>
      <c r="CI17" s="1085"/>
      <c r="CJ17" s="1085"/>
      <c r="CK17" s="1085"/>
      <c r="CL17" s="1086"/>
      <c r="CM17" s="1084"/>
      <c r="CN17" s="1085"/>
      <c r="CO17" s="1085"/>
      <c r="CP17" s="1085"/>
      <c r="CQ17" s="1086"/>
      <c r="CR17" s="1084"/>
      <c r="CS17" s="1085"/>
      <c r="CT17" s="1085"/>
      <c r="CU17" s="1085"/>
      <c r="CV17" s="1086"/>
      <c r="CW17" s="1084"/>
      <c r="CX17" s="1085"/>
      <c r="CY17" s="1085"/>
      <c r="CZ17" s="1085"/>
      <c r="DA17" s="1086"/>
      <c r="DB17" s="1084"/>
      <c r="DC17" s="1085"/>
      <c r="DD17" s="1085"/>
      <c r="DE17" s="1085"/>
      <c r="DF17" s="1086"/>
      <c r="DG17" s="1084"/>
      <c r="DH17" s="1085"/>
      <c r="DI17" s="1085"/>
      <c r="DJ17" s="1085"/>
      <c r="DK17" s="1086"/>
      <c r="DL17" s="1084"/>
      <c r="DM17" s="1085"/>
      <c r="DN17" s="1085"/>
      <c r="DO17" s="1085"/>
      <c r="DP17" s="1086"/>
      <c r="DQ17" s="1084"/>
      <c r="DR17" s="1085"/>
      <c r="DS17" s="1085"/>
      <c r="DT17" s="1085"/>
      <c r="DU17" s="1086"/>
      <c r="DV17" s="1087"/>
      <c r="DW17" s="1088"/>
      <c r="DX17" s="1088"/>
      <c r="DY17" s="1088"/>
      <c r="DZ17" s="1089"/>
      <c r="EA17" s="256"/>
    </row>
    <row r="18" spans="1:131" s="257" customFormat="1" ht="26.25" customHeight="1" x14ac:dyDescent="0.15">
      <c r="A18" s="263">
        <v>12</v>
      </c>
      <c r="B18" s="1126"/>
      <c r="C18" s="1127"/>
      <c r="D18" s="1127"/>
      <c r="E18" s="1127"/>
      <c r="F18" s="1127"/>
      <c r="G18" s="1127"/>
      <c r="H18" s="1127"/>
      <c r="I18" s="1127"/>
      <c r="J18" s="1127"/>
      <c r="K18" s="1127"/>
      <c r="L18" s="1127"/>
      <c r="M18" s="1127"/>
      <c r="N18" s="1127"/>
      <c r="O18" s="1127"/>
      <c r="P18" s="1128"/>
      <c r="Q18" s="1138"/>
      <c r="R18" s="1139"/>
      <c r="S18" s="1139"/>
      <c r="T18" s="1139"/>
      <c r="U18" s="1139"/>
      <c r="V18" s="1139"/>
      <c r="W18" s="1139"/>
      <c r="X18" s="1139"/>
      <c r="Y18" s="1139"/>
      <c r="Z18" s="1139"/>
      <c r="AA18" s="1139"/>
      <c r="AB18" s="1139"/>
      <c r="AC18" s="1139"/>
      <c r="AD18" s="1139"/>
      <c r="AE18" s="1140"/>
      <c r="AF18" s="1132"/>
      <c r="AG18" s="1133"/>
      <c r="AH18" s="1133"/>
      <c r="AI18" s="1133"/>
      <c r="AJ18" s="1134"/>
      <c r="AK18" s="1181"/>
      <c r="AL18" s="1182"/>
      <c r="AM18" s="1182"/>
      <c r="AN18" s="1182"/>
      <c r="AO18" s="1182"/>
      <c r="AP18" s="1182"/>
      <c r="AQ18" s="1182"/>
      <c r="AR18" s="1182"/>
      <c r="AS18" s="1182"/>
      <c r="AT18" s="1182"/>
      <c r="AU18" s="1179"/>
      <c r="AV18" s="1179"/>
      <c r="AW18" s="1179"/>
      <c r="AX18" s="1179"/>
      <c r="AY18" s="1180"/>
      <c r="AZ18" s="254"/>
      <c r="BA18" s="254"/>
      <c r="BB18" s="254"/>
      <c r="BC18" s="254"/>
      <c r="BD18" s="254"/>
      <c r="BE18" s="255"/>
      <c r="BF18" s="255"/>
      <c r="BG18" s="255"/>
      <c r="BH18" s="255"/>
      <c r="BI18" s="255"/>
      <c r="BJ18" s="255"/>
      <c r="BK18" s="255"/>
      <c r="BL18" s="255"/>
      <c r="BM18" s="255"/>
      <c r="BN18" s="255"/>
      <c r="BO18" s="255"/>
      <c r="BP18" s="255"/>
      <c r="BQ18" s="264">
        <v>12</v>
      </c>
      <c r="BR18" s="265"/>
      <c r="BS18" s="1109"/>
      <c r="BT18" s="1110"/>
      <c r="BU18" s="1110"/>
      <c r="BV18" s="1110"/>
      <c r="BW18" s="1110"/>
      <c r="BX18" s="1110"/>
      <c r="BY18" s="1110"/>
      <c r="BZ18" s="1110"/>
      <c r="CA18" s="1110"/>
      <c r="CB18" s="1110"/>
      <c r="CC18" s="1110"/>
      <c r="CD18" s="1110"/>
      <c r="CE18" s="1110"/>
      <c r="CF18" s="1110"/>
      <c r="CG18" s="1111"/>
      <c r="CH18" s="1084"/>
      <c r="CI18" s="1085"/>
      <c r="CJ18" s="1085"/>
      <c r="CK18" s="1085"/>
      <c r="CL18" s="1086"/>
      <c r="CM18" s="1084"/>
      <c r="CN18" s="1085"/>
      <c r="CO18" s="1085"/>
      <c r="CP18" s="1085"/>
      <c r="CQ18" s="1086"/>
      <c r="CR18" s="1084"/>
      <c r="CS18" s="1085"/>
      <c r="CT18" s="1085"/>
      <c r="CU18" s="1085"/>
      <c r="CV18" s="1086"/>
      <c r="CW18" s="1084"/>
      <c r="CX18" s="1085"/>
      <c r="CY18" s="1085"/>
      <c r="CZ18" s="1085"/>
      <c r="DA18" s="1086"/>
      <c r="DB18" s="1084"/>
      <c r="DC18" s="1085"/>
      <c r="DD18" s="1085"/>
      <c r="DE18" s="1085"/>
      <c r="DF18" s="1086"/>
      <c r="DG18" s="1084"/>
      <c r="DH18" s="1085"/>
      <c r="DI18" s="1085"/>
      <c r="DJ18" s="1085"/>
      <c r="DK18" s="1086"/>
      <c r="DL18" s="1084"/>
      <c r="DM18" s="1085"/>
      <c r="DN18" s="1085"/>
      <c r="DO18" s="1085"/>
      <c r="DP18" s="1086"/>
      <c r="DQ18" s="1084"/>
      <c r="DR18" s="1085"/>
      <c r="DS18" s="1085"/>
      <c r="DT18" s="1085"/>
      <c r="DU18" s="1086"/>
      <c r="DV18" s="1087"/>
      <c r="DW18" s="1088"/>
      <c r="DX18" s="1088"/>
      <c r="DY18" s="1088"/>
      <c r="DZ18" s="1089"/>
      <c r="EA18" s="256"/>
    </row>
    <row r="19" spans="1:131" s="257" customFormat="1" ht="26.25" customHeight="1" x14ac:dyDescent="0.15">
      <c r="A19" s="263">
        <v>13</v>
      </c>
      <c r="B19" s="1126"/>
      <c r="C19" s="1127"/>
      <c r="D19" s="1127"/>
      <c r="E19" s="1127"/>
      <c r="F19" s="1127"/>
      <c r="G19" s="1127"/>
      <c r="H19" s="1127"/>
      <c r="I19" s="1127"/>
      <c r="J19" s="1127"/>
      <c r="K19" s="1127"/>
      <c r="L19" s="1127"/>
      <c r="M19" s="1127"/>
      <c r="N19" s="1127"/>
      <c r="O19" s="1127"/>
      <c r="P19" s="1128"/>
      <c r="Q19" s="1138"/>
      <c r="R19" s="1139"/>
      <c r="S19" s="1139"/>
      <c r="T19" s="1139"/>
      <c r="U19" s="1139"/>
      <c r="V19" s="1139"/>
      <c r="W19" s="1139"/>
      <c r="X19" s="1139"/>
      <c r="Y19" s="1139"/>
      <c r="Z19" s="1139"/>
      <c r="AA19" s="1139"/>
      <c r="AB19" s="1139"/>
      <c r="AC19" s="1139"/>
      <c r="AD19" s="1139"/>
      <c r="AE19" s="1140"/>
      <c r="AF19" s="1132"/>
      <c r="AG19" s="1133"/>
      <c r="AH19" s="1133"/>
      <c r="AI19" s="1133"/>
      <c r="AJ19" s="1134"/>
      <c r="AK19" s="1181"/>
      <c r="AL19" s="1182"/>
      <c r="AM19" s="1182"/>
      <c r="AN19" s="1182"/>
      <c r="AO19" s="1182"/>
      <c r="AP19" s="1182"/>
      <c r="AQ19" s="1182"/>
      <c r="AR19" s="1182"/>
      <c r="AS19" s="1182"/>
      <c r="AT19" s="1182"/>
      <c r="AU19" s="1179"/>
      <c r="AV19" s="1179"/>
      <c r="AW19" s="1179"/>
      <c r="AX19" s="1179"/>
      <c r="AY19" s="1180"/>
      <c r="AZ19" s="254"/>
      <c r="BA19" s="254"/>
      <c r="BB19" s="254"/>
      <c r="BC19" s="254"/>
      <c r="BD19" s="254"/>
      <c r="BE19" s="255"/>
      <c r="BF19" s="255"/>
      <c r="BG19" s="255"/>
      <c r="BH19" s="255"/>
      <c r="BI19" s="255"/>
      <c r="BJ19" s="255"/>
      <c r="BK19" s="255"/>
      <c r="BL19" s="255"/>
      <c r="BM19" s="255"/>
      <c r="BN19" s="255"/>
      <c r="BO19" s="255"/>
      <c r="BP19" s="255"/>
      <c r="BQ19" s="264">
        <v>13</v>
      </c>
      <c r="BR19" s="265"/>
      <c r="BS19" s="1109"/>
      <c r="BT19" s="1110"/>
      <c r="BU19" s="1110"/>
      <c r="BV19" s="1110"/>
      <c r="BW19" s="1110"/>
      <c r="BX19" s="1110"/>
      <c r="BY19" s="1110"/>
      <c r="BZ19" s="1110"/>
      <c r="CA19" s="1110"/>
      <c r="CB19" s="1110"/>
      <c r="CC19" s="1110"/>
      <c r="CD19" s="1110"/>
      <c r="CE19" s="1110"/>
      <c r="CF19" s="1110"/>
      <c r="CG19" s="1111"/>
      <c r="CH19" s="1084"/>
      <c r="CI19" s="1085"/>
      <c r="CJ19" s="1085"/>
      <c r="CK19" s="1085"/>
      <c r="CL19" s="1086"/>
      <c r="CM19" s="1084"/>
      <c r="CN19" s="1085"/>
      <c r="CO19" s="1085"/>
      <c r="CP19" s="1085"/>
      <c r="CQ19" s="1086"/>
      <c r="CR19" s="1084"/>
      <c r="CS19" s="1085"/>
      <c r="CT19" s="1085"/>
      <c r="CU19" s="1085"/>
      <c r="CV19" s="1086"/>
      <c r="CW19" s="1084"/>
      <c r="CX19" s="1085"/>
      <c r="CY19" s="1085"/>
      <c r="CZ19" s="1085"/>
      <c r="DA19" s="1086"/>
      <c r="DB19" s="1084"/>
      <c r="DC19" s="1085"/>
      <c r="DD19" s="1085"/>
      <c r="DE19" s="1085"/>
      <c r="DF19" s="1086"/>
      <c r="DG19" s="1084"/>
      <c r="DH19" s="1085"/>
      <c r="DI19" s="1085"/>
      <c r="DJ19" s="1085"/>
      <c r="DK19" s="1086"/>
      <c r="DL19" s="1084"/>
      <c r="DM19" s="1085"/>
      <c r="DN19" s="1085"/>
      <c r="DO19" s="1085"/>
      <c r="DP19" s="1086"/>
      <c r="DQ19" s="1084"/>
      <c r="DR19" s="1085"/>
      <c r="DS19" s="1085"/>
      <c r="DT19" s="1085"/>
      <c r="DU19" s="1086"/>
      <c r="DV19" s="1087"/>
      <c r="DW19" s="1088"/>
      <c r="DX19" s="1088"/>
      <c r="DY19" s="1088"/>
      <c r="DZ19" s="1089"/>
      <c r="EA19" s="256"/>
    </row>
    <row r="20" spans="1:131" s="257" customFormat="1" ht="26.25" customHeight="1" x14ac:dyDescent="0.15">
      <c r="A20" s="263">
        <v>14</v>
      </c>
      <c r="B20" s="1126"/>
      <c r="C20" s="1127"/>
      <c r="D20" s="1127"/>
      <c r="E20" s="1127"/>
      <c r="F20" s="1127"/>
      <c r="G20" s="1127"/>
      <c r="H20" s="1127"/>
      <c r="I20" s="1127"/>
      <c r="J20" s="1127"/>
      <c r="K20" s="1127"/>
      <c r="L20" s="1127"/>
      <c r="M20" s="1127"/>
      <c r="N20" s="1127"/>
      <c r="O20" s="1127"/>
      <c r="P20" s="1128"/>
      <c r="Q20" s="1138"/>
      <c r="R20" s="1139"/>
      <c r="S20" s="1139"/>
      <c r="T20" s="1139"/>
      <c r="U20" s="1139"/>
      <c r="V20" s="1139"/>
      <c r="W20" s="1139"/>
      <c r="X20" s="1139"/>
      <c r="Y20" s="1139"/>
      <c r="Z20" s="1139"/>
      <c r="AA20" s="1139"/>
      <c r="AB20" s="1139"/>
      <c r="AC20" s="1139"/>
      <c r="AD20" s="1139"/>
      <c r="AE20" s="1140"/>
      <c r="AF20" s="1132"/>
      <c r="AG20" s="1133"/>
      <c r="AH20" s="1133"/>
      <c r="AI20" s="1133"/>
      <c r="AJ20" s="1134"/>
      <c r="AK20" s="1181"/>
      <c r="AL20" s="1182"/>
      <c r="AM20" s="1182"/>
      <c r="AN20" s="1182"/>
      <c r="AO20" s="1182"/>
      <c r="AP20" s="1182"/>
      <c r="AQ20" s="1182"/>
      <c r="AR20" s="1182"/>
      <c r="AS20" s="1182"/>
      <c r="AT20" s="1182"/>
      <c r="AU20" s="1179"/>
      <c r="AV20" s="1179"/>
      <c r="AW20" s="1179"/>
      <c r="AX20" s="1179"/>
      <c r="AY20" s="1180"/>
      <c r="AZ20" s="254"/>
      <c r="BA20" s="254"/>
      <c r="BB20" s="254"/>
      <c r="BC20" s="254"/>
      <c r="BD20" s="254"/>
      <c r="BE20" s="255"/>
      <c r="BF20" s="255"/>
      <c r="BG20" s="255"/>
      <c r="BH20" s="255"/>
      <c r="BI20" s="255"/>
      <c r="BJ20" s="255"/>
      <c r="BK20" s="255"/>
      <c r="BL20" s="255"/>
      <c r="BM20" s="255"/>
      <c r="BN20" s="255"/>
      <c r="BO20" s="255"/>
      <c r="BP20" s="255"/>
      <c r="BQ20" s="264">
        <v>14</v>
      </c>
      <c r="BR20" s="265"/>
      <c r="BS20" s="1109"/>
      <c r="BT20" s="1110"/>
      <c r="BU20" s="1110"/>
      <c r="BV20" s="1110"/>
      <c r="BW20" s="1110"/>
      <c r="BX20" s="1110"/>
      <c r="BY20" s="1110"/>
      <c r="BZ20" s="1110"/>
      <c r="CA20" s="1110"/>
      <c r="CB20" s="1110"/>
      <c r="CC20" s="1110"/>
      <c r="CD20" s="1110"/>
      <c r="CE20" s="1110"/>
      <c r="CF20" s="1110"/>
      <c r="CG20" s="1111"/>
      <c r="CH20" s="1084"/>
      <c r="CI20" s="1085"/>
      <c r="CJ20" s="1085"/>
      <c r="CK20" s="1085"/>
      <c r="CL20" s="1086"/>
      <c r="CM20" s="1084"/>
      <c r="CN20" s="1085"/>
      <c r="CO20" s="1085"/>
      <c r="CP20" s="1085"/>
      <c r="CQ20" s="1086"/>
      <c r="CR20" s="1084"/>
      <c r="CS20" s="1085"/>
      <c r="CT20" s="1085"/>
      <c r="CU20" s="1085"/>
      <c r="CV20" s="1086"/>
      <c r="CW20" s="1084"/>
      <c r="CX20" s="1085"/>
      <c r="CY20" s="1085"/>
      <c r="CZ20" s="1085"/>
      <c r="DA20" s="1086"/>
      <c r="DB20" s="1084"/>
      <c r="DC20" s="1085"/>
      <c r="DD20" s="1085"/>
      <c r="DE20" s="1085"/>
      <c r="DF20" s="1086"/>
      <c r="DG20" s="1084"/>
      <c r="DH20" s="1085"/>
      <c r="DI20" s="1085"/>
      <c r="DJ20" s="1085"/>
      <c r="DK20" s="1086"/>
      <c r="DL20" s="1084"/>
      <c r="DM20" s="1085"/>
      <c r="DN20" s="1085"/>
      <c r="DO20" s="1085"/>
      <c r="DP20" s="1086"/>
      <c r="DQ20" s="1084"/>
      <c r="DR20" s="1085"/>
      <c r="DS20" s="1085"/>
      <c r="DT20" s="1085"/>
      <c r="DU20" s="1086"/>
      <c r="DV20" s="1087"/>
      <c r="DW20" s="1088"/>
      <c r="DX20" s="1088"/>
      <c r="DY20" s="1088"/>
      <c r="DZ20" s="1089"/>
      <c r="EA20" s="256"/>
    </row>
    <row r="21" spans="1:131" s="257" customFormat="1" ht="26.25" customHeight="1" thickBot="1" x14ac:dyDescent="0.2">
      <c r="A21" s="263">
        <v>15</v>
      </c>
      <c r="B21" s="1126"/>
      <c r="C21" s="1127"/>
      <c r="D21" s="1127"/>
      <c r="E21" s="1127"/>
      <c r="F21" s="1127"/>
      <c r="G21" s="1127"/>
      <c r="H21" s="1127"/>
      <c r="I21" s="1127"/>
      <c r="J21" s="1127"/>
      <c r="K21" s="1127"/>
      <c r="L21" s="1127"/>
      <c r="M21" s="1127"/>
      <c r="N21" s="1127"/>
      <c r="O21" s="1127"/>
      <c r="P21" s="1128"/>
      <c r="Q21" s="1138"/>
      <c r="R21" s="1139"/>
      <c r="S21" s="1139"/>
      <c r="T21" s="1139"/>
      <c r="U21" s="1139"/>
      <c r="V21" s="1139"/>
      <c r="W21" s="1139"/>
      <c r="X21" s="1139"/>
      <c r="Y21" s="1139"/>
      <c r="Z21" s="1139"/>
      <c r="AA21" s="1139"/>
      <c r="AB21" s="1139"/>
      <c r="AC21" s="1139"/>
      <c r="AD21" s="1139"/>
      <c r="AE21" s="1140"/>
      <c r="AF21" s="1132"/>
      <c r="AG21" s="1133"/>
      <c r="AH21" s="1133"/>
      <c r="AI21" s="1133"/>
      <c r="AJ21" s="1134"/>
      <c r="AK21" s="1181"/>
      <c r="AL21" s="1182"/>
      <c r="AM21" s="1182"/>
      <c r="AN21" s="1182"/>
      <c r="AO21" s="1182"/>
      <c r="AP21" s="1182"/>
      <c r="AQ21" s="1182"/>
      <c r="AR21" s="1182"/>
      <c r="AS21" s="1182"/>
      <c r="AT21" s="1182"/>
      <c r="AU21" s="1179"/>
      <c r="AV21" s="1179"/>
      <c r="AW21" s="1179"/>
      <c r="AX21" s="1179"/>
      <c r="AY21" s="1180"/>
      <c r="AZ21" s="254"/>
      <c r="BA21" s="254"/>
      <c r="BB21" s="254"/>
      <c r="BC21" s="254"/>
      <c r="BD21" s="254"/>
      <c r="BE21" s="255"/>
      <c r="BF21" s="255"/>
      <c r="BG21" s="255"/>
      <c r="BH21" s="255"/>
      <c r="BI21" s="255"/>
      <c r="BJ21" s="255"/>
      <c r="BK21" s="255"/>
      <c r="BL21" s="255"/>
      <c r="BM21" s="255"/>
      <c r="BN21" s="255"/>
      <c r="BO21" s="255"/>
      <c r="BP21" s="255"/>
      <c r="BQ21" s="264">
        <v>15</v>
      </c>
      <c r="BR21" s="265"/>
      <c r="BS21" s="1109"/>
      <c r="BT21" s="1110"/>
      <c r="BU21" s="1110"/>
      <c r="BV21" s="1110"/>
      <c r="BW21" s="1110"/>
      <c r="BX21" s="1110"/>
      <c r="BY21" s="1110"/>
      <c r="BZ21" s="1110"/>
      <c r="CA21" s="1110"/>
      <c r="CB21" s="1110"/>
      <c r="CC21" s="1110"/>
      <c r="CD21" s="1110"/>
      <c r="CE21" s="1110"/>
      <c r="CF21" s="1110"/>
      <c r="CG21" s="1111"/>
      <c r="CH21" s="1084"/>
      <c r="CI21" s="1085"/>
      <c r="CJ21" s="1085"/>
      <c r="CK21" s="1085"/>
      <c r="CL21" s="1086"/>
      <c r="CM21" s="1084"/>
      <c r="CN21" s="1085"/>
      <c r="CO21" s="1085"/>
      <c r="CP21" s="1085"/>
      <c r="CQ21" s="1086"/>
      <c r="CR21" s="1084"/>
      <c r="CS21" s="1085"/>
      <c r="CT21" s="1085"/>
      <c r="CU21" s="1085"/>
      <c r="CV21" s="1086"/>
      <c r="CW21" s="1084"/>
      <c r="CX21" s="1085"/>
      <c r="CY21" s="1085"/>
      <c r="CZ21" s="1085"/>
      <c r="DA21" s="1086"/>
      <c r="DB21" s="1084"/>
      <c r="DC21" s="1085"/>
      <c r="DD21" s="1085"/>
      <c r="DE21" s="1085"/>
      <c r="DF21" s="1086"/>
      <c r="DG21" s="1084"/>
      <c r="DH21" s="1085"/>
      <c r="DI21" s="1085"/>
      <c r="DJ21" s="1085"/>
      <c r="DK21" s="1086"/>
      <c r="DL21" s="1084"/>
      <c r="DM21" s="1085"/>
      <c r="DN21" s="1085"/>
      <c r="DO21" s="1085"/>
      <c r="DP21" s="1086"/>
      <c r="DQ21" s="1084"/>
      <c r="DR21" s="1085"/>
      <c r="DS21" s="1085"/>
      <c r="DT21" s="1085"/>
      <c r="DU21" s="1086"/>
      <c r="DV21" s="1087"/>
      <c r="DW21" s="1088"/>
      <c r="DX21" s="1088"/>
      <c r="DY21" s="1088"/>
      <c r="DZ21" s="1089"/>
      <c r="EA21" s="256"/>
    </row>
    <row r="22" spans="1:131" s="257" customFormat="1" ht="26.25" customHeight="1" x14ac:dyDescent="0.15">
      <c r="A22" s="263">
        <v>16</v>
      </c>
      <c r="B22" s="1126"/>
      <c r="C22" s="1127"/>
      <c r="D22" s="1127"/>
      <c r="E22" s="1127"/>
      <c r="F22" s="1127"/>
      <c r="G22" s="1127"/>
      <c r="H22" s="1127"/>
      <c r="I22" s="1127"/>
      <c r="J22" s="1127"/>
      <c r="K22" s="1127"/>
      <c r="L22" s="1127"/>
      <c r="M22" s="1127"/>
      <c r="N22" s="1127"/>
      <c r="O22" s="1127"/>
      <c r="P22" s="1128"/>
      <c r="Q22" s="1176"/>
      <c r="R22" s="1177"/>
      <c r="S22" s="1177"/>
      <c r="T22" s="1177"/>
      <c r="U22" s="1177"/>
      <c r="V22" s="1177"/>
      <c r="W22" s="1177"/>
      <c r="X22" s="1177"/>
      <c r="Y22" s="1177"/>
      <c r="Z22" s="1177"/>
      <c r="AA22" s="1177"/>
      <c r="AB22" s="1177"/>
      <c r="AC22" s="1177"/>
      <c r="AD22" s="1177"/>
      <c r="AE22" s="1178"/>
      <c r="AF22" s="1132"/>
      <c r="AG22" s="1133"/>
      <c r="AH22" s="1133"/>
      <c r="AI22" s="1133"/>
      <c r="AJ22" s="1134"/>
      <c r="AK22" s="1172"/>
      <c r="AL22" s="1173"/>
      <c r="AM22" s="1173"/>
      <c r="AN22" s="1173"/>
      <c r="AO22" s="1173"/>
      <c r="AP22" s="1173"/>
      <c r="AQ22" s="1173"/>
      <c r="AR22" s="1173"/>
      <c r="AS22" s="1173"/>
      <c r="AT22" s="1173"/>
      <c r="AU22" s="1174"/>
      <c r="AV22" s="1174"/>
      <c r="AW22" s="1174"/>
      <c r="AX22" s="1174"/>
      <c r="AY22" s="1175"/>
      <c r="AZ22" s="1124" t="s">
        <v>396</v>
      </c>
      <c r="BA22" s="1124"/>
      <c r="BB22" s="1124"/>
      <c r="BC22" s="1124"/>
      <c r="BD22" s="1125"/>
      <c r="BE22" s="255"/>
      <c r="BF22" s="255"/>
      <c r="BG22" s="255"/>
      <c r="BH22" s="255"/>
      <c r="BI22" s="255"/>
      <c r="BJ22" s="255"/>
      <c r="BK22" s="255"/>
      <c r="BL22" s="255"/>
      <c r="BM22" s="255"/>
      <c r="BN22" s="255"/>
      <c r="BO22" s="255"/>
      <c r="BP22" s="255"/>
      <c r="BQ22" s="264">
        <v>16</v>
      </c>
      <c r="BR22" s="265"/>
      <c r="BS22" s="1109"/>
      <c r="BT22" s="1110"/>
      <c r="BU22" s="1110"/>
      <c r="BV22" s="1110"/>
      <c r="BW22" s="1110"/>
      <c r="BX22" s="1110"/>
      <c r="BY22" s="1110"/>
      <c r="BZ22" s="1110"/>
      <c r="CA22" s="1110"/>
      <c r="CB22" s="1110"/>
      <c r="CC22" s="1110"/>
      <c r="CD22" s="1110"/>
      <c r="CE22" s="1110"/>
      <c r="CF22" s="1110"/>
      <c r="CG22" s="1111"/>
      <c r="CH22" s="1084"/>
      <c r="CI22" s="1085"/>
      <c r="CJ22" s="1085"/>
      <c r="CK22" s="1085"/>
      <c r="CL22" s="1086"/>
      <c r="CM22" s="1084"/>
      <c r="CN22" s="1085"/>
      <c r="CO22" s="1085"/>
      <c r="CP22" s="1085"/>
      <c r="CQ22" s="1086"/>
      <c r="CR22" s="1084"/>
      <c r="CS22" s="1085"/>
      <c r="CT22" s="1085"/>
      <c r="CU22" s="1085"/>
      <c r="CV22" s="1086"/>
      <c r="CW22" s="1084"/>
      <c r="CX22" s="1085"/>
      <c r="CY22" s="1085"/>
      <c r="CZ22" s="1085"/>
      <c r="DA22" s="1086"/>
      <c r="DB22" s="1084"/>
      <c r="DC22" s="1085"/>
      <c r="DD22" s="1085"/>
      <c r="DE22" s="1085"/>
      <c r="DF22" s="1086"/>
      <c r="DG22" s="1084"/>
      <c r="DH22" s="1085"/>
      <c r="DI22" s="1085"/>
      <c r="DJ22" s="1085"/>
      <c r="DK22" s="1086"/>
      <c r="DL22" s="1084"/>
      <c r="DM22" s="1085"/>
      <c r="DN22" s="1085"/>
      <c r="DO22" s="1085"/>
      <c r="DP22" s="1086"/>
      <c r="DQ22" s="1084"/>
      <c r="DR22" s="1085"/>
      <c r="DS22" s="1085"/>
      <c r="DT22" s="1085"/>
      <c r="DU22" s="1086"/>
      <c r="DV22" s="1087"/>
      <c r="DW22" s="1088"/>
      <c r="DX22" s="1088"/>
      <c r="DY22" s="1088"/>
      <c r="DZ22" s="1089"/>
      <c r="EA22" s="256"/>
    </row>
    <row r="23" spans="1:131" s="257" customFormat="1" ht="26.25" customHeight="1" thickBot="1" x14ac:dyDescent="0.2">
      <c r="A23" s="266" t="s">
        <v>397</v>
      </c>
      <c r="B23" s="1039" t="s">
        <v>398</v>
      </c>
      <c r="C23" s="1040"/>
      <c r="D23" s="1040"/>
      <c r="E23" s="1040"/>
      <c r="F23" s="1040"/>
      <c r="G23" s="1040"/>
      <c r="H23" s="1040"/>
      <c r="I23" s="1040"/>
      <c r="J23" s="1040"/>
      <c r="K23" s="1040"/>
      <c r="L23" s="1040"/>
      <c r="M23" s="1040"/>
      <c r="N23" s="1040"/>
      <c r="O23" s="1040"/>
      <c r="P23" s="1041"/>
      <c r="Q23" s="1163">
        <v>6568</v>
      </c>
      <c r="R23" s="1164"/>
      <c r="S23" s="1164"/>
      <c r="T23" s="1164"/>
      <c r="U23" s="1164"/>
      <c r="V23" s="1164">
        <v>6163</v>
      </c>
      <c r="W23" s="1164"/>
      <c r="X23" s="1164"/>
      <c r="Y23" s="1164"/>
      <c r="Z23" s="1164"/>
      <c r="AA23" s="1164">
        <v>406</v>
      </c>
      <c r="AB23" s="1164"/>
      <c r="AC23" s="1164"/>
      <c r="AD23" s="1164"/>
      <c r="AE23" s="1165"/>
      <c r="AF23" s="1166">
        <v>144</v>
      </c>
      <c r="AG23" s="1164"/>
      <c r="AH23" s="1164"/>
      <c r="AI23" s="1164"/>
      <c r="AJ23" s="1167"/>
      <c r="AK23" s="1168"/>
      <c r="AL23" s="1169"/>
      <c r="AM23" s="1169"/>
      <c r="AN23" s="1169"/>
      <c r="AO23" s="1169"/>
      <c r="AP23" s="1164">
        <v>3974</v>
      </c>
      <c r="AQ23" s="1164"/>
      <c r="AR23" s="1164"/>
      <c r="AS23" s="1164"/>
      <c r="AT23" s="1164"/>
      <c r="AU23" s="1170"/>
      <c r="AV23" s="1170"/>
      <c r="AW23" s="1170"/>
      <c r="AX23" s="1170"/>
      <c r="AY23" s="1171"/>
      <c r="AZ23" s="1160" t="s">
        <v>399</v>
      </c>
      <c r="BA23" s="1161"/>
      <c r="BB23" s="1161"/>
      <c r="BC23" s="1161"/>
      <c r="BD23" s="1162"/>
      <c r="BE23" s="255"/>
      <c r="BF23" s="255"/>
      <c r="BG23" s="255"/>
      <c r="BH23" s="255"/>
      <c r="BI23" s="255"/>
      <c r="BJ23" s="255"/>
      <c r="BK23" s="255"/>
      <c r="BL23" s="255"/>
      <c r="BM23" s="255"/>
      <c r="BN23" s="255"/>
      <c r="BO23" s="255"/>
      <c r="BP23" s="255"/>
      <c r="BQ23" s="264">
        <v>17</v>
      </c>
      <c r="BR23" s="265"/>
      <c r="BS23" s="1109"/>
      <c r="BT23" s="1110"/>
      <c r="BU23" s="1110"/>
      <c r="BV23" s="1110"/>
      <c r="BW23" s="1110"/>
      <c r="BX23" s="1110"/>
      <c r="BY23" s="1110"/>
      <c r="BZ23" s="1110"/>
      <c r="CA23" s="1110"/>
      <c r="CB23" s="1110"/>
      <c r="CC23" s="1110"/>
      <c r="CD23" s="1110"/>
      <c r="CE23" s="1110"/>
      <c r="CF23" s="1110"/>
      <c r="CG23" s="1111"/>
      <c r="CH23" s="1084"/>
      <c r="CI23" s="1085"/>
      <c r="CJ23" s="1085"/>
      <c r="CK23" s="1085"/>
      <c r="CL23" s="1086"/>
      <c r="CM23" s="1084"/>
      <c r="CN23" s="1085"/>
      <c r="CO23" s="1085"/>
      <c r="CP23" s="1085"/>
      <c r="CQ23" s="1086"/>
      <c r="CR23" s="1084"/>
      <c r="CS23" s="1085"/>
      <c r="CT23" s="1085"/>
      <c r="CU23" s="1085"/>
      <c r="CV23" s="1086"/>
      <c r="CW23" s="1084"/>
      <c r="CX23" s="1085"/>
      <c r="CY23" s="1085"/>
      <c r="CZ23" s="1085"/>
      <c r="DA23" s="1086"/>
      <c r="DB23" s="1084"/>
      <c r="DC23" s="1085"/>
      <c r="DD23" s="1085"/>
      <c r="DE23" s="1085"/>
      <c r="DF23" s="1086"/>
      <c r="DG23" s="1084"/>
      <c r="DH23" s="1085"/>
      <c r="DI23" s="1085"/>
      <c r="DJ23" s="1085"/>
      <c r="DK23" s="1086"/>
      <c r="DL23" s="1084"/>
      <c r="DM23" s="1085"/>
      <c r="DN23" s="1085"/>
      <c r="DO23" s="1085"/>
      <c r="DP23" s="1086"/>
      <c r="DQ23" s="1084"/>
      <c r="DR23" s="1085"/>
      <c r="DS23" s="1085"/>
      <c r="DT23" s="1085"/>
      <c r="DU23" s="1086"/>
      <c r="DV23" s="1087"/>
      <c r="DW23" s="1088"/>
      <c r="DX23" s="1088"/>
      <c r="DY23" s="1088"/>
      <c r="DZ23" s="1089"/>
      <c r="EA23" s="256"/>
    </row>
    <row r="24" spans="1:131" s="257" customFormat="1" ht="26.25" customHeight="1" x14ac:dyDescent="0.15">
      <c r="A24" s="1159" t="s">
        <v>400</v>
      </c>
      <c r="B24" s="1159"/>
      <c r="C24" s="1159"/>
      <c r="D24" s="1159"/>
      <c r="E24" s="1159"/>
      <c r="F24" s="1159"/>
      <c r="G24" s="1159"/>
      <c r="H24" s="1159"/>
      <c r="I24" s="1159"/>
      <c r="J24" s="1159"/>
      <c r="K24" s="1159"/>
      <c r="L24" s="1159"/>
      <c r="M24" s="1159"/>
      <c r="N24" s="1159"/>
      <c r="O24" s="1159"/>
      <c r="P24" s="1159"/>
      <c r="Q24" s="1159"/>
      <c r="R24" s="1159"/>
      <c r="S24" s="1159"/>
      <c r="T24" s="1159"/>
      <c r="U24" s="1159"/>
      <c r="V24" s="1159"/>
      <c r="W24" s="1159"/>
      <c r="X24" s="1159"/>
      <c r="Y24" s="1159"/>
      <c r="Z24" s="1159"/>
      <c r="AA24" s="1159"/>
      <c r="AB24" s="1159"/>
      <c r="AC24" s="1159"/>
      <c r="AD24" s="1159"/>
      <c r="AE24" s="1159"/>
      <c r="AF24" s="1159"/>
      <c r="AG24" s="1159"/>
      <c r="AH24" s="1159"/>
      <c r="AI24" s="1159"/>
      <c r="AJ24" s="1159"/>
      <c r="AK24" s="1159"/>
      <c r="AL24" s="1159"/>
      <c r="AM24" s="1159"/>
      <c r="AN24" s="1159"/>
      <c r="AO24" s="1159"/>
      <c r="AP24" s="1159"/>
      <c r="AQ24" s="1159"/>
      <c r="AR24" s="1159"/>
      <c r="AS24" s="1159"/>
      <c r="AT24" s="1159"/>
      <c r="AU24" s="1159"/>
      <c r="AV24" s="1159"/>
      <c r="AW24" s="1159"/>
      <c r="AX24" s="1159"/>
      <c r="AY24" s="1159"/>
      <c r="AZ24" s="254"/>
      <c r="BA24" s="254"/>
      <c r="BB24" s="254"/>
      <c r="BC24" s="254"/>
      <c r="BD24" s="254"/>
      <c r="BE24" s="255"/>
      <c r="BF24" s="255"/>
      <c r="BG24" s="255"/>
      <c r="BH24" s="255"/>
      <c r="BI24" s="255"/>
      <c r="BJ24" s="255"/>
      <c r="BK24" s="255"/>
      <c r="BL24" s="255"/>
      <c r="BM24" s="255"/>
      <c r="BN24" s="255"/>
      <c r="BO24" s="255"/>
      <c r="BP24" s="255"/>
      <c r="BQ24" s="264">
        <v>18</v>
      </c>
      <c r="BR24" s="265"/>
      <c r="BS24" s="1109"/>
      <c r="BT24" s="1110"/>
      <c r="BU24" s="1110"/>
      <c r="BV24" s="1110"/>
      <c r="BW24" s="1110"/>
      <c r="BX24" s="1110"/>
      <c r="BY24" s="1110"/>
      <c r="BZ24" s="1110"/>
      <c r="CA24" s="1110"/>
      <c r="CB24" s="1110"/>
      <c r="CC24" s="1110"/>
      <c r="CD24" s="1110"/>
      <c r="CE24" s="1110"/>
      <c r="CF24" s="1110"/>
      <c r="CG24" s="1111"/>
      <c r="CH24" s="1084"/>
      <c r="CI24" s="1085"/>
      <c r="CJ24" s="1085"/>
      <c r="CK24" s="1085"/>
      <c r="CL24" s="1086"/>
      <c r="CM24" s="1084"/>
      <c r="CN24" s="1085"/>
      <c r="CO24" s="1085"/>
      <c r="CP24" s="1085"/>
      <c r="CQ24" s="1086"/>
      <c r="CR24" s="1084"/>
      <c r="CS24" s="1085"/>
      <c r="CT24" s="1085"/>
      <c r="CU24" s="1085"/>
      <c r="CV24" s="1086"/>
      <c r="CW24" s="1084"/>
      <c r="CX24" s="1085"/>
      <c r="CY24" s="1085"/>
      <c r="CZ24" s="1085"/>
      <c r="DA24" s="1086"/>
      <c r="DB24" s="1084"/>
      <c r="DC24" s="1085"/>
      <c r="DD24" s="1085"/>
      <c r="DE24" s="1085"/>
      <c r="DF24" s="1086"/>
      <c r="DG24" s="1084"/>
      <c r="DH24" s="1085"/>
      <c r="DI24" s="1085"/>
      <c r="DJ24" s="1085"/>
      <c r="DK24" s="1086"/>
      <c r="DL24" s="1084"/>
      <c r="DM24" s="1085"/>
      <c r="DN24" s="1085"/>
      <c r="DO24" s="1085"/>
      <c r="DP24" s="1086"/>
      <c r="DQ24" s="1084"/>
      <c r="DR24" s="1085"/>
      <c r="DS24" s="1085"/>
      <c r="DT24" s="1085"/>
      <c r="DU24" s="1086"/>
      <c r="DV24" s="1087"/>
      <c r="DW24" s="1088"/>
      <c r="DX24" s="1088"/>
      <c r="DY24" s="1088"/>
      <c r="DZ24" s="1089"/>
      <c r="EA24" s="256"/>
    </row>
    <row r="25" spans="1:131" s="249" customFormat="1" ht="26.25" customHeight="1" thickBot="1" x14ac:dyDescent="0.2">
      <c r="A25" s="1158" t="s">
        <v>401</v>
      </c>
      <c r="B25" s="1158"/>
      <c r="C25" s="1158"/>
      <c r="D25" s="1158"/>
      <c r="E25" s="1158"/>
      <c r="F25" s="1158"/>
      <c r="G25" s="1158"/>
      <c r="H25" s="1158"/>
      <c r="I25" s="1158"/>
      <c r="J25" s="1158"/>
      <c r="K25" s="1158"/>
      <c r="L25" s="1158"/>
      <c r="M25" s="1158"/>
      <c r="N25" s="1158"/>
      <c r="O25" s="1158"/>
      <c r="P25" s="1158"/>
      <c r="Q25" s="1158"/>
      <c r="R25" s="1158"/>
      <c r="S25" s="1158"/>
      <c r="T25" s="1158"/>
      <c r="U25" s="1158"/>
      <c r="V25" s="1158"/>
      <c r="W25" s="1158"/>
      <c r="X25" s="1158"/>
      <c r="Y25" s="1158"/>
      <c r="Z25" s="1158"/>
      <c r="AA25" s="1158"/>
      <c r="AB25" s="1158"/>
      <c r="AC25" s="1158"/>
      <c r="AD25" s="1158"/>
      <c r="AE25" s="1158"/>
      <c r="AF25" s="1158"/>
      <c r="AG25" s="1158"/>
      <c r="AH25" s="1158"/>
      <c r="AI25" s="1158"/>
      <c r="AJ25" s="1158"/>
      <c r="AK25" s="1158"/>
      <c r="AL25" s="1158"/>
      <c r="AM25" s="1158"/>
      <c r="AN25" s="1158"/>
      <c r="AO25" s="1158"/>
      <c r="AP25" s="1158"/>
      <c r="AQ25" s="1158"/>
      <c r="AR25" s="1158"/>
      <c r="AS25" s="1158"/>
      <c r="AT25" s="1158"/>
      <c r="AU25" s="1158"/>
      <c r="AV25" s="1158"/>
      <c r="AW25" s="1158"/>
      <c r="AX25" s="1158"/>
      <c r="AY25" s="1158"/>
      <c r="AZ25" s="1158"/>
      <c r="BA25" s="1158"/>
      <c r="BB25" s="1158"/>
      <c r="BC25" s="1158"/>
      <c r="BD25" s="1158"/>
      <c r="BE25" s="1158"/>
      <c r="BF25" s="1158"/>
      <c r="BG25" s="1158"/>
      <c r="BH25" s="1158"/>
      <c r="BI25" s="1158"/>
      <c r="BJ25" s="254"/>
      <c r="BK25" s="254"/>
      <c r="BL25" s="254"/>
      <c r="BM25" s="254"/>
      <c r="BN25" s="254"/>
      <c r="BO25" s="267"/>
      <c r="BP25" s="267"/>
      <c r="BQ25" s="264">
        <v>19</v>
      </c>
      <c r="BR25" s="265"/>
      <c r="BS25" s="1109"/>
      <c r="BT25" s="1110"/>
      <c r="BU25" s="1110"/>
      <c r="BV25" s="1110"/>
      <c r="BW25" s="1110"/>
      <c r="BX25" s="1110"/>
      <c r="BY25" s="1110"/>
      <c r="BZ25" s="1110"/>
      <c r="CA25" s="1110"/>
      <c r="CB25" s="1110"/>
      <c r="CC25" s="1110"/>
      <c r="CD25" s="1110"/>
      <c r="CE25" s="1110"/>
      <c r="CF25" s="1110"/>
      <c r="CG25" s="1111"/>
      <c r="CH25" s="1084"/>
      <c r="CI25" s="1085"/>
      <c r="CJ25" s="1085"/>
      <c r="CK25" s="1085"/>
      <c r="CL25" s="1086"/>
      <c r="CM25" s="1084"/>
      <c r="CN25" s="1085"/>
      <c r="CO25" s="1085"/>
      <c r="CP25" s="1085"/>
      <c r="CQ25" s="1086"/>
      <c r="CR25" s="1084"/>
      <c r="CS25" s="1085"/>
      <c r="CT25" s="1085"/>
      <c r="CU25" s="1085"/>
      <c r="CV25" s="1086"/>
      <c r="CW25" s="1084"/>
      <c r="CX25" s="1085"/>
      <c r="CY25" s="1085"/>
      <c r="CZ25" s="1085"/>
      <c r="DA25" s="1086"/>
      <c r="DB25" s="1084"/>
      <c r="DC25" s="1085"/>
      <c r="DD25" s="1085"/>
      <c r="DE25" s="1085"/>
      <c r="DF25" s="1086"/>
      <c r="DG25" s="1084"/>
      <c r="DH25" s="1085"/>
      <c r="DI25" s="1085"/>
      <c r="DJ25" s="1085"/>
      <c r="DK25" s="1086"/>
      <c r="DL25" s="1084"/>
      <c r="DM25" s="1085"/>
      <c r="DN25" s="1085"/>
      <c r="DO25" s="1085"/>
      <c r="DP25" s="1086"/>
      <c r="DQ25" s="1084"/>
      <c r="DR25" s="1085"/>
      <c r="DS25" s="1085"/>
      <c r="DT25" s="1085"/>
      <c r="DU25" s="1086"/>
      <c r="DV25" s="1087"/>
      <c r="DW25" s="1088"/>
      <c r="DX25" s="1088"/>
      <c r="DY25" s="1088"/>
      <c r="DZ25" s="1089"/>
      <c r="EA25" s="248"/>
    </row>
    <row r="26" spans="1:131" s="249" customFormat="1" ht="26.25" customHeight="1" x14ac:dyDescent="0.15">
      <c r="A26" s="1090" t="s">
        <v>377</v>
      </c>
      <c r="B26" s="1091"/>
      <c r="C26" s="1091"/>
      <c r="D26" s="1091"/>
      <c r="E26" s="1091"/>
      <c r="F26" s="1091"/>
      <c r="G26" s="1091"/>
      <c r="H26" s="1091"/>
      <c r="I26" s="1091"/>
      <c r="J26" s="1091"/>
      <c r="K26" s="1091"/>
      <c r="L26" s="1091"/>
      <c r="M26" s="1091"/>
      <c r="N26" s="1091"/>
      <c r="O26" s="1091"/>
      <c r="P26" s="1092"/>
      <c r="Q26" s="1096" t="s">
        <v>402</v>
      </c>
      <c r="R26" s="1097"/>
      <c r="S26" s="1097"/>
      <c r="T26" s="1097"/>
      <c r="U26" s="1098"/>
      <c r="V26" s="1096" t="s">
        <v>403</v>
      </c>
      <c r="W26" s="1097"/>
      <c r="X26" s="1097"/>
      <c r="Y26" s="1097"/>
      <c r="Z26" s="1098"/>
      <c r="AA26" s="1096" t="s">
        <v>404</v>
      </c>
      <c r="AB26" s="1097"/>
      <c r="AC26" s="1097"/>
      <c r="AD26" s="1097"/>
      <c r="AE26" s="1097"/>
      <c r="AF26" s="1154" t="s">
        <v>405</v>
      </c>
      <c r="AG26" s="1103"/>
      <c r="AH26" s="1103"/>
      <c r="AI26" s="1103"/>
      <c r="AJ26" s="1155"/>
      <c r="AK26" s="1097" t="s">
        <v>406</v>
      </c>
      <c r="AL26" s="1097"/>
      <c r="AM26" s="1097"/>
      <c r="AN26" s="1097"/>
      <c r="AO26" s="1098"/>
      <c r="AP26" s="1096" t="s">
        <v>407</v>
      </c>
      <c r="AQ26" s="1097"/>
      <c r="AR26" s="1097"/>
      <c r="AS26" s="1097"/>
      <c r="AT26" s="1098"/>
      <c r="AU26" s="1096" t="s">
        <v>408</v>
      </c>
      <c r="AV26" s="1097"/>
      <c r="AW26" s="1097"/>
      <c r="AX26" s="1097"/>
      <c r="AY26" s="1098"/>
      <c r="AZ26" s="1096" t="s">
        <v>409</v>
      </c>
      <c r="BA26" s="1097"/>
      <c r="BB26" s="1097"/>
      <c r="BC26" s="1097"/>
      <c r="BD26" s="1098"/>
      <c r="BE26" s="1096" t="s">
        <v>384</v>
      </c>
      <c r="BF26" s="1097"/>
      <c r="BG26" s="1097"/>
      <c r="BH26" s="1097"/>
      <c r="BI26" s="1112"/>
      <c r="BJ26" s="254"/>
      <c r="BK26" s="254"/>
      <c r="BL26" s="254"/>
      <c r="BM26" s="254"/>
      <c r="BN26" s="254"/>
      <c r="BO26" s="267"/>
      <c r="BP26" s="267"/>
      <c r="BQ26" s="264">
        <v>20</v>
      </c>
      <c r="BR26" s="265"/>
      <c r="BS26" s="1109"/>
      <c r="BT26" s="1110"/>
      <c r="BU26" s="1110"/>
      <c r="BV26" s="1110"/>
      <c r="BW26" s="1110"/>
      <c r="BX26" s="1110"/>
      <c r="BY26" s="1110"/>
      <c r="BZ26" s="1110"/>
      <c r="CA26" s="1110"/>
      <c r="CB26" s="1110"/>
      <c r="CC26" s="1110"/>
      <c r="CD26" s="1110"/>
      <c r="CE26" s="1110"/>
      <c r="CF26" s="1110"/>
      <c r="CG26" s="1111"/>
      <c r="CH26" s="1084"/>
      <c r="CI26" s="1085"/>
      <c r="CJ26" s="1085"/>
      <c r="CK26" s="1085"/>
      <c r="CL26" s="1086"/>
      <c r="CM26" s="1084"/>
      <c r="CN26" s="1085"/>
      <c r="CO26" s="1085"/>
      <c r="CP26" s="1085"/>
      <c r="CQ26" s="1086"/>
      <c r="CR26" s="1084"/>
      <c r="CS26" s="1085"/>
      <c r="CT26" s="1085"/>
      <c r="CU26" s="1085"/>
      <c r="CV26" s="1086"/>
      <c r="CW26" s="1084"/>
      <c r="CX26" s="1085"/>
      <c r="CY26" s="1085"/>
      <c r="CZ26" s="1085"/>
      <c r="DA26" s="1086"/>
      <c r="DB26" s="1084"/>
      <c r="DC26" s="1085"/>
      <c r="DD26" s="1085"/>
      <c r="DE26" s="1085"/>
      <c r="DF26" s="1086"/>
      <c r="DG26" s="1084"/>
      <c r="DH26" s="1085"/>
      <c r="DI26" s="1085"/>
      <c r="DJ26" s="1085"/>
      <c r="DK26" s="1086"/>
      <c r="DL26" s="1084"/>
      <c r="DM26" s="1085"/>
      <c r="DN26" s="1085"/>
      <c r="DO26" s="1085"/>
      <c r="DP26" s="1086"/>
      <c r="DQ26" s="1084"/>
      <c r="DR26" s="1085"/>
      <c r="DS26" s="1085"/>
      <c r="DT26" s="1085"/>
      <c r="DU26" s="1086"/>
      <c r="DV26" s="1087"/>
      <c r="DW26" s="1088"/>
      <c r="DX26" s="1088"/>
      <c r="DY26" s="1088"/>
      <c r="DZ26" s="1089"/>
      <c r="EA26" s="248"/>
    </row>
    <row r="27" spans="1:131" s="249" customFormat="1" ht="26.25" customHeight="1" thickBot="1" x14ac:dyDescent="0.2">
      <c r="A27" s="1093"/>
      <c r="B27" s="1094"/>
      <c r="C27" s="1094"/>
      <c r="D27" s="1094"/>
      <c r="E27" s="1094"/>
      <c r="F27" s="1094"/>
      <c r="G27" s="1094"/>
      <c r="H27" s="1094"/>
      <c r="I27" s="1094"/>
      <c r="J27" s="1094"/>
      <c r="K27" s="1094"/>
      <c r="L27" s="1094"/>
      <c r="M27" s="1094"/>
      <c r="N27" s="1094"/>
      <c r="O27" s="1094"/>
      <c r="P27" s="1095"/>
      <c r="Q27" s="1099"/>
      <c r="R27" s="1100"/>
      <c r="S27" s="1100"/>
      <c r="T27" s="1100"/>
      <c r="U27" s="1101"/>
      <c r="V27" s="1099"/>
      <c r="W27" s="1100"/>
      <c r="X27" s="1100"/>
      <c r="Y27" s="1100"/>
      <c r="Z27" s="1101"/>
      <c r="AA27" s="1099"/>
      <c r="AB27" s="1100"/>
      <c r="AC27" s="1100"/>
      <c r="AD27" s="1100"/>
      <c r="AE27" s="1100"/>
      <c r="AF27" s="1156"/>
      <c r="AG27" s="1106"/>
      <c r="AH27" s="1106"/>
      <c r="AI27" s="1106"/>
      <c r="AJ27" s="1157"/>
      <c r="AK27" s="1100"/>
      <c r="AL27" s="1100"/>
      <c r="AM27" s="1100"/>
      <c r="AN27" s="1100"/>
      <c r="AO27" s="1101"/>
      <c r="AP27" s="1099"/>
      <c r="AQ27" s="1100"/>
      <c r="AR27" s="1100"/>
      <c r="AS27" s="1100"/>
      <c r="AT27" s="1101"/>
      <c r="AU27" s="1099"/>
      <c r="AV27" s="1100"/>
      <c r="AW27" s="1100"/>
      <c r="AX27" s="1100"/>
      <c r="AY27" s="1101"/>
      <c r="AZ27" s="1099"/>
      <c r="BA27" s="1100"/>
      <c r="BB27" s="1100"/>
      <c r="BC27" s="1100"/>
      <c r="BD27" s="1101"/>
      <c r="BE27" s="1099"/>
      <c r="BF27" s="1100"/>
      <c r="BG27" s="1100"/>
      <c r="BH27" s="1100"/>
      <c r="BI27" s="1113"/>
      <c r="BJ27" s="254"/>
      <c r="BK27" s="254"/>
      <c r="BL27" s="254"/>
      <c r="BM27" s="254"/>
      <c r="BN27" s="254"/>
      <c r="BO27" s="267"/>
      <c r="BP27" s="267"/>
      <c r="BQ27" s="264">
        <v>21</v>
      </c>
      <c r="BR27" s="265"/>
      <c r="BS27" s="1109"/>
      <c r="BT27" s="1110"/>
      <c r="BU27" s="1110"/>
      <c r="BV27" s="1110"/>
      <c r="BW27" s="1110"/>
      <c r="BX27" s="1110"/>
      <c r="BY27" s="1110"/>
      <c r="BZ27" s="1110"/>
      <c r="CA27" s="1110"/>
      <c r="CB27" s="1110"/>
      <c r="CC27" s="1110"/>
      <c r="CD27" s="1110"/>
      <c r="CE27" s="1110"/>
      <c r="CF27" s="1110"/>
      <c r="CG27" s="1111"/>
      <c r="CH27" s="1084"/>
      <c r="CI27" s="1085"/>
      <c r="CJ27" s="1085"/>
      <c r="CK27" s="1085"/>
      <c r="CL27" s="1086"/>
      <c r="CM27" s="1084"/>
      <c r="CN27" s="1085"/>
      <c r="CO27" s="1085"/>
      <c r="CP27" s="1085"/>
      <c r="CQ27" s="1086"/>
      <c r="CR27" s="1084"/>
      <c r="CS27" s="1085"/>
      <c r="CT27" s="1085"/>
      <c r="CU27" s="1085"/>
      <c r="CV27" s="1086"/>
      <c r="CW27" s="1084"/>
      <c r="CX27" s="1085"/>
      <c r="CY27" s="1085"/>
      <c r="CZ27" s="1085"/>
      <c r="DA27" s="1086"/>
      <c r="DB27" s="1084"/>
      <c r="DC27" s="1085"/>
      <c r="DD27" s="1085"/>
      <c r="DE27" s="1085"/>
      <c r="DF27" s="1086"/>
      <c r="DG27" s="1084"/>
      <c r="DH27" s="1085"/>
      <c r="DI27" s="1085"/>
      <c r="DJ27" s="1085"/>
      <c r="DK27" s="1086"/>
      <c r="DL27" s="1084"/>
      <c r="DM27" s="1085"/>
      <c r="DN27" s="1085"/>
      <c r="DO27" s="1085"/>
      <c r="DP27" s="1086"/>
      <c r="DQ27" s="1084"/>
      <c r="DR27" s="1085"/>
      <c r="DS27" s="1085"/>
      <c r="DT27" s="1085"/>
      <c r="DU27" s="1086"/>
      <c r="DV27" s="1087"/>
      <c r="DW27" s="1088"/>
      <c r="DX27" s="1088"/>
      <c r="DY27" s="1088"/>
      <c r="DZ27" s="1089"/>
      <c r="EA27" s="248"/>
    </row>
    <row r="28" spans="1:131" s="249" customFormat="1" ht="26.25" customHeight="1" thickTop="1" x14ac:dyDescent="0.15">
      <c r="A28" s="268">
        <v>1</v>
      </c>
      <c r="B28" s="1145" t="s">
        <v>410</v>
      </c>
      <c r="C28" s="1146"/>
      <c r="D28" s="1146"/>
      <c r="E28" s="1146"/>
      <c r="F28" s="1146"/>
      <c r="G28" s="1146"/>
      <c r="H28" s="1146"/>
      <c r="I28" s="1146"/>
      <c r="J28" s="1146"/>
      <c r="K28" s="1146"/>
      <c r="L28" s="1146"/>
      <c r="M28" s="1146"/>
      <c r="N28" s="1146"/>
      <c r="O28" s="1146"/>
      <c r="P28" s="1147"/>
      <c r="Q28" s="1148">
        <v>1164</v>
      </c>
      <c r="R28" s="1149"/>
      <c r="S28" s="1149"/>
      <c r="T28" s="1149"/>
      <c r="U28" s="1149"/>
      <c r="V28" s="1149">
        <v>1128</v>
      </c>
      <c r="W28" s="1149"/>
      <c r="X28" s="1149"/>
      <c r="Y28" s="1149"/>
      <c r="Z28" s="1149"/>
      <c r="AA28" s="1149">
        <v>36</v>
      </c>
      <c r="AB28" s="1149"/>
      <c r="AC28" s="1149"/>
      <c r="AD28" s="1149"/>
      <c r="AE28" s="1150"/>
      <c r="AF28" s="1151">
        <v>36</v>
      </c>
      <c r="AG28" s="1149"/>
      <c r="AH28" s="1149"/>
      <c r="AI28" s="1149"/>
      <c r="AJ28" s="1152"/>
      <c r="AK28" s="1153">
        <v>82</v>
      </c>
      <c r="AL28" s="1141"/>
      <c r="AM28" s="1141"/>
      <c r="AN28" s="1141"/>
      <c r="AO28" s="1141"/>
      <c r="AP28" s="1141" t="s">
        <v>517</v>
      </c>
      <c r="AQ28" s="1141"/>
      <c r="AR28" s="1141"/>
      <c r="AS28" s="1141"/>
      <c r="AT28" s="1141"/>
      <c r="AU28" s="1141" t="s">
        <v>517</v>
      </c>
      <c r="AV28" s="1141"/>
      <c r="AW28" s="1141"/>
      <c r="AX28" s="1141"/>
      <c r="AY28" s="1141"/>
      <c r="AZ28" s="1142" t="s">
        <v>517</v>
      </c>
      <c r="BA28" s="1142"/>
      <c r="BB28" s="1142"/>
      <c r="BC28" s="1142"/>
      <c r="BD28" s="1142"/>
      <c r="BE28" s="1143"/>
      <c r="BF28" s="1143"/>
      <c r="BG28" s="1143"/>
      <c r="BH28" s="1143"/>
      <c r="BI28" s="1144"/>
      <c r="BJ28" s="254"/>
      <c r="BK28" s="254"/>
      <c r="BL28" s="254"/>
      <c r="BM28" s="254"/>
      <c r="BN28" s="254"/>
      <c r="BO28" s="267"/>
      <c r="BP28" s="267"/>
      <c r="BQ28" s="264">
        <v>22</v>
      </c>
      <c r="BR28" s="265"/>
      <c r="BS28" s="1109"/>
      <c r="BT28" s="1110"/>
      <c r="BU28" s="1110"/>
      <c r="BV28" s="1110"/>
      <c r="BW28" s="1110"/>
      <c r="BX28" s="1110"/>
      <c r="BY28" s="1110"/>
      <c r="BZ28" s="1110"/>
      <c r="CA28" s="1110"/>
      <c r="CB28" s="1110"/>
      <c r="CC28" s="1110"/>
      <c r="CD28" s="1110"/>
      <c r="CE28" s="1110"/>
      <c r="CF28" s="1110"/>
      <c r="CG28" s="1111"/>
      <c r="CH28" s="1084"/>
      <c r="CI28" s="1085"/>
      <c r="CJ28" s="1085"/>
      <c r="CK28" s="1085"/>
      <c r="CL28" s="1086"/>
      <c r="CM28" s="1084"/>
      <c r="CN28" s="1085"/>
      <c r="CO28" s="1085"/>
      <c r="CP28" s="1085"/>
      <c r="CQ28" s="1086"/>
      <c r="CR28" s="1084"/>
      <c r="CS28" s="1085"/>
      <c r="CT28" s="1085"/>
      <c r="CU28" s="1085"/>
      <c r="CV28" s="1086"/>
      <c r="CW28" s="1084"/>
      <c r="CX28" s="1085"/>
      <c r="CY28" s="1085"/>
      <c r="CZ28" s="1085"/>
      <c r="DA28" s="1086"/>
      <c r="DB28" s="1084"/>
      <c r="DC28" s="1085"/>
      <c r="DD28" s="1085"/>
      <c r="DE28" s="1085"/>
      <c r="DF28" s="1086"/>
      <c r="DG28" s="1084"/>
      <c r="DH28" s="1085"/>
      <c r="DI28" s="1085"/>
      <c r="DJ28" s="1085"/>
      <c r="DK28" s="1086"/>
      <c r="DL28" s="1084"/>
      <c r="DM28" s="1085"/>
      <c r="DN28" s="1085"/>
      <c r="DO28" s="1085"/>
      <c r="DP28" s="1086"/>
      <c r="DQ28" s="1084"/>
      <c r="DR28" s="1085"/>
      <c r="DS28" s="1085"/>
      <c r="DT28" s="1085"/>
      <c r="DU28" s="1086"/>
      <c r="DV28" s="1087"/>
      <c r="DW28" s="1088"/>
      <c r="DX28" s="1088"/>
      <c r="DY28" s="1088"/>
      <c r="DZ28" s="1089"/>
      <c r="EA28" s="248"/>
    </row>
    <row r="29" spans="1:131" s="249" customFormat="1" ht="26.25" customHeight="1" x14ac:dyDescent="0.15">
      <c r="A29" s="268">
        <v>2</v>
      </c>
      <c r="B29" s="1126" t="s">
        <v>411</v>
      </c>
      <c r="C29" s="1127"/>
      <c r="D29" s="1127"/>
      <c r="E29" s="1127"/>
      <c r="F29" s="1127"/>
      <c r="G29" s="1127"/>
      <c r="H29" s="1127"/>
      <c r="I29" s="1127"/>
      <c r="J29" s="1127"/>
      <c r="K29" s="1127"/>
      <c r="L29" s="1127"/>
      <c r="M29" s="1127"/>
      <c r="N29" s="1127"/>
      <c r="O29" s="1127"/>
      <c r="P29" s="1128"/>
      <c r="Q29" s="1138">
        <v>845</v>
      </c>
      <c r="R29" s="1139"/>
      <c r="S29" s="1139"/>
      <c r="T29" s="1139"/>
      <c r="U29" s="1139"/>
      <c r="V29" s="1139">
        <v>847</v>
      </c>
      <c r="W29" s="1139"/>
      <c r="X29" s="1139"/>
      <c r="Y29" s="1139"/>
      <c r="Z29" s="1139"/>
      <c r="AA29" s="1139">
        <v>9</v>
      </c>
      <c r="AB29" s="1139"/>
      <c r="AC29" s="1139"/>
      <c r="AD29" s="1139"/>
      <c r="AE29" s="1140"/>
      <c r="AF29" s="1132">
        <v>9</v>
      </c>
      <c r="AG29" s="1133"/>
      <c r="AH29" s="1133"/>
      <c r="AI29" s="1133"/>
      <c r="AJ29" s="1134"/>
      <c r="AK29" s="1075">
        <v>128</v>
      </c>
      <c r="AL29" s="1066"/>
      <c r="AM29" s="1066"/>
      <c r="AN29" s="1066"/>
      <c r="AO29" s="1066"/>
      <c r="AP29" s="1066" t="s">
        <v>517</v>
      </c>
      <c r="AQ29" s="1066"/>
      <c r="AR29" s="1066"/>
      <c r="AS29" s="1066"/>
      <c r="AT29" s="1066"/>
      <c r="AU29" s="1066" t="s">
        <v>517</v>
      </c>
      <c r="AV29" s="1066"/>
      <c r="AW29" s="1066"/>
      <c r="AX29" s="1066"/>
      <c r="AY29" s="1066"/>
      <c r="AZ29" s="1137" t="s">
        <v>517</v>
      </c>
      <c r="BA29" s="1137"/>
      <c r="BB29" s="1137"/>
      <c r="BC29" s="1137"/>
      <c r="BD29" s="1137"/>
      <c r="BE29" s="1121"/>
      <c r="BF29" s="1121"/>
      <c r="BG29" s="1121"/>
      <c r="BH29" s="1121"/>
      <c r="BI29" s="1122"/>
      <c r="BJ29" s="254"/>
      <c r="BK29" s="254"/>
      <c r="BL29" s="254"/>
      <c r="BM29" s="254"/>
      <c r="BN29" s="254"/>
      <c r="BO29" s="267"/>
      <c r="BP29" s="267"/>
      <c r="BQ29" s="264">
        <v>23</v>
      </c>
      <c r="BR29" s="265"/>
      <c r="BS29" s="1109"/>
      <c r="BT29" s="1110"/>
      <c r="BU29" s="1110"/>
      <c r="BV29" s="1110"/>
      <c r="BW29" s="1110"/>
      <c r="BX29" s="1110"/>
      <c r="BY29" s="1110"/>
      <c r="BZ29" s="1110"/>
      <c r="CA29" s="1110"/>
      <c r="CB29" s="1110"/>
      <c r="CC29" s="1110"/>
      <c r="CD29" s="1110"/>
      <c r="CE29" s="1110"/>
      <c r="CF29" s="1110"/>
      <c r="CG29" s="1111"/>
      <c r="CH29" s="1084"/>
      <c r="CI29" s="1085"/>
      <c r="CJ29" s="1085"/>
      <c r="CK29" s="1085"/>
      <c r="CL29" s="1086"/>
      <c r="CM29" s="1084"/>
      <c r="CN29" s="1085"/>
      <c r="CO29" s="1085"/>
      <c r="CP29" s="1085"/>
      <c r="CQ29" s="1086"/>
      <c r="CR29" s="1084"/>
      <c r="CS29" s="1085"/>
      <c r="CT29" s="1085"/>
      <c r="CU29" s="1085"/>
      <c r="CV29" s="1086"/>
      <c r="CW29" s="1084"/>
      <c r="CX29" s="1085"/>
      <c r="CY29" s="1085"/>
      <c r="CZ29" s="1085"/>
      <c r="DA29" s="1086"/>
      <c r="DB29" s="1084"/>
      <c r="DC29" s="1085"/>
      <c r="DD29" s="1085"/>
      <c r="DE29" s="1085"/>
      <c r="DF29" s="1086"/>
      <c r="DG29" s="1084"/>
      <c r="DH29" s="1085"/>
      <c r="DI29" s="1085"/>
      <c r="DJ29" s="1085"/>
      <c r="DK29" s="1086"/>
      <c r="DL29" s="1084"/>
      <c r="DM29" s="1085"/>
      <c r="DN29" s="1085"/>
      <c r="DO29" s="1085"/>
      <c r="DP29" s="1086"/>
      <c r="DQ29" s="1084"/>
      <c r="DR29" s="1085"/>
      <c r="DS29" s="1085"/>
      <c r="DT29" s="1085"/>
      <c r="DU29" s="1086"/>
      <c r="DV29" s="1087"/>
      <c r="DW29" s="1088"/>
      <c r="DX29" s="1088"/>
      <c r="DY29" s="1088"/>
      <c r="DZ29" s="1089"/>
      <c r="EA29" s="248"/>
    </row>
    <row r="30" spans="1:131" s="249" customFormat="1" ht="26.25" customHeight="1" x14ac:dyDescent="0.15">
      <c r="A30" s="268">
        <v>3</v>
      </c>
      <c r="B30" s="1126" t="s">
        <v>412</v>
      </c>
      <c r="C30" s="1127"/>
      <c r="D30" s="1127"/>
      <c r="E30" s="1127"/>
      <c r="F30" s="1127"/>
      <c r="G30" s="1127"/>
      <c r="H30" s="1127"/>
      <c r="I30" s="1127"/>
      <c r="J30" s="1127"/>
      <c r="K30" s="1127"/>
      <c r="L30" s="1127"/>
      <c r="M30" s="1127"/>
      <c r="N30" s="1127"/>
      <c r="O30" s="1127"/>
      <c r="P30" s="1128"/>
      <c r="Q30" s="1138">
        <v>115</v>
      </c>
      <c r="R30" s="1139"/>
      <c r="S30" s="1139"/>
      <c r="T30" s="1139"/>
      <c r="U30" s="1139"/>
      <c r="V30" s="1139">
        <v>113</v>
      </c>
      <c r="W30" s="1139"/>
      <c r="X30" s="1139"/>
      <c r="Y30" s="1139"/>
      <c r="Z30" s="1139"/>
      <c r="AA30" s="1139">
        <v>2</v>
      </c>
      <c r="AB30" s="1139"/>
      <c r="AC30" s="1139"/>
      <c r="AD30" s="1139"/>
      <c r="AE30" s="1140"/>
      <c r="AF30" s="1132">
        <v>2</v>
      </c>
      <c r="AG30" s="1133"/>
      <c r="AH30" s="1133"/>
      <c r="AI30" s="1133"/>
      <c r="AJ30" s="1134"/>
      <c r="AK30" s="1075">
        <v>6</v>
      </c>
      <c r="AL30" s="1066"/>
      <c r="AM30" s="1066"/>
      <c r="AN30" s="1066"/>
      <c r="AO30" s="1066"/>
      <c r="AP30" s="1066" t="s">
        <v>517</v>
      </c>
      <c r="AQ30" s="1066"/>
      <c r="AR30" s="1066"/>
      <c r="AS30" s="1066"/>
      <c r="AT30" s="1066"/>
      <c r="AU30" s="1066" t="s">
        <v>517</v>
      </c>
      <c r="AV30" s="1066"/>
      <c r="AW30" s="1066"/>
      <c r="AX30" s="1066"/>
      <c r="AY30" s="1066"/>
      <c r="AZ30" s="1137" t="s">
        <v>517</v>
      </c>
      <c r="BA30" s="1137"/>
      <c r="BB30" s="1137"/>
      <c r="BC30" s="1137"/>
      <c r="BD30" s="1137"/>
      <c r="BE30" s="1121"/>
      <c r="BF30" s="1121"/>
      <c r="BG30" s="1121"/>
      <c r="BH30" s="1121"/>
      <c r="BI30" s="1122"/>
      <c r="BJ30" s="254"/>
      <c r="BK30" s="254"/>
      <c r="BL30" s="254"/>
      <c r="BM30" s="254"/>
      <c r="BN30" s="254"/>
      <c r="BO30" s="267"/>
      <c r="BP30" s="267"/>
      <c r="BQ30" s="264">
        <v>24</v>
      </c>
      <c r="BR30" s="265"/>
      <c r="BS30" s="1109"/>
      <c r="BT30" s="1110"/>
      <c r="BU30" s="1110"/>
      <c r="BV30" s="1110"/>
      <c r="BW30" s="1110"/>
      <c r="BX30" s="1110"/>
      <c r="BY30" s="1110"/>
      <c r="BZ30" s="1110"/>
      <c r="CA30" s="1110"/>
      <c r="CB30" s="1110"/>
      <c r="CC30" s="1110"/>
      <c r="CD30" s="1110"/>
      <c r="CE30" s="1110"/>
      <c r="CF30" s="1110"/>
      <c r="CG30" s="1111"/>
      <c r="CH30" s="1084"/>
      <c r="CI30" s="1085"/>
      <c r="CJ30" s="1085"/>
      <c r="CK30" s="1085"/>
      <c r="CL30" s="1086"/>
      <c r="CM30" s="1084"/>
      <c r="CN30" s="1085"/>
      <c r="CO30" s="1085"/>
      <c r="CP30" s="1085"/>
      <c r="CQ30" s="1086"/>
      <c r="CR30" s="1084"/>
      <c r="CS30" s="1085"/>
      <c r="CT30" s="1085"/>
      <c r="CU30" s="1085"/>
      <c r="CV30" s="1086"/>
      <c r="CW30" s="1084"/>
      <c r="CX30" s="1085"/>
      <c r="CY30" s="1085"/>
      <c r="CZ30" s="1085"/>
      <c r="DA30" s="1086"/>
      <c r="DB30" s="1084"/>
      <c r="DC30" s="1085"/>
      <c r="DD30" s="1085"/>
      <c r="DE30" s="1085"/>
      <c r="DF30" s="1086"/>
      <c r="DG30" s="1084"/>
      <c r="DH30" s="1085"/>
      <c r="DI30" s="1085"/>
      <c r="DJ30" s="1085"/>
      <c r="DK30" s="1086"/>
      <c r="DL30" s="1084"/>
      <c r="DM30" s="1085"/>
      <c r="DN30" s="1085"/>
      <c r="DO30" s="1085"/>
      <c r="DP30" s="1086"/>
      <c r="DQ30" s="1084"/>
      <c r="DR30" s="1085"/>
      <c r="DS30" s="1085"/>
      <c r="DT30" s="1085"/>
      <c r="DU30" s="1086"/>
      <c r="DV30" s="1087"/>
      <c r="DW30" s="1088"/>
      <c r="DX30" s="1088"/>
      <c r="DY30" s="1088"/>
      <c r="DZ30" s="1089"/>
      <c r="EA30" s="248"/>
    </row>
    <row r="31" spans="1:131" s="249" customFormat="1" ht="26.25" customHeight="1" x14ac:dyDescent="0.15">
      <c r="A31" s="268">
        <v>4</v>
      </c>
      <c r="B31" s="1126" t="s">
        <v>413</v>
      </c>
      <c r="C31" s="1127"/>
      <c r="D31" s="1127"/>
      <c r="E31" s="1127"/>
      <c r="F31" s="1127"/>
      <c r="G31" s="1127"/>
      <c r="H31" s="1127"/>
      <c r="I31" s="1127"/>
      <c r="J31" s="1127"/>
      <c r="K31" s="1127"/>
      <c r="L31" s="1127"/>
      <c r="M31" s="1127"/>
      <c r="N31" s="1127"/>
      <c r="O31" s="1127"/>
      <c r="P31" s="1128"/>
      <c r="Q31" s="1138">
        <v>250</v>
      </c>
      <c r="R31" s="1139"/>
      <c r="S31" s="1139"/>
      <c r="T31" s="1139"/>
      <c r="U31" s="1139"/>
      <c r="V31" s="1139">
        <v>224</v>
      </c>
      <c r="W31" s="1139"/>
      <c r="X31" s="1139"/>
      <c r="Y31" s="1139"/>
      <c r="Z31" s="1139"/>
      <c r="AA31" s="1139">
        <v>25</v>
      </c>
      <c r="AB31" s="1139"/>
      <c r="AC31" s="1139"/>
      <c r="AD31" s="1139"/>
      <c r="AE31" s="1140"/>
      <c r="AF31" s="1132">
        <v>267</v>
      </c>
      <c r="AG31" s="1133"/>
      <c r="AH31" s="1133"/>
      <c r="AI31" s="1133"/>
      <c r="AJ31" s="1134"/>
      <c r="AK31" s="1075">
        <v>82</v>
      </c>
      <c r="AL31" s="1066"/>
      <c r="AM31" s="1066"/>
      <c r="AN31" s="1066"/>
      <c r="AO31" s="1066"/>
      <c r="AP31" s="1066">
        <v>1009</v>
      </c>
      <c r="AQ31" s="1066"/>
      <c r="AR31" s="1066"/>
      <c r="AS31" s="1066"/>
      <c r="AT31" s="1066"/>
      <c r="AU31" s="1066">
        <v>485</v>
      </c>
      <c r="AV31" s="1066"/>
      <c r="AW31" s="1066"/>
      <c r="AX31" s="1066"/>
      <c r="AY31" s="1066"/>
      <c r="AZ31" s="1137" t="s">
        <v>517</v>
      </c>
      <c r="BA31" s="1137"/>
      <c r="BB31" s="1137"/>
      <c r="BC31" s="1137"/>
      <c r="BD31" s="1137"/>
      <c r="BE31" s="1121" t="s">
        <v>414</v>
      </c>
      <c r="BF31" s="1121"/>
      <c r="BG31" s="1121"/>
      <c r="BH31" s="1121"/>
      <c r="BI31" s="1122"/>
      <c r="BJ31" s="254"/>
      <c r="BK31" s="254"/>
      <c r="BL31" s="254"/>
      <c r="BM31" s="254"/>
      <c r="BN31" s="254"/>
      <c r="BO31" s="267"/>
      <c r="BP31" s="267"/>
      <c r="BQ31" s="264">
        <v>25</v>
      </c>
      <c r="BR31" s="265"/>
      <c r="BS31" s="1109"/>
      <c r="BT31" s="1110"/>
      <c r="BU31" s="1110"/>
      <c r="BV31" s="1110"/>
      <c r="BW31" s="1110"/>
      <c r="BX31" s="1110"/>
      <c r="BY31" s="1110"/>
      <c r="BZ31" s="1110"/>
      <c r="CA31" s="1110"/>
      <c r="CB31" s="1110"/>
      <c r="CC31" s="1110"/>
      <c r="CD31" s="1110"/>
      <c r="CE31" s="1110"/>
      <c r="CF31" s="1110"/>
      <c r="CG31" s="1111"/>
      <c r="CH31" s="1084"/>
      <c r="CI31" s="1085"/>
      <c r="CJ31" s="1085"/>
      <c r="CK31" s="1085"/>
      <c r="CL31" s="1086"/>
      <c r="CM31" s="1084"/>
      <c r="CN31" s="1085"/>
      <c r="CO31" s="1085"/>
      <c r="CP31" s="1085"/>
      <c r="CQ31" s="1086"/>
      <c r="CR31" s="1084"/>
      <c r="CS31" s="1085"/>
      <c r="CT31" s="1085"/>
      <c r="CU31" s="1085"/>
      <c r="CV31" s="1086"/>
      <c r="CW31" s="1084"/>
      <c r="CX31" s="1085"/>
      <c r="CY31" s="1085"/>
      <c r="CZ31" s="1085"/>
      <c r="DA31" s="1086"/>
      <c r="DB31" s="1084"/>
      <c r="DC31" s="1085"/>
      <c r="DD31" s="1085"/>
      <c r="DE31" s="1085"/>
      <c r="DF31" s="1086"/>
      <c r="DG31" s="1084"/>
      <c r="DH31" s="1085"/>
      <c r="DI31" s="1085"/>
      <c r="DJ31" s="1085"/>
      <c r="DK31" s="1086"/>
      <c r="DL31" s="1084"/>
      <c r="DM31" s="1085"/>
      <c r="DN31" s="1085"/>
      <c r="DO31" s="1085"/>
      <c r="DP31" s="1086"/>
      <c r="DQ31" s="1084"/>
      <c r="DR31" s="1085"/>
      <c r="DS31" s="1085"/>
      <c r="DT31" s="1085"/>
      <c r="DU31" s="1086"/>
      <c r="DV31" s="1087"/>
      <c r="DW31" s="1088"/>
      <c r="DX31" s="1088"/>
      <c r="DY31" s="1088"/>
      <c r="DZ31" s="1089"/>
      <c r="EA31" s="248"/>
    </row>
    <row r="32" spans="1:131" s="249" customFormat="1" ht="26.25" customHeight="1" x14ac:dyDescent="0.15">
      <c r="A32" s="268">
        <v>5</v>
      </c>
      <c r="B32" s="1126" t="s">
        <v>415</v>
      </c>
      <c r="C32" s="1127"/>
      <c r="D32" s="1127"/>
      <c r="E32" s="1127"/>
      <c r="F32" s="1127"/>
      <c r="G32" s="1127"/>
      <c r="H32" s="1127"/>
      <c r="I32" s="1127"/>
      <c r="J32" s="1127"/>
      <c r="K32" s="1127"/>
      <c r="L32" s="1127"/>
      <c r="M32" s="1127"/>
      <c r="N32" s="1127"/>
      <c r="O32" s="1127"/>
      <c r="P32" s="1128"/>
      <c r="Q32" s="1138">
        <v>287</v>
      </c>
      <c r="R32" s="1139"/>
      <c r="S32" s="1139"/>
      <c r="T32" s="1139"/>
      <c r="U32" s="1139"/>
      <c r="V32" s="1139">
        <v>263</v>
      </c>
      <c r="W32" s="1139"/>
      <c r="X32" s="1139"/>
      <c r="Y32" s="1139"/>
      <c r="Z32" s="1139"/>
      <c r="AA32" s="1139">
        <v>24</v>
      </c>
      <c r="AB32" s="1139"/>
      <c r="AC32" s="1139"/>
      <c r="AD32" s="1139"/>
      <c r="AE32" s="1140"/>
      <c r="AF32" s="1132">
        <v>33</v>
      </c>
      <c r="AG32" s="1133"/>
      <c r="AH32" s="1133"/>
      <c r="AI32" s="1133"/>
      <c r="AJ32" s="1134"/>
      <c r="AK32" s="1075">
        <v>191</v>
      </c>
      <c r="AL32" s="1066"/>
      <c r="AM32" s="1066"/>
      <c r="AN32" s="1066"/>
      <c r="AO32" s="1066"/>
      <c r="AP32" s="1066">
        <v>2046</v>
      </c>
      <c r="AQ32" s="1066"/>
      <c r="AR32" s="1066"/>
      <c r="AS32" s="1066"/>
      <c r="AT32" s="1066"/>
      <c r="AU32" s="1066">
        <v>2300</v>
      </c>
      <c r="AV32" s="1066"/>
      <c r="AW32" s="1066"/>
      <c r="AX32" s="1066"/>
      <c r="AY32" s="1066"/>
      <c r="AZ32" s="1137" t="s">
        <v>517</v>
      </c>
      <c r="BA32" s="1137"/>
      <c r="BB32" s="1137"/>
      <c r="BC32" s="1137"/>
      <c r="BD32" s="1137"/>
      <c r="BE32" s="1121" t="s">
        <v>414</v>
      </c>
      <c r="BF32" s="1121"/>
      <c r="BG32" s="1121"/>
      <c r="BH32" s="1121"/>
      <c r="BI32" s="1122"/>
      <c r="BJ32" s="254"/>
      <c r="BK32" s="254"/>
      <c r="BL32" s="254"/>
      <c r="BM32" s="254"/>
      <c r="BN32" s="254"/>
      <c r="BO32" s="267"/>
      <c r="BP32" s="267"/>
      <c r="BQ32" s="264">
        <v>26</v>
      </c>
      <c r="BR32" s="265"/>
      <c r="BS32" s="1109"/>
      <c r="BT32" s="1110"/>
      <c r="BU32" s="1110"/>
      <c r="BV32" s="1110"/>
      <c r="BW32" s="1110"/>
      <c r="BX32" s="1110"/>
      <c r="BY32" s="1110"/>
      <c r="BZ32" s="1110"/>
      <c r="CA32" s="1110"/>
      <c r="CB32" s="1110"/>
      <c r="CC32" s="1110"/>
      <c r="CD32" s="1110"/>
      <c r="CE32" s="1110"/>
      <c r="CF32" s="1110"/>
      <c r="CG32" s="1111"/>
      <c r="CH32" s="1084"/>
      <c r="CI32" s="1085"/>
      <c r="CJ32" s="1085"/>
      <c r="CK32" s="1085"/>
      <c r="CL32" s="1086"/>
      <c r="CM32" s="1084"/>
      <c r="CN32" s="1085"/>
      <c r="CO32" s="1085"/>
      <c r="CP32" s="1085"/>
      <c r="CQ32" s="1086"/>
      <c r="CR32" s="1084"/>
      <c r="CS32" s="1085"/>
      <c r="CT32" s="1085"/>
      <c r="CU32" s="1085"/>
      <c r="CV32" s="1086"/>
      <c r="CW32" s="1084"/>
      <c r="CX32" s="1085"/>
      <c r="CY32" s="1085"/>
      <c r="CZ32" s="1085"/>
      <c r="DA32" s="1086"/>
      <c r="DB32" s="1084"/>
      <c r="DC32" s="1085"/>
      <c r="DD32" s="1085"/>
      <c r="DE32" s="1085"/>
      <c r="DF32" s="1086"/>
      <c r="DG32" s="1084"/>
      <c r="DH32" s="1085"/>
      <c r="DI32" s="1085"/>
      <c r="DJ32" s="1085"/>
      <c r="DK32" s="1086"/>
      <c r="DL32" s="1084"/>
      <c r="DM32" s="1085"/>
      <c r="DN32" s="1085"/>
      <c r="DO32" s="1085"/>
      <c r="DP32" s="1086"/>
      <c r="DQ32" s="1084"/>
      <c r="DR32" s="1085"/>
      <c r="DS32" s="1085"/>
      <c r="DT32" s="1085"/>
      <c r="DU32" s="1086"/>
      <c r="DV32" s="1087"/>
      <c r="DW32" s="1088"/>
      <c r="DX32" s="1088"/>
      <c r="DY32" s="1088"/>
      <c r="DZ32" s="1089"/>
      <c r="EA32" s="248"/>
    </row>
    <row r="33" spans="1:131" s="249" customFormat="1" ht="26.25" customHeight="1" x14ac:dyDescent="0.15">
      <c r="A33" s="268">
        <v>6</v>
      </c>
      <c r="B33" s="1126" t="s">
        <v>416</v>
      </c>
      <c r="C33" s="1127"/>
      <c r="D33" s="1127"/>
      <c r="E33" s="1127"/>
      <c r="F33" s="1127"/>
      <c r="G33" s="1127"/>
      <c r="H33" s="1127"/>
      <c r="I33" s="1127"/>
      <c r="J33" s="1127"/>
      <c r="K33" s="1127"/>
      <c r="L33" s="1127"/>
      <c r="M33" s="1127"/>
      <c r="N33" s="1127"/>
      <c r="O33" s="1127"/>
      <c r="P33" s="1128"/>
      <c r="Q33" s="1138">
        <v>51</v>
      </c>
      <c r="R33" s="1139"/>
      <c r="S33" s="1139"/>
      <c r="T33" s="1139"/>
      <c r="U33" s="1139"/>
      <c r="V33" s="1139">
        <v>51</v>
      </c>
      <c r="W33" s="1139"/>
      <c r="X33" s="1139"/>
      <c r="Y33" s="1139"/>
      <c r="Z33" s="1139"/>
      <c r="AA33" s="1139">
        <v>0</v>
      </c>
      <c r="AB33" s="1139"/>
      <c r="AC33" s="1139"/>
      <c r="AD33" s="1139"/>
      <c r="AE33" s="1140"/>
      <c r="AF33" s="1132">
        <v>0</v>
      </c>
      <c r="AG33" s="1133"/>
      <c r="AH33" s="1133"/>
      <c r="AI33" s="1133"/>
      <c r="AJ33" s="1134"/>
      <c r="AK33" s="1075">
        <v>29</v>
      </c>
      <c r="AL33" s="1066"/>
      <c r="AM33" s="1066"/>
      <c r="AN33" s="1066"/>
      <c r="AO33" s="1066"/>
      <c r="AP33" s="1066">
        <v>222</v>
      </c>
      <c r="AQ33" s="1066"/>
      <c r="AR33" s="1066"/>
      <c r="AS33" s="1066"/>
      <c r="AT33" s="1066"/>
      <c r="AU33" s="1066">
        <v>222</v>
      </c>
      <c r="AV33" s="1066"/>
      <c r="AW33" s="1066"/>
      <c r="AX33" s="1066"/>
      <c r="AY33" s="1066"/>
      <c r="AZ33" s="1137" t="s">
        <v>517</v>
      </c>
      <c r="BA33" s="1137"/>
      <c r="BB33" s="1137"/>
      <c r="BC33" s="1137"/>
      <c r="BD33" s="1137"/>
      <c r="BE33" s="1121" t="s">
        <v>417</v>
      </c>
      <c r="BF33" s="1121"/>
      <c r="BG33" s="1121"/>
      <c r="BH33" s="1121"/>
      <c r="BI33" s="1122"/>
      <c r="BJ33" s="254"/>
      <c r="BK33" s="254"/>
      <c r="BL33" s="254"/>
      <c r="BM33" s="254"/>
      <c r="BN33" s="254"/>
      <c r="BO33" s="267"/>
      <c r="BP33" s="267"/>
      <c r="BQ33" s="264">
        <v>27</v>
      </c>
      <c r="BR33" s="265"/>
      <c r="BS33" s="1109"/>
      <c r="BT33" s="1110"/>
      <c r="BU33" s="1110"/>
      <c r="BV33" s="1110"/>
      <c r="BW33" s="1110"/>
      <c r="BX33" s="1110"/>
      <c r="BY33" s="1110"/>
      <c r="BZ33" s="1110"/>
      <c r="CA33" s="1110"/>
      <c r="CB33" s="1110"/>
      <c r="CC33" s="1110"/>
      <c r="CD33" s="1110"/>
      <c r="CE33" s="1110"/>
      <c r="CF33" s="1110"/>
      <c r="CG33" s="1111"/>
      <c r="CH33" s="1084"/>
      <c r="CI33" s="1085"/>
      <c r="CJ33" s="1085"/>
      <c r="CK33" s="1085"/>
      <c r="CL33" s="1086"/>
      <c r="CM33" s="1084"/>
      <c r="CN33" s="1085"/>
      <c r="CO33" s="1085"/>
      <c r="CP33" s="1085"/>
      <c r="CQ33" s="1086"/>
      <c r="CR33" s="1084"/>
      <c r="CS33" s="1085"/>
      <c r="CT33" s="1085"/>
      <c r="CU33" s="1085"/>
      <c r="CV33" s="1086"/>
      <c r="CW33" s="1084"/>
      <c r="CX33" s="1085"/>
      <c r="CY33" s="1085"/>
      <c r="CZ33" s="1085"/>
      <c r="DA33" s="1086"/>
      <c r="DB33" s="1084"/>
      <c r="DC33" s="1085"/>
      <c r="DD33" s="1085"/>
      <c r="DE33" s="1085"/>
      <c r="DF33" s="1086"/>
      <c r="DG33" s="1084"/>
      <c r="DH33" s="1085"/>
      <c r="DI33" s="1085"/>
      <c r="DJ33" s="1085"/>
      <c r="DK33" s="1086"/>
      <c r="DL33" s="1084"/>
      <c r="DM33" s="1085"/>
      <c r="DN33" s="1085"/>
      <c r="DO33" s="1085"/>
      <c r="DP33" s="1086"/>
      <c r="DQ33" s="1084"/>
      <c r="DR33" s="1085"/>
      <c r="DS33" s="1085"/>
      <c r="DT33" s="1085"/>
      <c r="DU33" s="1086"/>
      <c r="DV33" s="1087"/>
      <c r="DW33" s="1088"/>
      <c r="DX33" s="1088"/>
      <c r="DY33" s="1088"/>
      <c r="DZ33" s="1089"/>
      <c r="EA33" s="248"/>
    </row>
    <row r="34" spans="1:131" s="249" customFormat="1" ht="26.25" customHeight="1" x14ac:dyDescent="0.15">
      <c r="A34" s="268">
        <v>7</v>
      </c>
      <c r="B34" s="1126" t="s">
        <v>418</v>
      </c>
      <c r="C34" s="1127"/>
      <c r="D34" s="1127"/>
      <c r="E34" s="1127"/>
      <c r="F34" s="1127"/>
      <c r="G34" s="1127"/>
      <c r="H34" s="1127"/>
      <c r="I34" s="1127"/>
      <c r="J34" s="1127"/>
      <c r="K34" s="1127"/>
      <c r="L34" s="1127"/>
      <c r="M34" s="1127"/>
      <c r="N34" s="1127"/>
      <c r="O34" s="1127"/>
      <c r="P34" s="1128"/>
      <c r="Q34" s="1138">
        <v>13</v>
      </c>
      <c r="R34" s="1139"/>
      <c r="S34" s="1139"/>
      <c r="T34" s="1139"/>
      <c r="U34" s="1139"/>
      <c r="V34" s="1139">
        <v>13</v>
      </c>
      <c r="W34" s="1139"/>
      <c r="X34" s="1139"/>
      <c r="Y34" s="1139"/>
      <c r="Z34" s="1139"/>
      <c r="AA34" s="1139">
        <v>0</v>
      </c>
      <c r="AB34" s="1139"/>
      <c r="AC34" s="1139"/>
      <c r="AD34" s="1139"/>
      <c r="AE34" s="1140"/>
      <c r="AF34" s="1132">
        <v>0</v>
      </c>
      <c r="AG34" s="1133"/>
      <c r="AH34" s="1133"/>
      <c r="AI34" s="1133"/>
      <c r="AJ34" s="1134"/>
      <c r="AK34" s="1075">
        <v>5</v>
      </c>
      <c r="AL34" s="1066"/>
      <c r="AM34" s="1066"/>
      <c r="AN34" s="1066"/>
      <c r="AO34" s="1066"/>
      <c r="AP34" s="1066">
        <v>33</v>
      </c>
      <c r="AQ34" s="1066"/>
      <c r="AR34" s="1066"/>
      <c r="AS34" s="1066"/>
      <c r="AT34" s="1066"/>
      <c r="AU34" s="1066">
        <v>33</v>
      </c>
      <c r="AV34" s="1066"/>
      <c r="AW34" s="1066"/>
      <c r="AX34" s="1066"/>
      <c r="AY34" s="1066"/>
      <c r="AZ34" s="1137" t="s">
        <v>517</v>
      </c>
      <c r="BA34" s="1137"/>
      <c r="BB34" s="1137"/>
      <c r="BC34" s="1137"/>
      <c r="BD34" s="1137"/>
      <c r="BE34" s="1121" t="s">
        <v>417</v>
      </c>
      <c r="BF34" s="1121"/>
      <c r="BG34" s="1121"/>
      <c r="BH34" s="1121"/>
      <c r="BI34" s="1122"/>
      <c r="BJ34" s="254"/>
      <c r="BK34" s="254"/>
      <c r="BL34" s="254"/>
      <c r="BM34" s="254"/>
      <c r="BN34" s="254"/>
      <c r="BO34" s="267"/>
      <c r="BP34" s="267"/>
      <c r="BQ34" s="264">
        <v>28</v>
      </c>
      <c r="BR34" s="265"/>
      <c r="BS34" s="1109"/>
      <c r="BT34" s="1110"/>
      <c r="BU34" s="1110"/>
      <c r="BV34" s="1110"/>
      <c r="BW34" s="1110"/>
      <c r="BX34" s="1110"/>
      <c r="BY34" s="1110"/>
      <c r="BZ34" s="1110"/>
      <c r="CA34" s="1110"/>
      <c r="CB34" s="1110"/>
      <c r="CC34" s="1110"/>
      <c r="CD34" s="1110"/>
      <c r="CE34" s="1110"/>
      <c r="CF34" s="1110"/>
      <c r="CG34" s="1111"/>
      <c r="CH34" s="1084"/>
      <c r="CI34" s="1085"/>
      <c r="CJ34" s="1085"/>
      <c r="CK34" s="1085"/>
      <c r="CL34" s="1086"/>
      <c r="CM34" s="1084"/>
      <c r="CN34" s="1085"/>
      <c r="CO34" s="1085"/>
      <c r="CP34" s="1085"/>
      <c r="CQ34" s="1086"/>
      <c r="CR34" s="1084"/>
      <c r="CS34" s="1085"/>
      <c r="CT34" s="1085"/>
      <c r="CU34" s="1085"/>
      <c r="CV34" s="1086"/>
      <c r="CW34" s="1084"/>
      <c r="CX34" s="1085"/>
      <c r="CY34" s="1085"/>
      <c r="CZ34" s="1085"/>
      <c r="DA34" s="1086"/>
      <c r="DB34" s="1084"/>
      <c r="DC34" s="1085"/>
      <c r="DD34" s="1085"/>
      <c r="DE34" s="1085"/>
      <c r="DF34" s="1086"/>
      <c r="DG34" s="1084"/>
      <c r="DH34" s="1085"/>
      <c r="DI34" s="1085"/>
      <c r="DJ34" s="1085"/>
      <c r="DK34" s="1086"/>
      <c r="DL34" s="1084"/>
      <c r="DM34" s="1085"/>
      <c r="DN34" s="1085"/>
      <c r="DO34" s="1085"/>
      <c r="DP34" s="1086"/>
      <c r="DQ34" s="1084"/>
      <c r="DR34" s="1085"/>
      <c r="DS34" s="1085"/>
      <c r="DT34" s="1085"/>
      <c r="DU34" s="1086"/>
      <c r="DV34" s="1087"/>
      <c r="DW34" s="1088"/>
      <c r="DX34" s="1088"/>
      <c r="DY34" s="1088"/>
      <c r="DZ34" s="1089"/>
      <c r="EA34" s="248"/>
    </row>
    <row r="35" spans="1:131" s="249" customFormat="1" ht="26.25" customHeight="1" x14ac:dyDescent="0.15">
      <c r="A35" s="268">
        <v>8</v>
      </c>
      <c r="B35" s="1126"/>
      <c r="C35" s="1127"/>
      <c r="D35" s="1127"/>
      <c r="E35" s="1127"/>
      <c r="F35" s="1127"/>
      <c r="G35" s="1127"/>
      <c r="H35" s="1127"/>
      <c r="I35" s="1127"/>
      <c r="J35" s="1127"/>
      <c r="K35" s="1127"/>
      <c r="L35" s="1127"/>
      <c r="M35" s="1127"/>
      <c r="N35" s="1127"/>
      <c r="O35" s="1127"/>
      <c r="P35" s="1128"/>
      <c r="Q35" s="1138"/>
      <c r="R35" s="1139"/>
      <c r="S35" s="1139"/>
      <c r="T35" s="1139"/>
      <c r="U35" s="1139"/>
      <c r="V35" s="1139"/>
      <c r="W35" s="1139"/>
      <c r="X35" s="1139"/>
      <c r="Y35" s="1139"/>
      <c r="Z35" s="1139"/>
      <c r="AA35" s="1139"/>
      <c r="AB35" s="1139"/>
      <c r="AC35" s="1139"/>
      <c r="AD35" s="1139"/>
      <c r="AE35" s="1140"/>
      <c r="AF35" s="1132"/>
      <c r="AG35" s="1133"/>
      <c r="AH35" s="1133"/>
      <c r="AI35" s="1133"/>
      <c r="AJ35" s="1134"/>
      <c r="AK35" s="1075"/>
      <c r="AL35" s="1066"/>
      <c r="AM35" s="1066"/>
      <c r="AN35" s="1066"/>
      <c r="AO35" s="1066"/>
      <c r="AP35" s="1066"/>
      <c r="AQ35" s="1066"/>
      <c r="AR35" s="1066"/>
      <c r="AS35" s="1066"/>
      <c r="AT35" s="1066"/>
      <c r="AU35" s="1066"/>
      <c r="AV35" s="1066"/>
      <c r="AW35" s="1066"/>
      <c r="AX35" s="1066"/>
      <c r="AY35" s="1066"/>
      <c r="AZ35" s="1137"/>
      <c r="BA35" s="1137"/>
      <c r="BB35" s="1137"/>
      <c r="BC35" s="1137"/>
      <c r="BD35" s="1137"/>
      <c r="BE35" s="1121"/>
      <c r="BF35" s="1121"/>
      <c r="BG35" s="1121"/>
      <c r="BH35" s="1121"/>
      <c r="BI35" s="1122"/>
      <c r="BJ35" s="254"/>
      <c r="BK35" s="254"/>
      <c r="BL35" s="254"/>
      <c r="BM35" s="254"/>
      <c r="BN35" s="254"/>
      <c r="BO35" s="267"/>
      <c r="BP35" s="267"/>
      <c r="BQ35" s="264">
        <v>29</v>
      </c>
      <c r="BR35" s="265"/>
      <c r="BS35" s="1109"/>
      <c r="BT35" s="1110"/>
      <c r="BU35" s="1110"/>
      <c r="BV35" s="1110"/>
      <c r="BW35" s="1110"/>
      <c r="BX35" s="1110"/>
      <c r="BY35" s="1110"/>
      <c r="BZ35" s="1110"/>
      <c r="CA35" s="1110"/>
      <c r="CB35" s="1110"/>
      <c r="CC35" s="1110"/>
      <c r="CD35" s="1110"/>
      <c r="CE35" s="1110"/>
      <c r="CF35" s="1110"/>
      <c r="CG35" s="1111"/>
      <c r="CH35" s="1084"/>
      <c r="CI35" s="1085"/>
      <c r="CJ35" s="1085"/>
      <c r="CK35" s="1085"/>
      <c r="CL35" s="1086"/>
      <c r="CM35" s="1084"/>
      <c r="CN35" s="1085"/>
      <c r="CO35" s="1085"/>
      <c r="CP35" s="1085"/>
      <c r="CQ35" s="1086"/>
      <c r="CR35" s="1084"/>
      <c r="CS35" s="1085"/>
      <c r="CT35" s="1085"/>
      <c r="CU35" s="1085"/>
      <c r="CV35" s="1086"/>
      <c r="CW35" s="1084"/>
      <c r="CX35" s="1085"/>
      <c r="CY35" s="1085"/>
      <c r="CZ35" s="1085"/>
      <c r="DA35" s="1086"/>
      <c r="DB35" s="1084"/>
      <c r="DC35" s="1085"/>
      <c r="DD35" s="1085"/>
      <c r="DE35" s="1085"/>
      <c r="DF35" s="1086"/>
      <c r="DG35" s="1084"/>
      <c r="DH35" s="1085"/>
      <c r="DI35" s="1085"/>
      <c r="DJ35" s="1085"/>
      <c r="DK35" s="1086"/>
      <c r="DL35" s="1084"/>
      <c r="DM35" s="1085"/>
      <c r="DN35" s="1085"/>
      <c r="DO35" s="1085"/>
      <c r="DP35" s="1086"/>
      <c r="DQ35" s="1084"/>
      <c r="DR35" s="1085"/>
      <c r="DS35" s="1085"/>
      <c r="DT35" s="1085"/>
      <c r="DU35" s="1086"/>
      <c r="DV35" s="1087"/>
      <c r="DW35" s="1088"/>
      <c r="DX35" s="1088"/>
      <c r="DY35" s="1088"/>
      <c r="DZ35" s="1089"/>
      <c r="EA35" s="248"/>
    </row>
    <row r="36" spans="1:131" s="249" customFormat="1" ht="26.25" customHeight="1" x14ac:dyDescent="0.15">
      <c r="A36" s="268">
        <v>9</v>
      </c>
      <c r="B36" s="1126"/>
      <c r="C36" s="1127"/>
      <c r="D36" s="1127"/>
      <c r="E36" s="1127"/>
      <c r="F36" s="1127"/>
      <c r="G36" s="1127"/>
      <c r="H36" s="1127"/>
      <c r="I36" s="1127"/>
      <c r="J36" s="1127"/>
      <c r="K36" s="1127"/>
      <c r="L36" s="1127"/>
      <c r="M36" s="1127"/>
      <c r="N36" s="1127"/>
      <c r="O36" s="1127"/>
      <c r="P36" s="1128"/>
      <c r="Q36" s="1138"/>
      <c r="R36" s="1139"/>
      <c r="S36" s="1139"/>
      <c r="T36" s="1139"/>
      <c r="U36" s="1139"/>
      <c r="V36" s="1139"/>
      <c r="W36" s="1139"/>
      <c r="X36" s="1139"/>
      <c r="Y36" s="1139"/>
      <c r="Z36" s="1139"/>
      <c r="AA36" s="1139"/>
      <c r="AB36" s="1139"/>
      <c r="AC36" s="1139"/>
      <c r="AD36" s="1139"/>
      <c r="AE36" s="1140"/>
      <c r="AF36" s="1132"/>
      <c r="AG36" s="1133"/>
      <c r="AH36" s="1133"/>
      <c r="AI36" s="1133"/>
      <c r="AJ36" s="1134"/>
      <c r="AK36" s="1075"/>
      <c r="AL36" s="1066"/>
      <c r="AM36" s="1066"/>
      <c r="AN36" s="1066"/>
      <c r="AO36" s="1066"/>
      <c r="AP36" s="1066"/>
      <c r="AQ36" s="1066"/>
      <c r="AR36" s="1066"/>
      <c r="AS36" s="1066"/>
      <c r="AT36" s="1066"/>
      <c r="AU36" s="1066"/>
      <c r="AV36" s="1066"/>
      <c r="AW36" s="1066"/>
      <c r="AX36" s="1066"/>
      <c r="AY36" s="1066"/>
      <c r="AZ36" s="1137"/>
      <c r="BA36" s="1137"/>
      <c r="BB36" s="1137"/>
      <c r="BC36" s="1137"/>
      <c r="BD36" s="1137"/>
      <c r="BE36" s="1121"/>
      <c r="BF36" s="1121"/>
      <c r="BG36" s="1121"/>
      <c r="BH36" s="1121"/>
      <c r="BI36" s="1122"/>
      <c r="BJ36" s="254"/>
      <c r="BK36" s="254"/>
      <c r="BL36" s="254"/>
      <c r="BM36" s="254"/>
      <c r="BN36" s="254"/>
      <c r="BO36" s="267"/>
      <c r="BP36" s="267"/>
      <c r="BQ36" s="264">
        <v>30</v>
      </c>
      <c r="BR36" s="265"/>
      <c r="BS36" s="1109"/>
      <c r="BT36" s="1110"/>
      <c r="BU36" s="1110"/>
      <c r="BV36" s="1110"/>
      <c r="BW36" s="1110"/>
      <c r="BX36" s="1110"/>
      <c r="BY36" s="1110"/>
      <c r="BZ36" s="1110"/>
      <c r="CA36" s="1110"/>
      <c r="CB36" s="1110"/>
      <c r="CC36" s="1110"/>
      <c r="CD36" s="1110"/>
      <c r="CE36" s="1110"/>
      <c r="CF36" s="1110"/>
      <c r="CG36" s="1111"/>
      <c r="CH36" s="1084"/>
      <c r="CI36" s="1085"/>
      <c r="CJ36" s="1085"/>
      <c r="CK36" s="1085"/>
      <c r="CL36" s="1086"/>
      <c r="CM36" s="1084"/>
      <c r="CN36" s="1085"/>
      <c r="CO36" s="1085"/>
      <c r="CP36" s="1085"/>
      <c r="CQ36" s="1086"/>
      <c r="CR36" s="1084"/>
      <c r="CS36" s="1085"/>
      <c r="CT36" s="1085"/>
      <c r="CU36" s="1085"/>
      <c r="CV36" s="1086"/>
      <c r="CW36" s="1084"/>
      <c r="CX36" s="1085"/>
      <c r="CY36" s="1085"/>
      <c r="CZ36" s="1085"/>
      <c r="DA36" s="1086"/>
      <c r="DB36" s="1084"/>
      <c r="DC36" s="1085"/>
      <c r="DD36" s="1085"/>
      <c r="DE36" s="1085"/>
      <c r="DF36" s="1086"/>
      <c r="DG36" s="1084"/>
      <c r="DH36" s="1085"/>
      <c r="DI36" s="1085"/>
      <c r="DJ36" s="1085"/>
      <c r="DK36" s="1086"/>
      <c r="DL36" s="1084"/>
      <c r="DM36" s="1085"/>
      <c r="DN36" s="1085"/>
      <c r="DO36" s="1085"/>
      <c r="DP36" s="1086"/>
      <c r="DQ36" s="1084"/>
      <c r="DR36" s="1085"/>
      <c r="DS36" s="1085"/>
      <c r="DT36" s="1085"/>
      <c r="DU36" s="1086"/>
      <c r="DV36" s="1087"/>
      <c r="DW36" s="1088"/>
      <c r="DX36" s="1088"/>
      <c r="DY36" s="1088"/>
      <c r="DZ36" s="1089"/>
      <c r="EA36" s="248"/>
    </row>
    <row r="37" spans="1:131" s="249" customFormat="1" ht="26.25" customHeight="1" x14ac:dyDescent="0.15">
      <c r="A37" s="268">
        <v>10</v>
      </c>
      <c r="B37" s="1126"/>
      <c r="C37" s="1127"/>
      <c r="D37" s="1127"/>
      <c r="E37" s="1127"/>
      <c r="F37" s="1127"/>
      <c r="G37" s="1127"/>
      <c r="H37" s="1127"/>
      <c r="I37" s="1127"/>
      <c r="J37" s="1127"/>
      <c r="K37" s="1127"/>
      <c r="L37" s="1127"/>
      <c r="M37" s="1127"/>
      <c r="N37" s="1127"/>
      <c r="O37" s="1127"/>
      <c r="P37" s="1128"/>
      <c r="Q37" s="1138"/>
      <c r="R37" s="1139"/>
      <c r="S37" s="1139"/>
      <c r="T37" s="1139"/>
      <c r="U37" s="1139"/>
      <c r="V37" s="1139"/>
      <c r="W37" s="1139"/>
      <c r="X37" s="1139"/>
      <c r="Y37" s="1139"/>
      <c r="Z37" s="1139"/>
      <c r="AA37" s="1139"/>
      <c r="AB37" s="1139"/>
      <c r="AC37" s="1139"/>
      <c r="AD37" s="1139"/>
      <c r="AE37" s="1140"/>
      <c r="AF37" s="1132"/>
      <c r="AG37" s="1133"/>
      <c r="AH37" s="1133"/>
      <c r="AI37" s="1133"/>
      <c r="AJ37" s="1134"/>
      <c r="AK37" s="1075"/>
      <c r="AL37" s="1066"/>
      <c r="AM37" s="1066"/>
      <c r="AN37" s="1066"/>
      <c r="AO37" s="1066"/>
      <c r="AP37" s="1066"/>
      <c r="AQ37" s="1066"/>
      <c r="AR37" s="1066"/>
      <c r="AS37" s="1066"/>
      <c r="AT37" s="1066"/>
      <c r="AU37" s="1066"/>
      <c r="AV37" s="1066"/>
      <c r="AW37" s="1066"/>
      <c r="AX37" s="1066"/>
      <c r="AY37" s="1066"/>
      <c r="AZ37" s="1137"/>
      <c r="BA37" s="1137"/>
      <c r="BB37" s="1137"/>
      <c r="BC37" s="1137"/>
      <c r="BD37" s="1137"/>
      <c r="BE37" s="1121"/>
      <c r="BF37" s="1121"/>
      <c r="BG37" s="1121"/>
      <c r="BH37" s="1121"/>
      <c r="BI37" s="1122"/>
      <c r="BJ37" s="254"/>
      <c r="BK37" s="254"/>
      <c r="BL37" s="254"/>
      <c r="BM37" s="254"/>
      <c r="BN37" s="254"/>
      <c r="BO37" s="267"/>
      <c r="BP37" s="267"/>
      <c r="BQ37" s="264">
        <v>31</v>
      </c>
      <c r="BR37" s="265"/>
      <c r="BS37" s="1109"/>
      <c r="BT37" s="1110"/>
      <c r="BU37" s="1110"/>
      <c r="BV37" s="1110"/>
      <c r="BW37" s="1110"/>
      <c r="BX37" s="1110"/>
      <c r="BY37" s="1110"/>
      <c r="BZ37" s="1110"/>
      <c r="CA37" s="1110"/>
      <c r="CB37" s="1110"/>
      <c r="CC37" s="1110"/>
      <c r="CD37" s="1110"/>
      <c r="CE37" s="1110"/>
      <c r="CF37" s="1110"/>
      <c r="CG37" s="1111"/>
      <c r="CH37" s="1084"/>
      <c r="CI37" s="1085"/>
      <c r="CJ37" s="1085"/>
      <c r="CK37" s="1085"/>
      <c r="CL37" s="1086"/>
      <c r="CM37" s="1084"/>
      <c r="CN37" s="1085"/>
      <c r="CO37" s="1085"/>
      <c r="CP37" s="1085"/>
      <c r="CQ37" s="1086"/>
      <c r="CR37" s="1084"/>
      <c r="CS37" s="1085"/>
      <c r="CT37" s="1085"/>
      <c r="CU37" s="1085"/>
      <c r="CV37" s="1086"/>
      <c r="CW37" s="1084"/>
      <c r="CX37" s="1085"/>
      <c r="CY37" s="1085"/>
      <c r="CZ37" s="1085"/>
      <c r="DA37" s="1086"/>
      <c r="DB37" s="1084"/>
      <c r="DC37" s="1085"/>
      <c r="DD37" s="1085"/>
      <c r="DE37" s="1085"/>
      <c r="DF37" s="1086"/>
      <c r="DG37" s="1084"/>
      <c r="DH37" s="1085"/>
      <c r="DI37" s="1085"/>
      <c r="DJ37" s="1085"/>
      <c r="DK37" s="1086"/>
      <c r="DL37" s="1084"/>
      <c r="DM37" s="1085"/>
      <c r="DN37" s="1085"/>
      <c r="DO37" s="1085"/>
      <c r="DP37" s="1086"/>
      <c r="DQ37" s="1084"/>
      <c r="DR37" s="1085"/>
      <c r="DS37" s="1085"/>
      <c r="DT37" s="1085"/>
      <c r="DU37" s="1086"/>
      <c r="DV37" s="1087"/>
      <c r="DW37" s="1088"/>
      <c r="DX37" s="1088"/>
      <c r="DY37" s="1088"/>
      <c r="DZ37" s="1089"/>
      <c r="EA37" s="248"/>
    </row>
    <row r="38" spans="1:131" s="249" customFormat="1" ht="26.25" customHeight="1" x14ac:dyDescent="0.15">
      <c r="A38" s="268">
        <v>11</v>
      </c>
      <c r="B38" s="1126"/>
      <c r="C38" s="1127"/>
      <c r="D38" s="1127"/>
      <c r="E38" s="1127"/>
      <c r="F38" s="1127"/>
      <c r="G38" s="1127"/>
      <c r="H38" s="1127"/>
      <c r="I38" s="1127"/>
      <c r="J38" s="1127"/>
      <c r="K38" s="1127"/>
      <c r="L38" s="1127"/>
      <c r="M38" s="1127"/>
      <c r="N38" s="1127"/>
      <c r="O38" s="1127"/>
      <c r="P38" s="1128"/>
      <c r="Q38" s="1138"/>
      <c r="R38" s="1139"/>
      <c r="S38" s="1139"/>
      <c r="T38" s="1139"/>
      <c r="U38" s="1139"/>
      <c r="V38" s="1139"/>
      <c r="W38" s="1139"/>
      <c r="X38" s="1139"/>
      <c r="Y38" s="1139"/>
      <c r="Z38" s="1139"/>
      <c r="AA38" s="1139"/>
      <c r="AB38" s="1139"/>
      <c r="AC38" s="1139"/>
      <c r="AD38" s="1139"/>
      <c r="AE38" s="1140"/>
      <c r="AF38" s="1132"/>
      <c r="AG38" s="1133"/>
      <c r="AH38" s="1133"/>
      <c r="AI38" s="1133"/>
      <c r="AJ38" s="1134"/>
      <c r="AK38" s="1075"/>
      <c r="AL38" s="1066"/>
      <c r="AM38" s="1066"/>
      <c r="AN38" s="1066"/>
      <c r="AO38" s="1066"/>
      <c r="AP38" s="1066"/>
      <c r="AQ38" s="1066"/>
      <c r="AR38" s="1066"/>
      <c r="AS38" s="1066"/>
      <c r="AT38" s="1066"/>
      <c r="AU38" s="1066"/>
      <c r="AV38" s="1066"/>
      <c r="AW38" s="1066"/>
      <c r="AX38" s="1066"/>
      <c r="AY38" s="1066"/>
      <c r="AZ38" s="1137"/>
      <c r="BA38" s="1137"/>
      <c r="BB38" s="1137"/>
      <c r="BC38" s="1137"/>
      <c r="BD38" s="1137"/>
      <c r="BE38" s="1121"/>
      <c r="BF38" s="1121"/>
      <c r="BG38" s="1121"/>
      <c r="BH38" s="1121"/>
      <c r="BI38" s="1122"/>
      <c r="BJ38" s="254"/>
      <c r="BK38" s="254"/>
      <c r="BL38" s="254"/>
      <c r="BM38" s="254"/>
      <c r="BN38" s="254"/>
      <c r="BO38" s="267"/>
      <c r="BP38" s="267"/>
      <c r="BQ38" s="264">
        <v>32</v>
      </c>
      <c r="BR38" s="265"/>
      <c r="BS38" s="1109"/>
      <c r="BT38" s="1110"/>
      <c r="BU38" s="1110"/>
      <c r="BV38" s="1110"/>
      <c r="BW38" s="1110"/>
      <c r="BX38" s="1110"/>
      <c r="BY38" s="1110"/>
      <c r="BZ38" s="1110"/>
      <c r="CA38" s="1110"/>
      <c r="CB38" s="1110"/>
      <c r="CC38" s="1110"/>
      <c r="CD38" s="1110"/>
      <c r="CE38" s="1110"/>
      <c r="CF38" s="1110"/>
      <c r="CG38" s="1111"/>
      <c r="CH38" s="1084"/>
      <c r="CI38" s="1085"/>
      <c r="CJ38" s="1085"/>
      <c r="CK38" s="1085"/>
      <c r="CL38" s="1086"/>
      <c r="CM38" s="1084"/>
      <c r="CN38" s="1085"/>
      <c r="CO38" s="1085"/>
      <c r="CP38" s="1085"/>
      <c r="CQ38" s="1086"/>
      <c r="CR38" s="1084"/>
      <c r="CS38" s="1085"/>
      <c r="CT38" s="1085"/>
      <c r="CU38" s="1085"/>
      <c r="CV38" s="1086"/>
      <c r="CW38" s="1084"/>
      <c r="CX38" s="1085"/>
      <c r="CY38" s="1085"/>
      <c r="CZ38" s="1085"/>
      <c r="DA38" s="1086"/>
      <c r="DB38" s="1084"/>
      <c r="DC38" s="1085"/>
      <c r="DD38" s="1085"/>
      <c r="DE38" s="1085"/>
      <c r="DF38" s="1086"/>
      <c r="DG38" s="1084"/>
      <c r="DH38" s="1085"/>
      <c r="DI38" s="1085"/>
      <c r="DJ38" s="1085"/>
      <c r="DK38" s="1086"/>
      <c r="DL38" s="1084"/>
      <c r="DM38" s="1085"/>
      <c r="DN38" s="1085"/>
      <c r="DO38" s="1085"/>
      <c r="DP38" s="1086"/>
      <c r="DQ38" s="1084"/>
      <c r="DR38" s="1085"/>
      <c r="DS38" s="1085"/>
      <c r="DT38" s="1085"/>
      <c r="DU38" s="1086"/>
      <c r="DV38" s="1087"/>
      <c r="DW38" s="1088"/>
      <c r="DX38" s="1088"/>
      <c r="DY38" s="1088"/>
      <c r="DZ38" s="1089"/>
      <c r="EA38" s="248"/>
    </row>
    <row r="39" spans="1:131" s="249" customFormat="1" ht="26.25" customHeight="1" x14ac:dyDescent="0.15">
      <c r="A39" s="268">
        <v>12</v>
      </c>
      <c r="B39" s="1126"/>
      <c r="C39" s="1127"/>
      <c r="D39" s="1127"/>
      <c r="E39" s="1127"/>
      <c r="F39" s="1127"/>
      <c r="G39" s="1127"/>
      <c r="H39" s="1127"/>
      <c r="I39" s="1127"/>
      <c r="J39" s="1127"/>
      <c r="K39" s="1127"/>
      <c r="L39" s="1127"/>
      <c r="M39" s="1127"/>
      <c r="N39" s="1127"/>
      <c r="O39" s="1127"/>
      <c r="P39" s="1128"/>
      <c r="Q39" s="1138"/>
      <c r="R39" s="1139"/>
      <c r="S39" s="1139"/>
      <c r="T39" s="1139"/>
      <c r="U39" s="1139"/>
      <c r="V39" s="1139"/>
      <c r="W39" s="1139"/>
      <c r="X39" s="1139"/>
      <c r="Y39" s="1139"/>
      <c r="Z39" s="1139"/>
      <c r="AA39" s="1139"/>
      <c r="AB39" s="1139"/>
      <c r="AC39" s="1139"/>
      <c r="AD39" s="1139"/>
      <c r="AE39" s="1140"/>
      <c r="AF39" s="1132"/>
      <c r="AG39" s="1133"/>
      <c r="AH39" s="1133"/>
      <c r="AI39" s="1133"/>
      <c r="AJ39" s="1134"/>
      <c r="AK39" s="1075"/>
      <c r="AL39" s="1066"/>
      <c r="AM39" s="1066"/>
      <c r="AN39" s="1066"/>
      <c r="AO39" s="1066"/>
      <c r="AP39" s="1066"/>
      <c r="AQ39" s="1066"/>
      <c r="AR39" s="1066"/>
      <c r="AS39" s="1066"/>
      <c r="AT39" s="1066"/>
      <c r="AU39" s="1066"/>
      <c r="AV39" s="1066"/>
      <c r="AW39" s="1066"/>
      <c r="AX39" s="1066"/>
      <c r="AY39" s="1066"/>
      <c r="AZ39" s="1137"/>
      <c r="BA39" s="1137"/>
      <c r="BB39" s="1137"/>
      <c r="BC39" s="1137"/>
      <c r="BD39" s="1137"/>
      <c r="BE39" s="1121"/>
      <c r="BF39" s="1121"/>
      <c r="BG39" s="1121"/>
      <c r="BH39" s="1121"/>
      <c r="BI39" s="1122"/>
      <c r="BJ39" s="254"/>
      <c r="BK39" s="254"/>
      <c r="BL39" s="254"/>
      <c r="BM39" s="254"/>
      <c r="BN39" s="254"/>
      <c r="BO39" s="267"/>
      <c r="BP39" s="267"/>
      <c r="BQ39" s="264">
        <v>33</v>
      </c>
      <c r="BR39" s="265"/>
      <c r="BS39" s="1109"/>
      <c r="BT39" s="1110"/>
      <c r="BU39" s="1110"/>
      <c r="BV39" s="1110"/>
      <c r="BW39" s="1110"/>
      <c r="BX39" s="1110"/>
      <c r="BY39" s="1110"/>
      <c r="BZ39" s="1110"/>
      <c r="CA39" s="1110"/>
      <c r="CB39" s="1110"/>
      <c r="CC39" s="1110"/>
      <c r="CD39" s="1110"/>
      <c r="CE39" s="1110"/>
      <c r="CF39" s="1110"/>
      <c r="CG39" s="1111"/>
      <c r="CH39" s="1084"/>
      <c r="CI39" s="1085"/>
      <c r="CJ39" s="1085"/>
      <c r="CK39" s="1085"/>
      <c r="CL39" s="1086"/>
      <c r="CM39" s="1084"/>
      <c r="CN39" s="1085"/>
      <c r="CO39" s="1085"/>
      <c r="CP39" s="1085"/>
      <c r="CQ39" s="1086"/>
      <c r="CR39" s="1084"/>
      <c r="CS39" s="1085"/>
      <c r="CT39" s="1085"/>
      <c r="CU39" s="1085"/>
      <c r="CV39" s="1086"/>
      <c r="CW39" s="1084"/>
      <c r="CX39" s="1085"/>
      <c r="CY39" s="1085"/>
      <c r="CZ39" s="1085"/>
      <c r="DA39" s="1086"/>
      <c r="DB39" s="1084"/>
      <c r="DC39" s="1085"/>
      <c r="DD39" s="1085"/>
      <c r="DE39" s="1085"/>
      <c r="DF39" s="1086"/>
      <c r="DG39" s="1084"/>
      <c r="DH39" s="1085"/>
      <c r="DI39" s="1085"/>
      <c r="DJ39" s="1085"/>
      <c r="DK39" s="1086"/>
      <c r="DL39" s="1084"/>
      <c r="DM39" s="1085"/>
      <c r="DN39" s="1085"/>
      <c r="DO39" s="1085"/>
      <c r="DP39" s="1086"/>
      <c r="DQ39" s="1084"/>
      <c r="DR39" s="1085"/>
      <c r="DS39" s="1085"/>
      <c r="DT39" s="1085"/>
      <c r="DU39" s="1086"/>
      <c r="DV39" s="1087"/>
      <c r="DW39" s="1088"/>
      <c r="DX39" s="1088"/>
      <c r="DY39" s="1088"/>
      <c r="DZ39" s="1089"/>
      <c r="EA39" s="248"/>
    </row>
    <row r="40" spans="1:131" s="249" customFormat="1" ht="26.25" customHeight="1" x14ac:dyDescent="0.15">
      <c r="A40" s="263">
        <v>13</v>
      </c>
      <c r="B40" s="1126"/>
      <c r="C40" s="1127"/>
      <c r="D40" s="1127"/>
      <c r="E40" s="1127"/>
      <c r="F40" s="1127"/>
      <c r="G40" s="1127"/>
      <c r="H40" s="1127"/>
      <c r="I40" s="1127"/>
      <c r="J40" s="1127"/>
      <c r="K40" s="1127"/>
      <c r="L40" s="1127"/>
      <c r="M40" s="1127"/>
      <c r="N40" s="1127"/>
      <c r="O40" s="1127"/>
      <c r="P40" s="1128"/>
      <c r="Q40" s="1138"/>
      <c r="R40" s="1139"/>
      <c r="S40" s="1139"/>
      <c r="T40" s="1139"/>
      <c r="U40" s="1139"/>
      <c r="V40" s="1139"/>
      <c r="W40" s="1139"/>
      <c r="X40" s="1139"/>
      <c r="Y40" s="1139"/>
      <c r="Z40" s="1139"/>
      <c r="AA40" s="1139"/>
      <c r="AB40" s="1139"/>
      <c r="AC40" s="1139"/>
      <c r="AD40" s="1139"/>
      <c r="AE40" s="1140"/>
      <c r="AF40" s="1132"/>
      <c r="AG40" s="1133"/>
      <c r="AH40" s="1133"/>
      <c r="AI40" s="1133"/>
      <c r="AJ40" s="1134"/>
      <c r="AK40" s="1075"/>
      <c r="AL40" s="1066"/>
      <c r="AM40" s="1066"/>
      <c r="AN40" s="1066"/>
      <c r="AO40" s="1066"/>
      <c r="AP40" s="1066"/>
      <c r="AQ40" s="1066"/>
      <c r="AR40" s="1066"/>
      <c r="AS40" s="1066"/>
      <c r="AT40" s="1066"/>
      <c r="AU40" s="1066"/>
      <c r="AV40" s="1066"/>
      <c r="AW40" s="1066"/>
      <c r="AX40" s="1066"/>
      <c r="AY40" s="1066"/>
      <c r="AZ40" s="1137"/>
      <c r="BA40" s="1137"/>
      <c r="BB40" s="1137"/>
      <c r="BC40" s="1137"/>
      <c r="BD40" s="1137"/>
      <c r="BE40" s="1121"/>
      <c r="BF40" s="1121"/>
      <c r="BG40" s="1121"/>
      <c r="BH40" s="1121"/>
      <c r="BI40" s="1122"/>
      <c r="BJ40" s="254"/>
      <c r="BK40" s="254"/>
      <c r="BL40" s="254"/>
      <c r="BM40" s="254"/>
      <c r="BN40" s="254"/>
      <c r="BO40" s="267"/>
      <c r="BP40" s="267"/>
      <c r="BQ40" s="264">
        <v>34</v>
      </c>
      <c r="BR40" s="265"/>
      <c r="BS40" s="1109"/>
      <c r="BT40" s="1110"/>
      <c r="BU40" s="1110"/>
      <c r="BV40" s="1110"/>
      <c r="BW40" s="1110"/>
      <c r="BX40" s="1110"/>
      <c r="BY40" s="1110"/>
      <c r="BZ40" s="1110"/>
      <c r="CA40" s="1110"/>
      <c r="CB40" s="1110"/>
      <c r="CC40" s="1110"/>
      <c r="CD40" s="1110"/>
      <c r="CE40" s="1110"/>
      <c r="CF40" s="1110"/>
      <c r="CG40" s="1111"/>
      <c r="CH40" s="1084"/>
      <c r="CI40" s="1085"/>
      <c r="CJ40" s="1085"/>
      <c r="CK40" s="1085"/>
      <c r="CL40" s="1086"/>
      <c r="CM40" s="1084"/>
      <c r="CN40" s="1085"/>
      <c r="CO40" s="1085"/>
      <c r="CP40" s="1085"/>
      <c r="CQ40" s="1086"/>
      <c r="CR40" s="1084"/>
      <c r="CS40" s="1085"/>
      <c r="CT40" s="1085"/>
      <c r="CU40" s="1085"/>
      <c r="CV40" s="1086"/>
      <c r="CW40" s="1084"/>
      <c r="CX40" s="1085"/>
      <c r="CY40" s="1085"/>
      <c r="CZ40" s="1085"/>
      <c r="DA40" s="1086"/>
      <c r="DB40" s="1084"/>
      <c r="DC40" s="1085"/>
      <c r="DD40" s="1085"/>
      <c r="DE40" s="1085"/>
      <c r="DF40" s="1086"/>
      <c r="DG40" s="1084"/>
      <c r="DH40" s="1085"/>
      <c r="DI40" s="1085"/>
      <c r="DJ40" s="1085"/>
      <c r="DK40" s="1086"/>
      <c r="DL40" s="1084"/>
      <c r="DM40" s="1085"/>
      <c r="DN40" s="1085"/>
      <c r="DO40" s="1085"/>
      <c r="DP40" s="1086"/>
      <c r="DQ40" s="1084"/>
      <c r="DR40" s="1085"/>
      <c r="DS40" s="1085"/>
      <c r="DT40" s="1085"/>
      <c r="DU40" s="1086"/>
      <c r="DV40" s="1087"/>
      <c r="DW40" s="1088"/>
      <c r="DX40" s="1088"/>
      <c r="DY40" s="1088"/>
      <c r="DZ40" s="1089"/>
      <c r="EA40" s="248"/>
    </row>
    <row r="41" spans="1:131" s="249" customFormat="1" ht="26.25" customHeight="1" x14ac:dyDescent="0.15">
      <c r="A41" s="263">
        <v>14</v>
      </c>
      <c r="B41" s="1126"/>
      <c r="C41" s="1127"/>
      <c r="D41" s="1127"/>
      <c r="E41" s="1127"/>
      <c r="F41" s="1127"/>
      <c r="G41" s="1127"/>
      <c r="H41" s="1127"/>
      <c r="I41" s="1127"/>
      <c r="J41" s="1127"/>
      <c r="K41" s="1127"/>
      <c r="L41" s="1127"/>
      <c r="M41" s="1127"/>
      <c r="N41" s="1127"/>
      <c r="O41" s="1127"/>
      <c r="P41" s="1128"/>
      <c r="Q41" s="1138"/>
      <c r="R41" s="1139"/>
      <c r="S41" s="1139"/>
      <c r="T41" s="1139"/>
      <c r="U41" s="1139"/>
      <c r="V41" s="1139"/>
      <c r="W41" s="1139"/>
      <c r="X41" s="1139"/>
      <c r="Y41" s="1139"/>
      <c r="Z41" s="1139"/>
      <c r="AA41" s="1139"/>
      <c r="AB41" s="1139"/>
      <c r="AC41" s="1139"/>
      <c r="AD41" s="1139"/>
      <c r="AE41" s="1140"/>
      <c r="AF41" s="1132"/>
      <c r="AG41" s="1133"/>
      <c r="AH41" s="1133"/>
      <c r="AI41" s="1133"/>
      <c r="AJ41" s="1134"/>
      <c r="AK41" s="1075"/>
      <c r="AL41" s="1066"/>
      <c r="AM41" s="1066"/>
      <c r="AN41" s="1066"/>
      <c r="AO41" s="1066"/>
      <c r="AP41" s="1066"/>
      <c r="AQ41" s="1066"/>
      <c r="AR41" s="1066"/>
      <c r="AS41" s="1066"/>
      <c r="AT41" s="1066"/>
      <c r="AU41" s="1066"/>
      <c r="AV41" s="1066"/>
      <c r="AW41" s="1066"/>
      <c r="AX41" s="1066"/>
      <c r="AY41" s="1066"/>
      <c r="AZ41" s="1137"/>
      <c r="BA41" s="1137"/>
      <c r="BB41" s="1137"/>
      <c r="BC41" s="1137"/>
      <c r="BD41" s="1137"/>
      <c r="BE41" s="1121"/>
      <c r="BF41" s="1121"/>
      <c r="BG41" s="1121"/>
      <c r="BH41" s="1121"/>
      <c r="BI41" s="1122"/>
      <c r="BJ41" s="254"/>
      <c r="BK41" s="254"/>
      <c r="BL41" s="254"/>
      <c r="BM41" s="254"/>
      <c r="BN41" s="254"/>
      <c r="BO41" s="267"/>
      <c r="BP41" s="267"/>
      <c r="BQ41" s="264">
        <v>35</v>
      </c>
      <c r="BR41" s="265"/>
      <c r="BS41" s="1109"/>
      <c r="BT41" s="1110"/>
      <c r="BU41" s="1110"/>
      <c r="BV41" s="1110"/>
      <c r="BW41" s="1110"/>
      <c r="BX41" s="1110"/>
      <c r="BY41" s="1110"/>
      <c r="BZ41" s="1110"/>
      <c r="CA41" s="1110"/>
      <c r="CB41" s="1110"/>
      <c r="CC41" s="1110"/>
      <c r="CD41" s="1110"/>
      <c r="CE41" s="1110"/>
      <c r="CF41" s="1110"/>
      <c r="CG41" s="1111"/>
      <c r="CH41" s="1084"/>
      <c r="CI41" s="1085"/>
      <c r="CJ41" s="1085"/>
      <c r="CK41" s="1085"/>
      <c r="CL41" s="1086"/>
      <c r="CM41" s="1084"/>
      <c r="CN41" s="1085"/>
      <c r="CO41" s="1085"/>
      <c r="CP41" s="1085"/>
      <c r="CQ41" s="1086"/>
      <c r="CR41" s="1084"/>
      <c r="CS41" s="1085"/>
      <c r="CT41" s="1085"/>
      <c r="CU41" s="1085"/>
      <c r="CV41" s="1086"/>
      <c r="CW41" s="1084"/>
      <c r="CX41" s="1085"/>
      <c r="CY41" s="1085"/>
      <c r="CZ41" s="1085"/>
      <c r="DA41" s="1086"/>
      <c r="DB41" s="1084"/>
      <c r="DC41" s="1085"/>
      <c r="DD41" s="1085"/>
      <c r="DE41" s="1085"/>
      <c r="DF41" s="1086"/>
      <c r="DG41" s="1084"/>
      <c r="DH41" s="1085"/>
      <c r="DI41" s="1085"/>
      <c r="DJ41" s="1085"/>
      <c r="DK41" s="1086"/>
      <c r="DL41" s="1084"/>
      <c r="DM41" s="1085"/>
      <c r="DN41" s="1085"/>
      <c r="DO41" s="1085"/>
      <c r="DP41" s="1086"/>
      <c r="DQ41" s="1084"/>
      <c r="DR41" s="1085"/>
      <c r="DS41" s="1085"/>
      <c r="DT41" s="1085"/>
      <c r="DU41" s="1086"/>
      <c r="DV41" s="1087"/>
      <c r="DW41" s="1088"/>
      <c r="DX41" s="1088"/>
      <c r="DY41" s="1088"/>
      <c r="DZ41" s="1089"/>
      <c r="EA41" s="248"/>
    </row>
    <row r="42" spans="1:131" s="249" customFormat="1" ht="26.25" customHeight="1" x14ac:dyDescent="0.15">
      <c r="A42" s="263">
        <v>15</v>
      </c>
      <c r="B42" s="1126"/>
      <c r="C42" s="1127"/>
      <c r="D42" s="1127"/>
      <c r="E42" s="1127"/>
      <c r="F42" s="1127"/>
      <c r="G42" s="1127"/>
      <c r="H42" s="1127"/>
      <c r="I42" s="1127"/>
      <c r="J42" s="1127"/>
      <c r="K42" s="1127"/>
      <c r="L42" s="1127"/>
      <c r="M42" s="1127"/>
      <c r="N42" s="1127"/>
      <c r="O42" s="1127"/>
      <c r="P42" s="1128"/>
      <c r="Q42" s="1138"/>
      <c r="R42" s="1139"/>
      <c r="S42" s="1139"/>
      <c r="T42" s="1139"/>
      <c r="U42" s="1139"/>
      <c r="V42" s="1139"/>
      <c r="W42" s="1139"/>
      <c r="X42" s="1139"/>
      <c r="Y42" s="1139"/>
      <c r="Z42" s="1139"/>
      <c r="AA42" s="1139"/>
      <c r="AB42" s="1139"/>
      <c r="AC42" s="1139"/>
      <c r="AD42" s="1139"/>
      <c r="AE42" s="1140"/>
      <c r="AF42" s="1132"/>
      <c r="AG42" s="1133"/>
      <c r="AH42" s="1133"/>
      <c r="AI42" s="1133"/>
      <c r="AJ42" s="1134"/>
      <c r="AK42" s="1075"/>
      <c r="AL42" s="1066"/>
      <c r="AM42" s="1066"/>
      <c r="AN42" s="1066"/>
      <c r="AO42" s="1066"/>
      <c r="AP42" s="1066"/>
      <c r="AQ42" s="1066"/>
      <c r="AR42" s="1066"/>
      <c r="AS42" s="1066"/>
      <c r="AT42" s="1066"/>
      <c r="AU42" s="1066"/>
      <c r="AV42" s="1066"/>
      <c r="AW42" s="1066"/>
      <c r="AX42" s="1066"/>
      <c r="AY42" s="1066"/>
      <c r="AZ42" s="1137"/>
      <c r="BA42" s="1137"/>
      <c r="BB42" s="1137"/>
      <c r="BC42" s="1137"/>
      <c r="BD42" s="1137"/>
      <c r="BE42" s="1121"/>
      <c r="BF42" s="1121"/>
      <c r="BG42" s="1121"/>
      <c r="BH42" s="1121"/>
      <c r="BI42" s="1122"/>
      <c r="BJ42" s="254"/>
      <c r="BK42" s="254"/>
      <c r="BL42" s="254"/>
      <c r="BM42" s="254"/>
      <c r="BN42" s="254"/>
      <c r="BO42" s="267"/>
      <c r="BP42" s="267"/>
      <c r="BQ42" s="264">
        <v>36</v>
      </c>
      <c r="BR42" s="265"/>
      <c r="BS42" s="1109"/>
      <c r="BT42" s="1110"/>
      <c r="BU42" s="1110"/>
      <c r="BV42" s="1110"/>
      <c r="BW42" s="1110"/>
      <c r="BX42" s="1110"/>
      <c r="BY42" s="1110"/>
      <c r="BZ42" s="1110"/>
      <c r="CA42" s="1110"/>
      <c r="CB42" s="1110"/>
      <c r="CC42" s="1110"/>
      <c r="CD42" s="1110"/>
      <c r="CE42" s="1110"/>
      <c r="CF42" s="1110"/>
      <c r="CG42" s="1111"/>
      <c r="CH42" s="1084"/>
      <c r="CI42" s="1085"/>
      <c r="CJ42" s="1085"/>
      <c r="CK42" s="1085"/>
      <c r="CL42" s="1086"/>
      <c r="CM42" s="1084"/>
      <c r="CN42" s="1085"/>
      <c r="CO42" s="1085"/>
      <c r="CP42" s="1085"/>
      <c r="CQ42" s="1086"/>
      <c r="CR42" s="1084"/>
      <c r="CS42" s="1085"/>
      <c r="CT42" s="1085"/>
      <c r="CU42" s="1085"/>
      <c r="CV42" s="1086"/>
      <c r="CW42" s="1084"/>
      <c r="CX42" s="1085"/>
      <c r="CY42" s="1085"/>
      <c r="CZ42" s="1085"/>
      <c r="DA42" s="1086"/>
      <c r="DB42" s="1084"/>
      <c r="DC42" s="1085"/>
      <c r="DD42" s="1085"/>
      <c r="DE42" s="1085"/>
      <c r="DF42" s="1086"/>
      <c r="DG42" s="1084"/>
      <c r="DH42" s="1085"/>
      <c r="DI42" s="1085"/>
      <c r="DJ42" s="1085"/>
      <c r="DK42" s="1086"/>
      <c r="DL42" s="1084"/>
      <c r="DM42" s="1085"/>
      <c r="DN42" s="1085"/>
      <c r="DO42" s="1085"/>
      <c r="DP42" s="1086"/>
      <c r="DQ42" s="1084"/>
      <c r="DR42" s="1085"/>
      <c r="DS42" s="1085"/>
      <c r="DT42" s="1085"/>
      <c r="DU42" s="1086"/>
      <c r="DV42" s="1087"/>
      <c r="DW42" s="1088"/>
      <c r="DX42" s="1088"/>
      <c r="DY42" s="1088"/>
      <c r="DZ42" s="1089"/>
      <c r="EA42" s="248"/>
    </row>
    <row r="43" spans="1:131" s="249" customFormat="1" ht="26.25" customHeight="1" x14ac:dyDescent="0.15">
      <c r="A43" s="263">
        <v>16</v>
      </c>
      <c r="B43" s="1126"/>
      <c r="C43" s="1127"/>
      <c r="D43" s="1127"/>
      <c r="E43" s="1127"/>
      <c r="F43" s="1127"/>
      <c r="G43" s="1127"/>
      <c r="H43" s="1127"/>
      <c r="I43" s="1127"/>
      <c r="J43" s="1127"/>
      <c r="K43" s="1127"/>
      <c r="L43" s="1127"/>
      <c r="M43" s="1127"/>
      <c r="N43" s="1127"/>
      <c r="O43" s="1127"/>
      <c r="P43" s="1128"/>
      <c r="Q43" s="1138"/>
      <c r="R43" s="1139"/>
      <c r="S43" s="1139"/>
      <c r="T43" s="1139"/>
      <c r="U43" s="1139"/>
      <c r="V43" s="1139"/>
      <c r="W43" s="1139"/>
      <c r="X43" s="1139"/>
      <c r="Y43" s="1139"/>
      <c r="Z43" s="1139"/>
      <c r="AA43" s="1139"/>
      <c r="AB43" s="1139"/>
      <c r="AC43" s="1139"/>
      <c r="AD43" s="1139"/>
      <c r="AE43" s="1140"/>
      <c r="AF43" s="1132"/>
      <c r="AG43" s="1133"/>
      <c r="AH43" s="1133"/>
      <c r="AI43" s="1133"/>
      <c r="AJ43" s="1134"/>
      <c r="AK43" s="1075"/>
      <c r="AL43" s="1066"/>
      <c r="AM43" s="1066"/>
      <c r="AN43" s="1066"/>
      <c r="AO43" s="1066"/>
      <c r="AP43" s="1066"/>
      <c r="AQ43" s="1066"/>
      <c r="AR43" s="1066"/>
      <c r="AS43" s="1066"/>
      <c r="AT43" s="1066"/>
      <c r="AU43" s="1066"/>
      <c r="AV43" s="1066"/>
      <c r="AW43" s="1066"/>
      <c r="AX43" s="1066"/>
      <c r="AY43" s="1066"/>
      <c r="AZ43" s="1137"/>
      <c r="BA43" s="1137"/>
      <c r="BB43" s="1137"/>
      <c r="BC43" s="1137"/>
      <c r="BD43" s="1137"/>
      <c r="BE43" s="1121"/>
      <c r="BF43" s="1121"/>
      <c r="BG43" s="1121"/>
      <c r="BH43" s="1121"/>
      <c r="BI43" s="1122"/>
      <c r="BJ43" s="254"/>
      <c r="BK43" s="254"/>
      <c r="BL43" s="254"/>
      <c r="BM43" s="254"/>
      <c r="BN43" s="254"/>
      <c r="BO43" s="267"/>
      <c r="BP43" s="267"/>
      <c r="BQ43" s="264">
        <v>37</v>
      </c>
      <c r="BR43" s="265"/>
      <c r="BS43" s="1109"/>
      <c r="BT43" s="1110"/>
      <c r="BU43" s="1110"/>
      <c r="BV43" s="1110"/>
      <c r="BW43" s="1110"/>
      <c r="BX43" s="1110"/>
      <c r="BY43" s="1110"/>
      <c r="BZ43" s="1110"/>
      <c r="CA43" s="1110"/>
      <c r="CB43" s="1110"/>
      <c r="CC43" s="1110"/>
      <c r="CD43" s="1110"/>
      <c r="CE43" s="1110"/>
      <c r="CF43" s="1110"/>
      <c r="CG43" s="1111"/>
      <c r="CH43" s="1084"/>
      <c r="CI43" s="1085"/>
      <c r="CJ43" s="1085"/>
      <c r="CK43" s="1085"/>
      <c r="CL43" s="1086"/>
      <c r="CM43" s="1084"/>
      <c r="CN43" s="1085"/>
      <c r="CO43" s="1085"/>
      <c r="CP43" s="1085"/>
      <c r="CQ43" s="1086"/>
      <c r="CR43" s="1084"/>
      <c r="CS43" s="1085"/>
      <c r="CT43" s="1085"/>
      <c r="CU43" s="1085"/>
      <c r="CV43" s="1086"/>
      <c r="CW43" s="1084"/>
      <c r="CX43" s="1085"/>
      <c r="CY43" s="1085"/>
      <c r="CZ43" s="1085"/>
      <c r="DA43" s="1086"/>
      <c r="DB43" s="1084"/>
      <c r="DC43" s="1085"/>
      <c r="DD43" s="1085"/>
      <c r="DE43" s="1085"/>
      <c r="DF43" s="1086"/>
      <c r="DG43" s="1084"/>
      <c r="DH43" s="1085"/>
      <c r="DI43" s="1085"/>
      <c r="DJ43" s="1085"/>
      <c r="DK43" s="1086"/>
      <c r="DL43" s="1084"/>
      <c r="DM43" s="1085"/>
      <c r="DN43" s="1085"/>
      <c r="DO43" s="1085"/>
      <c r="DP43" s="1086"/>
      <c r="DQ43" s="1084"/>
      <c r="DR43" s="1085"/>
      <c r="DS43" s="1085"/>
      <c r="DT43" s="1085"/>
      <c r="DU43" s="1086"/>
      <c r="DV43" s="1087"/>
      <c r="DW43" s="1088"/>
      <c r="DX43" s="1088"/>
      <c r="DY43" s="1088"/>
      <c r="DZ43" s="1089"/>
      <c r="EA43" s="248"/>
    </row>
    <row r="44" spans="1:131" s="249" customFormat="1" ht="26.25" customHeight="1" x14ac:dyDescent="0.15">
      <c r="A44" s="263">
        <v>17</v>
      </c>
      <c r="B44" s="1126"/>
      <c r="C44" s="1127"/>
      <c r="D44" s="1127"/>
      <c r="E44" s="1127"/>
      <c r="F44" s="1127"/>
      <c r="G44" s="1127"/>
      <c r="H44" s="1127"/>
      <c r="I44" s="1127"/>
      <c r="J44" s="1127"/>
      <c r="K44" s="1127"/>
      <c r="L44" s="1127"/>
      <c r="M44" s="1127"/>
      <c r="N44" s="1127"/>
      <c r="O44" s="1127"/>
      <c r="P44" s="1128"/>
      <c r="Q44" s="1138"/>
      <c r="R44" s="1139"/>
      <c r="S44" s="1139"/>
      <c r="T44" s="1139"/>
      <c r="U44" s="1139"/>
      <c r="V44" s="1139"/>
      <c r="W44" s="1139"/>
      <c r="X44" s="1139"/>
      <c r="Y44" s="1139"/>
      <c r="Z44" s="1139"/>
      <c r="AA44" s="1139"/>
      <c r="AB44" s="1139"/>
      <c r="AC44" s="1139"/>
      <c r="AD44" s="1139"/>
      <c r="AE44" s="1140"/>
      <c r="AF44" s="1132"/>
      <c r="AG44" s="1133"/>
      <c r="AH44" s="1133"/>
      <c r="AI44" s="1133"/>
      <c r="AJ44" s="1134"/>
      <c r="AK44" s="1075"/>
      <c r="AL44" s="1066"/>
      <c r="AM44" s="1066"/>
      <c r="AN44" s="1066"/>
      <c r="AO44" s="1066"/>
      <c r="AP44" s="1066"/>
      <c r="AQ44" s="1066"/>
      <c r="AR44" s="1066"/>
      <c r="AS44" s="1066"/>
      <c r="AT44" s="1066"/>
      <c r="AU44" s="1066"/>
      <c r="AV44" s="1066"/>
      <c r="AW44" s="1066"/>
      <c r="AX44" s="1066"/>
      <c r="AY44" s="1066"/>
      <c r="AZ44" s="1137"/>
      <c r="BA44" s="1137"/>
      <c r="BB44" s="1137"/>
      <c r="BC44" s="1137"/>
      <c r="BD44" s="1137"/>
      <c r="BE44" s="1121"/>
      <c r="BF44" s="1121"/>
      <c r="BG44" s="1121"/>
      <c r="BH44" s="1121"/>
      <c r="BI44" s="1122"/>
      <c r="BJ44" s="254"/>
      <c r="BK44" s="254"/>
      <c r="BL44" s="254"/>
      <c r="BM44" s="254"/>
      <c r="BN44" s="254"/>
      <c r="BO44" s="267"/>
      <c r="BP44" s="267"/>
      <c r="BQ44" s="264">
        <v>38</v>
      </c>
      <c r="BR44" s="265"/>
      <c r="BS44" s="1109"/>
      <c r="BT44" s="1110"/>
      <c r="BU44" s="1110"/>
      <c r="BV44" s="1110"/>
      <c r="BW44" s="1110"/>
      <c r="BX44" s="1110"/>
      <c r="BY44" s="1110"/>
      <c r="BZ44" s="1110"/>
      <c r="CA44" s="1110"/>
      <c r="CB44" s="1110"/>
      <c r="CC44" s="1110"/>
      <c r="CD44" s="1110"/>
      <c r="CE44" s="1110"/>
      <c r="CF44" s="1110"/>
      <c r="CG44" s="1111"/>
      <c r="CH44" s="1084"/>
      <c r="CI44" s="1085"/>
      <c r="CJ44" s="1085"/>
      <c r="CK44" s="1085"/>
      <c r="CL44" s="1086"/>
      <c r="CM44" s="1084"/>
      <c r="CN44" s="1085"/>
      <c r="CO44" s="1085"/>
      <c r="CP44" s="1085"/>
      <c r="CQ44" s="1086"/>
      <c r="CR44" s="1084"/>
      <c r="CS44" s="1085"/>
      <c r="CT44" s="1085"/>
      <c r="CU44" s="1085"/>
      <c r="CV44" s="1086"/>
      <c r="CW44" s="1084"/>
      <c r="CX44" s="1085"/>
      <c r="CY44" s="1085"/>
      <c r="CZ44" s="1085"/>
      <c r="DA44" s="1086"/>
      <c r="DB44" s="1084"/>
      <c r="DC44" s="1085"/>
      <c r="DD44" s="1085"/>
      <c r="DE44" s="1085"/>
      <c r="DF44" s="1086"/>
      <c r="DG44" s="1084"/>
      <c r="DH44" s="1085"/>
      <c r="DI44" s="1085"/>
      <c r="DJ44" s="1085"/>
      <c r="DK44" s="1086"/>
      <c r="DL44" s="1084"/>
      <c r="DM44" s="1085"/>
      <c r="DN44" s="1085"/>
      <c r="DO44" s="1085"/>
      <c r="DP44" s="1086"/>
      <c r="DQ44" s="1084"/>
      <c r="DR44" s="1085"/>
      <c r="DS44" s="1085"/>
      <c r="DT44" s="1085"/>
      <c r="DU44" s="1086"/>
      <c r="DV44" s="1087"/>
      <c r="DW44" s="1088"/>
      <c r="DX44" s="1088"/>
      <c r="DY44" s="1088"/>
      <c r="DZ44" s="1089"/>
      <c r="EA44" s="248"/>
    </row>
    <row r="45" spans="1:131" s="249" customFormat="1" ht="26.25" customHeight="1" x14ac:dyDescent="0.15">
      <c r="A45" s="263">
        <v>18</v>
      </c>
      <c r="B45" s="1126"/>
      <c r="C45" s="1127"/>
      <c r="D45" s="1127"/>
      <c r="E45" s="1127"/>
      <c r="F45" s="1127"/>
      <c r="G45" s="1127"/>
      <c r="H45" s="1127"/>
      <c r="I45" s="1127"/>
      <c r="J45" s="1127"/>
      <c r="K45" s="1127"/>
      <c r="L45" s="1127"/>
      <c r="M45" s="1127"/>
      <c r="N45" s="1127"/>
      <c r="O45" s="1127"/>
      <c r="P45" s="1128"/>
      <c r="Q45" s="1138"/>
      <c r="R45" s="1139"/>
      <c r="S45" s="1139"/>
      <c r="T45" s="1139"/>
      <c r="U45" s="1139"/>
      <c r="V45" s="1139"/>
      <c r="W45" s="1139"/>
      <c r="X45" s="1139"/>
      <c r="Y45" s="1139"/>
      <c r="Z45" s="1139"/>
      <c r="AA45" s="1139"/>
      <c r="AB45" s="1139"/>
      <c r="AC45" s="1139"/>
      <c r="AD45" s="1139"/>
      <c r="AE45" s="1140"/>
      <c r="AF45" s="1132"/>
      <c r="AG45" s="1133"/>
      <c r="AH45" s="1133"/>
      <c r="AI45" s="1133"/>
      <c r="AJ45" s="1134"/>
      <c r="AK45" s="1075"/>
      <c r="AL45" s="1066"/>
      <c r="AM45" s="1066"/>
      <c r="AN45" s="1066"/>
      <c r="AO45" s="1066"/>
      <c r="AP45" s="1066"/>
      <c r="AQ45" s="1066"/>
      <c r="AR45" s="1066"/>
      <c r="AS45" s="1066"/>
      <c r="AT45" s="1066"/>
      <c r="AU45" s="1066"/>
      <c r="AV45" s="1066"/>
      <c r="AW45" s="1066"/>
      <c r="AX45" s="1066"/>
      <c r="AY45" s="1066"/>
      <c r="AZ45" s="1137"/>
      <c r="BA45" s="1137"/>
      <c r="BB45" s="1137"/>
      <c r="BC45" s="1137"/>
      <c r="BD45" s="1137"/>
      <c r="BE45" s="1121"/>
      <c r="BF45" s="1121"/>
      <c r="BG45" s="1121"/>
      <c r="BH45" s="1121"/>
      <c r="BI45" s="1122"/>
      <c r="BJ45" s="254"/>
      <c r="BK45" s="254"/>
      <c r="BL45" s="254"/>
      <c r="BM45" s="254"/>
      <c r="BN45" s="254"/>
      <c r="BO45" s="267"/>
      <c r="BP45" s="267"/>
      <c r="BQ45" s="264">
        <v>39</v>
      </c>
      <c r="BR45" s="265"/>
      <c r="BS45" s="1109"/>
      <c r="BT45" s="1110"/>
      <c r="BU45" s="1110"/>
      <c r="BV45" s="1110"/>
      <c r="BW45" s="1110"/>
      <c r="BX45" s="1110"/>
      <c r="BY45" s="1110"/>
      <c r="BZ45" s="1110"/>
      <c r="CA45" s="1110"/>
      <c r="CB45" s="1110"/>
      <c r="CC45" s="1110"/>
      <c r="CD45" s="1110"/>
      <c r="CE45" s="1110"/>
      <c r="CF45" s="1110"/>
      <c r="CG45" s="1111"/>
      <c r="CH45" s="1084"/>
      <c r="CI45" s="1085"/>
      <c r="CJ45" s="1085"/>
      <c r="CK45" s="1085"/>
      <c r="CL45" s="1086"/>
      <c r="CM45" s="1084"/>
      <c r="CN45" s="1085"/>
      <c r="CO45" s="1085"/>
      <c r="CP45" s="1085"/>
      <c r="CQ45" s="1086"/>
      <c r="CR45" s="1084"/>
      <c r="CS45" s="1085"/>
      <c r="CT45" s="1085"/>
      <c r="CU45" s="1085"/>
      <c r="CV45" s="1086"/>
      <c r="CW45" s="1084"/>
      <c r="CX45" s="1085"/>
      <c r="CY45" s="1085"/>
      <c r="CZ45" s="1085"/>
      <c r="DA45" s="1086"/>
      <c r="DB45" s="1084"/>
      <c r="DC45" s="1085"/>
      <c r="DD45" s="1085"/>
      <c r="DE45" s="1085"/>
      <c r="DF45" s="1086"/>
      <c r="DG45" s="1084"/>
      <c r="DH45" s="1085"/>
      <c r="DI45" s="1085"/>
      <c r="DJ45" s="1085"/>
      <c r="DK45" s="1086"/>
      <c r="DL45" s="1084"/>
      <c r="DM45" s="1085"/>
      <c r="DN45" s="1085"/>
      <c r="DO45" s="1085"/>
      <c r="DP45" s="1086"/>
      <c r="DQ45" s="1084"/>
      <c r="DR45" s="1085"/>
      <c r="DS45" s="1085"/>
      <c r="DT45" s="1085"/>
      <c r="DU45" s="1086"/>
      <c r="DV45" s="1087"/>
      <c r="DW45" s="1088"/>
      <c r="DX45" s="1088"/>
      <c r="DY45" s="1088"/>
      <c r="DZ45" s="1089"/>
      <c r="EA45" s="248"/>
    </row>
    <row r="46" spans="1:131" s="249" customFormat="1" ht="26.25" customHeight="1" x14ac:dyDescent="0.15">
      <c r="A46" s="263">
        <v>19</v>
      </c>
      <c r="B46" s="1126"/>
      <c r="C46" s="1127"/>
      <c r="D46" s="1127"/>
      <c r="E46" s="1127"/>
      <c r="F46" s="1127"/>
      <c r="G46" s="1127"/>
      <c r="H46" s="1127"/>
      <c r="I46" s="1127"/>
      <c r="J46" s="1127"/>
      <c r="K46" s="1127"/>
      <c r="L46" s="1127"/>
      <c r="M46" s="1127"/>
      <c r="N46" s="1127"/>
      <c r="O46" s="1127"/>
      <c r="P46" s="1128"/>
      <c r="Q46" s="1138"/>
      <c r="R46" s="1139"/>
      <c r="S46" s="1139"/>
      <c r="T46" s="1139"/>
      <c r="U46" s="1139"/>
      <c r="V46" s="1139"/>
      <c r="W46" s="1139"/>
      <c r="X46" s="1139"/>
      <c r="Y46" s="1139"/>
      <c r="Z46" s="1139"/>
      <c r="AA46" s="1139"/>
      <c r="AB46" s="1139"/>
      <c r="AC46" s="1139"/>
      <c r="AD46" s="1139"/>
      <c r="AE46" s="1140"/>
      <c r="AF46" s="1132"/>
      <c r="AG46" s="1133"/>
      <c r="AH46" s="1133"/>
      <c r="AI46" s="1133"/>
      <c r="AJ46" s="1134"/>
      <c r="AK46" s="1075"/>
      <c r="AL46" s="1066"/>
      <c r="AM46" s="1066"/>
      <c r="AN46" s="1066"/>
      <c r="AO46" s="1066"/>
      <c r="AP46" s="1066"/>
      <c r="AQ46" s="1066"/>
      <c r="AR46" s="1066"/>
      <c r="AS46" s="1066"/>
      <c r="AT46" s="1066"/>
      <c r="AU46" s="1066"/>
      <c r="AV46" s="1066"/>
      <c r="AW46" s="1066"/>
      <c r="AX46" s="1066"/>
      <c r="AY46" s="1066"/>
      <c r="AZ46" s="1137"/>
      <c r="BA46" s="1137"/>
      <c r="BB46" s="1137"/>
      <c r="BC46" s="1137"/>
      <c r="BD46" s="1137"/>
      <c r="BE46" s="1121"/>
      <c r="BF46" s="1121"/>
      <c r="BG46" s="1121"/>
      <c r="BH46" s="1121"/>
      <c r="BI46" s="1122"/>
      <c r="BJ46" s="254"/>
      <c r="BK46" s="254"/>
      <c r="BL46" s="254"/>
      <c r="BM46" s="254"/>
      <c r="BN46" s="254"/>
      <c r="BO46" s="267"/>
      <c r="BP46" s="267"/>
      <c r="BQ46" s="264">
        <v>40</v>
      </c>
      <c r="BR46" s="265"/>
      <c r="BS46" s="1109"/>
      <c r="BT46" s="1110"/>
      <c r="BU46" s="1110"/>
      <c r="BV46" s="1110"/>
      <c r="BW46" s="1110"/>
      <c r="BX46" s="1110"/>
      <c r="BY46" s="1110"/>
      <c r="BZ46" s="1110"/>
      <c r="CA46" s="1110"/>
      <c r="CB46" s="1110"/>
      <c r="CC46" s="1110"/>
      <c r="CD46" s="1110"/>
      <c r="CE46" s="1110"/>
      <c r="CF46" s="1110"/>
      <c r="CG46" s="1111"/>
      <c r="CH46" s="1084"/>
      <c r="CI46" s="1085"/>
      <c r="CJ46" s="1085"/>
      <c r="CK46" s="1085"/>
      <c r="CL46" s="1086"/>
      <c r="CM46" s="1084"/>
      <c r="CN46" s="1085"/>
      <c r="CO46" s="1085"/>
      <c r="CP46" s="1085"/>
      <c r="CQ46" s="1086"/>
      <c r="CR46" s="1084"/>
      <c r="CS46" s="1085"/>
      <c r="CT46" s="1085"/>
      <c r="CU46" s="1085"/>
      <c r="CV46" s="1086"/>
      <c r="CW46" s="1084"/>
      <c r="CX46" s="1085"/>
      <c r="CY46" s="1085"/>
      <c r="CZ46" s="1085"/>
      <c r="DA46" s="1086"/>
      <c r="DB46" s="1084"/>
      <c r="DC46" s="1085"/>
      <c r="DD46" s="1085"/>
      <c r="DE46" s="1085"/>
      <c r="DF46" s="1086"/>
      <c r="DG46" s="1084"/>
      <c r="DH46" s="1085"/>
      <c r="DI46" s="1085"/>
      <c r="DJ46" s="1085"/>
      <c r="DK46" s="1086"/>
      <c r="DL46" s="1084"/>
      <c r="DM46" s="1085"/>
      <c r="DN46" s="1085"/>
      <c r="DO46" s="1085"/>
      <c r="DP46" s="1086"/>
      <c r="DQ46" s="1084"/>
      <c r="DR46" s="1085"/>
      <c r="DS46" s="1085"/>
      <c r="DT46" s="1085"/>
      <c r="DU46" s="1086"/>
      <c r="DV46" s="1087"/>
      <c r="DW46" s="1088"/>
      <c r="DX46" s="1088"/>
      <c r="DY46" s="1088"/>
      <c r="DZ46" s="1089"/>
      <c r="EA46" s="248"/>
    </row>
    <row r="47" spans="1:131" s="249" customFormat="1" ht="26.25" customHeight="1" x14ac:dyDescent="0.15">
      <c r="A47" s="263">
        <v>20</v>
      </c>
      <c r="B47" s="1126"/>
      <c r="C47" s="1127"/>
      <c r="D47" s="1127"/>
      <c r="E47" s="1127"/>
      <c r="F47" s="1127"/>
      <c r="G47" s="1127"/>
      <c r="H47" s="1127"/>
      <c r="I47" s="1127"/>
      <c r="J47" s="1127"/>
      <c r="K47" s="1127"/>
      <c r="L47" s="1127"/>
      <c r="M47" s="1127"/>
      <c r="N47" s="1127"/>
      <c r="O47" s="1127"/>
      <c r="P47" s="1128"/>
      <c r="Q47" s="1138"/>
      <c r="R47" s="1139"/>
      <c r="S47" s="1139"/>
      <c r="T47" s="1139"/>
      <c r="U47" s="1139"/>
      <c r="V47" s="1139"/>
      <c r="W47" s="1139"/>
      <c r="X47" s="1139"/>
      <c r="Y47" s="1139"/>
      <c r="Z47" s="1139"/>
      <c r="AA47" s="1139"/>
      <c r="AB47" s="1139"/>
      <c r="AC47" s="1139"/>
      <c r="AD47" s="1139"/>
      <c r="AE47" s="1140"/>
      <c r="AF47" s="1132"/>
      <c r="AG47" s="1133"/>
      <c r="AH47" s="1133"/>
      <c r="AI47" s="1133"/>
      <c r="AJ47" s="1134"/>
      <c r="AK47" s="1075"/>
      <c r="AL47" s="1066"/>
      <c r="AM47" s="1066"/>
      <c r="AN47" s="1066"/>
      <c r="AO47" s="1066"/>
      <c r="AP47" s="1066"/>
      <c r="AQ47" s="1066"/>
      <c r="AR47" s="1066"/>
      <c r="AS47" s="1066"/>
      <c r="AT47" s="1066"/>
      <c r="AU47" s="1066"/>
      <c r="AV47" s="1066"/>
      <c r="AW47" s="1066"/>
      <c r="AX47" s="1066"/>
      <c r="AY47" s="1066"/>
      <c r="AZ47" s="1137"/>
      <c r="BA47" s="1137"/>
      <c r="BB47" s="1137"/>
      <c r="BC47" s="1137"/>
      <c r="BD47" s="1137"/>
      <c r="BE47" s="1121"/>
      <c r="BF47" s="1121"/>
      <c r="BG47" s="1121"/>
      <c r="BH47" s="1121"/>
      <c r="BI47" s="1122"/>
      <c r="BJ47" s="254"/>
      <c r="BK47" s="254"/>
      <c r="BL47" s="254"/>
      <c r="BM47" s="254"/>
      <c r="BN47" s="254"/>
      <c r="BO47" s="267"/>
      <c r="BP47" s="267"/>
      <c r="BQ47" s="264">
        <v>41</v>
      </c>
      <c r="BR47" s="265"/>
      <c r="BS47" s="1109"/>
      <c r="BT47" s="1110"/>
      <c r="BU47" s="1110"/>
      <c r="BV47" s="1110"/>
      <c r="BW47" s="1110"/>
      <c r="BX47" s="1110"/>
      <c r="BY47" s="1110"/>
      <c r="BZ47" s="1110"/>
      <c r="CA47" s="1110"/>
      <c r="CB47" s="1110"/>
      <c r="CC47" s="1110"/>
      <c r="CD47" s="1110"/>
      <c r="CE47" s="1110"/>
      <c r="CF47" s="1110"/>
      <c r="CG47" s="1111"/>
      <c r="CH47" s="1084"/>
      <c r="CI47" s="1085"/>
      <c r="CJ47" s="1085"/>
      <c r="CK47" s="1085"/>
      <c r="CL47" s="1086"/>
      <c r="CM47" s="1084"/>
      <c r="CN47" s="1085"/>
      <c r="CO47" s="1085"/>
      <c r="CP47" s="1085"/>
      <c r="CQ47" s="1086"/>
      <c r="CR47" s="1084"/>
      <c r="CS47" s="1085"/>
      <c r="CT47" s="1085"/>
      <c r="CU47" s="1085"/>
      <c r="CV47" s="1086"/>
      <c r="CW47" s="1084"/>
      <c r="CX47" s="1085"/>
      <c r="CY47" s="1085"/>
      <c r="CZ47" s="1085"/>
      <c r="DA47" s="1086"/>
      <c r="DB47" s="1084"/>
      <c r="DC47" s="1085"/>
      <c r="DD47" s="1085"/>
      <c r="DE47" s="1085"/>
      <c r="DF47" s="1086"/>
      <c r="DG47" s="1084"/>
      <c r="DH47" s="1085"/>
      <c r="DI47" s="1085"/>
      <c r="DJ47" s="1085"/>
      <c r="DK47" s="1086"/>
      <c r="DL47" s="1084"/>
      <c r="DM47" s="1085"/>
      <c r="DN47" s="1085"/>
      <c r="DO47" s="1085"/>
      <c r="DP47" s="1086"/>
      <c r="DQ47" s="1084"/>
      <c r="DR47" s="1085"/>
      <c r="DS47" s="1085"/>
      <c r="DT47" s="1085"/>
      <c r="DU47" s="1086"/>
      <c r="DV47" s="1087"/>
      <c r="DW47" s="1088"/>
      <c r="DX47" s="1088"/>
      <c r="DY47" s="1088"/>
      <c r="DZ47" s="1089"/>
      <c r="EA47" s="248"/>
    </row>
    <row r="48" spans="1:131" s="249" customFormat="1" ht="26.25" customHeight="1" x14ac:dyDescent="0.15">
      <c r="A48" s="263">
        <v>21</v>
      </c>
      <c r="B48" s="1126"/>
      <c r="C48" s="1127"/>
      <c r="D48" s="1127"/>
      <c r="E48" s="1127"/>
      <c r="F48" s="1127"/>
      <c r="G48" s="1127"/>
      <c r="H48" s="1127"/>
      <c r="I48" s="1127"/>
      <c r="J48" s="1127"/>
      <c r="K48" s="1127"/>
      <c r="L48" s="1127"/>
      <c r="M48" s="1127"/>
      <c r="N48" s="1127"/>
      <c r="O48" s="1127"/>
      <c r="P48" s="1128"/>
      <c r="Q48" s="1138"/>
      <c r="R48" s="1139"/>
      <c r="S48" s="1139"/>
      <c r="T48" s="1139"/>
      <c r="U48" s="1139"/>
      <c r="V48" s="1139"/>
      <c r="W48" s="1139"/>
      <c r="X48" s="1139"/>
      <c r="Y48" s="1139"/>
      <c r="Z48" s="1139"/>
      <c r="AA48" s="1139"/>
      <c r="AB48" s="1139"/>
      <c r="AC48" s="1139"/>
      <c r="AD48" s="1139"/>
      <c r="AE48" s="1140"/>
      <c r="AF48" s="1132"/>
      <c r="AG48" s="1133"/>
      <c r="AH48" s="1133"/>
      <c r="AI48" s="1133"/>
      <c r="AJ48" s="1134"/>
      <c r="AK48" s="1075"/>
      <c r="AL48" s="1066"/>
      <c r="AM48" s="1066"/>
      <c r="AN48" s="1066"/>
      <c r="AO48" s="1066"/>
      <c r="AP48" s="1066"/>
      <c r="AQ48" s="1066"/>
      <c r="AR48" s="1066"/>
      <c r="AS48" s="1066"/>
      <c r="AT48" s="1066"/>
      <c r="AU48" s="1066"/>
      <c r="AV48" s="1066"/>
      <c r="AW48" s="1066"/>
      <c r="AX48" s="1066"/>
      <c r="AY48" s="1066"/>
      <c r="AZ48" s="1137"/>
      <c r="BA48" s="1137"/>
      <c r="BB48" s="1137"/>
      <c r="BC48" s="1137"/>
      <c r="BD48" s="1137"/>
      <c r="BE48" s="1121"/>
      <c r="BF48" s="1121"/>
      <c r="BG48" s="1121"/>
      <c r="BH48" s="1121"/>
      <c r="BI48" s="1122"/>
      <c r="BJ48" s="254"/>
      <c r="BK48" s="254"/>
      <c r="BL48" s="254"/>
      <c r="BM48" s="254"/>
      <c r="BN48" s="254"/>
      <c r="BO48" s="267"/>
      <c r="BP48" s="267"/>
      <c r="BQ48" s="264">
        <v>42</v>
      </c>
      <c r="BR48" s="265"/>
      <c r="BS48" s="1109"/>
      <c r="BT48" s="1110"/>
      <c r="BU48" s="1110"/>
      <c r="BV48" s="1110"/>
      <c r="BW48" s="1110"/>
      <c r="BX48" s="1110"/>
      <c r="BY48" s="1110"/>
      <c r="BZ48" s="1110"/>
      <c r="CA48" s="1110"/>
      <c r="CB48" s="1110"/>
      <c r="CC48" s="1110"/>
      <c r="CD48" s="1110"/>
      <c r="CE48" s="1110"/>
      <c r="CF48" s="1110"/>
      <c r="CG48" s="1111"/>
      <c r="CH48" s="1084"/>
      <c r="CI48" s="1085"/>
      <c r="CJ48" s="1085"/>
      <c r="CK48" s="1085"/>
      <c r="CL48" s="1086"/>
      <c r="CM48" s="1084"/>
      <c r="CN48" s="1085"/>
      <c r="CO48" s="1085"/>
      <c r="CP48" s="1085"/>
      <c r="CQ48" s="1086"/>
      <c r="CR48" s="1084"/>
      <c r="CS48" s="1085"/>
      <c r="CT48" s="1085"/>
      <c r="CU48" s="1085"/>
      <c r="CV48" s="1086"/>
      <c r="CW48" s="1084"/>
      <c r="CX48" s="1085"/>
      <c r="CY48" s="1085"/>
      <c r="CZ48" s="1085"/>
      <c r="DA48" s="1086"/>
      <c r="DB48" s="1084"/>
      <c r="DC48" s="1085"/>
      <c r="DD48" s="1085"/>
      <c r="DE48" s="1085"/>
      <c r="DF48" s="1086"/>
      <c r="DG48" s="1084"/>
      <c r="DH48" s="1085"/>
      <c r="DI48" s="1085"/>
      <c r="DJ48" s="1085"/>
      <c r="DK48" s="1086"/>
      <c r="DL48" s="1084"/>
      <c r="DM48" s="1085"/>
      <c r="DN48" s="1085"/>
      <c r="DO48" s="1085"/>
      <c r="DP48" s="1086"/>
      <c r="DQ48" s="1084"/>
      <c r="DR48" s="1085"/>
      <c r="DS48" s="1085"/>
      <c r="DT48" s="1085"/>
      <c r="DU48" s="1086"/>
      <c r="DV48" s="1087"/>
      <c r="DW48" s="1088"/>
      <c r="DX48" s="1088"/>
      <c r="DY48" s="1088"/>
      <c r="DZ48" s="1089"/>
      <c r="EA48" s="248"/>
    </row>
    <row r="49" spans="1:131" s="249" customFormat="1" ht="26.25" customHeight="1" x14ac:dyDescent="0.15">
      <c r="A49" s="263">
        <v>22</v>
      </c>
      <c r="B49" s="1126"/>
      <c r="C49" s="1127"/>
      <c r="D49" s="1127"/>
      <c r="E49" s="1127"/>
      <c r="F49" s="1127"/>
      <c r="G49" s="1127"/>
      <c r="H49" s="1127"/>
      <c r="I49" s="1127"/>
      <c r="J49" s="1127"/>
      <c r="K49" s="1127"/>
      <c r="L49" s="1127"/>
      <c r="M49" s="1127"/>
      <c r="N49" s="1127"/>
      <c r="O49" s="1127"/>
      <c r="P49" s="1128"/>
      <c r="Q49" s="1138"/>
      <c r="R49" s="1139"/>
      <c r="S49" s="1139"/>
      <c r="T49" s="1139"/>
      <c r="U49" s="1139"/>
      <c r="V49" s="1139"/>
      <c r="W49" s="1139"/>
      <c r="X49" s="1139"/>
      <c r="Y49" s="1139"/>
      <c r="Z49" s="1139"/>
      <c r="AA49" s="1139"/>
      <c r="AB49" s="1139"/>
      <c r="AC49" s="1139"/>
      <c r="AD49" s="1139"/>
      <c r="AE49" s="1140"/>
      <c r="AF49" s="1132"/>
      <c r="AG49" s="1133"/>
      <c r="AH49" s="1133"/>
      <c r="AI49" s="1133"/>
      <c r="AJ49" s="1134"/>
      <c r="AK49" s="1075"/>
      <c r="AL49" s="1066"/>
      <c r="AM49" s="1066"/>
      <c r="AN49" s="1066"/>
      <c r="AO49" s="1066"/>
      <c r="AP49" s="1066"/>
      <c r="AQ49" s="1066"/>
      <c r="AR49" s="1066"/>
      <c r="AS49" s="1066"/>
      <c r="AT49" s="1066"/>
      <c r="AU49" s="1066"/>
      <c r="AV49" s="1066"/>
      <c r="AW49" s="1066"/>
      <c r="AX49" s="1066"/>
      <c r="AY49" s="1066"/>
      <c r="AZ49" s="1137"/>
      <c r="BA49" s="1137"/>
      <c r="BB49" s="1137"/>
      <c r="BC49" s="1137"/>
      <c r="BD49" s="1137"/>
      <c r="BE49" s="1121"/>
      <c r="BF49" s="1121"/>
      <c r="BG49" s="1121"/>
      <c r="BH49" s="1121"/>
      <c r="BI49" s="1122"/>
      <c r="BJ49" s="254"/>
      <c r="BK49" s="254"/>
      <c r="BL49" s="254"/>
      <c r="BM49" s="254"/>
      <c r="BN49" s="254"/>
      <c r="BO49" s="267"/>
      <c r="BP49" s="267"/>
      <c r="BQ49" s="264">
        <v>43</v>
      </c>
      <c r="BR49" s="265"/>
      <c r="BS49" s="1109"/>
      <c r="BT49" s="1110"/>
      <c r="BU49" s="1110"/>
      <c r="BV49" s="1110"/>
      <c r="BW49" s="1110"/>
      <c r="BX49" s="1110"/>
      <c r="BY49" s="1110"/>
      <c r="BZ49" s="1110"/>
      <c r="CA49" s="1110"/>
      <c r="CB49" s="1110"/>
      <c r="CC49" s="1110"/>
      <c r="CD49" s="1110"/>
      <c r="CE49" s="1110"/>
      <c r="CF49" s="1110"/>
      <c r="CG49" s="1111"/>
      <c r="CH49" s="1084"/>
      <c r="CI49" s="1085"/>
      <c r="CJ49" s="1085"/>
      <c r="CK49" s="1085"/>
      <c r="CL49" s="1086"/>
      <c r="CM49" s="1084"/>
      <c r="CN49" s="1085"/>
      <c r="CO49" s="1085"/>
      <c r="CP49" s="1085"/>
      <c r="CQ49" s="1086"/>
      <c r="CR49" s="1084"/>
      <c r="CS49" s="1085"/>
      <c r="CT49" s="1085"/>
      <c r="CU49" s="1085"/>
      <c r="CV49" s="1086"/>
      <c r="CW49" s="1084"/>
      <c r="CX49" s="1085"/>
      <c r="CY49" s="1085"/>
      <c r="CZ49" s="1085"/>
      <c r="DA49" s="1086"/>
      <c r="DB49" s="1084"/>
      <c r="DC49" s="1085"/>
      <c r="DD49" s="1085"/>
      <c r="DE49" s="1085"/>
      <c r="DF49" s="1086"/>
      <c r="DG49" s="1084"/>
      <c r="DH49" s="1085"/>
      <c r="DI49" s="1085"/>
      <c r="DJ49" s="1085"/>
      <c r="DK49" s="1086"/>
      <c r="DL49" s="1084"/>
      <c r="DM49" s="1085"/>
      <c r="DN49" s="1085"/>
      <c r="DO49" s="1085"/>
      <c r="DP49" s="1086"/>
      <c r="DQ49" s="1084"/>
      <c r="DR49" s="1085"/>
      <c r="DS49" s="1085"/>
      <c r="DT49" s="1085"/>
      <c r="DU49" s="1086"/>
      <c r="DV49" s="1087"/>
      <c r="DW49" s="1088"/>
      <c r="DX49" s="1088"/>
      <c r="DY49" s="1088"/>
      <c r="DZ49" s="1089"/>
      <c r="EA49" s="248"/>
    </row>
    <row r="50" spans="1:131" s="249" customFormat="1" ht="26.25" customHeight="1" x14ac:dyDescent="0.15">
      <c r="A50" s="263">
        <v>23</v>
      </c>
      <c r="B50" s="1126"/>
      <c r="C50" s="1127"/>
      <c r="D50" s="1127"/>
      <c r="E50" s="1127"/>
      <c r="F50" s="1127"/>
      <c r="G50" s="1127"/>
      <c r="H50" s="1127"/>
      <c r="I50" s="1127"/>
      <c r="J50" s="1127"/>
      <c r="K50" s="1127"/>
      <c r="L50" s="1127"/>
      <c r="M50" s="1127"/>
      <c r="N50" s="1127"/>
      <c r="O50" s="1127"/>
      <c r="P50" s="1128"/>
      <c r="Q50" s="1129"/>
      <c r="R50" s="1130"/>
      <c r="S50" s="1130"/>
      <c r="T50" s="1130"/>
      <c r="U50" s="1130"/>
      <c r="V50" s="1130"/>
      <c r="W50" s="1130"/>
      <c r="X50" s="1130"/>
      <c r="Y50" s="1130"/>
      <c r="Z50" s="1130"/>
      <c r="AA50" s="1130"/>
      <c r="AB50" s="1130"/>
      <c r="AC50" s="1130"/>
      <c r="AD50" s="1130"/>
      <c r="AE50" s="1131"/>
      <c r="AF50" s="1132"/>
      <c r="AG50" s="1133"/>
      <c r="AH50" s="1133"/>
      <c r="AI50" s="1133"/>
      <c r="AJ50" s="1134"/>
      <c r="AK50" s="1135"/>
      <c r="AL50" s="1130"/>
      <c r="AM50" s="1130"/>
      <c r="AN50" s="1130"/>
      <c r="AO50" s="1130"/>
      <c r="AP50" s="1130"/>
      <c r="AQ50" s="1130"/>
      <c r="AR50" s="1130"/>
      <c r="AS50" s="1130"/>
      <c r="AT50" s="1130"/>
      <c r="AU50" s="1130"/>
      <c r="AV50" s="1130"/>
      <c r="AW50" s="1130"/>
      <c r="AX50" s="1130"/>
      <c r="AY50" s="1130"/>
      <c r="AZ50" s="1136"/>
      <c r="BA50" s="1136"/>
      <c r="BB50" s="1136"/>
      <c r="BC50" s="1136"/>
      <c r="BD50" s="1136"/>
      <c r="BE50" s="1121"/>
      <c r="BF50" s="1121"/>
      <c r="BG50" s="1121"/>
      <c r="BH50" s="1121"/>
      <c r="BI50" s="1122"/>
      <c r="BJ50" s="254"/>
      <c r="BK50" s="254"/>
      <c r="BL50" s="254"/>
      <c r="BM50" s="254"/>
      <c r="BN50" s="254"/>
      <c r="BO50" s="267"/>
      <c r="BP50" s="267"/>
      <c r="BQ50" s="264">
        <v>44</v>
      </c>
      <c r="BR50" s="265"/>
      <c r="BS50" s="1109"/>
      <c r="BT50" s="1110"/>
      <c r="BU50" s="1110"/>
      <c r="BV50" s="1110"/>
      <c r="BW50" s="1110"/>
      <c r="BX50" s="1110"/>
      <c r="BY50" s="1110"/>
      <c r="BZ50" s="1110"/>
      <c r="CA50" s="1110"/>
      <c r="CB50" s="1110"/>
      <c r="CC50" s="1110"/>
      <c r="CD50" s="1110"/>
      <c r="CE50" s="1110"/>
      <c r="CF50" s="1110"/>
      <c r="CG50" s="1111"/>
      <c r="CH50" s="1084"/>
      <c r="CI50" s="1085"/>
      <c r="CJ50" s="1085"/>
      <c r="CK50" s="1085"/>
      <c r="CL50" s="1086"/>
      <c r="CM50" s="1084"/>
      <c r="CN50" s="1085"/>
      <c r="CO50" s="1085"/>
      <c r="CP50" s="1085"/>
      <c r="CQ50" s="1086"/>
      <c r="CR50" s="1084"/>
      <c r="CS50" s="1085"/>
      <c r="CT50" s="1085"/>
      <c r="CU50" s="1085"/>
      <c r="CV50" s="1086"/>
      <c r="CW50" s="1084"/>
      <c r="CX50" s="1085"/>
      <c r="CY50" s="1085"/>
      <c r="CZ50" s="1085"/>
      <c r="DA50" s="1086"/>
      <c r="DB50" s="1084"/>
      <c r="DC50" s="1085"/>
      <c r="DD50" s="1085"/>
      <c r="DE50" s="1085"/>
      <c r="DF50" s="1086"/>
      <c r="DG50" s="1084"/>
      <c r="DH50" s="1085"/>
      <c r="DI50" s="1085"/>
      <c r="DJ50" s="1085"/>
      <c r="DK50" s="1086"/>
      <c r="DL50" s="1084"/>
      <c r="DM50" s="1085"/>
      <c r="DN50" s="1085"/>
      <c r="DO50" s="1085"/>
      <c r="DP50" s="1086"/>
      <c r="DQ50" s="1084"/>
      <c r="DR50" s="1085"/>
      <c r="DS50" s="1085"/>
      <c r="DT50" s="1085"/>
      <c r="DU50" s="1086"/>
      <c r="DV50" s="1087"/>
      <c r="DW50" s="1088"/>
      <c r="DX50" s="1088"/>
      <c r="DY50" s="1088"/>
      <c r="DZ50" s="1089"/>
      <c r="EA50" s="248"/>
    </row>
    <row r="51" spans="1:131" s="249" customFormat="1" ht="26.25" customHeight="1" x14ac:dyDescent="0.15">
      <c r="A51" s="263">
        <v>24</v>
      </c>
      <c r="B51" s="1126"/>
      <c r="C51" s="1127"/>
      <c r="D51" s="1127"/>
      <c r="E51" s="1127"/>
      <c r="F51" s="1127"/>
      <c r="G51" s="1127"/>
      <c r="H51" s="1127"/>
      <c r="I51" s="1127"/>
      <c r="J51" s="1127"/>
      <c r="K51" s="1127"/>
      <c r="L51" s="1127"/>
      <c r="M51" s="1127"/>
      <c r="N51" s="1127"/>
      <c r="O51" s="1127"/>
      <c r="P51" s="1128"/>
      <c r="Q51" s="1129"/>
      <c r="R51" s="1130"/>
      <c r="S51" s="1130"/>
      <c r="T51" s="1130"/>
      <c r="U51" s="1130"/>
      <c r="V51" s="1130"/>
      <c r="W51" s="1130"/>
      <c r="X51" s="1130"/>
      <c r="Y51" s="1130"/>
      <c r="Z51" s="1130"/>
      <c r="AA51" s="1130"/>
      <c r="AB51" s="1130"/>
      <c r="AC51" s="1130"/>
      <c r="AD51" s="1130"/>
      <c r="AE51" s="1131"/>
      <c r="AF51" s="1132"/>
      <c r="AG51" s="1133"/>
      <c r="AH51" s="1133"/>
      <c r="AI51" s="1133"/>
      <c r="AJ51" s="1134"/>
      <c r="AK51" s="1135"/>
      <c r="AL51" s="1130"/>
      <c r="AM51" s="1130"/>
      <c r="AN51" s="1130"/>
      <c r="AO51" s="1130"/>
      <c r="AP51" s="1130"/>
      <c r="AQ51" s="1130"/>
      <c r="AR51" s="1130"/>
      <c r="AS51" s="1130"/>
      <c r="AT51" s="1130"/>
      <c r="AU51" s="1130"/>
      <c r="AV51" s="1130"/>
      <c r="AW51" s="1130"/>
      <c r="AX51" s="1130"/>
      <c r="AY51" s="1130"/>
      <c r="AZ51" s="1136"/>
      <c r="BA51" s="1136"/>
      <c r="BB51" s="1136"/>
      <c r="BC51" s="1136"/>
      <c r="BD51" s="1136"/>
      <c r="BE51" s="1121"/>
      <c r="BF51" s="1121"/>
      <c r="BG51" s="1121"/>
      <c r="BH51" s="1121"/>
      <c r="BI51" s="1122"/>
      <c r="BJ51" s="254"/>
      <c r="BK51" s="254"/>
      <c r="BL51" s="254"/>
      <c r="BM51" s="254"/>
      <c r="BN51" s="254"/>
      <c r="BO51" s="267"/>
      <c r="BP51" s="267"/>
      <c r="BQ51" s="264">
        <v>45</v>
      </c>
      <c r="BR51" s="265"/>
      <c r="BS51" s="1109"/>
      <c r="BT51" s="1110"/>
      <c r="BU51" s="1110"/>
      <c r="BV51" s="1110"/>
      <c r="BW51" s="1110"/>
      <c r="BX51" s="1110"/>
      <c r="BY51" s="1110"/>
      <c r="BZ51" s="1110"/>
      <c r="CA51" s="1110"/>
      <c r="CB51" s="1110"/>
      <c r="CC51" s="1110"/>
      <c r="CD51" s="1110"/>
      <c r="CE51" s="1110"/>
      <c r="CF51" s="1110"/>
      <c r="CG51" s="1111"/>
      <c r="CH51" s="1084"/>
      <c r="CI51" s="1085"/>
      <c r="CJ51" s="1085"/>
      <c r="CK51" s="1085"/>
      <c r="CL51" s="1086"/>
      <c r="CM51" s="1084"/>
      <c r="CN51" s="1085"/>
      <c r="CO51" s="1085"/>
      <c r="CP51" s="1085"/>
      <c r="CQ51" s="1086"/>
      <c r="CR51" s="1084"/>
      <c r="CS51" s="1085"/>
      <c r="CT51" s="1085"/>
      <c r="CU51" s="1085"/>
      <c r="CV51" s="1086"/>
      <c r="CW51" s="1084"/>
      <c r="CX51" s="1085"/>
      <c r="CY51" s="1085"/>
      <c r="CZ51" s="1085"/>
      <c r="DA51" s="1086"/>
      <c r="DB51" s="1084"/>
      <c r="DC51" s="1085"/>
      <c r="DD51" s="1085"/>
      <c r="DE51" s="1085"/>
      <c r="DF51" s="1086"/>
      <c r="DG51" s="1084"/>
      <c r="DH51" s="1085"/>
      <c r="DI51" s="1085"/>
      <c r="DJ51" s="1085"/>
      <c r="DK51" s="1086"/>
      <c r="DL51" s="1084"/>
      <c r="DM51" s="1085"/>
      <c r="DN51" s="1085"/>
      <c r="DO51" s="1085"/>
      <c r="DP51" s="1086"/>
      <c r="DQ51" s="1084"/>
      <c r="DR51" s="1085"/>
      <c r="DS51" s="1085"/>
      <c r="DT51" s="1085"/>
      <c r="DU51" s="1086"/>
      <c r="DV51" s="1087"/>
      <c r="DW51" s="1088"/>
      <c r="DX51" s="1088"/>
      <c r="DY51" s="1088"/>
      <c r="DZ51" s="1089"/>
      <c r="EA51" s="248"/>
    </row>
    <row r="52" spans="1:131" s="249" customFormat="1" ht="26.25" customHeight="1" x14ac:dyDescent="0.15">
      <c r="A52" s="263">
        <v>25</v>
      </c>
      <c r="B52" s="1126"/>
      <c r="C52" s="1127"/>
      <c r="D52" s="1127"/>
      <c r="E52" s="1127"/>
      <c r="F52" s="1127"/>
      <c r="G52" s="1127"/>
      <c r="H52" s="1127"/>
      <c r="I52" s="1127"/>
      <c r="J52" s="1127"/>
      <c r="K52" s="1127"/>
      <c r="L52" s="1127"/>
      <c r="M52" s="1127"/>
      <c r="N52" s="1127"/>
      <c r="O52" s="1127"/>
      <c r="P52" s="1128"/>
      <c r="Q52" s="1129"/>
      <c r="R52" s="1130"/>
      <c r="S52" s="1130"/>
      <c r="T52" s="1130"/>
      <c r="U52" s="1130"/>
      <c r="V52" s="1130"/>
      <c r="W52" s="1130"/>
      <c r="X52" s="1130"/>
      <c r="Y52" s="1130"/>
      <c r="Z52" s="1130"/>
      <c r="AA52" s="1130"/>
      <c r="AB52" s="1130"/>
      <c r="AC52" s="1130"/>
      <c r="AD52" s="1130"/>
      <c r="AE52" s="1131"/>
      <c r="AF52" s="1132"/>
      <c r="AG52" s="1133"/>
      <c r="AH52" s="1133"/>
      <c r="AI52" s="1133"/>
      <c r="AJ52" s="1134"/>
      <c r="AK52" s="1135"/>
      <c r="AL52" s="1130"/>
      <c r="AM52" s="1130"/>
      <c r="AN52" s="1130"/>
      <c r="AO52" s="1130"/>
      <c r="AP52" s="1130"/>
      <c r="AQ52" s="1130"/>
      <c r="AR52" s="1130"/>
      <c r="AS52" s="1130"/>
      <c r="AT52" s="1130"/>
      <c r="AU52" s="1130"/>
      <c r="AV52" s="1130"/>
      <c r="AW52" s="1130"/>
      <c r="AX52" s="1130"/>
      <c r="AY52" s="1130"/>
      <c r="AZ52" s="1136"/>
      <c r="BA52" s="1136"/>
      <c r="BB52" s="1136"/>
      <c r="BC52" s="1136"/>
      <c r="BD52" s="1136"/>
      <c r="BE52" s="1121"/>
      <c r="BF52" s="1121"/>
      <c r="BG52" s="1121"/>
      <c r="BH52" s="1121"/>
      <c r="BI52" s="1122"/>
      <c r="BJ52" s="254"/>
      <c r="BK52" s="254"/>
      <c r="BL52" s="254"/>
      <c r="BM52" s="254"/>
      <c r="BN52" s="254"/>
      <c r="BO52" s="267"/>
      <c r="BP52" s="267"/>
      <c r="BQ52" s="264">
        <v>46</v>
      </c>
      <c r="BR52" s="265"/>
      <c r="BS52" s="1109"/>
      <c r="BT52" s="1110"/>
      <c r="BU52" s="1110"/>
      <c r="BV52" s="1110"/>
      <c r="BW52" s="1110"/>
      <c r="BX52" s="1110"/>
      <c r="BY52" s="1110"/>
      <c r="BZ52" s="1110"/>
      <c r="CA52" s="1110"/>
      <c r="CB52" s="1110"/>
      <c r="CC52" s="1110"/>
      <c r="CD52" s="1110"/>
      <c r="CE52" s="1110"/>
      <c r="CF52" s="1110"/>
      <c r="CG52" s="1111"/>
      <c r="CH52" s="1084"/>
      <c r="CI52" s="1085"/>
      <c r="CJ52" s="1085"/>
      <c r="CK52" s="1085"/>
      <c r="CL52" s="1086"/>
      <c r="CM52" s="1084"/>
      <c r="CN52" s="1085"/>
      <c r="CO52" s="1085"/>
      <c r="CP52" s="1085"/>
      <c r="CQ52" s="1086"/>
      <c r="CR52" s="1084"/>
      <c r="CS52" s="1085"/>
      <c r="CT52" s="1085"/>
      <c r="CU52" s="1085"/>
      <c r="CV52" s="1086"/>
      <c r="CW52" s="1084"/>
      <c r="CX52" s="1085"/>
      <c r="CY52" s="1085"/>
      <c r="CZ52" s="1085"/>
      <c r="DA52" s="1086"/>
      <c r="DB52" s="1084"/>
      <c r="DC52" s="1085"/>
      <c r="DD52" s="1085"/>
      <c r="DE52" s="1085"/>
      <c r="DF52" s="1086"/>
      <c r="DG52" s="1084"/>
      <c r="DH52" s="1085"/>
      <c r="DI52" s="1085"/>
      <c r="DJ52" s="1085"/>
      <c r="DK52" s="1086"/>
      <c r="DL52" s="1084"/>
      <c r="DM52" s="1085"/>
      <c r="DN52" s="1085"/>
      <c r="DO52" s="1085"/>
      <c r="DP52" s="1086"/>
      <c r="DQ52" s="1084"/>
      <c r="DR52" s="1085"/>
      <c r="DS52" s="1085"/>
      <c r="DT52" s="1085"/>
      <c r="DU52" s="1086"/>
      <c r="DV52" s="1087"/>
      <c r="DW52" s="1088"/>
      <c r="DX52" s="1088"/>
      <c r="DY52" s="1088"/>
      <c r="DZ52" s="1089"/>
      <c r="EA52" s="248"/>
    </row>
    <row r="53" spans="1:131" s="249" customFormat="1" ht="26.25" customHeight="1" x14ac:dyDescent="0.15">
      <c r="A53" s="263">
        <v>26</v>
      </c>
      <c r="B53" s="1126"/>
      <c r="C53" s="1127"/>
      <c r="D53" s="1127"/>
      <c r="E53" s="1127"/>
      <c r="F53" s="1127"/>
      <c r="G53" s="1127"/>
      <c r="H53" s="1127"/>
      <c r="I53" s="1127"/>
      <c r="J53" s="1127"/>
      <c r="K53" s="1127"/>
      <c r="L53" s="1127"/>
      <c r="M53" s="1127"/>
      <c r="N53" s="1127"/>
      <c r="O53" s="1127"/>
      <c r="P53" s="1128"/>
      <c r="Q53" s="1129"/>
      <c r="R53" s="1130"/>
      <c r="S53" s="1130"/>
      <c r="T53" s="1130"/>
      <c r="U53" s="1130"/>
      <c r="V53" s="1130"/>
      <c r="W53" s="1130"/>
      <c r="X53" s="1130"/>
      <c r="Y53" s="1130"/>
      <c r="Z53" s="1130"/>
      <c r="AA53" s="1130"/>
      <c r="AB53" s="1130"/>
      <c r="AC53" s="1130"/>
      <c r="AD53" s="1130"/>
      <c r="AE53" s="1131"/>
      <c r="AF53" s="1132"/>
      <c r="AG53" s="1133"/>
      <c r="AH53" s="1133"/>
      <c r="AI53" s="1133"/>
      <c r="AJ53" s="1134"/>
      <c r="AK53" s="1135"/>
      <c r="AL53" s="1130"/>
      <c r="AM53" s="1130"/>
      <c r="AN53" s="1130"/>
      <c r="AO53" s="1130"/>
      <c r="AP53" s="1130"/>
      <c r="AQ53" s="1130"/>
      <c r="AR53" s="1130"/>
      <c r="AS53" s="1130"/>
      <c r="AT53" s="1130"/>
      <c r="AU53" s="1130"/>
      <c r="AV53" s="1130"/>
      <c r="AW53" s="1130"/>
      <c r="AX53" s="1130"/>
      <c r="AY53" s="1130"/>
      <c r="AZ53" s="1136"/>
      <c r="BA53" s="1136"/>
      <c r="BB53" s="1136"/>
      <c r="BC53" s="1136"/>
      <c r="BD53" s="1136"/>
      <c r="BE53" s="1121"/>
      <c r="BF53" s="1121"/>
      <c r="BG53" s="1121"/>
      <c r="BH53" s="1121"/>
      <c r="BI53" s="1122"/>
      <c r="BJ53" s="254"/>
      <c r="BK53" s="254"/>
      <c r="BL53" s="254"/>
      <c r="BM53" s="254"/>
      <c r="BN53" s="254"/>
      <c r="BO53" s="267"/>
      <c r="BP53" s="267"/>
      <c r="BQ53" s="264">
        <v>47</v>
      </c>
      <c r="BR53" s="265"/>
      <c r="BS53" s="1109"/>
      <c r="BT53" s="1110"/>
      <c r="BU53" s="1110"/>
      <c r="BV53" s="1110"/>
      <c r="BW53" s="1110"/>
      <c r="BX53" s="1110"/>
      <c r="BY53" s="1110"/>
      <c r="BZ53" s="1110"/>
      <c r="CA53" s="1110"/>
      <c r="CB53" s="1110"/>
      <c r="CC53" s="1110"/>
      <c r="CD53" s="1110"/>
      <c r="CE53" s="1110"/>
      <c r="CF53" s="1110"/>
      <c r="CG53" s="1111"/>
      <c r="CH53" s="1084"/>
      <c r="CI53" s="1085"/>
      <c r="CJ53" s="1085"/>
      <c r="CK53" s="1085"/>
      <c r="CL53" s="1086"/>
      <c r="CM53" s="1084"/>
      <c r="CN53" s="1085"/>
      <c r="CO53" s="1085"/>
      <c r="CP53" s="1085"/>
      <c r="CQ53" s="1086"/>
      <c r="CR53" s="1084"/>
      <c r="CS53" s="1085"/>
      <c r="CT53" s="1085"/>
      <c r="CU53" s="1085"/>
      <c r="CV53" s="1086"/>
      <c r="CW53" s="1084"/>
      <c r="CX53" s="1085"/>
      <c r="CY53" s="1085"/>
      <c r="CZ53" s="1085"/>
      <c r="DA53" s="1086"/>
      <c r="DB53" s="1084"/>
      <c r="DC53" s="1085"/>
      <c r="DD53" s="1085"/>
      <c r="DE53" s="1085"/>
      <c r="DF53" s="1086"/>
      <c r="DG53" s="1084"/>
      <c r="DH53" s="1085"/>
      <c r="DI53" s="1085"/>
      <c r="DJ53" s="1085"/>
      <c r="DK53" s="1086"/>
      <c r="DL53" s="1084"/>
      <c r="DM53" s="1085"/>
      <c r="DN53" s="1085"/>
      <c r="DO53" s="1085"/>
      <c r="DP53" s="1086"/>
      <c r="DQ53" s="1084"/>
      <c r="DR53" s="1085"/>
      <c r="DS53" s="1085"/>
      <c r="DT53" s="1085"/>
      <c r="DU53" s="1086"/>
      <c r="DV53" s="1087"/>
      <c r="DW53" s="1088"/>
      <c r="DX53" s="1088"/>
      <c r="DY53" s="1088"/>
      <c r="DZ53" s="1089"/>
      <c r="EA53" s="248"/>
    </row>
    <row r="54" spans="1:131" s="249" customFormat="1" ht="26.25" customHeight="1" x14ac:dyDescent="0.15">
      <c r="A54" s="263">
        <v>27</v>
      </c>
      <c r="B54" s="1126"/>
      <c r="C54" s="1127"/>
      <c r="D54" s="1127"/>
      <c r="E54" s="1127"/>
      <c r="F54" s="1127"/>
      <c r="G54" s="1127"/>
      <c r="H54" s="1127"/>
      <c r="I54" s="1127"/>
      <c r="J54" s="1127"/>
      <c r="K54" s="1127"/>
      <c r="L54" s="1127"/>
      <c r="M54" s="1127"/>
      <c r="N54" s="1127"/>
      <c r="O54" s="1127"/>
      <c r="P54" s="1128"/>
      <c r="Q54" s="1129"/>
      <c r="R54" s="1130"/>
      <c r="S54" s="1130"/>
      <c r="T54" s="1130"/>
      <c r="U54" s="1130"/>
      <c r="V54" s="1130"/>
      <c r="W54" s="1130"/>
      <c r="X54" s="1130"/>
      <c r="Y54" s="1130"/>
      <c r="Z54" s="1130"/>
      <c r="AA54" s="1130"/>
      <c r="AB54" s="1130"/>
      <c r="AC54" s="1130"/>
      <c r="AD54" s="1130"/>
      <c r="AE54" s="1131"/>
      <c r="AF54" s="1132"/>
      <c r="AG54" s="1133"/>
      <c r="AH54" s="1133"/>
      <c r="AI54" s="1133"/>
      <c r="AJ54" s="1134"/>
      <c r="AK54" s="1135"/>
      <c r="AL54" s="1130"/>
      <c r="AM54" s="1130"/>
      <c r="AN54" s="1130"/>
      <c r="AO54" s="1130"/>
      <c r="AP54" s="1130"/>
      <c r="AQ54" s="1130"/>
      <c r="AR54" s="1130"/>
      <c r="AS54" s="1130"/>
      <c r="AT54" s="1130"/>
      <c r="AU54" s="1130"/>
      <c r="AV54" s="1130"/>
      <c r="AW54" s="1130"/>
      <c r="AX54" s="1130"/>
      <c r="AY54" s="1130"/>
      <c r="AZ54" s="1136"/>
      <c r="BA54" s="1136"/>
      <c r="BB54" s="1136"/>
      <c r="BC54" s="1136"/>
      <c r="BD54" s="1136"/>
      <c r="BE54" s="1121"/>
      <c r="BF54" s="1121"/>
      <c r="BG54" s="1121"/>
      <c r="BH54" s="1121"/>
      <c r="BI54" s="1122"/>
      <c r="BJ54" s="254"/>
      <c r="BK54" s="254"/>
      <c r="BL54" s="254"/>
      <c r="BM54" s="254"/>
      <c r="BN54" s="254"/>
      <c r="BO54" s="267"/>
      <c r="BP54" s="267"/>
      <c r="BQ54" s="264">
        <v>48</v>
      </c>
      <c r="BR54" s="265"/>
      <c r="BS54" s="1109"/>
      <c r="BT54" s="1110"/>
      <c r="BU54" s="1110"/>
      <c r="BV54" s="1110"/>
      <c r="BW54" s="1110"/>
      <c r="BX54" s="1110"/>
      <c r="BY54" s="1110"/>
      <c r="BZ54" s="1110"/>
      <c r="CA54" s="1110"/>
      <c r="CB54" s="1110"/>
      <c r="CC54" s="1110"/>
      <c r="CD54" s="1110"/>
      <c r="CE54" s="1110"/>
      <c r="CF54" s="1110"/>
      <c r="CG54" s="1111"/>
      <c r="CH54" s="1084"/>
      <c r="CI54" s="1085"/>
      <c r="CJ54" s="1085"/>
      <c r="CK54" s="1085"/>
      <c r="CL54" s="1086"/>
      <c r="CM54" s="1084"/>
      <c r="CN54" s="1085"/>
      <c r="CO54" s="1085"/>
      <c r="CP54" s="1085"/>
      <c r="CQ54" s="1086"/>
      <c r="CR54" s="1084"/>
      <c r="CS54" s="1085"/>
      <c r="CT54" s="1085"/>
      <c r="CU54" s="1085"/>
      <c r="CV54" s="1086"/>
      <c r="CW54" s="1084"/>
      <c r="CX54" s="1085"/>
      <c r="CY54" s="1085"/>
      <c r="CZ54" s="1085"/>
      <c r="DA54" s="1086"/>
      <c r="DB54" s="1084"/>
      <c r="DC54" s="1085"/>
      <c r="DD54" s="1085"/>
      <c r="DE54" s="1085"/>
      <c r="DF54" s="1086"/>
      <c r="DG54" s="1084"/>
      <c r="DH54" s="1085"/>
      <c r="DI54" s="1085"/>
      <c r="DJ54" s="1085"/>
      <c r="DK54" s="1086"/>
      <c r="DL54" s="1084"/>
      <c r="DM54" s="1085"/>
      <c r="DN54" s="1085"/>
      <c r="DO54" s="1085"/>
      <c r="DP54" s="1086"/>
      <c r="DQ54" s="1084"/>
      <c r="DR54" s="1085"/>
      <c r="DS54" s="1085"/>
      <c r="DT54" s="1085"/>
      <c r="DU54" s="1086"/>
      <c r="DV54" s="1087"/>
      <c r="DW54" s="1088"/>
      <c r="DX54" s="1088"/>
      <c r="DY54" s="1088"/>
      <c r="DZ54" s="1089"/>
      <c r="EA54" s="248"/>
    </row>
    <row r="55" spans="1:131" s="249" customFormat="1" ht="26.25" customHeight="1" x14ac:dyDescent="0.15">
      <c r="A55" s="263">
        <v>28</v>
      </c>
      <c r="B55" s="1126"/>
      <c r="C55" s="1127"/>
      <c r="D55" s="1127"/>
      <c r="E55" s="1127"/>
      <c r="F55" s="1127"/>
      <c r="G55" s="1127"/>
      <c r="H55" s="1127"/>
      <c r="I55" s="1127"/>
      <c r="J55" s="1127"/>
      <c r="K55" s="1127"/>
      <c r="L55" s="1127"/>
      <c r="M55" s="1127"/>
      <c r="N55" s="1127"/>
      <c r="O55" s="1127"/>
      <c r="P55" s="1128"/>
      <c r="Q55" s="1129"/>
      <c r="R55" s="1130"/>
      <c r="S55" s="1130"/>
      <c r="T55" s="1130"/>
      <c r="U55" s="1130"/>
      <c r="V55" s="1130"/>
      <c r="W55" s="1130"/>
      <c r="X55" s="1130"/>
      <c r="Y55" s="1130"/>
      <c r="Z55" s="1130"/>
      <c r="AA55" s="1130"/>
      <c r="AB55" s="1130"/>
      <c r="AC55" s="1130"/>
      <c r="AD55" s="1130"/>
      <c r="AE55" s="1131"/>
      <c r="AF55" s="1132"/>
      <c r="AG55" s="1133"/>
      <c r="AH55" s="1133"/>
      <c r="AI55" s="1133"/>
      <c r="AJ55" s="1134"/>
      <c r="AK55" s="1135"/>
      <c r="AL55" s="1130"/>
      <c r="AM55" s="1130"/>
      <c r="AN55" s="1130"/>
      <c r="AO55" s="1130"/>
      <c r="AP55" s="1130"/>
      <c r="AQ55" s="1130"/>
      <c r="AR55" s="1130"/>
      <c r="AS55" s="1130"/>
      <c r="AT55" s="1130"/>
      <c r="AU55" s="1130"/>
      <c r="AV55" s="1130"/>
      <c r="AW55" s="1130"/>
      <c r="AX55" s="1130"/>
      <c r="AY55" s="1130"/>
      <c r="AZ55" s="1136"/>
      <c r="BA55" s="1136"/>
      <c r="BB55" s="1136"/>
      <c r="BC55" s="1136"/>
      <c r="BD55" s="1136"/>
      <c r="BE55" s="1121"/>
      <c r="BF55" s="1121"/>
      <c r="BG55" s="1121"/>
      <c r="BH55" s="1121"/>
      <c r="BI55" s="1122"/>
      <c r="BJ55" s="254"/>
      <c r="BK55" s="254"/>
      <c r="BL55" s="254"/>
      <c r="BM55" s="254"/>
      <c r="BN55" s="254"/>
      <c r="BO55" s="267"/>
      <c r="BP55" s="267"/>
      <c r="BQ55" s="264">
        <v>49</v>
      </c>
      <c r="BR55" s="265"/>
      <c r="BS55" s="1109"/>
      <c r="BT55" s="1110"/>
      <c r="BU55" s="1110"/>
      <c r="BV55" s="1110"/>
      <c r="BW55" s="1110"/>
      <c r="BX55" s="1110"/>
      <c r="BY55" s="1110"/>
      <c r="BZ55" s="1110"/>
      <c r="CA55" s="1110"/>
      <c r="CB55" s="1110"/>
      <c r="CC55" s="1110"/>
      <c r="CD55" s="1110"/>
      <c r="CE55" s="1110"/>
      <c r="CF55" s="1110"/>
      <c r="CG55" s="1111"/>
      <c r="CH55" s="1084"/>
      <c r="CI55" s="1085"/>
      <c r="CJ55" s="1085"/>
      <c r="CK55" s="1085"/>
      <c r="CL55" s="1086"/>
      <c r="CM55" s="1084"/>
      <c r="CN55" s="1085"/>
      <c r="CO55" s="1085"/>
      <c r="CP55" s="1085"/>
      <c r="CQ55" s="1086"/>
      <c r="CR55" s="1084"/>
      <c r="CS55" s="1085"/>
      <c r="CT55" s="1085"/>
      <c r="CU55" s="1085"/>
      <c r="CV55" s="1086"/>
      <c r="CW55" s="1084"/>
      <c r="CX55" s="1085"/>
      <c r="CY55" s="1085"/>
      <c r="CZ55" s="1085"/>
      <c r="DA55" s="1086"/>
      <c r="DB55" s="1084"/>
      <c r="DC55" s="1085"/>
      <c r="DD55" s="1085"/>
      <c r="DE55" s="1085"/>
      <c r="DF55" s="1086"/>
      <c r="DG55" s="1084"/>
      <c r="DH55" s="1085"/>
      <c r="DI55" s="1085"/>
      <c r="DJ55" s="1085"/>
      <c r="DK55" s="1086"/>
      <c r="DL55" s="1084"/>
      <c r="DM55" s="1085"/>
      <c r="DN55" s="1085"/>
      <c r="DO55" s="1085"/>
      <c r="DP55" s="1086"/>
      <c r="DQ55" s="1084"/>
      <c r="DR55" s="1085"/>
      <c r="DS55" s="1085"/>
      <c r="DT55" s="1085"/>
      <c r="DU55" s="1086"/>
      <c r="DV55" s="1087"/>
      <c r="DW55" s="1088"/>
      <c r="DX55" s="1088"/>
      <c r="DY55" s="1088"/>
      <c r="DZ55" s="1089"/>
      <c r="EA55" s="248"/>
    </row>
    <row r="56" spans="1:131" s="249" customFormat="1" ht="26.25" customHeight="1" x14ac:dyDescent="0.15">
      <c r="A56" s="263">
        <v>29</v>
      </c>
      <c r="B56" s="1126"/>
      <c r="C56" s="1127"/>
      <c r="D56" s="1127"/>
      <c r="E56" s="1127"/>
      <c r="F56" s="1127"/>
      <c r="G56" s="1127"/>
      <c r="H56" s="1127"/>
      <c r="I56" s="1127"/>
      <c r="J56" s="1127"/>
      <c r="K56" s="1127"/>
      <c r="L56" s="1127"/>
      <c r="M56" s="1127"/>
      <c r="N56" s="1127"/>
      <c r="O56" s="1127"/>
      <c r="P56" s="1128"/>
      <c r="Q56" s="1129"/>
      <c r="R56" s="1130"/>
      <c r="S56" s="1130"/>
      <c r="T56" s="1130"/>
      <c r="U56" s="1130"/>
      <c r="V56" s="1130"/>
      <c r="W56" s="1130"/>
      <c r="X56" s="1130"/>
      <c r="Y56" s="1130"/>
      <c r="Z56" s="1130"/>
      <c r="AA56" s="1130"/>
      <c r="AB56" s="1130"/>
      <c r="AC56" s="1130"/>
      <c r="AD56" s="1130"/>
      <c r="AE56" s="1131"/>
      <c r="AF56" s="1132"/>
      <c r="AG56" s="1133"/>
      <c r="AH56" s="1133"/>
      <c r="AI56" s="1133"/>
      <c r="AJ56" s="1134"/>
      <c r="AK56" s="1135"/>
      <c r="AL56" s="1130"/>
      <c r="AM56" s="1130"/>
      <c r="AN56" s="1130"/>
      <c r="AO56" s="1130"/>
      <c r="AP56" s="1130"/>
      <c r="AQ56" s="1130"/>
      <c r="AR56" s="1130"/>
      <c r="AS56" s="1130"/>
      <c r="AT56" s="1130"/>
      <c r="AU56" s="1130"/>
      <c r="AV56" s="1130"/>
      <c r="AW56" s="1130"/>
      <c r="AX56" s="1130"/>
      <c r="AY56" s="1130"/>
      <c r="AZ56" s="1136"/>
      <c r="BA56" s="1136"/>
      <c r="BB56" s="1136"/>
      <c r="BC56" s="1136"/>
      <c r="BD56" s="1136"/>
      <c r="BE56" s="1121"/>
      <c r="BF56" s="1121"/>
      <c r="BG56" s="1121"/>
      <c r="BH56" s="1121"/>
      <c r="BI56" s="1122"/>
      <c r="BJ56" s="254"/>
      <c r="BK56" s="254"/>
      <c r="BL56" s="254"/>
      <c r="BM56" s="254"/>
      <c r="BN56" s="254"/>
      <c r="BO56" s="267"/>
      <c r="BP56" s="267"/>
      <c r="BQ56" s="264">
        <v>50</v>
      </c>
      <c r="BR56" s="265"/>
      <c r="BS56" s="1109"/>
      <c r="BT56" s="1110"/>
      <c r="BU56" s="1110"/>
      <c r="BV56" s="1110"/>
      <c r="BW56" s="1110"/>
      <c r="BX56" s="1110"/>
      <c r="BY56" s="1110"/>
      <c r="BZ56" s="1110"/>
      <c r="CA56" s="1110"/>
      <c r="CB56" s="1110"/>
      <c r="CC56" s="1110"/>
      <c r="CD56" s="1110"/>
      <c r="CE56" s="1110"/>
      <c r="CF56" s="1110"/>
      <c r="CG56" s="1111"/>
      <c r="CH56" s="1084"/>
      <c r="CI56" s="1085"/>
      <c r="CJ56" s="1085"/>
      <c r="CK56" s="1085"/>
      <c r="CL56" s="1086"/>
      <c r="CM56" s="1084"/>
      <c r="CN56" s="1085"/>
      <c r="CO56" s="1085"/>
      <c r="CP56" s="1085"/>
      <c r="CQ56" s="1086"/>
      <c r="CR56" s="1084"/>
      <c r="CS56" s="1085"/>
      <c r="CT56" s="1085"/>
      <c r="CU56" s="1085"/>
      <c r="CV56" s="1086"/>
      <c r="CW56" s="1084"/>
      <c r="CX56" s="1085"/>
      <c r="CY56" s="1085"/>
      <c r="CZ56" s="1085"/>
      <c r="DA56" s="1086"/>
      <c r="DB56" s="1084"/>
      <c r="DC56" s="1085"/>
      <c r="DD56" s="1085"/>
      <c r="DE56" s="1085"/>
      <c r="DF56" s="1086"/>
      <c r="DG56" s="1084"/>
      <c r="DH56" s="1085"/>
      <c r="DI56" s="1085"/>
      <c r="DJ56" s="1085"/>
      <c r="DK56" s="1086"/>
      <c r="DL56" s="1084"/>
      <c r="DM56" s="1085"/>
      <c r="DN56" s="1085"/>
      <c r="DO56" s="1085"/>
      <c r="DP56" s="1086"/>
      <c r="DQ56" s="1084"/>
      <c r="DR56" s="1085"/>
      <c r="DS56" s="1085"/>
      <c r="DT56" s="1085"/>
      <c r="DU56" s="1086"/>
      <c r="DV56" s="1087"/>
      <c r="DW56" s="1088"/>
      <c r="DX56" s="1088"/>
      <c r="DY56" s="1088"/>
      <c r="DZ56" s="1089"/>
      <c r="EA56" s="248"/>
    </row>
    <row r="57" spans="1:131" s="249" customFormat="1" ht="26.25" customHeight="1" x14ac:dyDescent="0.15">
      <c r="A57" s="263">
        <v>30</v>
      </c>
      <c r="B57" s="1126"/>
      <c r="C57" s="1127"/>
      <c r="D57" s="1127"/>
      <c r="E57" s="1127"/>
      <c r="F57" s="1127"/>
      <c r="G57" s="1127"/>
      <c r="H57" s="1127"/>
      <c r="I57" s="1127"/>
      <c r="J57" s="1127"/>
      <c r="K57" s="1127"/>
      <c r="L57" s="1127"/>
      <c r="M57" s="1127"/>
      <c r="N57" s="1127"/>
      <c r="O57" s="1127"/>
      <c r="P57" s="1128"/>
      <c r="Q57" s="1129"/>
      <c r="R57" s="1130"/>
      <c r="S57" s="1130"/>
      <c r="T57" s="1130"/>
      <c r="U57" s="1130"/>
      <c r="V57" s="1130"/>
      <c r="W57" s="1130"/>
      <c r="X57" s="1130"/>
      <c r="Y57" s="1130"/>
      <c r="Z57" s="1130"/>
      <c r="AA57" s="1130"/>
      <c r="AB57" s="1130"/>
      <c r="AC57" s="1130"/>
      <c r="AD57" s="1130"/>
      <c r="AE57" s="1131"/>
      <c r="AF57" s="1132"/>
      <c r="AG57" s="1133"/>
      <c r="AH57" s="1133"/>
      <c r="AI57" s="1133"/>
      <c r="AJ57" s="1134"/>
      <c r="AK57" s="1135"/>
      <c r="AL57" s="1130"/>
      <c r="AM57" s="1130"/>
      <c r="AN57" s="1130"/>
      <c r="AO57" s="1130"/>
      <c r="AP57" s="1130"/>
      <c r="AQ57" s="1130"/>
      <c r="AR57" s="1130"/>
      <c r="AS57" s="1130"/>
      <c r="AT57" s="1130"/>
      <c r="AU57" s="1130"/>
      <c r="AV57" s="1130"/>
      <c r="AW57" s="1130"/>
      <c r="AX57" s="1130"/>
      <c r="AY57" s="1130"/>
      <c r="AZ57" s="1136"/>
      <c r="BA57" s="1136"/>
      <c r="BB57" s="1136"/>
      <c r="BC57" s="1136"/>
      <c r="BD57" s="1136"/>
      <c r="BE57" s="1121"/>
      <c r="BF57" s="1121"/>
      <c r="BG57" s="1121"/>
      <c r="BH57" s="1121"/>
      <c r="BI57" s="1122"/>
      <c r="BJ57" s="254"/>
      <c r="BK57" s="254"/>
      <c r="BL57" s="254"/>
      <c r="BM57" s="254"/>
      <c r="BN57" s="254"/>
      <c r="BO57" s="267"/>
      <c r="BP57" s="267"/>
      <c r="BQ57" s="264">
        <v>51</v>
      </c>
      <c r="BR57" s="265"/>
      <c r="BS57" s="1109"/>
      <c r="BT57" s="1110"/>
      <c r="BU57" s="1110"/>
      <c r="BV57" s="1110"/>
      <c r="BW57" s="1110"/>
      <c r="BX57" s="1110"/>
      <c r="BY57" s="1110"/>
      <c r="BZ57" s="1110"/>
      <c r="CA57" s="1110"/>
      <c r="CB57" s="1110"/>
      <c r="CC57" s="1110"/>
      <c r="CD57" s="1110"/>
      <c r="CE57" s="1110"/>
      <c r="CF57" s="1110"/>
      <c r="CG57" s="1111"/>
      <c r="CH57" s="1084"/>
      <c r="CI57" s="1085"/>
      <c r="CJ57" s="1085"/>
      <c r="CK57" s="1085"/>
      <c r="CL57" s="1086"/>
      <c r="CM57" s="1084"/>
      <c r="CN57" s="1085"/>
      <c r="CO57" s="1085"/>
      <c r="CP57" s="1085"/>
      <c r="CQ57" s="1086"/>
      <c r="CR57" s="1084"/>
      <c r="CS57" s="1085"/>
      <c r="CT57" s="1085"/>
      <c r="CU57" s="1085"/>
      <c r="CV57" s="1086"/>
      <c r="CW57" s="1084"/>
      <c r="CX57" s="1085"/>
      <c r="CY57" s="1085"/>
      <c r="CZ57" s="1085"/>
      <c r="DA57" s="1086"/>
      <c r="DB57" s="1084"/>
      <c r="DC57" s="1085"/>
      <c r="DD57" s="1085"/>
      <c r="DE57" s="1085"/>
      <c r="DF57" s="1086"/>
      <c r="DG57" s="1084"/>
      <c r="DH57" s="1085"/>
      <c r="DI57" s="1085"/>
      <c r="DJ57" s="1085"/>
      <c r="DK57" s="1086"/>
      <c r="DL57" s="1084"/>
      <c r="DM57" s="1085"/>
      <c r="DN57" s="1085"/>
      <c r="DO57" s="1085"/>
      <c r="DP57" s="1086"/>
      <c r="DQ57" s="1084"/>
      <c r="DR57" s="1085"/>
      <c r="DS57" s="1085"/>
      <c r="DT57" s="1085"/>
      <c r="DU57" s="1086"/>
      <c r="DV57" s="1087"/>
      <c r="DW57" s="1088"/>
      <c r="DX57" s="1088"/>
      <c r="DY57" s="1088"/>
      <c r="DZ57" s="1089"/>
      <c r="EA57" s="248"/>
    </row>
    <row r="58" spans="1:131" s="249" customFormat="1" ht="26.25" customHeight="1" x14ac:dyDescent="0.15">
      <c r="A58" s="263">
        <v>31</v>
      </c>
      <c r="B58" s="1126"/>
      <c r="C58" s="1127"/>
      <c r="D58" s="1127"/>
      <c r="E58" s="1127"/>
      <c r="F58" s="1127"/>
      <c r="G58" s="1127"/>
      <c r="H58" s="1127"/>
      <c r="I58" s="1127"/>
      <c r="J58" s="1127"/>
      <c r="K58" s="1127"/>
      <c r="L58" s="1127"/>
      <c r="M58" s="1127"/>
      <c r="N58" s="1127"/>
      <c r="O58" s="1127"/>
      <c r="P58" s="1128"/>
      <c r="Q58" s="1129"/>
      <c r="R58" s="1130"/>
      <c r="S58" s="1130"/>
      <c r="T58" s="1130"/>
      <c r="U58" s="1130"/>
      <c r="V58" s="1130"/>
      <c r="W58" s="1130"/>
      <c r="X58" s="1130"/>
      <c r="Y58" s="1130"/>
      <c r="Z58" s="1130"/>
      <c r="AA58" s="1130"/>
      <c r="AB58" s="1130"/>
      <c r="AC58" s="1130"/>
      <c r="AD58" s="1130"/>
      <c r="AE58" s="1131"/>
      <c r="AF58" s="1132"/>
      <c r="AG58" s="1133"/>
      <c r="AH58" s="1133"/>
      <c r="AI58" s="1133"/>
      <c r="AJ58" s="1134"/>
      <c r="AK58" s="1135"/>
      <c r="AL58" s="1130"/>
      <c r="AM58" s="1130"/>
      <c r="AN58" s="1130"/>
      <c r="AO58" s="1130"/>
      <c r="AP58" s="1130"/>
      <c r="AQ58" s="1130"/>
      <c r="AR58" s="1130"/>
      <c r="AS58" s="1130"/>
      <c r="AT58" s="1130"/>
      <c r="AU58" s="1130"/>
      <c r="AV58" s="1130"/>
      <c r="AW58" s="1130"/>
      <c r="AX58" s="1130"/>
      <c r="AY58" s="1130"/>
      <c r="AZ58" s="1136"/>
      <c r="BA58" s="1136"/>
      <c r="BB58" s="1136"/>
      <c r="BC58" s="1136"/>
      <c r="BD58" s="1136"/>
      <c r="BE58" s="1121"/>
      <c r="BF58" s="1121"/>
      <c r="BG58" s="1121"/>
      <c r="BH58" s="1121"/>
      <c r="BI58" s="1122"/>
      <c r="BJ58" s="254"/>
      <c r="BK58" s="254"/>
      <c r="BL58" s="254"/>
      <c r="BM58" s="254"/>
      <c r="BN58" s="254"/>
      <c r="BO58" s="267"/>
      <c r="BP58" s="267"/>
      <c r="BQ58" s="264">
        <v>52</v>
      </c>
      <c r="BR58" s="265"/>
      <c r="BS58" s="1109"/>
      <c r="BT58" s="1110"/>
      <c r="BU58" s="1110"/>
      <c r="BV58" s="1110"/>
      <c r="BW58" s="1110"/>
      <c r="BX58" s="1110"/>
      <c r="BY58" s="1110"/>
      <c r="BZ58" s="1110"/>
      <c r="CA58" s="1110"/>
      <c r="CB58" s="1110"/>
      <c r="CC58" s="1110"/>
      <c r="CD58" s="1110"/>
      <c r="CE58" s="1110"/>
      <c r="CF58" s="1110"/>
      <c r="CG58" s="1111"/>
      <c r="CH58" s="1084"/>
      <c r="CI58" s="1085"/>
      <c r="CJ58" s="1085"/>
      <c r="CK58" s="1085"/>
      <c r="CL58" s="1086"/>
      <c r="CM58" s="1084"/>
      <c r="CN58" s="1085"/>
      <c r="CO58" s="1085"/>
      <c r="CP58" s="1085"/>
      <c r="CQ58" s="1086"/>
      <c r="CR58" s="1084"/>
      <c r="CS58" s="1085"/>
      <c r="CT58" s="1085"/>
      <c r="CU58" s="1085"/>
      <c r="CV58" s="1086"/>
      <c r="CW58" s="1084"/>
      <c r="CX58" s="1085"/>
      <c r="CY58" s="1085"/>
      <c r="CZ58" s="1085"/>
      <c r="DA58" s="1086"/>
      <c r="DB58" s="1084"/>
      <c r="DC58" s="1085"/>
      <c r="DD58" s="1085"/>
      <c r="DE58" s="1085"/>
      <c r="DF58" s="1086"/>
      <c r="DG58" s="1084"/>
      <c r="DH58" s="1085"/>
      <c r="DI58" s="1085"/>
      <c r="DJ58" s="1085"/>
      <c r="DK58" s="1086"/>
      <c r="DL58" s="1084"/>
      <c r="DM58" s="1085"/>
      <c r="DN58" s="1085"/>
      <c r="DO58" s="1085"/>
      <c r="DP58" s="1086"/>
      <c r="DQ58" s="1084"/>
      <c r="DR58" s="1085"/>
      <c r="DS58" s="1085"/>
      <c r="DT58" s="1085"/>
      <c r="DU58" s="1086"/>
      <c r="DV58" s="1087"/>
      <c r="DW58" s="1088"/>
      <c r="DX58" s="1088"/>
      <c r="DY58" s="1088"/>
      <c r="DZ58" s="1089"/>
      <c r="EA58" s="248"/>
    </row>
    <row r="59" spans="1:131" s="249" customFormat="1" ht="26.25" customHeight="1" x14ac:dyDescent="0.15">
      <c r="A59" s="263">
        <v>32</v>
      </c>
      <c r="B59" s="1126"/>
      <c r="C59" s="1127"/>
      <c r="D59" s="1127"/>
      <c r="E59" s="1127"/>
      <c r="F59" s="1127"/>
      <c r="G59" s="1127"/>
      <c r="H59" s="1127"/>
      <c r="I59" s="1127"/>
      <c r="J59" s="1127"/>
      <c r="K59" s="1127"/>
      <c r="L59" s="1127"/>
      <c r="M59" s="1127"/>
      <c r="N59" s="1127"/>
      <c r="O59" s="1127"/>
      <c r="P59" s="1128"/>
      <c r="Q59" s="1129"/>
      <c r="R59" s="1130"/>
      <c r="S59" s="1130"/>
      <c r="T59" s="1130"/>
      <c r="U59" s="1130"/>
      <c r="V59" s="1130"/>
      <c r="W59" s="1130"/>
      <c r="X59" s="1130"/>
      <c r="Y59" s="1130"/>
      <c r="Z59" s="1130"/>
      <c r="AA59" s="1130"/>
      <c r="AB59" s="1130"/>
      <c r="AC59" s="1130"/>
      <c r="AD59" s="1130"/>
      <c r="AE59" s="1131"/>
      <c r="AF59" s="1132"/>
      <c r="AG59" s="1133"/>
      <c r="AH59" s="1133"/>
      <c r="AI59" s="1133"/>
      <c r="AJ59" s="1134"/>
      <c r="AK59" s="1135"/>
      <c r="AL59" s="1130"/>
      <c r="AM59" s="1130"/>
      <c r="AN59" s="1130"/>
      <c r="AO59" s="1130"/>
      <c r="AP59" s="1130"/>
      <c r="AQ59" s="1130"/>
      <c r="AR59" s="1130"/>
      <c r="AS59" s="1130"/>
      <c r="AT59" s="1130"/>
      <c r="AU59" s="1130"/>
      <c r="AV59" s="1130"/>
      <c r="AW59" s="1130"/>
      <c r="AX59" s="1130"/>
      <c r="AY59" s="1130"/>
      <c r="AZ59" s="1136"/>
      <c r="BA59" s="1136"/>
      <c r="BB59" s="1136"/>
      <c r="BC59" s="1136"/>
      <c r="BD59" s="1136"/>
      <c r="BE59" s="1121"/>
      <c r="BF59" s="1121"/>
      <c r="BG59" s="1121"/>
      <c r="BH59" s="1121"/>
      <c r="BI59" s="1122"/>
      <c r="BJ59" s="254"/>
      <c r="BK59" s="254"/>
      <c r="BL59" s="254"/>
      <c r="BM59" s="254"/>
      <c r="BN59" s="254"/>
      <c r="BO59" s="267"/>
      <c r="BP59" s="267"/>
      <c r="BQ59" s="264">
        <v>53</v>
      </c>
      <c r="BR59" s="265"/>
      <c r="BS59" s="1109"/>
      <c r="BT59" s="1110"/>
      <c r="BU59" s="1110"/>
      <c r="BV59" s="1110"/>
      <c r="BW59" s="1110"/>
      <c r="BX59" s="1110"/>
      <c r="BY59" s="1110"/>
      <c r="BZ59" s="1110"/>
      <c r="CA59" s="1110"/>
      <c r="CB59" s="1110"/>
      <c r="CC59" s="1110"/>
      <c r="CD59" s="1110"/>
      <c r="CE59" s="1110"/>
      <c r="CF59" s="1110"/>
      <c r="CG59" s="1111"/>
      <c r="CH59" s="1084"/>
      <c r="CI59" s="1085"/>
      <c r="CJ59" s="1085"/>
      <c r="CK59" s="1085"/>
      <c r="CL59" s="1086"/>
      <c r="CM59" s="1084"/>
      <c r="CN59" s="1085"/>
      <c r="CO59" s="1085"/>
      <c r="CP59" s="1085"/>
      <c r="CQ59" s="1086"/>
      <c r="CR59" s="1084"/>
      <c r="CS59" s="1085"/>
      <c r="CT59" s="1085"/>
      <c r="CU59" s="1085"/>
      <c r="CV59" s="1086"/>
      <c r="CW59" s="1084"/>
      <c r="CX59" s="1085"/>
      <c r="CY59" s="1085"/>
      <c r="CZ59" s="1085"/>
      <c r="DA59" s="1086"/>
      <c r="DB59" s="1084"/>
      <c r="DC59" s="1085"/>
      <c r="DD59" s="1085"/>
      <c r="DE59" s="1085"/>
      <c r="DF59" s="1086"/>
      <c r="DG59" s="1084"/>
      <c r="DH59" s="1085"/>
      <c r="DI59" s="1085"/>
      <c r="DJ59" s="1085"/>
      <c r="DK59" s="1086"/>
      <c r="DL59" s="1084"/>
      <c r="DM59" s="1085"/>
      <c r="DN59" s="1085"/>
      <c r="DO59" s="1085"/>
      <c r="DP59" s="1086"/>
      <c r="DQ59" s="1084"/>
      <c r="DR59" s="1085"/>
      <c r="DS59" s="1085"/>
      <c r="DT59" s="1085"/>
      <c r="DU59" s="1086"/>
      <c r="DV59" s="1087"/>
      <c r="DW59" s="1088"/>
      <c r="DX59" s="1088"/>
      <c r="DY59" s="1088"/>
      <c r="DZ59" s="1089"/>
      <c r="EA59" s="248"/>
    </row>
    <row r="60" spans="1:131" s="249" customFormat="1" ht="26.25" customHeight="1" x14ac:dyDescent="0.15">
      <c r="A60" s="263">
        <v>33</v>
      </c>
      <c r="B60" s="1126"/>
      <c r="C60" s="1127"/>
      <c r="D60" s="1127"/>
      <c r="E60" s="1127"/>
      <c r="F60" s="1127"/>
      <c r="G60" s="1127"/>
      <c r="H60" s="1127"/>
      <c r="I60" s="1127"/>
      <c r="J60" s="1127"/>
      <c r="K60" s="1127"/>
      <c r="L60" s="1127"/>
      <c r="M60" s="1127"/>
      <c r="N60" s="1127"/>
      <c r="O60" s="1127"/>
      <c r="P60" s="1128"/>
      <c r="Q60" s="1129"/>
      <c r="R60" s="1130"/>
      <c r="S60" s="1130"/>
      <c r="T60" s="1130"/>
      <c r="U60" s="1130"/>
      <c r="V60" s="1130"/>
      <c r="W60" s="1130"/>
      <c r="X60" s="1130"/>
      <c r="Y60" s="1130"/>
      <c r="Z60" s="1130"/>
      <c r="AA60" s="1130"/>
      <c r="AB60" s="1130"/>
      <c r="AC60" s="1130"/>
      <c r="AD60" s="1130"/>
      <c r="AE60" s="1131"/>
      <c r="AF60" s="1132"/>
      <c r="AG60" s="1133"/>
      <c r="AH60" s="1133"/>
      <c r="AI60" s="1133"/>
      <c r="AJ60" s="1134"/>
      <c r="AK60" s="1135"/>
      <c r="AL60" s="1130"/>
      <c r="AM60" s="1130"/>
      <c r="AN60" s="1130"/>
      <c r="AO60" s="1130"/>
      <c r="AP60" s="1130"/>
      <c r="AQ60" s="1130"/>
      <c r="AR60" s="1130"/>
      <c r="AS60" s="1130"/>
      <c r="AT60" s="1130"/>
      <c r="AU60" s="1130"/>
      <c r="AV60" s="1130"/>
      <c r="AW60" s="1130"/>
      <c r="AX60" s="1130"/>
      <c r="AY60" s="1130"/>
      <c r="AZ60" s="1136"/>
      <c r="BA60" s="1136"/>
      <c r="BB60" s="1136"/>
      <c r="BC60" s="1136"/>
      <c r="BD60" s="1136"/>
      <c r="BE60" s="1121"/>
      <c r="BF60" s="1121"/>
      <c r="BG60" s="1121"/>
      <c r="BH60" s="1121"/>
      <c r="BI60" s="1122"/>
      <c r="BJ60" s="254"/>
      <c r="BK60" s="254"/>
      <c r="BL60" s="254"/>
      <c r="BM60" s="254"/>
      <c r="BN60" s="254"/>
      <c r="BO60" s="267"/>
      <c r="BP60" s="267"/>
      <c r="BQ60" s="264">
        <v>54</v>
      </c>
      <c r="BR60" s="265"/>
      <c r="BS60" s="1109"/>
      <c r="BT60" s="1110"/>
      <c r="BU60" s="1110"/>
      <c r="BV60" s="1110"/>
      <c r="BW60" s="1110"/>
      <c r="BX60" s="1110"/>
      <c r="BY60" s="1110"/>
      <c r="BZ60" s="1110"/>
      <c r="CA60" s="1110"/>
      <c r="CB60" s="1110"/>
      <c r="CC60" s="1110"/>
      <c r="CD60" s="1110"/>
      <c r="CE60" s="1110"/>
      <c r="CF60" s="1110"/>
      <c r="CG60" s="1111"/>
      <c r="CH60" s="1084"/>
      <c r="CI60" s="1085"/>
      <c r="CJ60" s="1085"/>
      <c r="CK60" s="1085"/>
      <c r="CL60" s="1086"/>
      <c r="CM60" s="1084"/>
      <c r="CN60" s="1085"/>
      <c r="CO60" s="1085"/>
      <c r="CP60" s="1085"/>
      <c r="CQ60" s="1086"/>
      <c r="CR60" s="1084"/>
      <c r="CS60" s="1085"/>
      <c r="CT60" s="1085"/>
      <c r="CU60" s="1085"/>
      <c r="CV60" s="1086"/>
      <c r="CW60" s="1084"/>
      <c r="CX60" s="1085"/>
      <c r="CY60" s="1085"/>
      <c r="CZ60" s="1085"/>
      <c r="DA60" s="1086"/>
      <c r="DB60" s="1084"/>
      <c r="DC60" s="1085"/>
      <c r="DD60" s="1085"/>
      <c r="DE60" s="1085"/>
      <c r="DF60" s="1086"/>
      <c r="DG60" s="1084"/>
      <c r="DH60" s="1085"/>
      <c r="DI60" s="1085"/>
      <c r="DJ60" s="1085"/>
      <c r="DK60" s="1086"/>
      <c r="DL60" s="1084"/>
      <c r="DM60" s="1085"/>
      <c r="DN60" s="1085"/>
      <c r="DO60" s="1085"/>
      <c r="DP60" s="1086"/>
      <c r="DQ60" s="1084"/>
      <c r="DR60" s="1085"/>
      <c r="DS60" s="1085"/>
      <c r="DT60" s="1085"/>
      <c r="DU60" s="1086"/>
      <c r="DV60" s="1087"/>
      <c r="DW60" s="1088"/>
      <c r="DX60" s="1088"/>
      <c r="DY60" s="1088"/>
      <c r="DZ60" s="1089"/>
      <c r="EA60" s="248"/>
    </row>
    <row r="61" spans="1:131" s="249" customFormat="1" ht="26.25" customHeight="1" thickBot="1" x14ac:dyDescent="0.2">
      <c r="A61" s="263">
        <v>34</v>
      </c>
      <c r="B61" s="1126"/>
      <c r="C61" s="1127"/>
      <c r="D61" s="1127"/>
      <c r="E61" s="1127"/>
      <c r="F61" s="1127"/>
      <c r="G61" s="1127"/>
      <c r="H61" s="1127"/>
      <c r="I61" s="1127"/>
      <c r="J61" s="1127"/>
      <c r="K61" s="1127"/>
      <c r="L61" s="1127"/>
      <c r="M61" s="1127"/>
      <c r="N61" s="1127"/>
      <c r="O61" s="1127"/>
      <c r="P61" s="1128"/>
      <c r="Q61" s="1129"/>
      <c r="R61" s="1130"/>
      <c r="S61" s="1130"/>
      <c r="T61" s="1130"/>
      <c r="U61" s="1130"/>
      <c r="V61" s="1130"/>
      <c r="W61" s="1130"/>
      <c r="X61" s="1130"/>
      <c r="Y61" s="1130"/>
      <c r="Z61" s="1130"/>
      <c r="AA61" s="1130"/>
      <c r="AB61" s="1130"/>
      <c r="AC61" s="1130"/>
      <c r="AD61" s="1130"/>
      <c r="AE61" s="1131"/>
      <c r="AF61" s="1132"/>
      <c r="AG61" s="1133"/>
      <c r="AH61" s="1133"/>
      <c r="AI61" s="1133"/>
      <c r="AJ61" s="1134"/>
      <c r="AK61" s="1135"/>
      <c r="AL61" s="1130"/>
      <c r="AM61" s="1130"/>
      <c r="AN61" s="1130"/>
      <c r="AO61" s="1130"/>
      <c r="AP61" s="1130"/>
      <c r="AQ61" s="1130"/>
      <c r="AR61" s="1130"/>
      <c r="AS61" s="1130"/>
      <c r="AT61" s="1130"/>
      <c r="AU61" s="1130"/>
      <c r="AV61" s="1130"/>
      <c r="AW61" s="1130"/>
      <c r="AX61" s="1130"/>
      <c r="AY61" s="1130"/>
      <c r="AZ61" s="1136"/>
      <c r="BA61" s="1136"/>
      <c r="BB61" s="1136"/>
      <c r="BC61" s="1136"/>
      <c r="BD61" s="1136"/>
      <c r="BE61" s="1121"/>
      <c r="BF61" s="1121"/>
      <c r="BG61" s="1121"/>
      <c r="BH61" s="1121"/>
      <c r="BI61" s="1122"/>
      <c r="BJ61" s="254"/>
      <c r="BK61" s="254"/>
      <c r="BL61" s="254"/>
      <c r="BM61" s="254"/>
      <c r="BN61" s="254"/>
      <c r="BO61" s="267"/>
      <c r="BP61" s="267"/>
      <c r="BQ61" s="264">
        <v>55</v>
      </c>
      <c r="BR61" s="265"/>
      <c r="BS61" s="1109"/>
      <c r="BT61" s="1110"/>
      <c r="BU61" s="1110"/>
      <c r="BV61" s="1110"/>
      <c r="BW61" s="1110"/>
      <c r="BX61" s="1110"/>
      <c r="BY61" s="1110"/>
      <c r="BZ61" s="1110"/>
      <c r="CA61" s="1110"/>
      <c r="CB61" s="1110"/>
      <c r="CC61" s="1110"/>
      <c r="CD61" s="1110"/>
      <c r="CE61" s="1110"/>
      <c r="CF61" s="1110"/>
      <c r="CG61" s="1111"/>
      <c r="CH61" s="1084"/>
      <c r="CI61" s="1085"/>
      <c r="CJ61" s="1085"/>
      <c r="CK61" s="1085"/>
      <c r="CL61" s="1086"/>
      <c r="CM61" s="1084"/>
      <c r="CN61" s="1085"/>
      <c r="CO61" s="1085"/>
      <c r="CP61" s="1085"/>
      <c r="CQ61" s="1086"/>
      <c r="CR61" s="1084"/>
      <c r="CS61" s="1085"/>
      <c r="CT61" s="1085"/>
      <c r="CU61" s="1085"/>
      <c r="CV61" s="1086"/>
      <c r="CW61" s="1084"/>
      <c r="CX61" s="1085"/>
      <c r="CY61" s="1085"/>
      <c r="CZ61" s="1085"/>
      <c r="DA61" s="1086"/>
      <c r="DB61" s="1084"/>
      <c r="DC61" s="1085"/>
      <c r="DD61" s="1085"/>
      <c r="DE61" s="1085"/>
      <c r="DF61" s="1086"/>
      <c r="DG61" s="1084"/>
      <c r="DH61" s="1085"/>
      <c r="DI61" s="1085"/>
      <c r="DJ61" s="1085"/>
      <c r="DK61" s="1086"/>
      <c r="DL61" s="1084"/>
      <c r="DM61" s="1085"/>
      <c r="DN61" s="1085"/>
      <c r="DO61" s="1085"/>
      <c r="DP61" s="1086"/>
      <c r="DQ61" s="1084"/>
      <c r="DR61" s="1085"/>
      <c r="DS61" s="1085"/>
      <c r="DT61" s="1085"/>
      <c r="DU61" s="1086"/>
      <c r="DV61" s="1087"/>
      <c r="DW61" s="1088"/>
      <c r="DX61" s="1088"/>
      <c r="DY61" s="1088"/>
      <c r="DZ61" s="1089"/>
      <c r="EA61" s="248"/>
    </row>
    <row r="62" spans="1:131" s="249" customFormat="1" ht="26.25" customHeight="1" x14ac:dyDescent="0.15">
      <c r="A62" s="263">
        <v>35</v>
      </c>
      <c r="B62" s="1126"/>
      <c r="C62" s="1127"/>
      <c r="D62" s="1127"/>
      <c r="E62" s="1127"/>
      <c r="F62" s="1127"/>
      <c r="G62" s="1127"/>
      <c r="H62" s="1127"/>
      <c r="I62" s="1127"/>
      <c r="J62" s="1127"/>
      <c r="K62" s="1127"/>
      <c r="L62" s="1127"/>
      <c r="M62" s="1127"/>
      <c r="N62" s="1127"/>
      <c r="O62" s="1127"/>
      <c r="P62" s="1128"/>
      <c r="Q62" s="1129"/>
      <c r="R62" s="1130"/>
      <c r="S62" s="1130"/>
      <c r="T62" s="1130"/>
      <c r="U62" s="1130"/>
      <c r="V62" s="1130"/>
      <c r="W62" s="1130"/>
      <c r="X62" s="1130"/>
      <c r="Y62" s="1130"/>
      <c r="Z62" s="1130"/>
      <c r="AA62" s="1130"/>
      <c r="AB62" s="1130"/>
      <c r="AC62" s="1130"/>
      <c r="AD62" s="1130"/>
      <c r="AE62" s="1131"/>
      <c r="AF62" s="1132"/>
      <c r="AG62" s="1133"/>
      <c r="AH62" s="1133"/>
      <c r="AI62" s="1133"/>
      <c r="AJ62" s="1134"/>
      <c r="AK62" s="1135"/>
      <c r="AL62" s="1130"/>
      <c r="AM62" s="1130"/>
      <c r="AN62" s="1130"/>
      <c r="AO62" s="1130"/>
      <c r="AP62" s="1130"/>
      <c r="AQ62" s="1130"/>
      <c r="AR62" s="1130"/>
      <c r="AS62" s="1130"/>
      <c r="AT62" s="1130"/>
      <c r="AU62" s="1130"/>
      <c r="AV62" s="1130"/>
      <c r="AW62" s="1130"/>
      <c r="AX62" s="1130"/>
      <c r="AY62" s="1130"/>
      <c r="AZ62" s="1136"/>
      <c r="BA62" s="1136"/>
      <c r="BB62" s="1136"/>
      <c r="BC62" s="1136"/>
      <c r="BD62" s="1136"/>
      <c r="BE62" s="1121"/>
      <c r="BF62" s="1121"/>
      <c r="BG62" s="1121"/>
      <c r="BH62" s="1121"/>
      <c r="BI62" s="1122"/>
      <c r="BJ62" s="1123" t="s">
        <v>419</v>
      </c>
      <c r="BK62" s="1124"/>
      <c r="BL62" s="1124"/>
      <c r="BM62" s="1124"/>
      <c r="BN62" s="1125"/>
      <c r="BO62" s="267"/>
      <c r="BP62" s="267"/>
      <c r="BQ62" s="264">
        <v>56</v>
      </c>
      <c r="BR62" s="265"/>
      <c r="BS62" s="1109"/>
      <c r="BT62" s="1110"/>
      <c r="BU62" s="1110"/>
      <c r="BV62" s="1110"/>
      <c r="BW62" s="1110"/>
      <c r="BX62" s="1110"/>
      <c r="BY62" s="1110"/>
      <c r="BZ62" s="1110"/>
      <c r="CA62" s="1110"/>
      <c r="CB62" s="1110"/>
      <c r="CC62" s="1110"/>
      <c r="CD62" s="1110"/>
      <c r="CE62" s="1110"/>
      <c r="CF62" s="1110"/>
      <c r="CG62" s="1111"/>
      <c r="CH62" s="1084"/>
      <c r="CI62" s="1085"/>
      <c r="CJ62" s="1085"/>
      <c r="CK62" s="1085"/>
      <c r="CL62" s="1086"/>
      <c r="CM62" s="1084"/>
      <c r="CN62" s="1085"/>
      <c r="CO62" s="1085"/>
      <c r="CP62" s="1085"/>
      <c r="CQ62" s="1086"/>
      <c r="CR62" s="1084"/>
      <c r="CS62" s="1085"/>
      <c r="CT62" s="1085"/>
      <c r="CU62" s="1085"/>
      <c r="CV62" s="1086"/>
      <c r="CW62" s="1084"/>
      <c r="CX62" s="1085"/>
      <c r="CY62" s="1085"/>
      <c r="CZ62" s="1085"/>
      <c r="DA62" s="1086"/>
      <c r="DB62" s="1084"/>
      <c r="DC62" s="1085"/>
      <c r="DD62" s="1085"/>
      <c r="DE62" s="1085"/>
      <c r="DF62" s="1086"/>
      <c r="DG62" s="1084"/>
      <c r="DH62" s="1085"/>
      <c r="DI62" s="1085"/>
      <c r="DJ62" s="1085"/>
      <c r="DK62" s="1086"/>
      <c r="DL62" s="1084"/>
      <c r="DM62" s="1085"/>
      <c r="DN62" s="1085"/>
      <c r="DO62" s="1085"/>
      <c r="DP62" s="1086"/>
      <c r="DQ62" s="1084"/>
      <c r="DR62" s="1085"/>
      <c r="DS62" s="1085"/>
      <c r="DT62" s="1085"/>
      <c r="DU62" s="1086"/>
      <c r="DV62" s="1087"/>
      <c r="DW62" s="1088"/>
      <c r="DX62" s="1088"/>
      <c r="DY62" s="1088"/>
      <c r="DZ62" s="1089"/>
      <c r="EA62" s="248"/>
    </row>
    <row r="63" spans="1:131" s="249" customFormat="1" ht="26.25" customHeight="1" thickBot="1" x14ac:dyDescent="0.2">
      <c r="A63" s="266" t="s">
        <v>397</v>
      </c>
      <c r="B63" s="1039" t="s">
        <v>420</v>
      </c>
      <c r="C63" s="1040"/>
      <c r="D63" s="1040"/>
      <c r="E63" s="1040"/>
      <c r="F63" s="1040"/>
      <c r="G63" s="1040"/>
      <c r="H63" s="1040"/>
      <c r="I63" s="1040"/>
      <c r="J63" s="1040"/>
      <c r="K63" s="1040"/>
      <c r="L63" s="1040"/>
      <c r="M63" s="1040"/>
      <c r="N63" s="1040"/>
      <c r="O63" s="1040"/>
      <c r="P63" s="1041"/>
      <c r="Q63" s="1057"/>
      <c r="R63" s="1058"/>
      <c r="S63" s="1058"/>
      <c r="T63" s="1058"/>
      <c r="U63" s="1058"/>
      <c r="V63" s="1058"/>
      <c r="W63" s="1058"/>
      <c r="X63" s="1058"/>
      <c r="Y63" s="1058"/>
      <c r="Z63" s="1058"/>
      <c r="AA63" s="1058"/>
      <c r="AB63" s="1058"/>
      <c r="AC63" s="1058"/>
      <c r="AD63" s="1058"/>
      <c r="AE63" s="1117"/>
      <c r="AF63" s="1118">
        <v>346</v>
      </c>
      <c r="AG63" s="1054"/>
      <c r="AH63" s="1054"/>
      <c r="AI63" s="1054"/>
      <c r="AJ63" s="1119"/>
      <c r="AK63" s="1120"/>
      <c r="AL63" s="1058"/>
      <c r="AM63" s="1058"/>
      <c r="AN63" s="1058"/>
      <c r="AO63" s="1058"/>
      <c r="AP63" s="1054">
        <v>3310</v>
      </c>
      <c r="AQ63" s="1054"/>
      <c r="AR63" s="1054"/>
      <c r="AS63" s="1054"/>
      <c r="AT63" s="1054"/>
      <c r="AU63" s="1054">
        <v>3040</v>
      </c>
      <c r="AV63" s="1054"/>
      <c r="AW63" s="1054"/>
      <c r="AX63" s="1054"/>
      <c r="AY63" s="1054"/>
      <c r="AZ63" s="1114"/>
      <c r="BA63" s="1114"/>
      <c r="BB63" s="1114"/>
      <c r="BC63" s="1114"/>
      <c r="BD63" s="1114"/>
      <c r="BE63" s="1055"/>
      <c r="BF63" s="1055"/>
      <c r="BG63" s="1055"/>
      <c r="BH63" s="1055"/>
      <c r="BI63" s="1056"/>
      <c r="BJ63" s="1115" t="s">
        <v>233</v>
      </c>
      <c r="BK63" s="1046"/>
      <c r="BL63" s="1046"/>
      <c r="BM63" s="1046"/>
      <c r="BN63" s="1116"/>
      <c r="BO63" s="267"/>
      <c r="BP63" s="267"/>
      <c r="BQ63" s="264">
        <v>57</v>
      </c>
      <c r="BR63" s="265"/>
      <c r="BS63" s="1109"/>
      <c r="BT63" s="1110"/>
      <c r="BU63" s="1110"/>
      <c r="BV63" s="1110"/>
      <c r="BW63" s="1110"/>
      <c r="BX63" s="1110"/>
      <c r="BY63" s="1110"/>
      <c r="BZ63" s="1110"/>
      <c r="CA63" s="1110"/>
      <c r="CB63" s="1110"/>
      <c r="CC63" s="1110"/>
      <c r="CD63" s="1110"/>
      <c r="CE63" s="1110"/>
      <c r="CF63" s="1110"/>
      <c r="CG63" s="1111"/>
      <c r="CH63" s="1084"/>
      <c r="CI63" s="1085"/>
      <c r="CJ63" s="1085"/>
      <c r="CK63" s="1085"/>
      <c r="CL63" s="1086"/>
      <c r="CM63" s="1084"/>
      <c r="CN63" s="1085"/>
      <c r="CO63" s="1085"/>
      <c r="CP63" s="1085"/>
      <c r="CQ63" s="1086"/>
      <c r="CR63" s="1084"/>
      <c r="CS63" s="1085"/>
      <c r="CT63" s="1085"/>
      <c r="CU63" s="1085"/>
      <c r="CV63" s="1086"/>
      <c r="CW63" s="1084"/>
      <c r="CX63" s="1085"/>
      <c r="CY63" s="1085"/>
      <c r="CZ63" s="1085"/>
      <c r="DA63" s="1086"/>
      <c r="DB63" s="1084"/>
      <c r="DC63" s="1085"/>
      <c r="DD63" s="1085"/>
      <c r="DE63" s="1085"/>
      <c r="DF63" s="1086"/>
      <c r="DG63" s="1084"/>
      <c r="DH63" s="1085"/>
      <c r="DI63" s="1085"/>
      <c r="DJ63" s="1085"/>
      <c r="DK63" s="1086"/>
      <c r="DL63" s="1084"/>
      <c r="DM63" s="1085"/>
      <c r="DN63" s="1085"/>
      <c r="DO63" s="1085"/>
      <c r="DP63" s="1086"/>
      <c r="DQ63" s="1084"/>
      <c r="DR63" s="1085"/>
      <c r="DS63" s="1085"/>
      <c r="DT63" s="1085"/>
      <c r="DU63" s="1086"/>
      <c r="DV63" s="1087"/>
      <c r="DW63" s="1088"/>
      <c r="DX63" s="1088"/>
      <c r="DY63" s="1088"/>
      <c r="DZ63" s="1089"/>
      <c r="EA63" s="248"/>
    </row>
    <row r="64" spans="1:131" s="249" customFormat="1" ht="26.25" customHeight="1" x14ac:dyDescent="0.15">
      <c r="A64" s="267"/>
      <c r="B64" s="267"/>
      <c r="C64" s="267"/>
      <c r="D64" s="267"/>
      <c r="E64" s="267"/>
      <c r="F64" s="267"/>
      <c r="G64" s="267"/>
      <c r="H64" s="267"/>
      <c r="I64" s="267"/>
      <c r="J64" s="267"/>
      <c r="K64" s="267"/>
      <c r="L64" s="267"/>
      <c r="M64" s="267"/>
      <c r="N64" s="267"/>
      <c r="O64" s="267"/>
      <c r="P64" s="267"/>
      <c r="Q64" s="267"/>
      <c r="R64" s="267"/>
      <c r="S64" s="267"/>
      <c r="T64" s="267"/>
      <c r="U64" s="267"/>
      <c r="V64" s="267"/>
      <c r="W64" s="267"/>
      <c r="X64" s="267"/>
      <c r="Y64" s="267"/>
      <c r="Z64" s="267"/>
      <c r="AA64" s="267"/>
      <c r="AB64" s="267"/>
      <c r="AC64" s="267"/>
      <c r="AD64" s="267"/>
      <c r="AE64" s="267"/>
      <c r="AF64" s="267"/>
      <c r="AG64" s="267"/>
      <c r="AH64" s="267"/>
      <c r="AI64" s="267"/>
      <c r="AJ64" s="267"/>
      <c r="AK64" s="267"/>
      <c r="AL64" s="267"/>
      <c r="AM64" s="267"/>
      <c r="AN64" s="267"/>
      <c r="AO64" s="267"/>
      <c r="AP64" s="267"/>
      <c r="AQ64" s="267"/>
      <c r="AR64" s="267"/>
      <c r="AS64" s="267"/>
      <c r="AT64" s="267"/>
      <c r="AU64" s="267"/>
      <c r="AV64" s="267"/>
      <c r="AW64" s="267"/>
      <c r="AX64" s="267"/>
      <c r="AY64" s="267"/>
      <c r="AZ64" s="267"/>
      <c r="BA64" s="267"/>
      <c r="BB64" s="267"/>
      <c r="BC64" s="267"/>
      <c r="BD64" s="267"/>
      <c r="BE64" s="267"/>
      <c r="BF64" s="267"/>
      <c r="BG64" s="267"/>
      <c r="BH64" s="267"/>
      <c r="BI64" s="267"/>
      <c r="BJ64" s="267"/>
      <c r="BK64" s="267"/>
      <c r="BL64" s="267"/>
      <c r="BM64" s="267"/>
      <c r="BN64" s="267"/>
      <c r="BO64" s="267"/>
      <c r="BP64" s="267"/>
      <c r="BQ64" s="264">
        <v>58</v>
      </c>
      <c r="BR64" s="265"/>
      <c r="BS64" s="1109"/>
      <c r="BT64" s="1110"/>
      <c r="BU64" s="1110"/>
      <c r="BV64" s="1110"/>
      <c r="BW64" s="1110"/>
      <c r="BX64" s="1110"/>
      <c r="BY64" s="1110"/>
      <c r="BZ64" s="1110"/>
      <c r="CA64" s="1110"/>
      <c r="CB64" s="1110"/>
      <c r="CC64" s="1110"/>
      <c r="CD64" s="1110"/>
      <c r="CE64" s="1110"/>
      <c r="CF64" s="1110"/>
      <c r="CG64" s="1111"/>
      <c r="CH64" s="1084"/>
      <c r="CI64" s="1085"/>
      <c r="CJ64" s="1085"/>
      <c r="CK64" s="1085"/>
      <c r="CL64" s="1086"/>
      <c r="CM64" s="1084"/>
      <c r="CN64" s="1085"/>
      <c r="CO64" s="1085"/>
      <c r="CP64" s="1085"/>
      <c r="CQ64" s="1086"/>
      <c r="CR64" s="1084"/>
      <c r="CS64" s="1085"/>
      <c r="CT64" s="1085"/>
      <c r="CU64" s="1085"/>
      <c r="CV64" s="1086"/>
      <c r="CW64" s="1084"/>
      <c r="CX64" s="1085"/>
      <c r="CY64" s="1085"/>
      <c r="CZ64" s="1085"/>
      <c r="DA64" s="1086"/>
      <c r="DB64" s="1084"/>
      <c r="DC64" s="1085"/>
      <c r="DD64" s="1085"/>
      <c r="DE64" s="1085"/>
      <c r="DF64" s="1086"/>
      <c r="DG64" s="1084"/>
      <c r="DH64" s="1085"/>
      <c r="DI64" s="1085"/>
      <c r="DJ64" s="1085"/>
      <c r="DK64" s="1086"/>
      <c r="DL64" s="1084"/>
      <c r="DM64" s="1085"/>
      <c r="DN64" s="1085"/>
      <c r="DO64" s="1085"/>
      <c r="DP64" s="1086"/>
      <c r="DQ64" s="1084"/>
      <c r="DR64" s="1085"/>
      <c r="DS64" s="1085"/>
      <c r="DT64" s="1085"/>
      <c r="DU64" s="1086"/>
      <c r="DV64" s="1087"/>
      <c r="DW64" s="1088"/>
      <c r="DX64" s="1088"/>
      <c r="DY64" s="1088"/>
      <c r="DZ64" s="1089"/>
      <c r="EA64" s="248"/>
    </row>
    <row r="65" spans="1:131" s="249" customFormat="1" ht="26.25" customHeight="1" thickBot="1" x14ac:dyDescent="0.2">
      <c r="A65" s="254" t="s">
        <v>421</v>
      </c>
      <c r="B65" s="254"/>
      <c r="C65" s="254"/>
      <c r="D65" s="254"/>
      <c r="E65" s="254"/>
      <c r="F65" s="254"/>
      <c r="G65" s="254"/>
      <c r="H65" s="254"/>
      <c r="I65" s="254"/>
      <c r="J65" s="254"/>
      <c r="K65" s="254"/>
      <c r="L65" s="254"/>
      <c r="M65" s="254"/>
      <c r="N65" s="254"/>
      <c r="O65" s="254"/>
      <c r="P65" s="254"/>
      <c r="Q65" s="254"/>
      <c r="R65" s="254"/>
      <c r="S65" s="254"/>
      <c r="T65" s="254"/>
      <c r="U65" s="254"/>
      <c r="V65" s="254"/>
      <c r="W65" s="254"/>
      <c r="X65" s="254"/>
      <c r="Y65" s="254"/>
      <c r="Z65" s="254"/>
      <c r="AA65" s="254"/>
      <c r="AB65" s="254"/>
      <c r="AC65" s="254"/>
      <c r="AD65" s="254"/>
      <c r="AE65" s="254"/>
      <c r="AF65" s="254"/>
      <c r="AG65" s="254"/>
      <c r="AH65" s="254"/>
      <c r="AI65" s="254"/>
      <c r="AJ65" s="254"/>
      <c r="AK65" s="254"/>
      <c r="AL65" s="254"/>
      <c r="AM65" s="254"/>
      <c r="AN65" s="254"/>
      <c r="AO65" s="254"/>
      <c r="AP65" s="254"/>
      <c r="AQ65" s="254"/>
      <c r="AR65" s="254"/>
      <c r="AS65" s="254"/>
      <c r="AT65" s="254"/>
      <c r="AU65" s="254"/>
      <c r="AV65" s="254"/>
      <c r="AW65" s="254"/>
      <c r="AX65" s="254"/>
      <c r="AY65" s="254"/>
      <c r="AZ65" s="254"/>
      <c r="BA65" s="254"/>
      <c r="BB65" s="254"/>
      <c r="BC65" s="254"/>
      <c r="BD65" s="254"/>
      <c r="BE65" s="267"/>
      <c r="BF65" s="267"/>
      <c r="BG65" s="267"/>
      <c r="BH65" s="267"/>
      <c r="BI65" s="267"/>
      <c r="BJ65" s="267"/>
      <c r="BK65" s="267"/>
      <c r="BL65" s="267"/>
      <c r="BM65" s="267"/>
      <c r="BN65" s="267"/>
      <c r="BO65" s="267"/>
      <c r="BP65" s="267"/>
      <c r="BQ65" s="264">
        <v>59</v>
      </c>
      <c r="BR65" s="265"/>
      <c r="BS65" s="1109"/>
      <c r="BT65" s="1110"/>
      <c r="BU65" s="1110"/>
      <c r="BV65" s="1110"/>
      <c r="BW65" s="1110"/>
      <c r="BX65" s="1110"/>
      <c r="BY65" s="1110"/>
      <c r="BZ65" s="1110"/>
      <c r="CA65" s="1110"/>
      <c r="CB65" s="1110"/>
      <c r="CC65" s="1110"/>
      <c r="CD65" s="1110"/>
      <c r="CE65" s="1110"/>
      <c r="CF65" s="1110"/>
      <c r="CG65" s="1111"/>
      <c r="CH65" s="1084"/>
      <c r="CI65" s="1085"/>
      <c r="CJ65" s="1085"/>
      <c r="CK65" s="1085"/>
      <c r="CL65" s="1086"/>
      <c r="CM65" s="1084"/>
      <c r="CN65" s="1085"/>
      <c r="CO65" s="1085"/>
      <c r="CP65" s="1085"/>
      <c r="CQ65" s="1086"/>
      <c r="CR65" s="1084"/>
      <c r="CS65" s="1085"/>
      <c r="CT65" s="1085"/>
      <c r="CU65" s="1085"/>
      <c r="CV65" s="1086"/>
      <c r="CW65" s="1084"/>
      <c r="CX65" s="1085"/>
      <c r="CY65" s="1085"/>
      <c r="CZ65" s="1085"/>
      <c r="DA65" s="1086"/>
      <c r="DB65" s="1084"/>
      <c r="DC65" s="1085"/>
      <c r="DD65" s="1085"/>
      <c r="DE65" s="1085"/>
      <c r="DF65" s="1086"/>
      <c r="DG65" s="1084"/>
      <c r="DH65" s="1085"/>
      <c r="DI65" s="1085"/>
      <c r="DJ65" s="1085"/>
      <c r="DK65" s="1086"/>
      <c r="DL65" s="1084"/>
      <c r="DM65" s="1085"/>
      <c r="DN65" s="1085"/>
      <c r="DO65" s="1085"/>
      <c r="DP65" s="1086"/>
      <c r="DQ65" s="1084"/>
      <c r="DR65" s="1085"/>
      <c r="DS65" s="1085"/>
      <c r="DT65" s="1085"/>
      <c r="DU65" s="1086"/>
      <c r="DV65" s="1087"/>
      <c r="DW65" s="1088"/>
      <c r="DX65" s="1088"/>
      <c r="DY65" s="1088"/>
      <c r="DZ65" s="1089"/>
      <c r="EA65" s="248"/>
    </row>
    <row r="66" spans="1:131" s="249" customFormat="1" ht="26.25" customHeight="1" x14ac:dyDescent="0.15">
      <c r="A66" s="1090" t="s">
        <v>422</v>
      </c>
      <c r="B66" s="1091"/>
      <c r="C66" s="1091"/>
      <c r="D66" s="1091"/>
      <c r="E66" s="1091"/>
      <c r="F66" s="1091"/>
      <c r="G66" s="1091"/>
      <c r="H66" s="1091"/>
      <c r="I66" s="1091"/>
      <c r="J66" s="1091"/>
      <c r="K66" s="1091"/>
      <c r="L66" s="1091"/>
      <c r="M66" s="1091"/>
      <c r="N66" s="1091"/>
      <c r="O66" s="1091"/>
      <c r="P66" s="1092"/>
      <c r="Q66" s="1096" t="s">
        <v>423</v>
      </c>
      <c r="R66" s="1097"/>
      <c r="S66" s="1097"/>
      <c r="T66" s="1097"/>
      <c r="U66" s="1098"/>
      <c r="V66" s="1096" t="s">
        <v>403</v>
      </c>
      <c r="W66" s="1097"/>
      <c r="X66" s="1097"/>
      <c r="Y66" s="1097"/>
      <c r="Z66" s="1098"/>
      <c r="AA66" s="1096" t="s">
        <v>424</v>
      </c>
      <c r="AB66" s="1097"/>
      <c r="AC66" s="1097"/>
      <c r="AD66" s="1097"/>
      <c r="AE66" s="1098"/>
      <c r="AF66" s="1102" t="s">
        <v>405</v>
      </c>
      <c r="AG66" s="1103"/>
      <c r="AH66" s="1103"/>
      <c r="AI66" s="1103"/>
      <c r="AJ66" s="1104"/>
      <c r="AK66" s="1096" t="s">
        <v>406</v>
      </c>
      <c r="AL66" s="1091"/>
      <c r="AM66" s="1091"/>
      <c r="AN66" s="1091"/>
      <c r="AO66" s="1092"/>
      <c r="AP66" s="1096" t="s">
        <v>407</v>
      </c>
      <c r="AQ66" s="1097"/>
      <c r="AR66" s="1097"/>
      <c r="AS66" s="1097"/>
      <c r="AT66" s="1098"/>
      <c r="AU66" s="1096" t="s">
        <v>425</v>
      </c>
      <c r="AV66" s="1097"/>
      <c r="AW66" s="1097"/>
      <c r="AX66" s="1097"/>
      <c r="AY66" s="1098"/>
      <c r="AZ66" s="1096" t="s">
        <v>384</v>
      </c>
      <c r="BA66" s="1097"/>
      <c r="BB66" s="1097"/>
      <c r="BC66" s="1097"/>
      <c r="BD66" s="1112"/>
      <c r="BE66" s="267"/>
      <c r="BF66" s="267"/>
      <c r="BG66" s="267"/>
      <c r="BH66" s="267"/>
      <c r="BI66" s="267"/>
      <c r="BJ66" s="267"/>
      <c r="BK66" s="267"/>
      <c r="BL66" s="267"/>
      <c r="BM66" s="267"/>
      <c r="BN66" s="267"/>
      <c r="BO66" s="267"/>
      <c r="BP66" s="267"/>
      <c r="BQ66" s="264">
        <v>60</v>
      </c>
      <c r="BR66" s="269"/>
      <c r="BS66" s="1048"/>
      <c r="BT66" s="1049"/>
      <c r="BU66" s="1049"/>
      <c r="BV66" s="1049"/>
      <c r="BW66" s="1049"/>
      <c r="BX66" s="1049"/>
      <c r="BY66" s="1049"/>
      <c r="BZ66" s="1049"/>
      <c r="CA66" s="1049"/>
      <c r="CB66" s="1049"/>
      <c r="CC66" s="1049"/>
      <c r="CD66" s="1049"/>
      <c r="CE66" s="1049"/>
      <c r="CF66" s="1049"/>
      <c r="CG66" s="1050"/>
      <c r="CH66" s="1051"/>
      <c r="CI66" s="1052"/>
      <c r="CJ66" s="1052"/>
      <c r="CK66" s="1052"/>
      <c r="CL66" s="1053"/>
      <c r="CM66" s="1051"/>
      <c r="CN66" s="1052"/>
      <c r="CO66" s="1052"/>
      <c r="CP66" s="1052"/>
      <c r="CQ66" s="1053"/>
      <c r="CR66" s="1051"/>
      <c r="CS66" s="1052"/>
      <c r="CT66" s="1052"/>
      <c r="CU66" s="1052"/>
      <c r="CV66" s="1053"/>
      <c r="CW66" s="1051"/>
      <c r="CX66" s="1052"/>
      <c r="CY66" s="1052"/>
      <c r="CZ66" s="1052"/>
      <c r="DA66" s="1053"/>
      <c r="DB66" s="1051"/>
      <c r="DC66" s="1052"/>
      <c r="DD66" s="1052"/>
      <c r="DE66" s="1052"/>
      <c r="DF66" s="1053"/>
      <c r="DG66" s="1051"/>
      <c r="DH66" s="1052"/>
      <c r="DI66" s="1052"/>
      <c r="DJ66" s="1052"/>
      <c r="DK66" s="1053"/>
      <c r="DL66" s="1051"/>
      <c r="DM66" s="1052"/>
      <c r="DN66" s="1052"/>
      <c r="DO66" s="1052"/>
      <c r="DP66" s="1053"/>
      <c r="DQ66" s="1051"/>
      <c r="DR66" s="1052"/>
      <c r="DS66" s="1052"/>
      <c r="DT66" s="1052"/>
      <c r="DU66" s="1053"/>
      <c r="DV66" s="1036"/>
      <c r="DW66" s="1037"/>
      <c r="DX66" s="1037"/>
      <c r="DY66" s="1037"/>
      <c r="DZ66" s="1038"/>
      <c r="EA66" s="248"/>
    </row>
    <row r="67" spans="1:131" s="249" customFormat="1" ht="26.25" customHeight="1" thickBot="1" x14ac:dyDescent="0.2">
      <c r="A67" s="1093"/>
      <c r="B67" s="1094"/>
      <c r="C67" s="1094"/>
      <c r="D67" s="1094"/>
      <c r="E67" s="1094"/>
      <c r="F67" s="1094"/>
      <c r="G67" s="1094"/>
      <c r="H67" s="1094"/>
      <c r="I67" s="1094"/>
      <c r="J67" s="1094"/>
      <c r="K67" s="1094"/>
      <c r="L67" s="1094"/>
      <c r="M67" s="1094"/>
      <c r="N67" s="1094"/>
      <c r="O67" s="1094"/>
      <c r="P67" s="1095"/>
      <c r="Q67" s="1099"/>
      <c r="R67" s="1100"/>
      <c r="S67" s="1100"/>
      <c r="T67" s="1100"/>
      <c r="U67" s="1101"/>
      <c r="V67" s="1099"/>
      <c r="W67" s="1100"/>
      <c r="X67" s="1100"/>
      <c r="Y67" s="1100"/>
      <c r="Z67" s="1101"/>
      <c r="AA67" s="1099"/>
      <c r="AB67" s="1100"/>
      <c r="AC67" s="1100"/>
      <c r="AD67" s="1100"/>
      <c r="AE67" s="1101"/>
      <c r="AF67" s="1105"/>
      <c r="AG67" s="1106"/>
      <c r="AH67" s="1106"/>
      <c r="AI67" s="1106"/>
      <c r="AJ67" s="1107"/>
      <c r="AK67" s="1108"/>
      <c r="AL67" s="1094"/>
      <c r="AM67" s="1094"/>
      <c r="AN67" s="1094"/>
      <c r="AO67" s="1095"/>
      <c r="AP67" s="1099"/>
      <c r="AQ67" s="1100"/>
      <c r="AR67" s="1100"/>
      <c r="AS67" s="1100"/>
      <c r="AT67" s="1101"/>
      <c r="AU67" s="1099"/>
      <c r="AV67" s="1100"/>
      <c r="AW67" s="1100"/>
      <c r="AX67" s="1100"/>
      <c r="AY67" s="1101"/>
      <c r="AZ67" s="1099"/>
      <c r="BA67" s="1100"/>
      <c r="BB67" s="1100"/>
      <c r="BC67" s="1100"/>
      <c r="BD67" s="1113"/>
      <c r="BE67" s="267"/>
      <c r="BF67" s="267"/>
      <c r="BG67" s="267"/>
      <c r="BH67" s="267"/>
      <c r="BI67" s="267"/>
      <c r="BJ67" s="267"/>
      <c r="BK67" s="267"/>
      <c r="BL67" s="267"/>
      <c r="BM67" s="267"/>
      <c r="BN67" s="267"/>
      <c r="BO67" s="267"/>
      <c r="BP67" s="267"/>
      <c r="BQ67" s="264">
        <v>61</v>
      </c>
      <c r="BR67" s="269"/>
      <c r="BS67" s="1048"/>
      <c r="BT67" s="1049"/>
      <c r="BU67" s="1049"/>
      <c r="BV67" s="1049"/>
      <c r="BW67" s="1049"/>
      <c r="BX67" s="1049"/>
      <c r="BY67" s="1049"/>
      <c r="BZ67" s="1049"/>
      <c r="CA67" s="1049"/>
      <c r="CB67" s="1049"/>
      <c r="CC67" s="1049"/>
      <c r="CD67" s="1049"/>
      <c r="CE67" s="1049"/>
      <c r="CF67" s="1049"/>
      <c r="CG67" s="1050"/>
      <c r="CH67" s="1051"/>
      <c r="CI67" s="1052"/>
      <c r="CJ67" s="1052"/>
      <c r="CK67" s="1052"/>
      <c r="CL67" s="1053"/>
      <c r="CM67" s="1051"/>
      <c r="CN67" s="1052"/>
      <c r="CO67" s="1052"/>
      <c r="CP67" s="1052"/>
      <c r="CQ67" s="1053"/>
      <c r="CR67" s="1051"/>
      <c r="CS67" s="1052"/>
      <c r="CT67" s="1052"/>
      <c r="CU67" s="1052"/>
      <c r="CV67" s="1053"/>
      <c r="CW67" s="1051"/>
      <c r="CX67" s="1052"/>
      <c r="CY67" s="1052"/>
      <c r="CZ67" s="1052"/>
      <c r="DA67" s="1053"/>
      <c r="DB67" s="1051"/>
      <c r="DC67" s="1052"/>
      <c r="DD67" s="1052"/>
      <c r="DE67" s="1052"/>
      <c r="DF67" s="1053"/>
      <c r="DG67" s="1051"/>
      <c r="DH67" s="1052"/>
      <c r="DI67" s="1052"/>
      <c r="DJ67" s="1052"/>
      <c r="DK67" s="1053"/>
      <c r="DL67" s="1051"/>
      <c r="DM67" s="1052"/>
      <c r="DN67" s="1052"/>
      <c r="DO67" s="1052"/>
      <c r="DP67" s="1053"/>
      <c r="DQ67" s="1051"/>
      <c r="DR67" s="1052"/>
      <c r="DS67" s="1052"/>
      <c r="DT67" s="1052"/>
      <c r="DU67" s="1053"/>
      <c r="DV67" s="1036"/>
      <c r="DW67" s="1037"/>
      <c r="DX67" s="1037"/>
      <c r="DY67" s="1037"/>
      <c r="DZ67" s="1038"/>
      <c r="EA67" s="248"/>
    </row>
    <row r="68" spans="1:131" s="249" customFormat="1" ht="26.25" customHeight="1" thickTop="1" x14ac:dyDescent="0.15">
      <c r="A68" s="260">
        <v>1</v>
      </c>
      <c r="B68" s="1080" t="s">
        <v>580</v>
      </c>
      <c r="C68" s="1081"/>
      <c r="D68" s="1081"/>
      <c r="E68" s="1081"/>
      <c r="F68" s="1081"/>
      <c r="G68" s="1081"/>
      <c r="H68" s="1081"/>
      <c r="I68" s="1081"/>
      <c r="J68" s="1081"/>
      <c r="K68" s="1081"/>
      <c r="L68" s="1081"/>
      <c r="M68" s="1081"/>
      <c r="N68" s="1081"/>
      <c r="O68" s="1081"/>
      <c r="P68" s="1082"/>
      <c r="Q68" s="1083">
        <v>993</v>
      </c>
      <c r="R68" s="1077"/>
      <c r="S68" s="1077"/>
      <c r="T68" s="1077"/>
      <c r="U68" s="1077"/>
      <c r="V68" s="1077">
        <v>952</v>
      </c>
      <c r="W68" s="1077"/>
      <c r="X68" s="1077"/>
      <c r="Y68" s="1077"/>
      <c r="Z68" s="1077"/>
      <c r="AA68" s="1077">
        <v>41</v>
      </c>
      <c r="AB68" s="1077"/>
      <c r="AC68" s="1077"/>
      <c r="AD68" s="1077"/>
      <c r="AE68" s="1077"/>
      <c r="AF68" s="1077">
        <v>41</v>
      </c>
      <c r="AG68" s="1077"/>
      <c r="AH68" s="1077"/>
      <c r="AI68" s="1077"/>
      <c r="AJ68" s="1077"/>
      <c r="AK68" s="1077" t="s">
        <v>517</v>
      </c>
      <c r="AL68" s="1077"/>
      <c r="AM68" s="1077"/>
      <c r="AN68" s="1077"/>
      <c r="AO68" s="1077"/>
      <c r="AP68" s="1077">
        <v>4798</v>
      </c>
      <c r="AQ68" s="1077"/>
      <c r="AR68" s="1077"/>
      <c r="AS68" s="1077"/>
      <c r="AT68" s="1077"/>
      <c r="AU68" s="1077">
        <v>4798</v>
      </c>
      <c r="AV68" s="1077"/>
      <c r="AW68" s="1077"/>
      <c r="AX68" s="1077"/>
      <c r="AY68" s="1077"/>
      <c r="AZ68" s="1078"/>
      <c r="BA68" s="1078"/>
      <c r="BB68" s="1078"/>
      <c r="BC68" s="1078"/>
      <c r="BD68" s="1079"/>
      <c r="BE68" s="267"/>
      <c r="BF68" s="267"/>
      <c r="BG68" s="267"/>
      <c r="BH68" s="267"/>
      <c r="BI68" s="267"/>
      <c r="BJ68" s="267"/>
      <c r="BK68" s="267"/>
      <c r="BL68" s="267"/>
      <c r="BM68" s="267"/>
      <c r="BN68" s="267"/>
      <c r="BO68" s="267"/>
      <c r="BP68" s="267"/>
      <c r="BQ68" s="264">
        <v>62</v>
      </c>
      <c r="BR68" s="269"/>
      <c r="BS68" s="1048"/>
      <c r="BT68" s="1049"/>
      <c r="BU68" s="1049"/>
      <c r="BV68" s="1049"/>
      <c r="BW68" s="1049"/>
      <c r="BX68" s="1049"/>
      <c r="BY68" s="1049"/>
      <c r="BZ68" s="1049"/>
      <c r="CA68" s="1049"/>
      <c r="CB68" s="1049"/>
      <c r="CC68" s="1049"/>
      <c r="CD68" s="1049"/>
      <c r="CE68" s="1049"/>
      <c r="CF68" s="1049"/>
      <c r="CG68" s="1050"/>
      <c r="CH68" s="1051"/>
      <c r="CI68" s="1052"/>
      <c r="CJ68" s="1052"/>
      <c r="CK68" s="1052"/>
      <c r="CL68" s="1053"/>
      <c r="CM68" s="1051"/>
      <c r="CN68" s="1052"/>
      <c r="CO68" s="1052"/>
      <c r="CP68" s="1052"/>
      <c r="CQ68" s="1053"/>
      <c r="CR68" s="1051"/>
      <c r="CS68" s="1052"/>
      <c r="CT68" s="1052"/>
      <c r="CU68" s="1052"/>
      <c r="CV68" s="1053"/>
      <c r="CW68" s="1051"/>
      <c r="CX68" s="1052"/>
      <c r="CY68" s="1052"/>
      <c r="CZ68" s="1052"/>
      <c r="DA68" s="1053"/>
      <c r="DB68" s="1051"/>
      <c r="DC68" s="1052"/>
      <c r="DD68" s="1052"/>
      <c r="DE68" s="1052"/>
      <c r="DF68" s="1053"/>
      <c r="DG68" s="1051"/>
      <c r="DH68" s="1052"/>
      <c r="DI68" s="1052"/>
      <c r="DJ68" s="1052"/>
      <c r="DK68" s="1053"/>
      <c r="DL68" s="1051"/>
      <c r="DM68" s="1052"/>
      <c r="DN68" s="1052"/>
      <c r="DO68" s="1052"/>
      <c r="DP68" s="1053"/>
      <c r="DQ68" s="1051"/>
      <c r="DR68" s="1052"/>
      <c r="DS68" s="1052"/>
      <c r="DT68" s="1052"/>
      <c r="DU68" s="1053"/>
      <c r="DV68" s="1036"/>
      <c r="DW68" s="1037"/>
      <c r="DX68" s="1037"/>
      <c r="DY68" s="1037"/>
      <c r="DZ68" s="1038"/>
      <c r="EA68" s="248"/>
    </row>
    <row r="69" spans="1:131" s="249" customFormat="1" ht="26.25" customHeight="1" x14ac:dyDescent="0.15">
      <c r="A69" s="263">
        <v>2</v>
      </c>
      <c r="B69" s="1069" t="s">
        <v>581</v>
      </c>
      <c r="C69" s="1070"/>
      <c r="D69" s="1070"/>
      <c r="E69" s="1070"/>
      <c r="F69" s="1070"/>
      <c r="G69" s="1070"/>
      <c r="H69" s="1070"/>
      <c r="I69" s="1070"/>
      <c r="J69" s="1070"/>
      <c r="K69" s="1070"/>
      <c r="L69" s="1070"/>
      <c r="M69" s="1070"/>
      <c r="N69" s="1070"/>
      <c r="O69" s="1070"/>
      <c r="P69" s="1071"/>
      <c r="Q69" s="1072">
        <v>9</v>
      </c>
      <c r="R69" s="1066"/>
      <c r="S69" s="1066"/>
      <c r="T69" s="1066"/>
      <c r="U69" s="1066"/>
      <c r="V69" s="1066">
        <v>7</v>
      </c>
      <c r="W69" s="1066"/>
      <c r="X69" s="1066"/>
      <c r="Y69" s="1066"/>
      <c r="Z69" s="1066"/>
      <c r="AA69" s="1066">
        <v>2</v>
      </c>
      <c r="AB69" s="1066"/>
      <c r="AC69" s="1066"/>
      <c r="AD69" s="1066"/>
      <c r="AE69" s="1066"/>
      <c r="AF69" s="1066">
        <v>2</v>
      </c>
      <c r="AG69" s="1066"/>
      <c r="AH69" s="1066"/>
      <c r="AI69" s="1066"/>
      <c r="AJ69" s="1066"/>
      <c r="AK69" s="1066" t="s">
        <v>598</v>
      </c>
      <c r="AL69" s="1066"/>
      <c r="AM69" s="1066"/>
      <c r="AN69" s="1066"/>
      <c r="AO69" s="1066"/>
      <c r="AP69" s="1066" t="s">
        <v>517</v>
      </c>
      <c r="AQ69" s="1066"/>
      <c r="AR69" s="1066"/>
      <c r="AS69" s="1066"/>
      <c r="AT69" s="1066"/>
      <c r="AU69" s="1066" t="s">
        <v>517</v>
      </c>
      <c r="AV69" s="1066"/>
      <c r="AW69" s="1066"/>
      <c r="AX69" s="1066"/>
      <c r="AY69" s="1066"/>
      <c r="AZ69" s="1067"/>
      <c r="BA69" s="1067"/>
      <c r="BB69" s="1067"/>
      <c r="BC69" s="1067"/>
      <c r="BD69" s="1068"/>
      <c r="BE69" s="267"/>
      <c r="BF69" s="267"/>
      <c r="BG69" s="267"/>
      <c r="BH69" s="267"/>
      <c r="BI69" s="267"/>
      <c r="BJ69" s="267"/>
      <c r="BK69" s="267"/>
      <c r="BL69" s="267"/>
      <c r="BM69" s="267"/>
      <c r="BN69" s="267"/>
      <c r="BO69" s="267"/>
      <c r="BP69" s="267"/>
      <c r="BQ69" s="264">
        <v>63</v>
      </c>
      <c r="BR69" s="269"/>
      <c r="BS69" s="1048"/>
      <c r="BT69" s="1049"/>
      <c r="BU69" s="1049"/>
      <c r="BV69" s="1049"/>
      <c r="BW69" s="1049"/>
      <c r="BX69" s="1049"/>
      <c r="BY69" s="1049"/>
      <c r="BZ69" s="1049"/>
      <c r="CA69" s="1049"/>
      <c r="CB69" s="1049"/>
      <c r="CC69" s="1049"/>
      <c r="CD69" s="1049"/>
      <c r="CE69" s="1049"/>
      <c r="CF69" s="1049"/>
      <c r="CG69" s="1050"/>
      <c r="CH69" s="1051"/>
      <c r="CI69" s="1052"/>
      <c r="CJ69" s="1052"/>
      <c r="CK69" s="1052"/>
      <c r="CL69" s="1053"/>
      <c r="CM69" s="1051"/>
      <c r="CN69" s="1052"/>
      <c r="CO69" s="1052"/>
      <c r="CP69" s="1052"/>
      <c r="CQ69" s="1053"/>
      <c r="CR69" s="1051"/>
      <c r="CS69" s="1052"/>
      <c r="CT69" s="1052"/>
      <c r="CU69" s="1052"/>
      <c r="CV69" s="1053"/>
      <c r="CW69" s="1051"/>
      <c r="CX69" s="1052"/>
      <c r="CY69" s="1052"/>
      <c r="CZ69" s="1052"/>
      <c r="DA69" s="1053"/>
      <c r="DB69" s="1051"/>
      <c r="DC69" s="1052"/>
      <c r="DD69" s="1052"/>
      <c r="DE69" s="1052"/>
      <c r="DF69" s="1053"/>
      <c r="DG69" s="1051"/>
      <c r="DH69" s="1052"/>
      <c r="DI69" s="1052"/>
      <c r="DJ69" s="1052"/>
      <c r="DK69" s="1053"/>
      <c r="DL69" s="1051"/>
      <c r="DM69" s="1052"/>
      <c r="DN69" s="1052"/>
      <c r="DO69" s="1052"/>
      <c r="DP69" s="1053"/>
      <c r="DQ69" s="1051"/>
      <c r="DR69" s="1052"/>
      <c r="DS69" s="1052"/>
      <c r="DT69" s="1052"/>
      <c r="DU69" s="1053"/>
      <c r="DV69" s="1036"/>
      <c r="DW69" s="1037"/>
      <c r="DX69" s="1037"/>
      <c r="DY69" s="1037"/>
      <c r="DZ69" s="1038"/>
      <c r="EA69" s="248"/>
    </row>
    <row r="70" spans="1:131" s="249" customFormat="1" ht="26.25" customHeight="1" x14ac:dyDescent="0.15">
      <c r="A70" s="263">
        <v>3</v>
      </c>
      <c r="B70" s="1069" t="s">
        <v>582</v>
      </c>
      <c r="C70" s="1070"/>
      <c r="D70" s="1070"/>
      <c r="E70" s="1070"/>
      <c r="F70" s="1070"/>
      <c r="G70" s="1070"/>
      <c r="H70" s="1070"/>
      <c r="I70" s="1070"/>
      <c r="J70" s="1070"/>
      <c r="K70" s="1070"/>
      <c r="L70" s="1070"/>
      <c r="M70" s="1070"/>
      <c r="N70" s="1070"/>
      <c r="O70" s="1070"/>
      <c r="P70" s="1071"/>
      <c r="Q70" s="1072">
        <v>311</v>
      </c>
      <c r="R70" s="1066"/>
      <c r="S70" s="1066"/>
      <c r="T70" s="1066"/>
      <c r="U70" s="1066"/>
      <c r="V70" s="1066">
        <v>292</v>
      </c>
      <c r="W70" s="1066"/>
      <c r="X70" s="1066"/>
      <c r="Y70" s="1066"/>
      <c r="Z70" s="1066"/>
      <c r="AA70" s="1066">
        <v>19</v>
      </c>
      <c r="AB70" s="1066"/>
      <c r="AC70" s="1066"/>
      <c r="AD70" s="1066"/>
      <c r="AE70" s="1066"/>
      <c r="AF70" s="1066">
        <v>19</v>
      </c>
      <c r="AG70" s="1066"/>
      <c r="AH70" s="1066"/>
      <c r="AI70" s="1066"/>
      <c r="AJ70" s="1066"/>
      <c r="AK70" s="1066">
        <v>21</v>
      </c>
      <c r="AL70" s="1066"/>
      <c r="AM70" s="1066"/>
      <c r="AN70" s="1066"/>
      <c r="AO70" s="1066"/>
      <c r="AP70" s="1066" t="s">
        <v>517</v>
      </c>
      <c r="AQ70" s="1066"/>
      <c r="AR70" s="1066"/>
      <c r="AS70" s="1066"/>
      <c r="AT70" s="1066"/>
      <c r="AU70" s="1066" t="s">
        <v>517</v>
      </c>
      <c r="AV70" s="1066"/>
      <c r="AW70" s="1066"/>
      <c r="AX70" s="1066"/>
      <c r="AY70" s="1066"/>
      <c r="AZ70" s="1067"/>
      <c r="BA70" s="1067"/>
      <c r="BB70" s="1067"/>
      <c r="BC70" s="1067"/>
      <c r="BD70" s="1068"/>
      <c r="BE70" s="267"/>
      <c r="BF70" s="267"/>
      <c r="BG70" s="267"/>
      <c r="BH70" s="267"/>
      <c r="BI70" s="267"/>
      <c r="BJ70" s="267"/>
      <c r="BK70" s="267"/>
      <c r="BL70" s="267"/>
      <c r="BM70" s="267"/>
      <c r="BN70" s="267"/>
      <c r="BO70" s="267"/>
      <c r="BP70" s="267"/>
      <c r="BQ70" s="264">
        <v>64</v>
      </c>
      <c r="BR70" s="269"/>
      <c r="BS70" s="1048"/>
      <c r="BT70" s="1049"/>
      <c r="BU70" s="1049"/>
      <c r="BV70" s="1049"/>
      <c r="BW70" s="1049"/>
      <c r="BX70" s="1049"/>
      <c r="BY70" s="1049"/>
      <c r="BZ70" s="1049"/>
      <c r="CA70" s="1049"/>
      <c r="CB70" s="1049"/>
      <c r="CC70" s="1049"/>
      <c r="CD70" s="1049"/>
      <c r="CE70" s="1049"/>
      <c r="CF70" s="1049"/>
      <c r="CG70" s="1050"/>
      <c r="CH70" s="1051"/>
      <c r="CI70" s="1052"/>
      <c r="CJ70" s="1052"/>
      <c r="CK70" s="1052"/>
      <c r="CL70" s="1053"/>
      <c r="CM70" s="1051"/>
      <c r="CN70" s="1052"/>
      <c r="CO70" s="1052"/>
      <c r="CP70" s="1052"/>
      <c r="CQ70" s="1053"/>
      <c r="CR70" s="1051"/>
      <c r="CS70" s="1052"/>
      <c r="CT70" s="1052"/>
      <c r="CU70" s="1052"/>
      <c r="CV70" s="1053"/>
      <c r="CW70" s="1051"/>
      <c r="CX70" s="1052"/>
      <c r="CY70" s="1052"/>
      <c r="CZ70" s="1052"/>
      <c r="DA70" s="1053"/>
      <c r="DB70" s="1051"/>
      <c r="DC70" s="1052"/>
      <c r="DD70" s="1052"/>
      <c r="DE70" s="1052"/>
      <c r="DF70" s="1053"/>
      <c r="DG70" s="1051"/>
      <c r="DH70" s="1052"/>
      <c r="DI70" s="1052"/>
      <c r="DJ70" s="1052"/>
      <c r="DK70" s="1053"/>
      <c r="DL70" s="1051"/>
      <c r="DM70" s="1052"/>
      <c r="DN70" s="1052"/>
      <c r="DO70" s="1052"/>
      <c r="DP70" s="1053"/>
      <c r="DQ70" s="1051"/>
      <c r="DR70" s="1052"/>
      <c r="DS70" s="1052"/>
      <c r="DT70" s="1052"/>
      <c r="DU70" s="1053"/>
      <c r="DV70" s="1036"/>
      <c r="DW70" s="1037"/>
      <c r="DX70" s="1037"/>
      <c r="DY70" s="1037"/>
      <c r="DZ70" s="1038"/>
      <c r="EA70" s="248"/>
    </row>
    <row r="71" spans="1:131" s="249" customFormat="1" ht="26.25" customHeight="1" x14ac:dyDescent="0.15">
      <c r="A71" s="263">
        <v>4</v>
      </c>
      <c r="B71" s="1069" t="s">
        <v>583</v>
      </c>
      <c r="C71" s="1070"/>
      <c r="D71" s="1070"/>
      <c r="E71" s="1070"/>
      <c r="F71" s="1070"/>
      <c r="G71" s="1070"/>
      <c r="H71" s="1070"/>
      <c r="I71" s="1070"/>
      <c r="J71" s="1070"/>
      <c r="K71" s="1070"/>
      <c r="L71" s="1070"/>
      <c r="M71" s="1070"/>
      <c r="N71" s="1070"/>
      <c r="O71" s="1070"/>
      <c r="P71" s="1071"/>
      <c r="Q71" s="1072">
        <v>229800</v>
      </c>
      <c r="R71" s="1066"/>
      <c r="S71" s="1066"/>
      <c r="T71" s="1066"/>
      <c r="U71" s="1066"/>
      <c r="V71" s="1066">
        <v>217808</v>
      </c>
      <c r="W71" s="1066"/>
      <c r="X71" s="1066"/>
      <c r="Y71" s="1066"/>
      <c r="Z71" s="1066"/>
      <c r="AA71" s="1066">
        <v>11991</v>
      </c>
      <c r="AB71" s="1066"/>
      <c r="AC71" s="1066"/>
      <c r="AD71" s="1066"/>
      <c r="AE71" s="1066"/>
      <c r="AF71" s="1066">
        <v>11991</v>
      </c>
      <c r="AG71" s="1066"/>
      <c r="AH71" s="1066"/>
      <c r="AI71" s="1066"/>
      <c r="AJ71" s="1066"/>
      <c r="AK71" s="1066">
        <v>83</v>
      </c>
      <c r="AL71" s="1066"/>
      <c r="AM71" s="1066"/>
      <c r="AN71" s="1066"/>
      <c r="AO71" s="1066"/>
      <c r="AP71" s="1066" t="s">
        <v>517</v>
      </c>
      <c r="AQ71" s="1066"/>
      <c r="AR71" s="1066"/>
      <c r="AS71" s="1066"/>
      <c r="AT71" s="1066"/>
      <c r="AU71" s="1066" t="s">
        <v>517</v>
      </c>
      <c r="AV71" s="1066"/>
      <c r="AW71" s="1066"/>
      <c r="AX71" s="1066"/>
      <c r="AY71" s="1066"/>
      <c r="AZ71" s="1067"/>
      <c r="BA71" s="1067"/>
      <c r="BB71" s="1067"/>
      <c r="BC71" s="1067"/>
      <c r="BD71" s="1068"/>
      <c r="BE71" s="267"/>
      <c r="BF71" s="267"/>
      <c r="BG71" s="267"/>
      <c r="BH71" s="267"/>
      <c r="BI71" s="267"/>
      <c r="BJ71" s="267"/>
      <c r="BK71" s="267"/>
      <c r="BL71" s="267"/>
      <c r="BM71" s="267"/>
      <c r="BN71" s="267"/>
      <c r="BO71" s="267"/>
      <c r="BP71" s="267"/>
      <c r="BQ71" s="264">
        <v>65</v>
      </c>
      <c r="BR71" s="269"/>
      <c r="BS71" s="1048"/>
      <c r="BT71" s="1049"/>
      <c r="BU71" s="1049"/>
      <c r="BV71" s="1049"/>
      <c r="BW71" s="1049"/>
      <c r="BX71" s="1049"/>
      <c r="BY71" s="1049"/>
      <c r="BZ71" s="1049"/>
      <c r="CA71" s="1049"/>
      <c r="CB71" s="1049"/>
      <c r="CC71" s="1049"/>
      <c r="CD71" s="1049"/>
      <c r="CE71" s="1049"/>
      <c r="CF71" s="1049"/>
      <c r="CG71" s="1050"/>
      <c r="CH71" s="1051"/>
      <c r="CI71" s="1052"/>
      <c r="CJ71" s="1052"/>
      <c r="CK71" s="1052"/>
      <c r="CL71" s="1053"/>
      <c r="CM71" s="1051"/>
      <c r="CN71" s="1052"/>
      <c r="CO71" s="1052"/>
      <c r="CP71" s="1052"/>
      <c r="CQ71" s="1053"/>
      <c r="CR71" s="1051"/>
      <c r="CS71" s="1052"/>
      <c r="CT71" s="1052"/>
      <c r="CU71" s="1052"/>
      <c r="CV71" s="1053"/>
      <c r="CW71" s="1051"/>
      <c r="CX71" s="1052"/>
      <c r="CY71" s="1052"/>
      <c r="CZ71" s="1052"/>
      <c r="DA71" s="1053"/>
      <c r="DB71" s="1051"/>
      <c r="DC71" s="1052"/>
      <c r="DD71" s="1052"/>
      <c r="DE71" s="1052"/>
      <c r="DF71" s="1053"/>
      <c r="DG71" s="1051"/>
      <c r="DH71" s="1052"/>
      <c r="DI71" s="1052"/>
      <c r="DJ71" s="1052"/>
      <c r="DK71" s="1053"/>
      <c r="DL71" s="1051"/>
      <c r="DM71" s="1052"/>
      <c r="DN71" s="1052"/>
      <c r="DO71" s="1052"/>
      <c r="DP71" s="1053"/>
      <c r="DQ71" s="1051"/>
      <c r="DR71" s="1052"/>
      <c r="DS71" s="1052"/>
      <c r="DT71" s="1052"/>
      <c r="DU71" s="1053"/>
      <c r="DV71" s="1036"/>
      <c r="DW71" s="1037"/>
      <c r="DX71" s="1037"/>
      <c r="DY71" s="1037"/>
      <c r="DZ71" s="1038"/>
      <c r="EA71" s="248"/>
    </row>
    <row r="72" spans="1:131" s="249" customFormat="1" ht="26.25" customHeight="1" x14ac:dyDescent="0.15">
      <c r="A72" s="263">
        <v>5</v>
      </c>
      <c r="B72" s="1069" t="s">
        <v>584</v>
      </c>
      <c r="C72" s="1070"/>
      <c r="D72" s="1070"/>
      <c r="E72" s="1070"/>
      <c r="F72" s="1070"/>
      <c r="G72" s="1070"/>
      <c r="H72" s="1070"/>
      <c r="I72" s="1070"/>
      <c r="J72" s="1070"/>
      <c r="K72" s="1070"/>
      <c r="L72" s="1070"/>
      <c r="M72" s="1070"/>
      <c r="N72" s="1070"/>
      <c r="O72" s="1070"/>
      <c r="P72" s="1071"/>
      <c r="Q72" s="1072">
        <v>11670</v>
      </c>
      <c r="R72" s="1066"/>
      <c r="S72" s="1066"/>
      <c r="T72" s="1066"/>
      <c r="U72" s="1066"/>
      <c r="V72" s="1066">
        <v>11378</v>
      </c>
      <c r="W72" s="1066"/>
      <c r="X72" s="1066"/>
      <c r="Y72" s="1066"/>
      <c r="Z72" s="1066"/>
      <c r="AA72" s="1066">
        <v>282</v>
      </c>
      <c r="AB72" s="1066"/>
      <c r="AC72" s="1066"/>
      <c r="AD72" s="1066"/>
      <c r="AE72" s="1066"/>
      <c r="AF72" s="1066">
        <v>282</v>
      </c>
      <c r="AG72" s="1066"/>
      <c r="AH72" s="1066"/>
      <c r="AI72" s="1066"/>
      <c r="AJ72" s="1066"/>
      <c r="AK72" s="1066">
        <v>5893</v>
      </c>
      <c r="AL72" s="1066"/>
      <c r="AM72" s="1066"/>
      <c r="AN72" s="1066"/>
      <c r="AO72" s="1066"/>
      <c r="AP72" s="1066" t="s">
        <v>517</v>
      </c>
      <c r="AQ72" s="1066"/>
      <c r="AR72" s="1066"/>
      <c r="AS72" s="1066"/>
      <c r="AT72" s="1066"/>
      <c r="AU72" s="1066" t="s">
        <v>517</v>
      </c>
      <c r="AV72" s="1066"/>
      <c r="AW72" s="1066"/>
      <c r="AX72" s="1066"/>
      <c r="AY72" s="1066"/>
      <c r="AZ72" s="1067"/>
      <c r="BA72" s="1067"/>
      <c r="BB72" s="1067"/>
      <c r="BC72" s="1067"/>
      <c r="BD72" s="1068"/>
      <c r="BE72" s="267"/>
      <c r="BF72" s="267"/>
      <c r="BG72" s="267"/>
      <c r="BH72" s="267"/>
      <c r="BI72" s="267"/>
      <c r="BJ72" s="267"/>
      <c r="BK72" s="267"/>
      <c r="BL72" s="267"/>
      <c r="BM72" s="267"/>
      <c r="BN72" s="267"/>
      <c r="BO72" s="267"/>
      <c r="BP72" s="267"/>
      <c r="BQ72" s="264">
        <v>66</v>
      </c>
      <c r="BR72" s="269"/>
      <c r="BS72" s="1048"/>
      <c r="BT72" s="1049"/>
      <c r="BU72" s="1049"/>
      <c r="BV72" s="1049"/>
      <c r="BW72" s="1049"/>
      <c r="BX72" s="1049"/>
      <c r="BY72" s="1049"/>
      <c r="BZ72" s="1049"/>
      <c r="CA72" s="1049"/>
      <c r="CB72" s="1049"/>
      <c r="CC72" s="1049"/>
      <c r="CD72" s="1049"/>
      <c r="CE72" s="1049"/>
      <c r="CF72" s="1049"/>
      <c r="CG72" s="1050"/>
      <c r="CH72" s="1051"/>
      <c r="CI72" s="1052"/>
      <c r="CJ72" s="1052"/>
      <c r="CK72" s="1052"/>
      <c r="CL72" s="1053"/>
      <c r="CM72" s="1051"/>
      <c r="CN72" s="1052"/>
      <c r="CO72" s="1052"/>
      <c r="CP72" s="1052"/>
      <c r="CQ72" s="1053"/>
      <c r="CR72" s="1051"/>
      <c r="CS72" s="1052"/>
      <c r="CT72" s="1052"/>
      <c r="CU72" s="1052"/>
      <c r="CV72" s="1053"/>
      <c r="CW72" s="1051"/>
      <c r="CX72" s="1052"/>
      <c r="CY72" s="1052"/>
      <c r="CZ72" s="1052"/>
      <c r="DA72" s="1053"/>
      <c r="DB72" s="1051"/>
      <c r="DC72" s="1052"/>
      <c r="DD72" s="1052"/>
      <c r="DE72" s="1052"/>
      <c r="DF72" s="1053"/>
      <c r="DG72" s="1051"/>
      <c r="DH72" s="1052"/>
      <c r="DI72" s="1052"/>
      <c r="DJ72" s="1052"/>
      <c r="DK72" s="1053"/>
      <c r="DL72" s="1051"/>
      <c r="DM72" s="1052"/>
      <c r="DN72" s="1052"/>
      <c r="DO72" s="1052"/>
      <c r="DP72" s="1053"/>
      <c r="DQ72" s="1051"/>
      <c r="DR72" s="1052"/>
      <c r="DS72" s="1052"/>
      <c r="DT72" s="1052"/>
      <c r="DU72" s="1053"/>
      <c r="DV72" s="1036"/>
      <c r="DW72" s="1037"/>
      <c r="DX72" s="1037"/>
      <c r="DY72" s="1037"/>
      <c r="DZ72" s="1038"/>
      <c r="EA72" s="248"/>
    </row>
    <row r="73" spans="1:131" s="249" customFormat="1" ht="26.25" customHeight="1" x14ac:dyDescent="0.15">
      <c r="A73" s="263">
        <v>6</v>
      </c>
      <c r="B73" s="1069" t="s">
        <v>585</v>
      </c>
      <c r="C73" s="1070"/>
      <c r="D73" s="1070"/>
      <c r="E73" s="1070"/>
      <c r="F73" s="1070"/>
      <c r="G73" s="1070"/>
      <c r="H73" s="1070"/>
      <c r="I73" s="1070"/>
      <c r="J73" s="1070"/>
      <c r="K73" s="1070"/>
      <c r="L73" s="1070"/>
      <c r="M73" s="1070"/>
      <c r="N73" s="1070"/>
      <c r="O73" s="1070"/>
      <c r="P73" s="1071"/>
      <c r="Q73" s="1072">
        <v>52</v>
      </c>
      <c r="R73" s="1066"/>
      <c r="S73" s="1066"/>
      <c r="T73" s="1066"/>
      <c r="U73" s="1066"/>
      <c r="V73" s="1066">
        <v>45</v>
      </c>
      <c r="W73" s="1066"/>
      <c r="X73" s="1066"/>
      <c r="Y73" s="1066"/>
      <c r="Z73" s="1066"/>
      <c r="AA73" s="1066">
        <v>7</v>
      </c>
      <c r="AB73" s="1066"/>
      <c r="AC73" s="1066"/>
      <c r="AD73" s="1066"/>
      <c r="AE73" s="1066"/>
      <c r="AF73" s="1066">
        <v>7</v>
      </c>
      <c r="AG73" s="1066"/>
      <c r="AH73" s="1066"/>
      <c r="AI73" s="1066"/>
      <c r="AJ73" s="1066"/>
      <c r="AK73" s="1066" t="s">
        <v>517</v>
      </c>
      <c r="AL73" s="1066"/>
      <c r="AM73" s="1066"/>
      <c r="AN73" s="1066"/>
      <c r="AO73" s="1066"/>
      <c r="AP73" s="1066" t="s">
        <v>517</v>
      </c>
      <c r="AQ73" s="1066"/>
      <c r="AR73" s="1066"/>
      <c r="AS73" s="1066"/>
      <c r="AT73" s="1066"/>
      <c r="AU73" s="1066" t="s">
        <v>517</v>
      </c>
      <c r="AV73" s="1066"/>
      <c r="AW73" s="1066"/>
      <c r="AX73" s="1066"/>
      <c r="AY73" s="1066"/>
      <c r="AZ73" s="1067"/>
      <c r="BA73" s="1067"/>
      <c r="BB73" s="1067"/>
      <c r="BC73" s="1067"/>
      <c r="BD73" s="1068"/>
      <c r="BE73" s="267"/>
      <c r="BF73" s="267"/>
      <c r="BG73" s="267"/>
      <c r="BH73" s="267"/>
      <c r="BI73" s="267"/>
      <c r="BJ73" s="267"/>
      <c r="BK73" s="267"/>
      <c r="BL73" s="267"/>
      <c r="BM73" s="267"/>
      <c r="BN73" s="267"/>
      <c r="BO73" s="267"/>
      <c r="BP73" s="267"/>
      <c r="BQ73" s="264">
        <v>67</v>
      </c>
      <c r="BR73" s="269"/>
      <c r="BS73" s="1048"/>
      <c r="BT73" s="1049"/>
      <c r="BU73" s="1049"/>
      <c r="BV73" s="1049"/>
      <c r="BW73" s="1049"/>
      <c r="BX73" s="1049"/>
      <c r="BY73" s="1049"/>
      <c r="BZ73" s="1049"/>
      <c r="CA73" s="1049"/>
      <c r="CB73" s="1049"/>
      <c r="CC73" s="1049"/>
      <c r="CD73" s="1049"/>
      <c r="CE73" s="1049"/>
      <c r="CF73" s="1049"/>
      <c r="CG73" s="1050"/>
      <c r="CH73" s="1051"/>
      <c r="CI73" s="1052"/>
      <c r="CJ73" s="1052"/>
      <c r="CK73" s="1052"/>
      <c r="CL73" s="1053"/>
      <c r="CM73" s="1051"/>
      <c r="CN73" s="1052"/>
      <c r="CO73" s="1052"/>
      <c r="CP73" s="1052"/>
      <c r="CQ73" s="1053"/>
      <c r="CR73" s="1051"/>
      <c r="CS73" s="1052"/>
      <c r="CT73" s="1052"/>
      <c r="CU73" s="1052"/>
      <c r="CV73" s="1053"/>
      <c r="CW73" s="1051"/>
      <c r="CX73" s="1052"/>
      <c r="CY73" s="1052"/>
      <c r="CZ73" s="1052"/>
      <c r="DA73" s="1053"/>
      <c r="DB73" s="1051"/>
      <c r="DC73" s="1052"/>
      <c r="DD73" s="1052"/>
      <c r="DE73" s="1052"/>
      <c r="DF73" s="1053"/>
      <c r="DG73" s="1051"/>
      <c r="DH73" s="1052"/>
      <c r="DI73" s="1052"/>
      <c r="DJ73" s="1052"/>
      <c r="DK73" s="1053"/>
      <c r="DL73" s="1051"/>
      <c r="DM73" s="1052"/>
      <c r="DN73" s="1052"/>
      <c r="DO73" s="1052"/>
      <c r="DP73" s="1053"/>
      <c r="DQ73" s="1051"/>
      <c r="DR73" s="1052"/>
      <c r="DS73" s="1052"/>
      <c r="DT73" s="1052"/>
      <c r="DU73" s="1053"/>
      <c r="DV73" s="1036"/>
      <c r="DW73" s="1037"/>
      <c r="DX73" s="1037"/>
      <c r="DY73" s="1037"/>
      <c r="DZ73" s="1038"/>
      <c r="EA73" s="248"/>
    </row>
    <row r="74" spans="1:131" s="249" customFormat="1" ht="26.25" customHeight="1" x14ac:dyDescent="0.15">
      <c r="A74" s="263">
        <v>7</v>
      </c>
      <c r="B74" s="1069" t="s">
        <v>586</v>
      </c>
      <c r="C74" s="1070"/>
      <c r="D74" s="1070"/>
      <c r="E74" s="1070"/>
      <c r="F74" s="1070"/>
      <c r="G74" s="1070"/>
      <c r="H74" s="1070"/>
      <c r="I74" s="1070"/>
      <c r="J74" s="1070"/>
      <c r="K74" s="1070"/>
      <c r="L74" s="1070"/>
      <c r="M74" s="1070"/>
      <c r="N74" s="1070"/>
      <c r="O74" s="1070"/>
      <c r="P74" s="1071"/>
      <c r="Q74" s="1072">
        <v>10</v>
      </c>
      <c r="R74" s="1066"/>
      <c r="S74" s="1066"/>
      <c r="T74" s="1066"/>
      <c r="U74" s="1066"/>
      <c r="V74" s="1066">
        <v>8</v>
      </c>
      <c r="W74" s="1066"/>
      <c r="X74" s="1066"/>
      <c r="Y74" s="1066"/>
      <c r="Z74" s="1066"/>
      <c r="AA74" s="1066">
        <v>3</v>
      </c>
      <c r="AB74" s="1066"/>
      <c r="AC74" s="1066"/>
      <c r="AD74" s="1066"/>
      <c r="AE74" s="1066"/>
      <c r="AF74" s="1066">
        <v>3</v>
      </c>
      <c r="AG74" s="1066"/>
      <c r="AH74" s="1066"/>
      <c r="AI74" s="1066"/>
      <c r="AJ74" s="1066"/>
      <c r="AK74" s="1066" t="s">
        <v>517</v>
      </c>
      <c r="AL74" s="1066"/>
      <c r="AM74" s="1066"/>
      <c r="AN74" s="1066"/>
      <c r="AO74" s="1066"/>
      <c r="AP74" s="1066" t="s">
        <v>517</v>
      </c>
      <c r="AQ74" s="1066"/>
      <c r="AR74" s="1066"/>
      <c r="AS74" s="1066"/>
      <c r="AT74" s="1066"/>
      <c r="AU74" s="1066" t="s">
        <v>517</v>
      </c>
      <c r="AV74" s="1066"/>
      <c r="AW74" s="1066"/>
      <c r="AX74" s="1066"/>
      <c r="AY74" s="1066"/>
      <c r="AZ74" s="1067"/>
      <c r="BA74" s="1067"/>
      <c r="BB74" s="1067"/>
      <c r="BC74" s="1067"/>
      <c r="BD74" s="1068"/>
      <c r="BE74" s="267"/>
      <c r="BF74" s="267"/>
      <c r="BG74" s="267"/>
      <c r="BH74" s="267"/>
      <c r="BI74" s="267"/>
      <c r="BJ74" s="267"/>
      <c r="BK74" s="267"/>
      <c r="BL74" s="267"/>
      <c r="BM74" s="267"/>
      <c r="BN74" s="267"/>
      <c r="BO74" s="267"/>
      <c r="BP74" s="267"/>
      <c r="BQ74" s="264">
        <v>68</v>
      </c>
      <c r="BR74" s="269"/>
      <c r="BS74" s="1048"/>
      <c r="BT74" s="1049"/>
      <c r="BU74" s="1049"/>
      <c r="BV74" s="1049"/>
      <c r="BW74" s="1049"/>
      <c r="BX74" s="1049"/>
      <c r="BY74" s="1049"/>
      <c r="BZ74" s="1049"/>
      <c r="CA74" s="1049"/>
      <c r="CB74" s="1049"/>
      <c r="CC74" s="1049"/>
      <c r="CD74" s="1049"/>
      <c r="CE74" s="1049"/>
      <c r="CF74" s="1049"/>
      <c r="CG74" s="1050"/>
      <c r="CH74" s="1051"/>
      <c r="CI74" s="1052"/>
      <c r="CJ74" s="1052"/>
      <c r="CK74" s="1052"/>
      <c r="CL74" s="1053"/>
      <c r="CM74" s="1051"/>
      <c r="CN74" s="1052"/>
      <c r="CO74" s="1052"/>
      <c r="CP74" s="1052"/>
      <c r="CQ74" s="1053"/>
      <c r="CR74" s="1051"/>
      <c r="CS74" s="1052"/>
      <c r="CT74" s="1052"/>
      <c r="CU74" s="1052"/>
      <c r="CV74" s="1053"/>
      <c r="CW74" s="1051"/>
      <c r="CX74" s="1052"/>
      <c r="CY74" s="1052"/>
      <c r="CZ74" s="1052"/>
      <c r="DA74" s="1053"/>
      <c r="DB74" s="1051"/>
      <c r="DC74" s="1052"/>
      <c r="DD74" s="1052"/>
      <c r="DE74" s="1052"/>
      <c r="DF74" s="1053"/>
      <c r="DG74" s="1051"/>
      <c r="DH74" s="1052"/>
      <c r="DI74" s="1052"/>
      <c r="DJ74" s="1052"/>
      <c r="DK74" s="1053"/>
      <c r="DL74" s="1051"/>
      <c r="DM74" s="1052"/>
      <c r="DN74" s="1052"/>
      <c r="DO74" s="1052"/>
      <c r="DP74" s="1053"/>
      <c r="DQ74" s="1051"/>
      <c r="DR74" s="1052"/>
      <c r="DS74" s="1052"/>
      <c r="DT74" s="1052"/>
      <c r="DU74" s="1053"/>
      <c r="DV74" s="1036"/>
      <c r="DW74" s="1037"/>
      <c r="DX74" s="1037"/>
      <c r="DY74" s="1037"/>
      <c r="DZ74" s="1038"/>
      <c r="EA74" s="248"/>
    </row>
    <row r="75" spans="1:131" s="249" customFormat="1" ht="26.25" customHeight="1" x14ac:dyDescent="0.15">
      <c r="A75" s="263">
        <v>8</v>
      </c>
      <c r="B75" s="1069" t="s">
        <v>587</v>
      </c>
      <c r="C75" s="1070"/>
      <c r="D75" s="1070"/>
      <c r="E75" s="1070"/>
      <c r="F75" s="1070"/>
      <c r="G75" s="1070"/>
      <c r="H75" s="1070"/>
      <c r="I75" s="1070"/>
      <c r="J75" s="1070"/>
      <c r="K75" s="1070"/>
      <c r="L75" s="1070"/>
      <c r="M75" s="1070"/>
      <c r="N75" s="1070"/>
      <c r="O75" s="1070"/>
      <c r="P75" s="1071"/>
      <c r="Q75" s="1073">
        <v>2</v>
      </c>
      <c r="R75" s="1074"/>
      <c r="S75" s="1074"/>
      <c r="T75" s="1074"/>
      <c r="U75" s="1075"/>
      <c r="V75" s="1076">
        <v>0</v>
      </c>
      <c r="W75" s="1074"/>
      <c r="X75" s="1074"/>
      <c r="Y75" s="1074"/>
      <c r="Z75" s="1075"/>
      <c r="AA75" s="1076">
        <v>2</v>
      </c>
      <c r="AB75" s="1074"/>
      <c r="AC75" s="1074"/>
      <c r="AD75" s="1074"/>
      <c r="AE75" s="1075"/>
      <c r="AF75" s="1076">
        <v>1</v>
      </c>
      <c r="AG75" s="1074"/>
      <c r="AH75" s="1074"/>
      <c r="AI75" s="1074"/>
      <c r="AJ75" s="1075"/>
      <c r="AK75" s="1076" t="s">
        <v>517</v>
      </c>
      <c r="AL75" s="1074"/>
      <c r="AM75" s="1074"/>
      <c r="AN75" s="1074"/>
      <c r="AO75" s="1075"/>
      <c r="AP75" s="1076" t="s">
        <v>517</v>
      </c>
      <c r="AQ75" s="1074"/>
      <c r="AR75" s="1074"/>
      <c r="AS75" s="1074"/>
      <c r="AT75" s="1075"/>
      <c r="AU75" s="1076" t="s">
        <v>517</v>
      </c>
      <c r="AV75" s="1074"/>
      <c r="AW75" s="1074"/>
      <c r="AX75" s="1074"/>
      <c r="AY75" s="1075"/>
      <c r="AZ75" s="1067"/>
      <c r="BA75" s="1067"/>
      <c r="BB75" s="1067"/>
      <c r="BC75" s="1067"/>
      <c r="BD75" s="1068"/>
      <c r="BE75" s="267"/>
      <c r="BF75" s="267"/>
      <c r="BG75" s="267"/>
      <c r="BH75" s="267"/>
      <c r="BI75" s="267"/>
      <c r="BJ75" s="267"/>
      <c r="BK75" s="267"/>
      <c r="BL75" s="267"/>
      <c r="BM75" s="267"/>
      <c r="BN75" s="267"/>
      <c r="BO75" s="267"/>
      <c r="BP75" s="267"/>
      <c r="BQ75" s="264">
        <v>69</v>
      </c>
      <c r="BR75" s="269"/>
      <c r="BS75" s="1048"/>
      <c r="BT75" s="1049"/>
      <c r="BU75" s="1049"/>
      <c r="BV75" s="1049"/>
      <c r="BW75" s="1049"/>
      <c r="BX75" s="1049"/>
      <c r="BY75" s="1049"/>
      <c r="BZ75" s="1049"/>
      <c r="CA75" s="1049"/>
      <c r="CB75" s="1049"/>
      <c r="CC75" s="1049"/>
      <c r="CD75" s="1049"/>
      <c r="CE75" s="1049"/>
      <c r="CF75" s="1049"/>
      <c r="CG75" s="1050"/>
      <c r="CH75" s="1051"/>
      <c r="CI75" s="1052"/>
      <c r="CJ75" s="1052"/>
      <c r="CK75" s="1052"/>
      <c r="CL75" s="1053"/>
      <c r="CM75" s="1051"/>
      <c r="CN75" s="1052"/>
      <c r="CO75" s="1052"/>
      <c r="CP75" s="1052"/>
      <c r="CQ75" s="1053"/>
      <c r="CR75" s="1051"/>
      <c r="CS75" s="1052"/>
      <c r="CT75" s="1052"/>
      <c r="CU75" s="1052"/>
      <c r="CV75" s="1053"/>
      <c r="CW75" s="1051"/>
      <c r="CX75" s="1052"/>
      <c r="CY75" s="1052"/>
      <c r="CZ75" s="1052"/>
      <c r="DA75" s="1053"/>
      <c r="DB75" s="1051"/>
      <c r="DC75" s="1052"/>
      <c r="DD75" s="1052"/>
      <c r="DE75" s="1052"/>
      <c r="DF75" s="1053"/>
      <c r="DG75" s="1051"/>
      <c r="DH75" s="1052"/>
      <c r="DI75" s="1052"/>
      <c r="DJ75" s="1052"/>
      <c r="DK75" s="1053"/>
      <c r="DL75" s="1051"/>
      <c r="DM75" s="1052"/>
      <c r="DN75" s="1052"/>
      <c r="DO75" s="1052"/>
      <c r="DP75" s="1053"/>
      <c r="DQ75" s="1051"/>
      <c r="DR75" s="1052"/>
      <c r="DS75" s="1052"/>
      <c r="DT75" s="1052"/>
      <c r="DU75" s="1053"/>
      <c r="DV75" s="1036"/>
      <c r="DW75" s="1037"/>
      <c r="DX75" s="1037"/>
      <c r="DY75" s="1037"/>
      <c r="DZ75" s="1038"/>
      <c r="EA75" s="248"/>
    </row>
    <row r="76" spans="1:131" s="249" customFormat="1" ht="26.25" customHeight="1" x14ac:dyDescent="0.15">
      <c r="A76" s="263">
        <v>9</v>
      </c>
      <c r="B76" s="1069" t="s">
        <v>588</v>
      </c>
      <c r="C76" s="1070"/>
      <c r="D76" s="1070"/>
      <c r="E76" s="1070"/>
      <c r="F76" s="1070"/>
      <c r="G76" s="1070"/>
      <c r="H76" s="1070"/>
      <c r="I76" s="1070"/>
      <c r="J76" s="1070"/>
      <c r="K76" s="1070"/>
      <c r="L76" s="1070"/>
      <c r="M76" s="1070"/>
      <c r="N76" s="1070"/>
      <c r="O76" s="1070"/>
      <c r="P76" s="1071"/>
      <c r="Q76" s="1073">
        <v>5</v>
      </c>
      <c r="R76" s="1074"/>
      <c r="S76" s="1074"/>
      <c r="T76" s="1074"/>
      <c r="U76" s="1075"/>
      <c r="V76" s="1076">
        <v>2</v>
      </c>
      <c r="W76" s="1074"/>
      <c r="X76" s="1074"/>
      <c r="Y76" s="1074"/>
      <c r="Z76" s="1075"/>
      <c r="AA76" s="1076">
        <v>3</v>
      </c>
      <c r="AB76" s="1074"/>
      <c r="AC76" s="1074"/>
      <c r="AD76" s="1074"/>
      <c r="AE76" s="1075"/>
      <c r="AF76" s="1076">
        <v>2</v>
      </c>
      <c r="AG76" s="1074"/>
      <c r="AH76" s="1074"/>
      <c r="AI76" s="1074"/>
      <c r="AJ76" s="1075"/>
      <c r="AK76" s="1076" t="s">
        <v>517</v>
      </c>
      <c r="AL76" s="1074"/>
      <c r="AM76" s="1074"/>
      <c r="AN76" s="1074"/>
      <c r="AO76" s="1075"/>
      <c r="AP76" s="1076" t="s">
        <v>517</v>
      </c>
      <c r="AQ76" s="1074"/>
      <c r="AR76" s="1074"/>
      <c r="AS76" s="1074"/>
      <c r="AT76" s="1075"/>
      <c r="AU76" s="1076" t="s">
        <v>517</v>
      </c>
      <c r="AV76" s="1074"/>
      <c r="AW76" s="1074"/>
      <c r="AX76" s="1074"/>
      <c r="AY76" s="1075"/>
      <c r="AZ76" s="1067"/>
      <c r="BA76" s="1067"/>
      <c r="BB76" s="1067"/>
      <c r="BC76" s="1067"/>
      <c r="BD76" s="1068"/>
      <c r="BE76" s="267"/>
      <c r="BF76" s="267"/>
      <c r="BG76" s="267"/>
      <c r="BH76" s="267"/>
      <c r="BI76" s="267"/>
      <c r="BJ76" s="267"/>
      <c r="BK76" s="267"/>
      <c r="BL76" s="267"/>
      <c r="BM76" s="267"/>
      <c r="BN76" s="267"/>
      <c r="BO76" s="267"/>
      <c r="BP76" s="267"/>
      <c r="BQ76" s="264">
        <v>70</v>
      </c>
      <c r="BR76" s="269"/>
      <c r="BS76" s="1048"/>
      <c r="BT76" s="1049"/>
      <c r="BU76" s="1049"/>
      <c r="BV76" s="1049"/>
      <c r="BW76" s="1049"/>
      <c r="BX76" s="1049"/>
      <c r="BY76" s="1049"/>
      <c r="BZ76" s="1049"/>
      <c r="CA76" s="1049"/>
      <c r="CB76" s="1049"/>
      <c r="CC76" s="1049"/>
      <c r="CD76" s="1049"/>
      <c r="CE76" s="1049"/>
      <c r="CF76" s="1049"/>
      <c r="CG76" s="1050"/>
      <c r="CH76" s="1051"/>
      <c r="CI76" s="1052"/>
      <c r="CJ76" s="1052"/>
      <c r="CK76" s="1052"/>
      <c r="CL76" s="1053"/>
      <c r="CM76" s="1051"/>
      <c r="CN76" s="1052"/>
      <c r="CO76" s="1052"/>
      <c r="CP76" s="1052"/>
      <c r="CQ76" s="1053"/>
      <c r="CR76" s="1051"/>
      <c r="CS76" s="1052"/>
      <c r="CT76" s="1052"/>
      <c r="CU76" s="1052"/>
      <c r="CV76" s="1053"/>
      <c r="CW76" s="1051"/>
      <c r="CX76" s="1052"/>
      <c r="CY76" s="1052"/>
      <c r="CZ76" s="1052"/>
      <c r="DA76" s="1053"/>
      <c r="DB76" s="1051"/>
      <c r="DC76" s="1052"/>
      <c r="DD76" s="1052"/>
      <c r="DE76" s="1052"/>
      <c r="DF76" s="1053"/>
      <c r="DG76" s="1051"/>
      <c r="DH76" s="1052"/>
      <c r="DI76" s="1052"/>
      <c r="DJ76" s="1052"/>
      <c r="DK76" s="1053"/>
      <c r="DL76" s="1051"/>
      <c r="DM76" s="1052"/>
      <c r="DN76" s="1052"/>
      <c r="DO76" s="1052"/>
      <c r="DP76" s="1053"/>
      <c r="DQ76" s="1051"/>
      <c r="DR76" s="1052"/>
      <c r="DS76" s="1052"/>
      <c r="DT76" s="1052"/>
      <c r="DU76" s="1053"/>
      <c r="DV76" s="1036"/>
      <c r="DW76" s="1037"/>
      <c r="DX76" s="1037"/>
      <c r="DY76" s="1037"/>
      <c r="DZ76" s="1038"/>
      <c r="EA76" s="248"/>
    </row>
    <row r="77" spans="1:131" s="249" customFormat="1" ht="26.25" customHeight="1" x14ac:dyDescent="0.15">
      <c r="A77" s="263">
        <v>10</v>
      </c>
      <c r="B77" s="1069" t="s">
        <v>589</v>
      </c>
      <c r="C77" s="1070"/>
      <c r="D77" s="1070"/>
      <c r="E77" s="1070"/>
      <c r="F77" s="1070"/>
      <c r="G77" s="1070"/>
      <c r="H77" s="1070"/>
      <c r="I77" s="1070"/>
      <c r="J77" s="1070"/>
      <c r="K77" s="1070"/>
      <c r="L77" s="1070"/>
      <c r="M77" s="1070"/>
      <c r="N77" s="1070"/>
      <c r="O77" s="1070"/>
      <c r="P77" s="1071"/>
      <c r="Q77" s="1073">
        <v>37</v>
      </c>
      <c r="R77" s="1074"/>
      <c r="S77" s="1074"/>
      <c r="T77" s="1074"/>
      <c r="U77" s="1075"/>
      <c r="V77" s="1076">
        <v>31</v>
      </c>
      <c r="W77" s="1074"/>
      <c r="X77" s="1074"/>
      <c r="Y77" s="1074"/>
      <c r="Z77" s="1075"/>
      <c r="AA77" s="1076">
        <v>6</v>
      </c>
      <c r="AB77" s="1074"/>
      <c r="AC77" s="1074"/>
      <c r="AD77" s="1074"/>
      <c r="AE77" s="1075"/>
      <c r="AF77" s="1076">
        <v>6</v>
      </c>
      <c r="AG77" s="1074"/>
      <c r="AH77" s="1074"/>
      <c r="AI77" s="1074"/>
      <c r="AJ77" s="1075"/>
      <c r="AK77" s="1076">
        <v>6</v>
      </c>
      <c r="AL77" s="1074"/>
      <c r="AM77" s="1074"/>
      <c r="AN77" s="1074"/>
      <c r="AO77" s="1075"/>
      <c r="AP77" s="1076" t="s">
        <v>517</v>
      </c>
      <c r="AQ77" s="1074"/>
      <c r="AR77" s="1074"/>
      <c r="AS77" s="1074"/>
      <c r="AT77" s="1075"/>
      <c r="AU77" s="1076" t="s">
        <v>517</v>
      </c>
      <c r="AV77" s="1074"/>
      <c r="AW77" s="1074"/>
      <c r="AX77" s="1074"/>
      <c r="AY77" s="1075"/>
      <c r="AZ77" s="1067"/>
      <c r="BA77" s="1067"/>
      <c r="BB77" s="1067"/>
      <c r="BC77" s="1067"/>
      <c r="BD77" s="1068"/>
      <c r="BE77" s="267"/>
      <c r="BF77" s="267"/>
      <c r="BG77" s="267"/>
      <c r="BH77" s="267"/>
      <c r="BI77" s="267"/>
      <c r="BJ77" s="267"/>
      <c r="BK77" s="267"/>
      <c r="BL77" s="267"/>
      <c r="BM77" s="267"/>
      <c r="BN77" s="267"/>
      <c r="BO77" s="267"/>
      <c r="BP77" s="267"/>
      <c r="BQ77" s="264">
        <v>71</v>
      </c>
      <c r="BR77" s="269"/>
      <c r="BS77" s="1048"/>
      <c r="BT77" s="1049"/>
      <c r="BU77" s="1049"/>
      <c r="BV77" s="1049"/>
      <c r="BW77" s="1049"/>
      <c r="BX77" s="1049"/>
      <c r="BY77" s="1049"/>
      <c r="BZ77" s="1049"/>
      <c r="CA77" s="1049"/>
      <c r="CB77" s="1049"/>
      <c r="CC77" s="1049"/>
      <c r="CD77" s="1049"/>
      <c r="CE77" s="1049"/>
      <c r="CF77" s="1049"/>
      <c r="CG77" s="1050"/>
      <c r="CH77" s="1051"/>
      <c r="CI77" s="1052"/>
      <c r="CJ77" s="1052"/>
      <c r="CK77" s="1052"/>
      <c r="CL77" s="1053"/>
      <c r="CM77" s="1051"/>
      <c r="CN77" s="1052"/>
      <c r="CO77" s="1052"/>
      <c r="CP77" s="1052"/>
      <c r="CQ77" s="1053"/>
      <c r="CR77" s="1051"/>
      <c r="CS77" s="1052"/>
      <c r="CT77" s="1052"/>
      <c r="CU77" s="1052"/>
      <c r="CV77" s="1053"/>
      <c r="CW77" s="1051"/>
      <c r="CX77" s="1052"/>
      <c r="CY77" s="1052"/>
      <c r="CZ77" s="1052"/>
      <c r="DA77" s="1053"/>
      <c r="DB77" s="1051"/>
      <c r="DC77" s="1052"/>
      <c r="DD77" s="1052"/>
      <c r="DE77" s="1052"/>
      <c r="DF77" s="1053"/>
      <c r="DG77" s="1051"/>
      <c r="DH77" s="1052"/>
      <c r="DI77" s="1052"/>
      <c r="DJ77" s="1052"/>
      <c r="DK77" s="1053"/>
      <c r="DL77" s="1051"/>
      <c r="DM77" s="1052"/>
      <c r="DN77" s="1052"/>
      <c r="DO77" s="1052"/>
      <c r="DP77" s="1053"/>
      <c r="DQ77" s="1051"/>
      <c r="DR77" s="1052"/>
      <c r="DS77" s="1052"/>
      <c r="DT77" s="1052"/>
      <c r="DU77" s="1053"/>
      <c r="DV77" s="1036"/>
      <c r="DW77" s="1037"/>
      <c r="DX77" s="1037"/>
      <c r="DY77" s="1037"/>
      <c r="DZ77" s="1038"/>
      <c r="EA77" s="248"/>
    </row>
    <row r="78" spans="1:131" s="249" customFormat="1" ht="26.25" customHeight="1" x14ac:dyDescent="0.15">
      <c r="A78" s="263">
        <v>11</v>
      </c>
      <c r="B78" s="1069"/>
      <c r="C78" s="1070"/>
      <c r="D78" s="1070"/>
      <c r="E78" s="1070"/>
      <c r="F78" s="1070"/>
      <c r="G78" s="1070"/>
      <c r="H78" s="1070"/>
      <c r="I78" s="1070"/>
      <c r="J78" s="1070"/>
      <c r="K78" s="1070"/>
      <c r="L78" s="1070"/>
      <c r="M78" s="1070"/>
      <c r="N78" s="1070"/>
      <c r="O78" s="1070"/>
      <c r="P78" s="1071"/>
      <c r="Q78" s="1072"/>
      <c r="R78" s="1066"/>
      <c r="S78" s="1066"/>
      <c r="T78" s="1066"/>
      <c r="U78" s="1066"/>
      <c r="V78" s="1066"/>
      <c r="W78" s="1066"/>
      <c r="X78" s="1066"/>
      <c r="Y78" s="1066"/>
      <c r="Z78" s="1066"/>
      <c r="AA78" s="1066"/>
      <c r="AB78" s="1066"/>
      <c r="AC78" s="1066"/>
      <c r="AD78" s="1066"/>
      <c r="AE78" s="1066"/>
      <c r="AF78" s="1066"/>
      <c r="AG78" s="1066"/>
      <c r="AH78" s="1066"/>
      <c r="AI78" s="1066"/>
      <c r="AJ78" s="1066"/>
      <c r="AK78" s="1066"/>
      <c r="AL78" s="1066"/>
      <c r="AM78" s="1066"/>
      <c r="AN78" s="1066"/>
      <c r="AO78" s="1066"/>
      <c r="AP78" s="1066"/>
      <c r="AQ78" s="1066"/>
      <c r="AR78" s="1066"/>
      <c r="AS78" s="1066"/>
      <c r="AT78" s="1066"/>
      <c r="AU78" s="1066"/>
      <c r="AV78" s="1066"/>
      <c r="AW78" s="1066"/>
      <c r="AX78" s="1066"/>
      <c r="AY78" s="1066"/>
      <c r="AZ78" s="1067"/>
      <c r="BA78" s="1067"/>
      <c r="BB78" s="1067"/>
      <c r="BC78" s="1067"/>
      <c r="BD78" s="1068"/>
      <c r="BE78" s="267"/>
      <c r="BF78" s="267"/>
      <c r="BG78" s="267"/>
      <c r="BH78" s="267"/>
      <c r="BI78" s="267"/>
      <c r="BJ78" s="270"/>
      <c r="BK78" s="270"/>
      <c r="BL78" s="270"/>
      <c r="BM78" s="270"/>
      <c r="BN78" s="270"/>
      <c r="BO78" s="267"/>
      <c r="BP78" s="267"/>
      <c r="BQ78" s="264">
        <v>72</v>
      </c>
      <c r="BR78" s="269"/>
      <c r="BS78" s="1048"/>
      <c r="BT78" s="1049"/>
      <c r="BU78" s="1049"/>
      <c r="BV78" s="1049"/>
      <c r="BW78" s="1049"/>
      <c r="BX78" s="1049"/>
      <c r="BY78" s="1049"/>
      <c r="BZ78" s="1049"/>
      <c r="CA78" s="1049"/>
      <c r="CB78" s="1049"/>
      <c r="CC78" s="1049"/>
      <c r="CD78" s="1049"/>
      <c r="CE78" s="1049"/>
      <c r="CF78" s="1049"/>
      <c r="CG78" s="1050"/>
      <c r="CH78" s="1051"/>
      <c r="CI78" s="1052"/>
      <c r="CJ78" s="1052"/>
      <c r="CK78" s="1052"/>
      <c r="CL78" s="1053"/>
      <c r="CM78" s="1051"/>
      <c r="CN78" s="1052"/>
      <c r="CO78" s="1052"/>
      <c r="CP78" s="1052"/>
      <c r="CQ78" s="1053"/>
      <c r="CR78" s="1051"/>
      <c r="CS78" s="1052"/>
      <c r="CT78" s="1052"/>
      <c r="CU78" s="1052"/>
      <c r="CV78" s="1053"/>
      <c r="CW78" s="1051"/>
      <c r="CX78" s="1052"/>
      <c r="CY78" s="1052"/>
      <c r="CZ78" s="1052"/>
      <c r="DA78" s="1053"/>
      <c r="DB78" s="1051"/>
      <c r="DC78" s="1052"/>
      <c r="DD78" s="1052"/>
      <c r="DE78" s="1052"/>
      <c r="DF78" s="1053"/>
      <c r="DG78" s="1051"/>
      <c r="DH78" s="1052"/>
      <c r="DI78" s="1052"/>
      <c r="DJ78" s="1052"/>
      <c r="DK78" s="1053"/>
      <c r="DL78" s="1051"/>
      <c r="DM78" s="1052"/>
      <c r="DN78" s="1052"/>
      <c r="DO78" s="1052"/>
      <c r="DP78" s="1053"/>
      <c r="DQ78" s="1051"/>
      <c r="DR78" s="1052"/>
      <c r="DS78" s="1052"/>
      <c r="DT78" s="1052"/>
      <c r="DU78" s="1053"/>
      <c r="DV78" s="1036"/>
      <c r="DW78" s="1037"/>
      <c r="DX78" s="1037"/>
      <c r="DY78" s="1037"/>
      <c r="DZ78" s="1038"/>
      <c r="EA78" s="248"/>
    </row>
    <row r="79" spans="1:131" s="249" customFormat="1" ht="26.25" customHeight="1" x14ac:dyDescent="0.15">
      <c r="A79" s="263">
        <v>12</v>
      </c>
      <c r="B79" s="1069"/>
      <c r="C79" s="1070"/>
      <c r="D79" s="1070"/>
      <c r="E79" s="1070"/>
      <c r="F79" s="1070"/>
      <c r="G79" s="1070"/>
      <c r="H79" s="1070"/>
      <c r="I79" s="1070"/>
      <c r="J79" s="1070"/>
      <c r="K79" s="1070"/>
      <c r="L79" s="1070"/>
      <c r="M79" s="1070"/>
      <c r="N79" s="1070"/>
      <c r="O79" s="1070"/>
      <c r="P79" s="1071"/>
      <c r="Q79" s="1072"/>
      <c r="R79" s="1066"/>
      <c r="S79" s="1066"/>
      <c r="T79" s="1066"/>
      <c r="U79" s="1066"/>
      <c r="V79" s="1066"/>
      <c r="W79" s="1066"/>
      <c r="X79" s="1066"/>
      <c r="Y79" s="1066"/>
      <c r="Z79" s="1066"/>
      <c r="AA79" s="1066"/>
      <c r="AB79" s="1066"/>
      <c r="AC79" s="1066"/>
      <c r="AD79" s="1066"/>
      <c r="AE79" s="1066"/>
      <c r="AF79" s="1066"/>
      <c r="AG79" s="1066"/>
      <c r="AH79" s="1066"/>
      <c r="AI79" s="1066"/>
      <c r="AJ79" s="1066"/>
      <c r="AK79" s="1066"/>
      <c r="AL79" s="1066"/>
      <c r="AM79" s="1066"/>
      <c r="AN79" s="1066"/>
      <c r="AO79" s="1066"/>
      <c r="AP79" s="1066"/>
      <c r="AQ79" s="1066"/>
      <c r="AR79" s="1066"/>
      <c r="AS79" s="1066"/>
      <c r="AT79" s="1066"/>
      <c r="AU79" s="1066"/>
      <c r="AV79" s="1066"/>
      <c r="AW79" s="1066"/>
      <c r="AX79" s="1066"/>
      <c r="AY79" s="1066"/>
      <c r="AZ79" s="1067"/>
      <c r="BA79" s="1067"/>
      <c r="BB79" s="1067"/>
      <c r="BC79" s="1067"/>
      <c r="BD79" s="1068"/>
      <c r="BE79" s="267"/>
      <c r="BF79" s="267"/>
      <c r="BG79" s="267"/>
      <c r="BH79" s="267"/>
      <c r="BI79" s="267"/>
      <c r="BJ79" s="270"/>
      <c r="BK79" s="270"/>
      <c r="BL79" s="270"/>
      <c r="BM79" s="270"/>
      <c r="BN79" s="270"/>
      <c r="BO79" s="267"/>
      <c r="BP79" s="267"/>
      <c r="BQ79" s="264">
        <v>73</v>
      </c>
      <c r="BR79" s="269"/>
      <c r="BS79" s="1048"/>
      <c r="BT79" s="1049"/>
      <c r="BU79" s="1049"/>
      <c r="BV79" s="1049"/>
      <c r="BW79" s="1049"/>
      <c r="BX79" s="1049"/>
      <c r="BY79" s="1049"/>
      <c r="BZ79" s="1049"/>
      <c r="CA79" s="1049"/>
      <c r="CB79" s="1049"/>
      <c r="CC79" s="1049"/>
      <c r="CD79" s="1049"/>
      <c r="CE79" s="1049"/>
      <c r="CF79" s="1049"/>
      <c r="CG79" s="1050"/>
      <c r="CH79" s="1051"/>
      <c r="CI79" s="1052"/>
      <c r="CJ79" s="1052"/>
      <c r="CK79" s="1052"/>
      <c r="CL79" s="1053"/>
      <c r="CM79" s="1051"/>
      <c r="CN79" s="1052"/>
      <c r="CO79" s="1052"/>
      <c r="CP79" s="1052"/>
      <c r="CQ79" s="1053"/>
      <c r="CR79" s="1051"/>
      <c r="CS79" s="1052"/>
      <c r="CT79" s="1052"/>
      <c r="CU79" s="1052"/>
      <c r="CV79" s="1053"/>
      <c r="CW79" s="1051"/>
      <c r="CX79" s="1052"/>
      <c r="CY79" s="1052"/>
      <c r="CZ79" s="1052"/>
      <c r="DA79" s="1053"/>
      <c r="DB79" s="1051"/>
      <c r="DC79" s="1052"/>
      <c r="DD79" s="1052"/>
      <c r="DE79" s="1052"/>
      <c r="DF79" s="1053"/>
      <c r="DG79" s="1051"/>
      <c r="DH79" s="1052"/>
      <c r="DI79" s="1052"/>
      <c r="DJ79" s="1052"/>
      <c r="DK79" s="1053"/>
      <c r="DL79" s="1051"/>
      <c r="DM79" s="1052"/>
      <c r="DN79" s="1052"/>
      <c r="DO79" s="1052"/>
      <c r="DP79" s="1053"/>
      <c r="DQ79" s="1051"/>
      <c r="DR79" s="1052"/>
      <c r="DS79" s="1052"/>
      <c r="DT79" s="1052"/>
      <c r="DU79" s="1053"/>
      <c r="DV79" s="1036"/>
      <c r="DW79" s="1037"/>
      <c r="DX79" s="1037"/>
      <c r="DY79" s="1037"/>
      <c r="DZ79" s="1038"/>
      <c r="EA79" s="248"/>
    </row>
    <row r="80" spans="1:131" s="249" customFormat="1" ht="26.25" customHeight="1" x14ac:dyDescent="0.15">
      <c r="A80" s="263">
        <v>13</v>
      </c>
      <c r="B80" s="1069"/>
      <c r="C80" s="1070"/>
      <c r="D80" s="1070"/>
      <c r="E80" s="1070"/>
      <c r="F80" s="1070"/>
      <c r="G80" s="1070"/>
      <c r="H80" s="1070"/>
      <c r="I80" s="1070"/>
      <c r="J80" s="1070"/>
      <c r="K80" s="1070"/>
      <c r="L80" s="1070"/>
      <c r="M80" s="1070"/>
      <c r="N80" s="1070"/>
      <c r="O80" s="1070"/>
      <c r="P80" s="1071"/>
      <c r="Q80" s="1072"/>
      <c r="R80" s="1066"/>
      <c r="S80" s="1066"/>
      <c r="T80" s="1066"/>
      <c r="U80" s="1066"/>
      <c r="V80" s="1066"/>
      <c r="W80" s="1066"/>
      <c r="X80" s="1066"/>
      <c r="Y80" s="1066"/>
      <c r="Z80" s="1066"/>
      <c r="AA80" s="1066"/>
      <c r="AB80" s="1066"/>
      <c r="AC80" s="1066"/>
      <c r="AD80" s="1066"/>
      <c r="AE80" s="1066"/>
      <c r="AF80" s="1066"/>
      <c r="AG80" s="1066"/>
      <c r="AH80" s="1066"/>
      <c r="AI80" s="1066"/>
      <c r="AJ80" s="1066"/>
      <c r="AK80" s="1066"/>
      <c r="AL80" s="1066"/>
      <c r="AM80" s="1066"/>
      <c r="AN80" s="1066"/>
      <c r="AO80" s="1066"/>
      <c r="AP80" s="1066"/>
      <c r="AQ80" s="1066"/>
      <c r="AR80" s="1066"/>
      <c r="AS80" s="1066"/>
      <c r="AT80" s="1066"/>
      <c r="AU80" s="1066"/>
      <c r="AV80" s="1066"/>
      <c r="AW80" s="1066"/>
      <c r="AX80" s="1066"/>
      <c r="AY80" s="1066"/>
      <c r="AZ80" s="1067"/>
      <c r="BA80" s="1067"/>
      <c r="BB80" s="1067"/>
      <c r="BC80" s="1067"/>
      <c r="BD80" s="1068"/>
      <c r="BE80" s="267"/>
      <c r="BF80" s="267"/>
      <c r="BG80" s="267"/>
      <c r="BH80" s="267"/>
      <c r="BI80" s="267"/>
      <c r="BJ80" s="267"/>
      <c r="BK80" s="267"/>
      <c r="BL80" s="267"/>
      <c r="BM80" s="267"/>
      <c r="BN80" s="267"/>
      <c r="BO80" s="267"/>
      <c r="BP80" s="267"/>
      <c r="BQ80" s="264">
        <v>74</v>
      </c>
      <c r="BR80" s="269"/>
      <c r="BS80" s="1048"/>
      <c r="BT80" s="1049"/>
      <c r="BU80" s="1049"/>
      <c r="BV80" s="1049"/>
      <c r="BW80" s="1049"/>
      <c r="BX80" s="1049"/>
      <c r="BY80" s="1049"/>
      <c r="BZ80" s="1049"/>
      <c r="CA80" s="1049"/>
      <c r="CB80" s="1049"/>
      <c r="CC80" s="1049"/>
      <c r="CD80" s="1049"/>
      <c r="CE80" s="1049"/>
      <c r="CF80" s="1049"/>
      <c r="CG80" s="1050"/>
      <c r="CH80" s="1051"/>
      <c r="CI80" s="1052"/>
      <c r="CJ80" s="1052"/>
      <c r="CK80" s="1052"/>
      <c r="CL80" s="1053"/>
      <c r="CM80" s="1051"/>
      <c r="CN80" s="1052"/>
      <c r="CO80" s="1052"/>
      <c r="CP80" s="1052"/>
      <c r="CQ80" s="1053"/>
      <c r="CR80" s="1051"/>
      <c r="CS80" s="1052"/>
      <c r="CT80" s="1052"/>
      <c r="CU80" s="1052"/>
      <c r="CV80" s="1053"/>
      <c r="CW80" s="1051"/>
      <c r="CX80" s="1052"/>
      <c r="CY80" s="1052"/>
      <c r="CZ80" s="1052"/>
      <c r="DA80" s="1053"/>
      <c r="DB80" s="1051"/>
      <c r="DC80" s="1052"/>
      <c r="DD80" s="1052"/>
      <c r="DE80" s="1052"/>
      <c r="DF80" s="1053"/>
      <c r="DG80" s="1051"/>
      <c r="DH80" s="1052"/>
      <c r="DI80" s="1052"/>
      <c r="DJ80" s="1052"/>
      <c r="DK80" s="1053"/>
      <c r="DL80" s="1051"/>
      <c r="DM80" s="1052"/>
      <c r="DN80" s="1052"/>
      <c r="DO80" s="1052"/>
      <c r="DP80" s="1053"/>
      <c r="DQ80" s="1051"/>
      <c r="DR80" s="1052"/>
      <c r="DS80" s="1052"/>
      <c r="DT80" s="1052"/>
      <c r="DU80" s="1053"/>
      <c r="DV80" s="1036"/>
      <c r="DW80" s="1037"/>
      <c r="DX80" s="1037"/>
      <c r="DY80" s="1037"/>
      <c r="DZ80" s="1038"/>
      <c r="EA80" s="248"/>
    </row>
    <row r="81" spans="1:131" s="249" customFormat="1" ht="26.25" customHeight="1" x14ac:dyDescent="0.15">
      <c r="A81" s="263">
        <v>14</v>
      </c>
      <c r="B81" s="1069"/>
      <c r="C81" s="1070"/>
      <c r="D81" s="1070"/>
      <c r="E81" s="1070"/>
      <c r="F81" s="1070"/>
      <c r="G81" s="1070"/>
      <c r="H81" s="1070"/>
      <c r="I81" s="1070"/>
      <c r="J81" s="1070"/>
      <c r="K81" s="1070"/>
      <c r="L81" s="1070"/>
      <c r="M81" s="1070"/>
      <c r="N81" s="1070"/>
      <c r="O81" s="1070"/>
      <c r="P81" s="1071"/>
      <c r="Q81" s="1072"/>
      <c r="R81" s="1066"/>
      <c r="S81" s="1066"/>
      <c r="T81" s="1066"/>
      <c r="U81" s="1066"/>
      <c r="V81" s="1066"/>
      <c r="W81" s="1066"/>
      <c r="X81" s="1066"/>
      <c r="Y81" s="1066"/>
      <c r="Z81" s="1066"/>
      <c r="AA81" s="1066"/>
      <c r="AB81" s="1066"/>
      <c r="AC81" s="1066"/>
      <c r="AD81" s="1066"/>
      <c r="AE81" s="1066"/>
      <c r="AF81" s="1066"/>
      <c r="AG81" s="1066"/>
      <c r="AH81" s="1066"/>
      <c r="AI81" s="1066"/>
      <c r="AJ81" s="1066"/>
      <c r="AK81" s="1066"/>
      <c r="AL81" s="1066"/>
      <c r="AM81" s="1066"/>
      <c r="AN81" s="1066"/>
      <c r="AO81" s="1066"/>
      <c r="AP81" s="1066"/>
      <c r="AQ81" s="1066"/>
      <c r="AR81" s="1066"/>
      <c r="AS81" s="1066"/>
      <c r="AT81" s="1066"/>
      <c r="AU81" s="1066"/>
      <c r="AV81" s="1066"/>
      <c r="AW81" s="1066"/>
      <c r="AX81" s="1066"/>
      <c r="AY81" s="1066"/>
      <c r="AZ81" s="1067"/>
      <c r="BA81" s="1067"/>
      <c r="BB81" s="1067"/>
      <c r="BC81" s="1067"/>
      <c r="BD81" s="1068"/>
      <c r="BE81" s="267"/>
      <c r="BF81" s="267"/>
      <c r="BG81" s="267"/>
      <c r="BH81" s="267"/>
      <c r="BI81" s="267"/>
      <c r="BJ81" s="267"/>
      <c r="BK81" s="267"/>
      <c r="BL81" s="267"/>
      <c r="BM81" s="267"/>
      <c r="BN81" s="267"/>
      <c r="BO81" s="267"/>
      <c r="BP81" s="267"/>
      <c r="BQ81" s="264">
        <v>75</v>
      </c>
      <c r="BR81" s="269"/>
      <c r="BS81" s="1048"/>
      <c r="BT81" s="1049"/>
      <c r="BU81" s="1049"/>
      <c r="BV81" s="1049"/>
      <c r="BW81" s="1049"/>
      <c r="BX81" s="1049"/>
      <c r="BY81" s="1049"/>
      <c r="BZ81" s="1049"/>
      <c r="CA81" s="1049"/>
      <c r="CB81" s="1049"/>
      <c r="CC81" s="1049"/>
      <c r="CD81" s="1049"/>
      <c r="CE81" s="1049"/>
      <c r="CF81" s="1049"/>
      <c r="CG81" s="1050"/>
      <c r="CH81" s="1051"/>
      <c r="CI81" s="1052"/>
      <c r="CJ81" s="1052"/>
      <c r="CK81" s="1052"/>
      <c r="CL81" s="1053"/>
      <c r="CM81" s="1051"/>
      <c r="CN81" s="1052"/>
      <c r="CO81" s="1052"/>
      <c r="CP81" s="1052"/>
      <c r="CQ81" s="1053"/>
      <c r="CR81" s="1051"/>
      <c r="CS81" s="1052"/>
      <c r="CT81" s="1052"/>
      <c r="CU81" s="1052"/>
      <c r="CV81" s="1053"/>
      <c r="CW81" s="1051"/>
      <c r="CX81" s="1052"/>
      <c r="CY81" s="1052"/>
      <c r="CZ81" s="1052"/>
      <c r="DA81" s="1053"/>
      <c r="DB81" s="1051"/>
      <c r="DC81" s="1052"/>
      <c r="DD81" s="1052"/>
      <c r="DE81" s="1052"/>
      <c r="DF81" s="1053"/>
      <c r="DG81" s="1051"/>
      <c r="DH81" s="1052"/>
      <c r="DI81" s="1052"/>
      <c r="DJ81" s="1052"/>
      <c r="DK81" s="1053"/>
      <c r="DL81" s="1051"/>
      <c r="DM81" s="1052"/>
      <c r="DN81" s="1052"/>
      <c r="DO81" s="1052"/>
      <c r="DP81" s="1053"/>
      <c r="DQ81" s="1051"/>
      <c r="DR81" s="1052"/>
      <c r="DS81" s="1052"/>
      <c r="DT81" s="1052"/>
      <c r="DU81" s="1053"/>
      <c r="DV81" s="1036"/>
      <c r="DW81" s="1037"/>
      <c r="DX81" s="1037"/>
      <c r="DY81" s="1037"/>
      <c r="DZ81" s="1038"/>
      <c r="EA81" s="248"/>
    </row>
    <row r="82" spans="1:131" s="249" customFormat="1" ht="26.25" customHeight="1" x14ac:dyDescent="0.15">
      <c r="A82" s="263">
        <v>15</v>
      </c>
      <c r="B82" s="1069"/>
      <c r="C82" s="1070"/>
      <c r="D82" s="1070"/>
      <c r="E82" s="1070"/>
      <c r="F82" s="1070"/>
      <c r="G82" s="1070"/>
      <c r="H82" s="1070"/>
      <c r="I82" s="1070"/>
      <c r="J82" s="1070"/>
      <c r="K82" s="1070"/>
      <c r="L82" s="1070"/>
      <c r="M82" s="1070"/>
      <c r="N82" s="1070"/>
      <c r="O82" s="1070"/>
      <c r="P82" s="1071"/>
      <c r="Q82" s="1072"/>
      <c r="R82" s="1066"/>
      <c r="S82" s="1066"/>
      <c r="T82" s="1066"/>
      <c r="U82" s="1066"/>
      <c r="V82" s="1066"/>
      <c r="W82" s="1066"/>
      <c r="X82" s="1066"/>
      <c r="Y82" s="1066"/>
      <c r="Z82" s="1066"/>
      <c r="AA82" s="1066"/>
      <c r="AB82" s="1066"/>
      <c r="AC82" s="1066"/>
      <c r="AD82" s="1066"/>
      <c r="AE82" s="1066"/>
      <c r="AF82" s="1066"/>
      <c r="AG82" s="1066"/>
      <c r="AH82" s="1066"/>
      <c r="AI82" s="1066"/>
      <c r="AJ82" s="1066"/>
      <c r="AK82" s="1066"/>
      <c r="AL82" s="1066"/>
      <c r="AM82" s="1066"/>
      <c r="AN82" s="1066"/>
      <c r="AO82" s="1066"/>
      <c r="AP82" s="1066"/>
      <c r="AQ82" s="1066"/>
      <c r="AR82" s="1066"/>
      <c r="AS82" s="1066"/>
      <c r="AT82" s="1066"/>
      <c r="AU82" s="1066"/>
      <c r="AV82" s="1066"/>
      <c r="AW82" s="1066"/>
      <c r="AX82" s="1066"/>
      <c r="AY82" s="1066"/>
      <c r="AZ82" s="1067"/>
      <c r="BA82" s="1067"/>
      <c r="BB82" s="1067"/>
      <c r="BC82" s="1067"/>
      <c r="BD82" s="1068"/>
      <c r="BE82" s="267"/>
      <c r="BF82" s="267"/>
      <c r="BG82" s="267"/>
      <c r="BH82" s="267"/>
      <c r="BI82" s="267"/>
      <c r="BJ82" s="267"/>
      <c r="BK82" s="267"/>
      <c r="BL82" s="267"/>
      <c r="BM82" s="267"/>
      <c r="BN82" s="267"/>
      <c r="BO82" s="267"/>
      <c r="BP82" s="267"/>
      <c r="BQ82" s="264">
        <v>76</v>
      </c>
      <c r="BR82" s="269"/>
      <c r="BS82" s="1048"/>
      <c r="BT82" s="1049"/>
      <c r="BU82" s="1049"/>
      <c r="BV82" s="1049"/>
      <c r="BW82" s="1049"/>
      <c r="BX82" s="1049"/>
      <c r="BY82" s="1049"/>
      <c r="BZ82" s="1049"/>
      <c r="CA82" s="1049"/>
      <c r="CB82" s="1049"/>
      <c r="CC82" s="1049"/>
      <c r="CD82" s="1049"/>
      <c r="CE82" s="1049"/>
      <c r="CF82" s="1049"/>
      <c r="CG82" s="1050"/>
      <c r="CH82" s="1051"/>
      <c r="CI82" s="1052"/>
      <c r="CJ82" s="1052"/>
      <c r="CK82" s="1052"/>
      <c r="CL82" s="1053"/>
      <c r="CM82" s="1051"/>
      <c r="CN82" s="1052"/>
      <c r="CO82" s="1052"/>
      <c r="CP82" s="1052"/>
      <c r="CQ82" s="1053"/>
      <c r="CR82" s="1051"/>
      <c r="CS82" s="1052"/>
      <c r="CT82" s="1052"/>
      <c r="CU82" s="1052"/>
      <c r="CV82" s="1053"/>
      <c r="CW82" s="1051"/>
      <c r="CX82" s="1052"/>
      <c r="CY82" s="1052"/>
      <c r="CZ82" s="1052"/>
      <c r="DA82" s="1053"/>
      <c r="DB82" s="1051"/>
      <c r="DC82" s="1052"/>
      <c r="DD82" s="1052"/>
      <c r="DE82" s="1052"/>
      <c r="DF82" s="1053"/>
      <c r="DG82" s="1051"/>
      <c r="DH82" s="1052"/>
      <c r="DI82" s="1052"/>
      <c r="DJ82" s="1052"/>
      <c r="DK82" s="1053"/>
      <c r="DL82" s="1051"/>
      <c r="DM82" s="1052"/>
      <c r="DN82" s="1052"/>
      <c r="DO82" s="1052"/>
      <c r="DP82" s="1053"/>
      <c r="DQ82" s="1051"/>
      <c r="DR82" s="1052"/>
      <c r="DS82" s="1052"/>
      <c r="DT82" s="1052"/>
      <c r="DU82" s="1053"/>
      <c r="DV82" s="1036"/>
      <c r="DW82" s="1037"/>
      <c r="DX82" s="1037"/>
      <c r="DY82" s="1037"/>
      <c r="DZ82" s="1038"/>
      <c r="EA82" s="248"/>
    </row>
    <row r="83" spans="1:131" s="249" customFormat="1" ht="26.25" customHeight="1" x14ac:dyDescent="0.15">
      <c r="A83" s="263">
        <v>16</v>
      </c>
      <c r="B83" s="1069"/>
      <c r="C83" s="1070"/>
      <c r="D83" s="1070"/>
      <c r="E83" s="1070"/>
      <c r="F83" s="1070"/>
      <c r="G83" s="1070"/>
      <c r="H83" s="1070"/>
      <c r="I83" s="1070"/>
      <c r="J83" s="1070"/>
      <c r="K83" s="1070"/>
      <c r="L83" s="1070"/>
      <c r="M83" s="1070"/>
      <c r="N83" s="1070"/>
      <c r="O83" s="1070"/>
      <c r="P83" s="1071"/>
      <c r="Q83" s="1072"/>
      <c r="R83" s="1066"/>
      <c r="S83" s="1066"/>
      <c r="T83" s="1066"/>
      <c r="U83" s="1066"/>
      <c r="V83" s="1066"/>
      <c r="W83" s="1066"/>
      <c r="X83" s="1066"/>
      <c r="Y83" s="1066"/>
      <c r="Z83" s="1066"/>
      <c r="AA83" s="1066"/>
      <c r="AB83" s="1066"/>
      <c r="AC83" s="1066"/>
      <c r="AD83" s="1066"/>
      <c r="AE83" s="1066"/>
      <c r="AF83" s="1066"/>
      <c r="AG83" s="1066"/>
      <c r="AH83" s="1066"/>
      <c r="AI83" s="1066"/>
      <c r="AJ83" s="1066"/>
      <c r="AK83" s="1066"/>
      <c r="AL83" s="1066"/>
      <c r="AM83" s="1066"/>
      <c r="AN83" s="1066"/>
      <c r="AO83" s="1066"/>
      <c r="AP83" s="1066"/>
      <c r="AQ83" s="1066"/>
      <c r="AR83" s="1066"/>
      <c r="AS83" s="1066"/>
      <c r="AT83" s="1066"/>
      <c r="AU83" s="1066"/>
      <c r="AV83" s="1066"/>
      <c r="AW83" s="1066"/>
      <c r="AX83" s="1066"/>
      <c r="AY83" s="1066"/>
      <c r="AZ83" s="1067"/>
      <c r="BA83" s="1067"/>
      <c r="BB83" s="1067"/>
      <c r="BC83" s="1067"/>
      <c r="BD83" s="1068"/>
      <c r="BE83" s="267"/>
      <c r="BF83" s="267"/>
      <c r="BG83" s="267"/>
      <c r="BH83" s="267"/>
      <c r="BI83" s="267"/>
      <c r="BJ83" s="267"/>
      <c r="BK83" s="267"/>
      <c r="BL83" s="267"/>
      <c r="BM83" s="267"/>
      <c r="BN83" s="267"/>
      <c r="BO83" s="267"/>
      <c r="BP83" s="267"/>
      <c r="BQ83" s="264">
        <v>77</v>
      </c>
      <c r="BR83" s="269"/>
      <c r="BS83" s="1048"/>
      <c r="BT83" s="1049"/>
      <c r="BU83" s="1049"/>
      <c r="BV83" s="1049"/>
      <c r="BW83" s="1049"/>
      <c r="BX83" s="1049"/>
      <c r="BY83" s="1049"/>
      <c r="BZ83" s="1049"/>
      <c r="CA83" s="1049"/>
      <c r="CB83" s="1049"/>
      <c r="CC83" s="1049"/>
      <c r="CD83" s="1049"/>
      <c r="CE83" s="1049"/>
      <c r="CF83" s="1049"/>
      <c r="CG83" s="1050"/>
      <c r="CH83" s="1051"/>
      <c r="CI83" s="1052"/>
      <c r="CJ83" s="1052"/>
      <c r="CK83" s="1052"/>
      <c r="CL83" s="1053"/>
      <c r="CM83" s="1051"/>
      <c r="CN83" s="1052"/>
      <c r="CO83" s="1052"/>
      <c r="CP83" s="1052"/>
      <c r="CQ83" s="1053"/>
      <c r="CR83" s="1051"/>
      <c r="CS83" s="1052"/>
      <c r="CT83" s="1052"/>
      <c r="CU83" s="1052"/>
      <c r="CV83" s="1053"/>
      <c r="CW83" s="1051"/>
      <c r="CX83" s="1052"/>
      <c r="CY83" s="1052"/>
      <c r="CZ83" s="1052"/>
      <c r="DA83" s="1053"/>
      <c r="DB83" s="1051"/>
      <c r="DC83" s="1052"/>
      <c r="DD83" s="1052"/>
      <c r="DE83" s="1052"/>
      <c r="DF83" s="1053"/>
      <c r="DG83" s="1051"/>
      <c r="DH83" s="1052"/>
      <c r="DI83" s="1052"/>
      <c r="DJ83" s="1052"/>
      <c r="DK83" s="1053"/>
      <c r="DL83" s="1051"/>
      <c r="DM83" s="1052"/>
      <c r="DN83" s="1052"/>
      <c r="DO83" s="1052"/>
      <c r="DP83" s="1053"/>
      <c r="DQ83" s="1051"/>
      <c r="DR83" s="1052"/>
      <c r="DS83" s="1052"/>
      <c r="DT83" s="1052"/>
      <c r="DU83" s="1053"/>
      <c r="DV83" s="1036"/>
      <c r="DW83" s="1037"/>
      <c r="DX83" s="1037"/>
      <c r="DY83" s="1037"/>
      <c r="DZ83" s="1038"/>
      <c r="EA83" s="248"/>
    </row>
    <row r="84" spans="1:131" s="249" customFormat="1" ht="26.25" customHeight="1" x14ac:dyDescent="0.15">
      <c r="A84" s="263">
        <v>17</v>
      </c>
      <c r="B84" s="1069"/>
      <c r="C84" s="1070"/>
      <c r="D84" s="1070"/>
      <c r="E84" s="1070"/>
      <c r="F84" s="1070"/>
      <c r="G84" s="1070"/>
      <c r="H84" s="1070"/>
      <c r="I84" s="1070"/>
      <c r="J84" s="1070"/>
      <c r="K84" s="1070"/>
      <c r="L84" s="1070"/>
      <c r="M84" s="1070"/>
      <c r="N84" s="1070"/>
      <c r="O84" s="1070"/>
      <c r="P84" s="1071"/>
      <c r="Q84" s="1072"/>
      <c r="R84" s="1066"/>
      <c r="S84" s="1066"/>
      <c r="T84" s="1066"/>
      <c r="U84" s="1066"/>
      <c r="V84" s="1066"/>
      <c r="W84" s="1066"/>
      <c r="X84" s="1066"/>
      <c r="Y84" s="1066"/>
      <c r="Z84" s="1066"/>
      <c r="AA84" s="1066"/>
      <c r="AB84" s="1066"/>
      <c r="AC84" s="1066"/>
      <c r="AD84" s="1066"/>
      <c r="AE84" s="1066"/>
      <c r="AF84" s="1066"/>
      <c r="AG84" s="1066"/>
      <c r="AH84" s="1066"/>
      <c r="AI84" s="1066"/>
      <c r="AJ84" s="1066"/>
      <c r="AK84" s="1066"/>
      <c r="AL84" s="1066"/>
      <c r="AM84" s="1066"/>
      <c r="AN84" s="1066"/>
      <c r="AO84" s="1066"/>
      <c r="AP84" s="1066"/>
      <c r="AQ84" s="1066"/>
      <c r="AR84" s="1066"/>
      <c r="AS84" s="1066"/>
      <c r="AT84" s="1066"/>
      <c r="AU84" s="1066"/>
      <c r="AV84" s="1066"/>
      <c r="AW84" s="1066"/>
      <c r="AX84" s="1066"/>
      <c r="AY84" s="1066"/>
      <c r="AZ84" s="1067"/>
      <c r="BA84" s="1067"/>
      <c r="BB84" s="1067"/>
      <c r="BC84" s="1067"/>
      <c r="BD84" s="1068"/>
      <c r="BE84" s="267"/>
      <c r="BF84" s="267"/>
      <c r="BG84" s="267"/>
      <c r="BH84" s="267"/>
      <c r="BI84" s="267"/>
      <c r="BJ84" s="267"/>
      <c r="BK84" s="267"/>
      <c r="BL84" s="267"/>
      <c r="BM84" s="267"/>
      <c r="BN84" s="267"/>
      <c r="BO84" s="267"/>
      <c r="BP84" s="267"/>
      <c r="BQ84" s="264">
        <v>78</v>
      </c>
      <c r="BR84" s="269"/>
      <c r="BS84" s="1048"/>
      <c r="BT84" s="1049"/>
      <c r="BU84" s="1049"/>
      <c r="BV84" s="1049"/>
      <c r="BW84" s="1049"/>
      <c r="BX84" s="1049"/>
      <c r="BY84" s="1049"/>
      <c r="BZ84" s="1049"/>
      <c r="CA84" s="1049"/>
      <c r="CB84" s="1049"/>
      <c r="CC84" s="1049"/>
      <c r="CD84" s="1049"/>
      <c r="CE84" s="1049"/>
      <c r="CF84" s="1049"/>
      <c r="CG84" s="1050"/>
      <c r="CH84" s="1051"/>
      <c r="CI84" s="1052"/>
      <c r="CJ84" s="1052"/>
      <c r="CK84" s="1052"/>
      <c r="CL84" s="1053"/>
      <c r="CM84" s="1051"/>
      <c r="CN84" s="1052"/>
      <c r="CO84" s="1052"/>
      <c r="CP84" s="1052"/>
      <c r="CQ84" s="1053"/>
      <c r="CR84" s="1051"/>
      <c r="CS84" s="1052"/>
      <c r="CT84" s="1052"/>
      <c r="CU84" s="1052"/>
      <c r="CV84" s="1053"/>
      <c r="CW84" s="1051"/>
      <c r="CX84" s="1052"/>
      <c r="CY84" s="1052"/>
      <c r="CZ84" s="1052"/>
      <c r="DA84" s="1053"/>
      <c r="DB84" s="1051"/>
      <c r="DC84" s="1052"/>
      <c r="DD84" s="1052"/>
      <c r="DE84" s="1052"/>
      <c r="DF84" s="1053"/>
      <c r="DG84" s="1051"/>
      <c r="DH84" s="1052"/>
      <c r="DI84" s="1052"/>
      <c r="DJ84" s="1052"/>
      <c r="DK84" s="1053"/>
      <c r="DL84" s="1051"/>
      <c r="DM84" s="1052"/>
      <c r="DN84" s="1052"/>
      <c r="DO84" s="1052"/>
      <c r="DP84" s="1053"/>
      <c r="DQ84" s="1051"/>
      <c r="DR84" s="1052"/>
      <c r="DS84" s="1052"/>
      <c r="DT84" s="1052"/>
      <c r="DU84" s="1053"/>
      <c r="DV84" s="1036"/>
      <c r="DW84" s="1037"/>
      <c r="DX84" s="1037"/>
      <c r="DY84" s="1037"/>
      <c r="DZ84" s="1038"/>
      <c r="EA84" s="248"/>
    </row>
    <row r="85" spans="1:131" s="249" customFormat="1" ht="26.25" customHeight="1" x14ac:dyDescent="0.15">
      <c r="A85" s="263">
        <v>18</v>
      </c>
      <c r="B85" s="1069"/>
      <c r="C85" s="1070"/>
      <c r="D85" s="1070"/>
      <c r="E85" s="1070"/>
      <c r="F85" s="1070"/>
      <c r="G85" s="1070"/>
      <c r="H85" s="1070"/>
      <c r="I85" s="1070"/>
      <c r="J85" s="1070"/>
      <c r="K85" s="1070"/>
      <c r="L85" s="1070"/>
      <c r="M85" s="1070"/>
      <c r="N85" s="1070"/>
      <c r="O85" s="1070"/>
      <c r="P85" s="1071"/>
      <c r="Q85" s="1072"/>
      <c r="R85" s="1066"/>
      <c r="S85" s="1066"/>
      <c r="T85" s="1066"/>
      <c r="U85" s="1066"/>
      <c r="V85" s="1066"/>
      <c r="W85" s="1066"/>
      <c r="X85" s="1066"/>
      <c r="Y85" s="1066"/>
      <c r="Z85" s="1066"/>
      <c r="AA85" s="1066"/>
      <c r="AB85" s="1066"/>
      <c r="AC85" s="1066"/>
      <c r="AD85" s="1066"/>
      <c r="AE85" s="1066"/>
      <c r="AF85" s="1066"/>
      <c r="AG85" s="1066"/>
      <c r="AH85" s="1066"/>
      <c r="AI85" s="1066"/>
      <c r="AJ85" s="1066"/>
      <c r="AK85" s="1066"/>
      <c r="AL85" s="1066"/>
      <c r="AM85" s="1066"/>
      <c r="AN85" s="1066"/>
      <c r="AO85" s="1066"/>
      <c r="AP85" s="1066"/>
      <c r="AQ85" s="1066"/>
      <c r="AR85" s="1066"/>
      <c r="AS85" s="1066"/>
      <c r="AT85" s="1066"/>
      <c r="AU85" s="1066"/>
      <c r="AV85" s="1066"/>
      <c r="AW85" s="1066"/>
      <c r="AX85" s="1066"/>
      <c r="AY85" s="1066"/>
      <c r="AZ85" s="1067"/>
      <c r="BA85" s="1067"/>
      <c r="BB85" s="1067"/>
      <c r="BC85" s="1067"/>
      <c r="BD85" s="1068"/>
      <c r="BE85" s="267"/>
      <c r="BF85" s="267"/>
      <c r="BG85" s="267"/>
      <c r="BH85" s="267"/>
      <c r="BI85" s="267"/>
      <c r="BJ85" s="267"/>
      <c r="BK85" s="267"/>
      <c r="BL85" s="267"/>
      <c r="BM85" s="267"/>
      <c r="BN85" s="267"/>
      <c r="BO85" s="267"/>
      <c r="BP85" s="267"/>
      <c r="BQ85" s="264">
        <v>79</v>
      </c>
      <c r="BR85" s="269"/>
      <c r="BS85" s="1048"/>
      <c r="BT85" s="1049"/>
      <c r="BU85" s="1049"/>
      <c r="BV85" s="1049"/>
      <c r="BW85" s="1049"/>
      <c r="BX85" s="1049"/>
      <c r="BY85" s="1049"/>
      <c r="BZ85" s="1049"/>
      <c r="CA85" s="1049"/>
      <c r="CB85" s="1049"/>
      <c r="CC85" s="1049"/>
      <c r="CD85" s="1049"/>
      <c r="CE85" s="1049"/>
      <c r="CF85" s="1049"/>
      <c r="CG85" s="1050"/>
      <c r="CH85" s="1051"/>
      <c r="CI85" s="1052"/>
      <c r="CJ85" s="1052"/>
      <c r="CK85" s="1052"/>
      <c r="CL85" s="1053"/>
      <c r="CM85" s="1051"/>
      <c r="CN85" s="1052"/>
      <c r="CO85" s="1052"/>
      <c r="CP85" s="1052"/>
      <c r="CQ85" s="1053"/>
      <c r="CR85" s="1051"/>
      <c r="CS85" s="1052"/>
      <c r="CT85" s="1052"/>
      <c r="CU85" s="1052"/>
      <c r="CV85" s="1053"/>
      <c r="CW85" s="1051"/>
      <c r="CX85" s="1052"/>
      <c r="CY85" s="1052"/>
      <c r="CZ85" s="1052"/>
      <c r="DA85" s="1053"/>
      <c r="DB85" s="1051"/>
      <c r="DC85" s="1052"/>
      <c r="DD85" s="1052"/>
      <c r="DE85" s="1052"/>
      <c r="DF85" s="1053"/>
      <c r="DG85" s="1051"/>
      <c r="DH85" s="1052"/>
      <c r="DI85" s="1052"/>
      <c r="DJ85" s="1052"/>
      <c r="DK85" s="1053"/>
      <c r="DL85" s="1051"/>
      <c r="DM85" s="1052"/>
      <c r="DN85" s="1052"/>
      <c r="DO85" s="1052"/>
      <c r="DP85" s="1053"/>
      <c r="DQ85" s="1051"/>
      <c r="DR85" s="1052"/>
      <c r="DS85" s="1052"/>
      <c r="DT85" s="1052"/>
      <c r="DU85" s="1053"/>
      <c r="DV85" s="1036"/>
      <c r="DW85" s="1037"/>
      <c r="DX85" s="1037"/>
      <c r="DY85" s="1037"/>
      <c r="DZ85" s="1038"/>
      <c r="EA85" s="248"/>
    </row>
    <row r="86" spans="1:131" s="249" customFormat="1" ht="26.25" customHeight="1" x14ac:dyDescent="0.15">
      <c r="A86" s="263">
        <v>19</v>
      </c>
      <c r="B86" s="1069"/>
      <c r="C86" s="1070"/>
      <c r="D86" s="1070"/>
      <c r="E86" s="1070"/>
      <c r="F86" s="1070"/>
      <c r="G86" s="1070"/>
      <c r="H86" s="1070"/>
      <c r="I86" s="1070"/>
      <c r="J86" s="1070"/>
      <c r="K86" s="1070"/>
      <c r="L86" s="1070"/>
      <c r="M86" s="1070"/>
      <c r="N86" s="1070"/>
      <c r="O86" s="1070"/>
      <c r="P86" s="1071"/>
      <c r="Q86" s="1072"/>
      <c r="R86" s="1066"/>
      <c r="S86" s="1066"/>
      <c r="T86" s="1066"/>
      <c r="U86" s="1066"/>
      <c r="V86" s="1066"/>
      <c r="W86" s="1066"/>
      <c r="X86" s="1066"/>
      <c r="Y86" s="1066"/>
      <c r="Z86" s="1066"/>
      <c r="AA86" s="1066"/>
      <c r="AB86" s="1066"/>
      <c r="AC86" s="1066"/>
      <c r="AD86" s="1066"/>
      <c r="AE86" s="1066"/>
      <c r="AF86" s="1066"/>
      <c r="AG86" s="1066"/>
      <c r="AH86" s="1066"/>
      <c r="AI86" s="1066"/>
      <c r="AJ86" s="1066"/>
      <c r="AK86" s="1066"/>
      <c r="AL86" s="1066"/>
      <c r="AM86" s="1066"/>
      <c r="AN86" s="1066"/>
      <c r="AO86" s="1066"/>
      <c r="AP86" s="1066"/>
      <c r="AQ86" s="1066"/>
      <c r="AR86" s="1066"/>
      <c r="AS86" s="1066"/>
      <c r="AT86" s="1066"/>
      <c r="AU86" s="1066"/>
      <c r="AV86" s="1066"/>
      <c r="AW86" s="1066"/>
      <c r="AX86" s="1066"/>
      <c r="AY86" s="1066"/>
      <c r="AZ86" s="1067"/>
      <c r="BA86" s="1067"/>
      <c r="BB86" s="1067"/>
      <c r="BC86" s="1067"/>
      <c r="BD86" s="1068"/>
      <c r="BE86" s="267"/>
      <c r="BF86" s="267"/>
      <c r="BG86" s="267"/>
      <c r="BH86" s="267"/>
      <c r="BI86" s="267"/>
      <c r="BJ86" s="267"/>
      <c r="BK86" s="267"/>
      <c r="BL86" s="267"/>
      <c r="BM86" s="267"/>
      <c r="BN86" s="267"/>
      <c r="BO86" s="267"/>
      <c r="BP86" s="267"/>
      <c r="BQ86" s="264">
        <v>80</v>
      </c>
      <c r="BR86" s="269"/>
      <c r="BS86" s="1048"/>
      <c r="BT86" s="1049"/>
      <c r="BU86" s="1049"/>
      <c r="BV86" s="1049"/>
      <c r="BW86" s="1049"/>
      <c r="BX86" s="1049"/>
      <c r="BY86" s="1049"/>
      <c r="BZ86" s="1049"/>
      <c r="CA86" s="1049"/>
      <c r="CB86" s="1049"/>
      <c r="CC86" s="1049"/>
      <c r="CD86" s="1049"/>
      <c r="CE86" s="1049"/>
      <c r="CF86" s="1049"/>
      <c r="CG86" s="1050"/>
      <c r="CH86" s="1051"/>
      <c r="CI86" s="1052"/>
      <c r="CJ86" s="1052"/>
      <c r="CK86" s="1052"/>
      <c r="CL86" s="1053"/>
      <c r="CM86" s="1051"/>
      <c r="CN86" s="1052"/>
      <c r="CO86" s="1052"/>
      <c r="CP86" s="1052"/>
      <c r="CQ86" s="1053"/>
      <c r="CR86" s="1051"/>
      <c r="CS86" s="1052"/>
      <c r="CT86" s="1052"/>
      <c r="CU86" s="1052"/>
      <c r="CV86" s="1053"/>
      <c r="CW86" s="1051"/>
      <c r="CX86" s="1052"/>
      <c r="CY86" s="1052"/>
      <c r="CZ86" s="1052"/>
      <c r="DA86" s="1053"/>
      <c r="DB86" s="1051"/>
      <c r="DC86" s="1052"/>
      <c r="DD86" s="1052"/>
      <c r="DE86" s="1052"/>
      <c r="DF86" s="1053"/>
      <c r="DG86" s="1051"/>
      <c r="DH86" s="1052"/>
      <c r="DI86" s="1052"/>
      <c r="DJ86" s="1052"/>
      <c r="DK86" s="1053"/>
      <c r="DL86" s="1051"/>
      <c r="DM86" s="1052"/>
      <c r="DN86" s="1052"/>
      <c r="DO86" s="1052"/>
      <c r="DP86" s="1053"/>
      <c r="DQ86" s="1051"/>
      <c r="DR86" s="1052"/>
      <c r="DS86" s="1052"/>
      <c r="DT86" s="1052"/>
      <c r="DU86" s="1053"/>
      <c r="DV86" s="1036"/>
      <c r="DW86" s="1037"/>
      <c r="DX86" s="1037"/>
      <c r="DY86" s="1037"/>
      <c r="DZ86" s="1038"/>
      <c r="EA86" s="248"/>
    </row>
    <row r="87" spans="1:131" s="249" customFormat="1" ht="26.25" customHeight="1" x14ac:dyDescent="0.15">
      <c r="A87" s="271">
        <v>20</v>
      </c>
      <c r="B87" s="1059"/>
      <c r="C87" s="1060"/>
      <c r="D87" s="1060"/>
      <c r="E87" s="1060"/>
      <c r="F87" s="1060"/>
      <c r="G87" s="1060"/>
      <c r="H87" s="1060"/>
      <c r="I87" s="1060"/>
      <c r="J87" s="1060"/>
      <c r="K87" s="1060"/>
      <c r="L87" s="1060"/>
      <c r="M87" s="1060"/>
      <c r="N87" s="1060"/>
      <c r="O87" s="1060"/>
      <c r="P87" s="1061"/>
      <c r="Q87" s="1062"/>
      <c r="R87" s="1063"/>
      <c r="S87" s="1063"/>
      <c r="T87" s="1063"/>
      <c r="U87" s="1063"/>
      <c r="V87" s="1063"/>
      <c r="W87" s="1063"/>
      <c r="X87" s="1063"/>
      <c r="Y87" s="1063"/>
      <c r="Z87" s="1063"/>
      <c r="AA87" s="1063"/>
      <c r="AB87" s="1063"/>
      <c r="AC87" s="1063"/>
      <c r="AD87" s="1063"/>
      <c r="AE87" s="1063"/>
      <c r="AF87" s="1063"/>
      <c r="AG87" s="1063"/>
      <c r="AH87" s="1063"/>
      <c r="AI87" s="1063"/>
      <c r="AJ87" s="1063"/>
      <c r="AK87" s="1063"/>
      <c r="AL87" s="1063"/>
      <c r="AM87" s="1063"/>
      <c r="AN87" s="1063"/>
      <c r="AO87" s="1063"/>
      <c r="AP87" s="1063"/>
      <c r="AQ87" s="1063"/>
      <c r="AR87" s="1063"/>
      <c r="AS87" s="1063"/>
      <c r="AT87" s="1063"/>
      <c r="AU87" s="1063"/>
      <c r="AV87" s="1063"/>
      <c r="AW87" s="1063"/>
      <c r="AX87" s="1063"/>
      <c r="AY87" s="1063"/>
      <c r="AZ87" s="1064"/>
      <c r="BA87" s="1064"/>
      <c r="BB87" s="1064"/>
      <c r="BC87" s="1064"/>
      <c r="BD87" s="1065"/>
      <c r="BE87" s="267"/>
      <c r="BF87" s="267"/>
      <c r="BG87" s="267"/>
      <c r="BH87" s="267"/>
      <c r="BI87" s="267"/>
      <c r="BJ87" s="267"/>
      <c r="BK87" s="267"/>
      <c r="BL87" s="267"/>
      <c r="BM87" s="267"/>
      <c r="BN87" s="267"/>
      <c r="BO87" s="267"/>
      <c r="BP87" s="267"/>
      <c r="BQ87" s="264">
        <v>81</v>
      </c>
      <c r="BR87" s="269"/>
      <c r="BS87" s="1048"/>
      <c r="BT87" s="1049"/>
      <c r="BU87" s="1049"/>
      <c r="BV87" s="1049"/>
      <c r="BW87" s="1049"/>
      <c r="BX87" s="1049"/>
      <c r="BY87" s="1049"/>
      <c r="BZ87" s="1049"/>
      <c r="CA87" s="1049"/>
      <c r="CB87" s="1049"/>
      <c r="CC87" s="1049"/>
      <c r="CD87" s="1049"/>
      <c r="CE87" s="1049"/>
      <c r="CF87" s="1049"/>
      <c r="CG87" s="1050"/>
      <c r="CH87" s="1051"/>
      <c r="CI87" s="1052"/>
      <c r="CJ87" s="1052"/>
      <c r="CK87" s="1052"/>
      <c r="CL87" s="1053"/>
      <c r="CM87" s="1051"/>
      <c r="CN87" s="1052"/>
      <c r="CO87" s="1052"/>
      <c r="CP87" s="1052"/>
      <c r="CQ87" s="1053"/>
      <c r="CR87" s="1051"/>
      <c r="CS87" s="1052"/>
      <c r="CT87" s="1052"/>
      <c r="CU87" s="1052"/>
      <c r="CV87" s="1053"/>
      <c r="CW87" s="1051"/>
      <c r="CX87" s="1052"/>
      <c r="CY87" s="1052"/>
      <c r="CZ87" s="1052"/>
      <c r="DA87" s="1053"/>
      <c r="DB87" s="1051"/>
      <c r="DC87" s="1052"/>
      <c r="DD87" s="1052"/>
      <c r="DE87" s="1052"/>
      <c r="DF87" s="1053"/>
      <c r="DG87" s="1051"/>
      <c r="DH87" s="1052"/>
      <c r="DI87" s="1052"/>
      <c r="DJ87" s="1052"/>
      <c r="DK87" s="1053"/>
      <c r="DL87" s="1051"/>
      <c r="DM87" s="1052"/>
      <c r="DN87" s="1052"/>
      <c r="DO87" s="1052"/>
      <c r="DP87" s="1053"/>
      <c r="DQ87" s="1051"/>
      <c r="DR87" s="1052"/>
      <c r="DS87" s="1052"/>
      <c r="DT87" s="1052"/>
      <c r="DU87" s="1053"/>
      <c r="DV87" s="1036"/>
      <c r="DW87" s="1037"/>
      <c r="DX87" s="1037"/>
      <c r="DY87" s="1037"/>
      <c r="DZ87" s="1038"/>
      <c r="EA87" s="248"/>
    </row>
    <row r="88" spans="1:131" s="249" customFormat="1" ht="26.25" customHeight="1" thickBot="1" x14ac:dyDescent="0.2">
      <c r="A88" s="266" t="s">
        <v>397</v>
      </c>
      <c r="B88" s="1039" t="s">
        <v>426</v>
      </c>
      <c r="C88" s="1040"/>
      <c r="D88" s="1040"/>
      <c r="E88" s="1040"/>
      <c r="F88" s="1040"/>
      <c r="G88" s="1040"/>
      <c r="H88" s="1040"/>
      <c r="I88" s="1040"/>
      <c r="J88" s="1040"/>
      <c r="K88" s="1040"/>
      <c r="L88" s="1040"/>
      <c r="M88" s="1040"/>
      <c r="N88" s="1040"/>
      <c r="O88" s="1040"/>
      <c r="P88" s="1041"/>
      <c r="Q88" s="1057"/>
      <c r="R88" s="1058"/>
      <c r="S88" s="1058"/>
      <c r="T88" s="1058"/>
      <c r="U88" s="1058"/>
      <c r="V88" s="1058"/>
      <c r="W88" s="1058"/>
      <c r="X88" s="1058"/>
      <c r="Y88" s="1058"/>
      <c r="Z88" s="1058"/>
      <c r="AA88" s="1058"/>
      <c r="AB88" s="1058"/>
      <c r="AC88" s="1058"/>
      <c r="AD88" s="1058"/>
      <c r="AE88" s="1058"/>
      <c r="AF88" s="1054">
        <v>12354</v>
      </c>
      <c r="AG88" s="1054"/>
      <c r="AH88" s="1054"/>
      <c r="AI88" s="1054"/>
      <c r="AJ88" s="1054"/>
      <c r="AK88" s="1058"/>
      <c r="AL88" s="1058"/>
      <c r="AM88" s="1058"/>
      <c r="AN88" s="1058"/>
      <c r="AO88" s="1058"/>
      <c r="AP88" s="1054">
        <v>4798</v>
      </c>
      <c r="AQ88" s="1054"/>
      <c r="AR88" s="1054"/>
      <c r="AS88" s="1054"/>
      <c r="AT88" s="1054"/>
      <c r="AU88" s="1054">
        <v>4798</v>
      </c>
      <c r="AV88" s="1054"/>
      <c r="AW88" s="1054"/>
      <c r="AX88" s="1054"/>
      <c r="AY88" s="1054"/>
      <c r="AZ88" s="1055"/>
      <c r="BA88" s="1055"/>
      <c r="BB88" s="1055"/>
      <c r="BC88" s="1055"/>
      <c r="BD88" s="1056"/>
      <c r="BE88" s="267"/>
      <c r="BF88" s="267"/>
      <c r="BG88" s="267"/>
      <c r="BH88" s="267"/>
      <c r="BI88" s="267"/>
      <c r="BJ88" s="267"/>
      <c r="BK88" s="267"/>
      <c r="BL88" s="267"/>
      <c r="BM88" s="267"/>
      <c r="BN88" s="267"/>
      <c r="BO88" s="267"/>
      <c r="BP88" s="267"/>
      <c r="BQ88" s="264">
        <v>82</v>
      </c>
      <c r="BR88" s="269"/>
      <c r="BS88" s="1048"/>
      <c r="BT88" s="1049"/>
      <c r="BU88" s="1049"/>
      <c r="BV88" s="1049"/>
      <c r="BW88" s="1049"/>
      <c r="BX88" s="1049"/>
      <c r="BY88" s="1049"/>
      <c r="BZ88" s="1049"/>
      <c r="CA88" s="1049"/>
      <c r="CB88" s="1049"/>
      <c r="CC88" s="1049"/>
      <c r="CD88" s="1049"/>
      <c r="CE88" s="1049"/>
      <c r="CF88" s="1049"/>
      <c r="CG88" s="1050"/>
      <c r="CH88" s="1051"/>
      <c r="CI88" s="1052"/>
      <c r="CJ88" s="1052"/>
      <c r="CK88" s="1052"/>
      <c r="CL88" s="1053"/>
      <c r="CM88" s="1051"/>
      <c r="CN88" s="1052"/>
      <c r="CO88" s="1052"/>
      <c r="CP88" s="1052"/>
      <c r="CQ88" s="1053"/>
      <c r="CR88" s="1051"/>
      <c r="CS88" s="1052"/>
      <c r="CT88" s="1052"/>
      <c r="CU88" s="1052"/>
      <c r="CV88" s="1053"/>
      <c r="CW88" s="1051"/>
      <c r="CX88" s="1052"/>
      <c r="CY88" s="1052"/>
      <c r="CZ88" s="1052"/>
      <c r="DA88" s="1053"/>
      <c r="DB88" s="1051"/>
      <c r="DC88" s="1052"/>
      <c r="DD88" s="1052"/>
      <c r="DE88" s="1052"/>
      <c r="DF88" s="1053"/>
      <c r="DG88" s="1051"/>
      <c r="DH88" s="1052"/>
      <c r="DI88" s="1052"/>
      <c r="DJ88" s="1052"/>
      <c r="DK88" s="1053"/>
      <c r="DL88" s="1051"/>
      <c r="DM88" s="1052"/>
      <c r="DN88" s="1052"/>
      <c r="DO88" s="1052"/>
      <c r="DP88" s="1053"/>
      <c r="DQ88" s="1051"/>
      <c r="DR88" s="1052"/>
      <c r="DS88" s="1052"/>
      <c r="DT88" s="1052"/>
      <c r="DU88" s="1053"/>
      <c r="DV88" s="1036"/>
      <c r="DW88" s="1037"/>
      <c r="DX88" s="1037"/>
      <c r="DY88" s="1037"/>
      <c r="DZ88" s="1038"/>
      <c r="EA88" s="248"/>
    </row>
    <row r="89" spans="1:131" s="249" customFormat="1" ht="26.25" hidden="1" customHeight="1" x14ac:dyDescent="0.15">
      <c r="A89" s="272"/>
      <c r="B89" s="273"/>
      <c r="C89" s="273"/>
      <c r="D89" s="273"/>
      <c r="E89" s="273"/>
      <c r="F89" s="273"/>
      <c r="G89" s="273"/>
      <c r="H89" s="273"/>
      <c r="I89" s="273"/>
      <c r="J89" s="273"/>
      <c r="K89" s="273"/>
      <c r="L89" s="273"/>
      <c r="M89" s="273"/>
      <c r="N89" s="273"/>
      <c r="O89" s="273"/>
      <c r="P89" s="273"/>
      <c r="Q89" s="274"/>
      <c r="R89" s="274"/>
      <c r="S89" s="274"/>
      <c r="T89" s="274"/>
      <c r="U89" s="274"/>
      <c r="V89" s="274"/>
      <c r="W89" s="274"/>
      <c r="X89" s="274"/>
      <c r="Y89" s="274"/>
      <c r="Z89" s="274"/>
      <c r="AA89" s="274"/>
      <c r="AB89" s="274"/>
      <c r="AC89" s="274"/>
      <c r="AD89" s="274"/>
      <c r="AE89" s="274"/>
      <c r="AF89" s="274"/>
      <c r="AG89" s="274"/>
      <c r="AH89" s="274"/>
      <c r="AI89" s="274"/>
      <c r="AJ89" s="274"/>
      <c r="AK89" s="274"/>
      <c r="AL89" s="274"/>
      <c r="AM89" s="274"/>
      <c r="AN89" s="274"/>
      <c r="AO89" s="274"/>
      <c r="AP89" s="274"/>
      <c r="AQ89" s="274"/>
      <c r="AR89" s="274"/>
      <c r="AS89" s="274"/>
      <c r="AT89" s="274"/>
      <c r="AU89" s="274"/>
      <c r="AV89" s="274"/>
      <c r="AW89" s="274"/>
      <c r="AX89" s="274"/>
      <c r="AY89" s="274"/>
      <c r="AZ89" s="275"/>
      <c r="BA89" s="275"/>
      <c r="BB89" s="275"/>
      <c r="BC89" s="275"/>
      <c r="BD89" s="275"/>
      <c r="BE89" s="267"/>
      <c r="BF89" s="267"/>
      <c r="BG89" s="267"/>
      <c r="BH89" s="267"/>
      <c r="BI89" s="267"/>
      <c r="BJ89" s="267"/>
      <c r="BK89" s="267"/>
      <c r="BL89" s="267"/>
      <c r="BM89" s="267"/>
      <c r="BN89" s="267"/>
      <c r="BO89" s="267"/>
      <c r="BP89" s="267"/>
      <c r="BQ89" s="264">
        <v>83</v>
      </c>
      <c r="BR89" s="269"/>
      <c r="BS89" s="1048"/>
      <c r="BT89" s="1049"/>
      <c r="BU89" s="1049"/>
      <c r="BV89" s="1049"/>
      <c r="BW89" s="1049"/>
      <c r="BX89" s="1049"/>
      <c r="BY89" s="1049"/>
      <c r="BZ89" s="1049"/>
      <c r="CA89" s="1049"/>
      <c r="CB89" s="1049"/>
      <c r="CC89" s="1049"/>
      <c r="CD89" s="1049"/>
      <c r="CE89" s="1049"/>
      <c r="CF89" s="1049"/>
      <c r="CG89" s="1050"/>
      <c r="CH89" s="1051"/>
      <c r="CI89" s="1052"/>
      <c r="CJ89" s="1052"/>
      <c r="CK89" s="1052"/>
      <c r="CL89" s="1053"/>
      <c r="CM89" s="1051"/>
      <c r="CN89" s="1052"/>
      <c r="CO89" s="1052"/>
      <c r="CP89" s="1052"/>
      <c r="CQ89" s="1053"/>
      <c r="CR89" s="1051"/>
      <c r="CS89" s="1052"/>
      <c r="CT89" s="1052"/>
      <c r="CU89" s="1052"/>
      <c r="CV89" s="1053"/>
      <c r="CW89" s="1051"/>
      <c r="CX89" s="1052"/>
      <c r="CY89" s="1052"/>
      <c r="CZ89" s="1052"/>
      <c r="DA89" s="1053"/>
      <c r="DB89" s="1051"/>
      <c r="DC89" s="1052"/>
      <c r="DD89" s="1052"/>
      <c r="DE89" s="1052"/>
      <c r="DF89" s="1053"/>
      <c r="DG89" s="1051"/>
      <c r="DH89" s="1052"/>
      <c r="DI89" s="1052"/>
      <c r="DJ89" s="1052"/>
      <c r="DK89" s="1053"/>
      <c r="DL89" s="1051"/>
      <c r="DM89" s="1052"/>
      <c r="DN89" s="1052"/>
      <c r="DO89" s="1052"/>
      <c r="DP89" s="1053"/>
      <c r="DQ89" s="1051"/>
      <c r="DR89" s="1052"/>
      <c r="DS89" s="1052"/>
      <c r="DT89" s="1052"/>
      <c r="DU89" s="1053"/>
      <c r="DV89" s="1036"/>
      <c r="DW89" s="1037"/>
      <c r="DX89" s="1037"/>
      <c r="DY89" s="1037"/>
      <c r="DZ89" s="1038"/>
      <c r="EA89" s="248"/>
    </row>
    <row r="90" spans="1:131" s="249" customFormat="1" ht="26.25" hidden="1" customHeight="1" x14ac:dyDescent="0.15">
      <c r="A90" s="272"/>
      <c r="B90" s="273"/>
      <c r="C90" s="273"/>
      <c r="D90" s="273"/>
      <c r="E90" s="273"/>
      <c r="F90" s="273"/>
      <c r="G90" s="273"/>
      <c r="H90" s="273"/>
      <c r="I90" s="273"/>
      <c r="J90" s="273"/>
      <c r="K90" s="273"/>
      <c r="L90" s="273"/>
      <c r="M90" s="273"/>
      <c r="N90" s="273"/>
      <c r="O90" s="273"/>
      <c r="P90" s="273"/>
      <c r="Q90" s="274"/>
      <c r="R90" s="274"/>
      <c r="S90" s="274"/>
      <c r="T90" s="274"/>
      <c r="U90" s="274"/>
      <c r="V90" s="274"/>
      <c r="W90" s="274"/>
      <c r="X90" s="274"/>
      <c r="Y90" s="274"/>
      <c r="Z90" s="274"/>
      <c r="AA90" s="274"/>
      <c r="AB90" s="274"/>
      <c r="AC90" s="274"/>
      <c r="AD90" s="274"/>
      <c r="AE90" s="274"/>
      <c r="AF90" s="274"/>
      <c r="AG90" s="274"/>
      <c r="AH90" s="274"/>
      <c r="AI90" s="274"/>
      <c r="AJ90" s="274"/>
      <c r="AK90" s="274"/>
      <c r="AL90" s="274"/>
      <c r="AM90" s="274"/>
      <c r="AN90" s="274"/>
      <c r="AO90" s="274"/>
      <c r="AP90" s="274"/>
      <c r="AQ90" s="274"/>
      <c r="AR90" s="274"/>
      <c r="AS90" s="274"/>
      <c r="AT90" s="274"/>
      <c r="AU90" s="274"/>
      <c r="AV90" s="274"/>
      <c r="AW90" s="274"/>
      <c r="AX90" s="274"/>
      <c r="AY90" s="274"/>
      <c r="AZ90" s="275"/>
      <c r="BA90" s="275"/>
      <c r="BB90" s="275"/>
      <c r="BC90" s="275"/>
      <c r="BD90" s="275"/>
      <c r="BE90" s="267"/>
      <c r="BF90" s="267"/>
      <c r="BG90" s="267"/>
      <c r="BH90" s="267"/>
      <c r="BI90" s="267"/>
      <c r="BJ90" s="267"/>
      <c r="BK90" s="267"/>
      <c r="BL90" s="267"/>
      <c r="BM90" s="267"/>
      <c r="BN90" s="267"/>
      <c r="BO90" s="267"/>
      <c r="BP90" s="267"/>
      <c r="BQ90" s="264">
        <v>84</v>
      </c>
      <c r="BR90" s="269"/>
      <c r="BS90" s="1048"/>
      <c r="BT90" s="1049"/>
      <c r="BU90" s="1049"/>
      <c r="BV90" s="1049"/>
      <c r="BW90" s="1049"/>
      <c r="BX90" s="1049"/>
      <c r="BY90" s="1049"/>
      <c r="BZ90" s="1049"/>
      <c r="CA90" s="1049"/>
      <c r="CB90" s="1049"/>
      <c r="CC90" s="1049"/>
      <c r="CD90" s="1049"/>
      <c r="CE90" s="1049"/>
      <c r="CF90" s="1049"/>
      <c r="CG90" s="1050"/>
      <c r="CH90" s="1051"/>
      <c r="CI90" s="1052"/>
      <c r="CJ90" s="1052"/>
      <c r="CK90" s="1052"/>
      <c r="CL90" s="1053"/>
      <c r="CM90" s="1051"/>
      <c r="CN90" s="1052"/>
      <c r="CO90" s="1052"/>
      <c r="CP90" s="1052"/>
      <c r="CQ90" s="1053"/>
      <c r="CR90" s="1051"/>
      <c r="CS90" s="1052"/>
      <c r="CT90" s="1052"/>
      <c r="CU90" s="1052"/>
      <c r="CV90" s="1053"/>
      <c r="CW90" s="1051"/>
      <c r="CX90" s="1052"/>
      <c r="CY90" s="1052"/>
      <c r="CZ90" s="1052"/>
      <c r="DA90" s="1053"/>
      <c r="DB90" s="1051"/>
      <c r="DC90" s="1052"/>
      <c r="DD90" s="1052"/>
      <c r="DE90" s="1052"/>
      <c r="DF90" s="1053"/>
      <c r="DG90" s="1051"/>
      <c r="DH90" s="1052"/>
      <c r="DI90" s="1052"/>
      <c r="DJ90" s="1052"/>
      <c r="DK90" s="1053"/>
      <c r="DL90" s="1051"/>
      <c r="DM90" s="1052"/>
      <c r="DN90" s="1052"/>
      <c r="DO90" s="1052"/>
      <c r="DP90" s="1053"/>
      <c r="DQ90" s="1051"/>
      <c r="DR90" s="1052"/>
      <c r="DS90" s="1052"/>
      <c r="DT90" s="1052"/>
      <c r="DU90" s="1053"/>
      <c r="DV90" s="1036"/>
      <c r="DW90" s="1037"/>
      <c r="DX90" s="1037"/>
      <c r="DY90" s="1037"/>
      <c r="DZ90" s="1038"/>
      <c r="EA90" s="248"/>
    </row>
    <row r="91" spans="1:131" s="249" customFormat="1" ht="26.25" hidden="1" customHeight="1" x14ac:dyDescent="0.15">
      <c r="A91" s="272"/>
      <c r="B91" s="273"/>
      <c r="C91" s="273"/>
      <c r="D91" s="273"/>
      <c r="E91" s="273"/>
      <c r="F91" s="273"/>
      <c r="G91" s="273"/>
      <c r="H91" s="273"/>
      <c r="I91" s="273"/>
      <c r="J91" s="273"/>
      <c r="K91" s="273"/>
      <c r="L91" s="273"/>
      <c r="M91" s="273"/>
      <c r="N91" s="273"/>
      <c r="O91" s="273"/>
      <c r="P91" s="273"/>
      <c r="Q91" s="274"/>
      <c r="R91" s="274"/>
      <c r="S91" s="274"/>
      <c r="T91" s="274"/>
      <c r="U91" s="274"/>
      <c r="V91" s="274"/>
      <c r="W91" s="274"/>
      <c r="X91" s="274"/>
      <c r="Y91" s="274"/>
      <c r="Z91" s="274"/>
      <c r="AA91" s="274"/>
      <c r="AB91" s="274"/>
      <c r="AC91" s="274"/>
      <c r="AD91" s="274"/>
      <c r="AE91" s="274"/>
      <c r="AF91" s="274"/>
      <c r="AG91" s="274"/>
      <c r="AH91" s="274"/>
      <c r="AI91" s="274"/>
      <c r="AJ91" s="274"/>
      <c r="AK91" s="274"/>
      <c r="AL91" s="274"/>
      <c r="AM91" s="274"/>
      <c r="AN91" s="274"/>
      <c r="AO91" s="274"/>
      <c r="AP91" s="274"/>
      <c r="AQ91" s="274"/>
      <c r="AR91" s="274"/>
      <c r="AS91" s="274"/>
      <c r="AT91" s="274"/>
      <c r="AU91" s="274"/>
      <c r="AV91" s="274"/>
      <c r="AW91" s="274"/>
      <c r="AX91" s="274"/>
      <c r="AY91" s="274"/>
      <c r="AZ91" s="275"/>
      <c r="BA91" s="275"/>
      <c r="BB91" s="275"/>
      <c r="BC91" s="275"/>
      <c r="BD91" s="275"/>
      <c r="BE91" s="267"/>
      <c r="BF91" s="267"/>
      <c r="BG91" s="267"/>
      <c r="BH91" s="267"/>
      <c r="BI91" s="267"/>
      <c r="BJ91" s="267"/>
      <c r="BK91" s="267"/>
      <c r="BL91" s="267"/>
      <c r="BM91" s="267"/>
      <c r="BN91" s="267"/>
      <c r="BO91" s="267"/>
      <c r="BP91" s="267"/>
      <c r="BQ91" s="264">
        <v>85</v>
      </c>
      <c r="BR91" s="269"/>
      <c r="BS91" s="1048"/>
      <c r="BT91" s="1049"/>
      <c r="BU91" s="1049"/>
      <c r="BV91" s="1049"/>
      <c r="BW91" s="1049"/>
      <c r="BX91" s="1049"/>
      <c r="BY91" s="1049"/>
      <c r="BZ91" s="1049"/>
      <c r="CA91" s="1049"/>
      <c r="CB91" s="1049"/>
      <c r="CC91" s="1049"/>
      <c r="CD91" s="1049"/>
      <c r="CE91" s="1049"/>
      <c r="CF91" s="1049"/>
      <c r="CG91" s="1050"/>
      <c r="CH91" s="1051"/>
      <c r="CI91" s="1052"/>
      <c r="CJ91" s="1052"/>
      <c r="CK91" s="1052"/>
      <c r="CL91" s="1053"/>
      <c r="CM91" s="1051"/>
      <c r="CN91" s="1052"/>
      <c r="CO91" s="1052"/>
      <c r="CP91" s="1052"/>
      <c r="CQ91" s="1053"/>
      <c r="CR91" s="1051"/>
      <c r="CS91" s="1052"/>
      <c r="CT91" s="1052"/>
      <c r="CU91" s="1052"/>
      <c r="CV91" s="1053"/>
      <c r="CW91" s="1051"/>
      <c r="CX91" s="1052"/>
      <c r="CY91" s="1052"/>
      <c r="CZ91" s="1052"/>
      <c r="DA91" s="1053"/>
      <c r="DB91" s="1051"/>
      <c r="DC91" s="1052"/>
      <c r="DD91" s="1052"/>
      <c r="DE91" s="1052"/>
      <c r="DF91" s="1053"/>
      <c r="DG91" s="1051"/>
      <c r="DH91" s="1052"/>
      <c r="DI91" s="1052"/>
      <c r="DJ91" s="1052"/>
      <c r="DK91" s="1053"/>
      <c r="DL91" s="1051"/>
      <c r="DM91" s="1052"/>
      <c r="DN91" s="1052"/>
      <c r="DO91" s="1052"/>
      <c r="DP91" s="1053"/>
      <c r="DQ91" s="1051"/>
      <c r="DR91" s="1052"/>
      <c r="DS91" s="1052"/>
      <c r="DT91" s="1052"/>
      <c r="DU91" s="1053"/>
      <c r="DV91" s="1036"/>
      <c r="DW91" s="1037"/>
      <c r="DX91" s="1037"/>
      <c r="DY91" s="1037"/>
      <c r="DZ91" s="1038"/>
      <c r="EA91" s="248"/>
    </row>
    <row r="92" spans="1:131" s="249" customFormat="1" ht="26.25" hidden="1" customHeight="1" x14ac:dyDescent="0.15">
      <c r="A92" s="272"/>
      <c r="B92" s="273"/>
      <c r="C92" s="273"/>
      <c r="D92" s="273"/>
      <c r="E92" s="273"/>
      <c r="F92" s="273"/>
      <c r="G92" s="273"/>
      <c r="H92" s="273"/>
      <c r="I92" s="273"/>
      <c r="J92" s="273"/>
      <c r="K92" s="273"/>
      <c r="L92" s="273"/>
      <c r="M92" s="273"/>
      <c r="N92" s="273"/>
      <c r="O92" s="273"/>
      <c r="P92" s="273"/>
      <c r="Q92" s="274"/>
      <c r="R92" s="274"/>
      <c r="S92" s="274"/>
      <c r="T92" s="274"/>
      <c r="U92" s="274"/>
      <c r="V92" s="274"/>
      <c r="W92" s="274"/>
      <c r="X92" s="274"/>
      <c r="Y92" s="274"/>
      <c r="Z92" s="274"/>
      <c r="AA92" s="274"/>
      <c r="AB92" s="274"/>
      <c r="AC92" s="274"/>
      <c r="AD92" s="274"/>
      <c r="AE92" s="274"/>
      <c r="AF92" s="274"/>
      <c r="AG92" s="274"/>
      <c r="AH92" s="274"/>
      <c r="AI92" s="274"/>
      <c r="AJ92" s="274"/>
      <c r="AK92" s="274"/>
      <c r="AL92" s="274"/>
      <c r="AM92" s="274"/>
      <c r="AN92" s="274"/>
      <c r="AO92" s="274"/>
      <c r="AP92" s="274"/>
      <c r="AQ92" s="274"/>
      <c r="AR92" s="274"/>
      <c r="AS92" s="274"/>
      <c r="AT92" s="274"/>
      <c r="AU92" s="274"/>
      <c r="AV92" s="274"/>
      <c r="AW92" s="274"/>
      <c r="AX92" s="274"/>
      <c r="AY92" s="274"/>
      <c r="AZ92" s="275"/>
      <c r="BA92" s="275"/>
      <c r="BB92" s="275"/>
      <c r="BC92" s="275"/>
      <c r="BD92" s="275"/>
      <c r="BE92" s="267"/>
      <c r="BF92" s="267"/>
      <c r="BG92" s="267"/>
      <c r="BH92" s="267"/>
      <c r="BI92" s="267"/>
      <c r="BJ92" s="267"/>
      <c r="BK92" s="267"/>
      <c r="BL92" s="267"/>
      <c r="BM92" s="267"/>
      <c r="BN92" s="267"/>
      <c r="BO92" s="267"/>
      <c r="BP92" s="267"/>
      <c r="BQ92" s="264">
        <v>86</v>
      </c>
      <c r="BR92" s="269"/>
      <c r="BS92" s="1048"/>
      <c r="BT92" s="1049"/>
      <c r="BU92" s="1049"/>
      <c r="BV92" s="1049"/>
      <c r="BW92" s="1049"/>
      <c r="BX92" s="1049"/>
      <c r="BY92" s="1049"/>
      <c r="BZ92" s="1049"/>
      <c r="CA92" s="1049"/>
      <c r="CB92" s="1049"/>
      <c r="CC92" s="1049"/>
      <c r="CD92" s="1049"/>
      <c r="CE92" s="1049"/>
      <c r="CF92" s="1049"/>
      <c r="CG92" s="1050"/>
      <c r="CH92" s="1051"/>
      <c r="CI92" s="1052"/>
      <c r="CJ92" s="1052"/>
      <c r="CK92" s="1052"/>
      <c r="CL92" s="1053"/>
      <c r="CM92" s="1051"/>
      <c r="CN92" s="1052"/>
      <c r="CO92" s="1052"/>
      <c r="CP92" s="1052"/>
      <c r="CQ92" s="1053"/>
      <c r="CR92" s="1051"/>
      <c r="CS92" s="1052"/>
      <c r="CT92" s="1052"/>
      <c r="CU92" s="1052"/>
      <c r="CV92" s="1053"/>
      <c r="CW92" s="1051"/>
      <c r="CX92" s="1052"/>
      <c r="CY92" s="1052"/>
      <c r="CZ92" s="1052"/>
      <c r="DA92" s="1053"/>
      <c r="DB92" s="1051"/>
      <c r="DC92" s="1052"/>
      <c r="DD92" s="1052"/>
      <c r="DE92" s="1052"/>
      <c r="DF92" s="1053"/>
      <c r="DG92" s="1051"/>
      <c r="DH92" s="1052"/>
      <c r="DI92" s="1052"/>
      <c r="DJ92" s="1052"/>
      <c r="DK92" s="1053"/>
      <c r="DL92" s="1051"/>
      <c r="DM92" s="1052"/>
      <c r="DN92" s="1052"/>
      <c r="DO92" s="1052"/>
      <c r="DP92" s="1053"/>
      <c r="DQ92" s="1051"/>
      <c r="DR92" s="1052"/>
      <c r="DS92" s="1052"/>
      <c r="DT92" s="1052"/>
      <c r="DU92" s="1053"/>
      <c r="DV92" s="1036"/>
      <c r="DW92" s="1037"/>
      <c r="DX92" s="1037"/>
      <c r="DY92" s="1037"/>
      <c r="DZ92" s="1038"/>
      <c r="EA92" s="248"/>
    </row>
    <row r="93" spans="1:131" s="249" customFormat="1" ht="26.25" hidden="1" customHeight="1" x14ac:dyDescent="0.15">
      <c r="A93" s="272"/>
      <c r="B93" s="273"/>
      <c r="C93" s="273"/>
      <c r="D93" s="273"/>
      <c r="E93" s="273"/>
      <c r="F93" s="273"/>
      <c r="G93" s="273"/>
      <c r="H93" s="273"/>
      <c r="I93" s="273"/>
      <c r="J93" s="273"/>
      <c r="K93" s="273"/>
      <c r="L93" s="273"/>
      <c r="M93" s="273"/>
      <c r="N93" s="273"/>
      <c r="O93" s="273"/>
      <c r="P93" s="273"/>
      <c r="Q93" s="274"/>
      <c r="R93" s="274"/>
      <c r="S93" s="274"/>
      <c r="T93" s="274"/>
      <c r="U93" s="274"/>
      <c r="V93" s="274"/>
      <c r="W93" s="274"/>
      <c r="X93" s="274"/>
      <c r="Y93" s="274"/>
      <c r="Z93" s="274"/>
      <c r="AA93" s="274"/>
      <c r="AB93" s="274"/>
      <c r="AC93" s="274"/>
      <c r="AD93" s="274"/>
      <c r="AE93" s="274"/>
      <c r="AF93" s="274"/>
      <c r="AG93" s="274"/>
      <c r="AH93" s="274"/>
      <c r="AI93" s="274"/>
      <c r="AJ93" s="274"/>
      <c r="AK93" s="274"/>
      <c r="AL93" s="274"/>
      <c r="AM93" s="274"/>
      <c r="AN93" s="274"/>
      <c r="AO93" s="274"/>
      <c r="AP93" s="274"/>
      <c r="AQ93" s="274"/>
      <c r="AR93" s="274"/>
      <c r="AS93" s="274"/>
      <c r="AT93" s="274"/>
      <c r="AU93" s="274"/>
      <c r="AV93" s="274"/>
      <c r="AW93" s="274"/>
      <c r="AX93" s="274"/>
      <c r="AY93" s="274"/>
      <c r="AZ93" s="275"/>
      <c r="BA93" s="275"/>
      <c r="BB93" s="275"/>
      <c r="BC93" s="275"/>
      <c r="BD93" s="275"/>
      <c r="BE93" s="267"/>
      <c r="BF93" s="267"/>
      <c r="BG93" s="267"/>
      <c r="BH93" s="267"/>
      <c r="BI93" s="267"/>
      <c r="BJ93" s="267"/>
      <c r="BK93" s="267"/>
      <c r="BL93" s="267"/>
      <c r="BM93" s="267"/>
      <c r="BN93" s="267"/>
      <c r="BO93" s="267"/>
      <c r="BP93" s="267"/>
      <c r="BQ93" s="264">
        <v>87</v>
      </c>
      <c r="BR93" s="269"/>
      <c r="BS93" s="1048"/>
      <c r="BT93" s="1049"/>
      <c r="BU93" s="1049"/>
      <c r="BV93" s="1049"/>
      <c r="BW93" s="1049"/>
      <c r="BX93" s="1049"/>
      <c r="BY93" s="1049"/>
      <c r="BZ93" s="1049"/>
      <c r="CA93" s="1049"/>
      <c r="CB93" s="1049"/>
      <c r="CC93" s="1049"/>
      <c r="CD93" s="1049"/>
      <c r="CE93" s="1049"/>
      <c r="CF93" s="1049"/>
      <c r="CG93" s="1050"/>
      <c r="CH93" s="1051"/>
      <c r="CI93" s="1052"/>
      <c r="CJ93" s="1052"/>
      <c r="CK93" s="1052"/>
      <c r="CL93" s="1053"/>
      <c r="CM93" s="1051"/>
      <c r="CN93" s="1052"/>
      <c r="CO93" s="1052"/>
      <c r="CP93" s="1052"/>
      <c r="CQ93" s="1053"/>
      <c r="CR93" s="1051"/>
      <c r="CS93" s="1052"/>
      <c r="CT93" s="1052"/>
      <c r="CU93" s="1052"/>
      <c r="CV93" s="1053"/>
      <c r="CW93" s="1051"/>
      <c r="CX93" s="1052"/>
      <c r="CY93" s="1052"/>
      <c r="CZ93" s="1052"/>
      <c r="DA93" s="1053"/>
      <c r="DB93" s="1051"/>
      <c r="DC93" s="1052"/>
      <c r="DD93" s="1052"/>
      <c r="DE93" s="1052"/>
      <c r="DF93" s="1053"/>
      <c r="DG93" s="1051"/>
      <c r="DH93" s="1052"/>
      <c r="DI93" s="1052"/>
      <c r="DJ93" s="1052"/>
      <c r="DK93" s="1053"/>
      <c r="DL93" s="1051"/>
      <c r="DM93" s="1052"/>
      <c r="DN93" s="1052"/>
      <c r="DO93" s="1052"/>
      <c r="DP93" s="1053"/>
      <c r="DQ93" s="1051"/>
      <c r="DR93" s="1052"/>
      <c r="DS93" s="1052"/>
      <c r="DT93" s="1052"/>
      <c r="DU93" s="1053"/>
      <c r="DV93" s="1036"/>
      <c r="DW93" s="1037"/>
      <c r="DX93" s="1037"/>
      <c r="DY93" s="1037"/>
      <c r="DZ93" s="1038"/>
      <c r="EA93" s="248"/>
    </row>
    <row r="94" spans="1:131" s="249" customFormat="1" ht="26.25" hidden="1" customHeight="1" x14ac:dyDescent="0.15">
      <c r="A94" s="272"/>
      <c r="B94" s="273"/>
      <c r="C94" s="273"/>
      <c r="D94" s="273"/>
      <c r="E94" s="273"/>
      <c r="F94" s="273"/>
      <c r="G94" s="273"/>
      <c r="H94" s="273"/>
      <c r="I94" s="273"/>
      <c r="J94" s="273"/>
      <c r="K94" s="273"/>
      <c r="L94" s="273"/>
      <c r="M94" s="273"/>
      <c r="N94" s="273"/>
      <c r="O94" s="273"/>
      <c r="P94" s="273"/>
      <c r="Q94" s="274"/>
      <c r="R94" s="274"/>
      <c r="S94" s="274"/>
      <c r="T94" s="274"/>
      <c r="U94" s="274"/>
      <c r="V94" s="274"/>
      <c r="W94" s="274"/>
      <c r="X94" s="274"/>
      <c r="Y94" s="274"/>
      <c r="Z94" s="274"/>
      <c r="AA94" s="274"/>
      <c r="AB94" s="274"/>
      <c r="AC94" s="274"/>
      <c r="AD94" s="274"/>
      <c r="AE94" s="274"/>
      <c r="AF94" s="274"/>
      <c r="AG94" s="274"/>
      <c r="AH94" s="274"/>
      <c r="AI94" s="274"/>
      <c r="AJ94" s="274"/>
      <c r="AK94" s="274"/>
      <c r="AL94" s="274"/>
      <c r="AM94" s="274"/>
      <c r="AN94" s="274"/>
      <c r="AO94" s="274"/>
      <c r="AP94" s="274"/>
      <c r="AQ94" s="274"/>
      <c r="AR94" s="274"/>
      <c r="AS94" s="274"/>
      <c r="AT94" s="274"/>
      <c r="AU94" s="274"/>
      <c r="AV94" s="274"/>
      <c r="AW94" s="274"/>
      <c r="AX94" s="274"/>
      <c r="AY94" s="274"/>
      <c r="AZ94" s="275"/>
      <c r="BA94" s="275"/>
      <c r="BB94" s="275"/>
      <c r="BC94" s="275"/>
      <c r="BD94" s="275"/>
      <c r="BE94" s="267"/>
      <c r="BF94" s="267"/>
      <c r="BG94" s="267"/>
      <c r="BH94" s="267"/>
      <c r="BI94" s="267"/>
      <c r="BJ94" s="267"/>
      <c r="BK94" s="267"/>
      <c r="BL94" s="267"/>
      <c r="BM94" s="267"/>
      <c r="BN94" s="267"/>
      <c r="BO94" s="267"/>
      <c r="BP94" s="267"/>
      <c r="BQ94" s="264">
        <v>88</v>
      </c>
      <c r="BR94" s="269"/>
      <c r="BS94" s="1048"/>
      <c r="BT94" s="1049"/>
      <c r="BU94" s="1049"/>
      <c r="BV94" s="1049"/>
      <c r="BW94" s="1049"/>
      <c r="BX94" s="1049"/>
      <c r="BY94" s="1049"/>
      <c r="BZ94" s="1049"/>
      <c r="CA94" s="1049"/>
      <c r="CB94" s="1049"/>
      <c r="CC94" s="1049"/>
      <c r="CD94" s="1049"/>
      <c r="CE94" s="1049"/>
      <c r="CF94" s="1049"/>
      <c r="CG94" s="1050"/>
      <c r="CH94" s="1051"/>
      <c r="CI94" s="1052"/>
      <c r="CJ94" s="1052"/>
      <c r="CK94" s="1052"/>
      <c r="CL94" s="1053"/>
      <c r="CM94" s="1051"/>
      <c r="CN94" s="1052"/>
      <c r="CO94" s="1052"/>
      <c r="CP94" s="1052"/>
      <c r="CQ94" s="1053"/>
      <c r="CR94" s="1051"/>
      <c r="CS94" s="1052"/>
      <c r="CT94" s="1052"/>
      <c r="CU94" s="1052"/>
      <c r="CV94" s="1053"/>
      <c r="CW94" s="1051"/>
      <c r="CX94" s="1052"/>
      <c r="CY94" s="1052"/>
      <c r="CZ94" s="1052"/>
      <c r="DA94" s="1053"/>
      <c r="DB94" s="1051"/>
      <c r="DC94" s="1052"/>
      <c r="DD94" s="1052"/>
      <c r="DE94" s="1052"/>
      <c r="DF94" s="1053"/>
      <c r="DG94" s="1051"/>
      <c r="DH94" s="1052"/>
      <c r="DI94" s="1052"/>
      <c r="DJ94" s="1052"/>
      <c r="DK94" s="1053"/>
      <c r="DL94" s="1051"/>
      <c r="DM94" s="1052"/>
      <c r="DN94" s="1052"/>
      <c r="DO94" s="1052"/>
      <c r="DP94" s="1053"/>
      <c r="DQ94" s="1051"/>
      <c r="DR94" s="1052"/>
      <c r="DS94" s="1052"/>
      <c r="DT94" s="1052"/>
      <c r="DU94" s="1053"/>
      <c r="DV94" s="1036"/>
      <c r="DW94" s="1037"/>
      <c r="DX94" s="1037"/>
      <c r="DY94" s="1037"/>
      <c r="DZ94" s="1038"/>
      <c r="EA94" s="248"/>
    </row>
    <row r="95" spans="1:131" s="249" customFormat="1" ht="26.25" hidden="1" customHeight="1" x14ac:dyDescent="0.15">
      <c r="A95" s="272"/>
      <c r="B95" s="273"/>
      <c r="C95" s="273"/>
      <c r="D95" s="273"/>
      <c r="E95" s="273"/>
      <c r="F95" s="273"/>
      <c r="G95" s="273"/>
      <c r="H95" s="273"/>
      <c r="I95" s="273"/>
      <c r="J95" s="273"/>
      <c r="K95" s="273"/>
      <c r="L95" s="273"/>
      <c r="M95" s="273"/>
      <c r="N95" s="273"/>
      <c r="O95" s="273"/>
      <c r="P95" s="273"/>
      <c r="Q95" s="274"/>
      <c r="R95" s="274"/>
      <c r="S95" s="274"/>
      <c r="T95" s="274"/>
      <c r="U95" s="274"/>
      <c r="V95" s="274"/>
      <c r="W95" s="274"/>
      <c r="X95" s="274"/>
      <c r="Y95" s="274"/>
      <c r="Z95" s="274"/>
      <c r="AA95" s="274"/>
      <c r="AB95" s="274"/>
      <c r="AC95" s="274"/>
      <c r="AD95" s="274"/>
      <c r="AE95" s="274"/>
      <c r="AF95" s="274"/>
      <c r="AG95" s="274"/>
      <c r="AH95" s="274"/>
      <c r="AI95" s="274"/>
      <c r="AJ95" s="274"/>
      <c r="AK95" s="274"/>
      <c r="AL95" s="274"/>
      <c r="AM95" s="274"/>
      <c r="AN95" s="274"/>
      <c r="AO95" s="274"/>
      <c r="AP95" s="274"/>
      <c r="AQ95" s="274"/>
      <c r="AR95" s="274"/>
      <c r="AS95" s="274"/>
      <c r="AT95" s="274"/>
      <c r="AU95" s="274"/>
      <c r="AV95" s="274"/>
      <c r="AW95" s="274"/>
      <c r="AX95" s="274"/>
      <c r="AY95" s="274"/>
      <c r="AZ95" s="275"/>
      <c r="BA95" s="275"/>
      <c r="BB95" s="275"/>
      <c r="BC95" s="275"/>
      <c r="BD95" s="275"/>
      <c r="BE95" s="267"/>
      <c r="BF95" s="267"/>
      <c r="BG95" s="267"/>
      <c r="BH95" s="267"/>
      <c r="BI95" s="267"/>
      <c r="BJ95" s="267"/>
      <c r="BK95" s="267"/>
      <c r="BL95" s="267"/>
      <c r="BM95" s="267"/>
      <c r="BN95" s="267"/>
      <c r="BO95" s="267"/>
      <c r="BP95" s="267"/>
      <c r="BQ95" s="264">
        <v>89</v>
      </c>
      <c r="BR95" s="269"/>
      <c r="BS95" s="1048"/>
      <c r="BT95" s="1049"/>
      <c r="BU95" s="1049"/>
      <c r="BV95" s="1049"/>
      <c r="BW95" s="1049"/>
      <c r="BX95" s="1049"/>
      <c r="BY95" s="1049"/>
      <c r="BZ95" s="1049"/>
      <c r="CA95" s="1049"/>
      <c r="CB95" s="1049"/>
      <c r="CC95" s="1049"/>
      <c r="CD95" s="1049"/>
      <c r="CE95" s="1049"/>
      <c r="CF95" s="1049"/>
      <c r="CG95" s="1050"/>
      <c r="CH95" s="1051"/>
      <c r="CI95" s="1052"/>
      <c r="CJ95" s="1052"/>
      <c r="CK95" s="1052"/>
      <c r="CL95" s="1053"/>
      <c r="CM95" s="1051"/>
      <c r="CN95" s="1052"/>
      <c r="CO95" s="1052"/>
      <c r="CP95" s="1052"/>
      <c r="CQ95" s="1053"/>
      <c r="CR95" s="1051"/>
      <c r="CS95" s="1052"/>
      <c r="CT95" s="1052"/>
      <c r="CU95" s="1052"/>
      <c r="CV95" s="1053"/>
      <c r="CW95" s="1051"/>
      <c r="CX95" s="1052"/>
      <c r="CY95" s="1052"/>
      <c r="CZ95" s="1052"/>
      <c r="DA95" s="1053"/>
      <c r="DB95" s="1051"/>
      <c r="DC95" s="1052"/>
      <c r="DD95" s="1052"/>
      <c r="DE95" s="1052"/>
      <c r="DF95" s="1053"/>
      <c r="DG95" s="1051"/>
      <c r="DH95" s="1052"/>
      <c r="DI95" s="1052"/>
      <c r="DJ95" s="1052"/>
      <c r="DK95" s="1053"/>
      <c r="DL95" s="1051"/>
      <c r="DM95" s="1052"/>
      <c r="DN95" s="1052"/>
      <c r="DO95" s="1052"/>
      <c r="DP95" s="1053"/>
      <c r="DQ95" s="1051"/>
      <c r="DR95" s="1052"/>
      <c r="DS95" s="1052"/>
      <c r="DT95" s="1052"/>
      <c r="DU95" s="1053"/>
      <c r="DV95" s="1036"/>
      <c r="DW95" s="1037"/>
      <c r="DX95" s="1037"/>
      <c r="DY95" s="1037"/>
      <c r="DZ95" s="1038"/>
      <c r="EA95" s="248"/>
    </row>
    <row r="96" spans="1:131" s="249" customFormat="1" ht="26.25" hidden="1" customHeight="1" x14ac:dyDescent="0.15">
      <c r="A96" s="272"/>
      <c r="B96" s="273"/>
      <c r="C96" s="273"/>
      <c r="D96" s="273"/>
      <c r="E96" s="273"/>
      <c r="F96" s="273"/>
      <c r="G96" s="273"/>
      <c r="H96" s="273"/>
      <c r="I96" s="273"/>
      <c r="J96" s="273"/>
      <c r="K96" s="273"/>
      <c r="L96" s="273"/>
      <c r="M96" s="273"/>
      <c r="N96" s="273"/>
      <c r="O96" s="273"/>
      <c r="P96" s="273"/>
      <c r="Q96" s="274"/>
      <c r="R96" s="274"/>
      <c r="S96" s="274"/>
      <c r="T96" s="274"/>
      <c r="U96" s="274"/>
      <c r="V96" s="274"/>
      <c r="W96" s="274"/>
      <c r="X96" s="274"/>
      <c r="Y96" s="274"/>
      <c r="Z96" s="274"/>
      <c r="AA96" s="274"/>
      <c r="AB96" s="274"/>
      <c r="AC96" s="274"/>
      <c r="AD96" s="274"/>
      <c r="AE96" s="274"/>
      <c r="AF96" s="274"/>
      <c r="AG96" s="274"/>
      <c r="AH96" s="274"/>
      <c r="AI96" s="274"/>
      <c r="AJ96" s="274"/>
      <c r="AK96" s="274"/>
      <c r="AL96" s="274"/>
      <c r="AM96" s="274"/>
      <c r="AN96" s="274"/>
      <c r="AO96" s="274"/>
      <c r="AP96" s="274"/>
      <c r="AQ96" s="274"/>
      <c r="AR96" s="274"/>
      <c r="AS96" s="274"/>
      <c r="AT96" s="274"/>
      <c r="AU96" s="274"/>
      <c r="AV96" s="274"/>
      <c r="AW96" s="274"/>
      <c r="AX96" s="274"/>
      <c r="AY96" s="274"/>
      <c r="AZ96" s="275"/>
      <c r="BA96" s="275"/>
      <c r="BB96" s="275"/>
      <c r="BC96" s="275"/>
      <c r="BD96" s="275"/>
      <c r="BE96" s="267"/>
      <c r="BF96" s="267"/>
      <c r="BG96" s="267"/>
      <c r="BH96" s="267"/>
      <c r="BI96" s="267"/>
      <c r="BJ96" s="267"/>
      <c r="BK96" s="267"/>
      <c r="BL96" s="267"/>
      <c r="BM96" s="267"/>
      <c r="BN96" s="267"/>
      <c r="BO96" s="267"/>
      <c r="BP96" s="267"/>
      <c r="BQ96" s="264">
        <v>90</v>
      </c>
      <c r="BR96" s="269"/>
      <c r="BS96" s="1048"/>
      <c r="BT96" s="1049"/>
      <c r="BU96" s="1049"/>
      <c r="BV96" s="1049"/>
      <c r="BW96" s="1049"/>
      <c r="BX96" s="1049"/>
      <c r="BY96" s="1049"/>
      <c r="BZ96" s="1049"/>
      <c r="CA96" s="1049"/>
      <c r="CB96" s="1049"/>
      <c r="CC96" s="1049"/>
      <c r="CD96" s="1049"/>
      <c r="CE96" s="1049"/>
      <c r="CF96" s="1049"/>
      <c r="CG96" s="1050"/>
      <c r="CH96" s="1051"/>
      <c r="CI96" s="1052"/>
      <c r="CJ96" s="1052"/>
      <c r="CK96" s="1052"/>
      <c r="CL96" s="1053"/>
      <c r="CM96" s="1051"/>
      <c r="CN96" s="1052"/>
      <c r="CO96" s="1052"/>
      <c r="CP96" s="1052"/>
      <c r="CQ96" s="1053"/>
      <c r="CR96" s="1051"/>
      <c r="CS96" s="1052"/>
      <c r="CT96" s="1052"/>
      <c r="CU96" s="1052"/>
      <c r="CV96" s="1053"/>
      <c r="CW96" s="1051"/>
      <c r="CX96" s="1052"/>
      <c r="CY96" s="1052"/>
      <c r="CZ96" s="1052"/>
      <c r="DA96" s="1053"/>
      <c r="DB96" s="1051"/>
      <c r="DC96" s="1052"/>
      <c r="DD96" s="1052"/>
      <c r="DE96" s="1052"/>
      <c r="DF96" s="1053"/>
      <c r="DG96" s="1051"/>
      <c r="DH96" s="1052"/>
      <c r="DI96" s="1052"/>
      <c r="DJ96" s="1052"/>
      <c r="DK96" s="1053"/>
      <c r="DL96" s="1051"/>
      <c r="DM96" s="1052"/>
      <c r="DN96" s="1052"/>
      <c r="DO96" s="1052"/>
      <c r="DP96" s="1053"/>
      <c r="DQ96" s="1051"/>
      <c r="DR96" s="1052"/>
      <c r="DS96" s="1052"/>
      <c r="DT96" s="1052"/>
      <c r="DU96" s="1053"/>
      <c r="DV96" s="1036"/>
      <c r="DW96" s="1037"/>
      <c r="DX96" s="1037"/>
      <c r="DY96" s="1037"/>
      <c r="DZ96" s="1038"/>
      <c r="EA96" s="248"/>
    </row>
    <row r="97" spans="1:131" s="249" customFormat="1" ht="26.25" hidden="1" customHeight="1" x14ac:dyDescent="0.15">
      <c r="A97" s="272"/>
      <c r="B97" s="273"/>
      <c r="C97" s="273"/>
      <c r="D97" s="273"/>
      <c r="E97" s="273"/>
      <c r="F97" s="273"/>
      <c r="G97" s="273"/>
      <c r="H97" s="273"/>
      <c r="I97" s="273"/>
      <c r="J97" s="273"/>
      <c r="K97" s="273"/>
      <c r="L97" s="273"/>
      <c r="M97" s="273"/>
      <c r="N97" s="273"/>
      <c r="O97" s="273"/>
      <c r="P97" s="273"/>
      <c r="Q97" s="274"/>
      <c r="R97" s="274"/>
      <c r="S97" s="274"/>
      <c r="T97" s="274"/>
      <c r="U97" s="274"/>
      <c r="V97" s="274"/>
      <c r="W97" s="274"/>
      <c r="X97" s="274"/>
      <c r="Y97" s="274"/>
      <c r="Z97" s="274"/>
      <c r="AA97" s="274"/>
      <c r="AB97" s="274"/>
      <c r="AC97" s="274"/>
      <c r="AD97" s="274"/>
      <c r="AE97" s="274"/>
      <c r="AF97" s="274"/>
      <c r="AG97" s="274"/>
      <c r="AH97" s="274"/>
      <c r="AI97" s="274"/>
      <c r="AJ97" s="274"/>
      <c r="AK97" s="274"/>
      <c r="AL97" s="274"/>
      <c r="AM97" s="274"/>
      <c r="AN97" s="274"/>
      <c r="AO97" s="274"/>
      <c r="AP97" s="274"/>
      <c r="AQ97" s="274"/>
      <c r="AR97" s="274"/>
      <c r="AS97" s="274"/>
      <c r="AT97" s="274"/>
      <c r="AU97" s="274"/>
      <c r="AV97" s="274"/>
      <c r="AW97" s="274"/>
      <c r="AX97" s="274"/>
      <c r="AY97" s="274"/>
      <c r="AZ97" s="275"/>
      <c r="BA97" s="275"/>
      <c r="BB97" s="275"/>
      <c r="BC97" s="275"/>
      <c r="BD97" s="275"/>
      <c r="BE97" s="267"/>
      <c r="BF97" s="267"/>
      <c r="BG97" s="267"/>
      <c r="BH97" s="267"/>
      <c r="BI97" s="267"/>
      <c r="BJ97" s="267"/>
      <c r="BK97" s="267"/>
      <c r="BL97" s="267"/>
      <c r="BM97" s="267"/>
      <c r="BN97" s="267"/>
      <c r="BO97" s="267"/>
      <c r="BP97" s="267"/>
      <c r="BQ97" s="264">
        <v>91</v>
      </c>
      <c r="BR97" s="269"/>
      <c r="BS97" s="1048"/>
      <c r="BT97" s="1049"/>
      <c r="BU97" s="1049"/>
      <c r="BV97" s="1049"/>
      <c r="BW97" s="1049"/>
      <c r="BX97" s="1049"/>
      <c r="BY97" s="1049"/>
      <c r="BZ97" s="1049"/>
      <c r="CA97" s="1049"/>
      <c r="CB97" s="1049"/>
      <c r="CC97" s="1049"/>
      <c r="CD97" s="1049"/>
      <c r="CE97" s="1049"/>
      <c r="CF97" s="1049"/>
      <c r="CG97" s="1050"/>
      <c r="CH97" s="1051"/>
      <c r="CI97" s="1052"/>
      <c r="CJ97" s="1052"/>
      <c r="CK97" s="1052"/>
      <c r="CL97" s="1053"/>
      <c r="CM97" s="1051"/>
      <c r="CN97" s="1052"/>
      <c r="CO97" s="1052"/>
      <c r="CP97" s="1052"/>
      <c r="CQ97" s="1053"/>
      <c r="CR97" s="1051"/>
      <c r="CS97" s="1052"/>
      <c r="CT97" s="1052"/>
      <c r="CU97" s="1052"/>
      <c r="CV97" s="1053"/>
      <c r="CW97" s="1051"/>
      <c r="CX97" s="1052"/>
      <c r="CY97" s="1052"/>
      <c r="CZ97" s="1052"/>
      <c r="DA97" s="1053"/>
      <c r="DB97" s="1051"/>
      <c r="DC97" s="1052"/>
      <c r="DD97" s="1052"/>
      <c r="DE97" s="1052"/>
      <c r="DF97" s="1053"/>
      <c r="DG97" s="1051"/>
      <c r="DH97" s="1052"/>
      <c r="DI97" s="1052"/>
      <c r="DJ97" s="1052"/>
      <c r="DK97" s="1053"/>
      <c r="DL97" s="1051"/>
      <c r="DM97" s="1052"/>
      <c r="DN97" s="1052"/>
      <c r="DO97" s="1052"/>
      <c r="DP97" s="1053"/>
      <c r="DQ97" s="1051"/>
      <c r="DR97" s="1052"/>
      <c r="DS97" s="1052"/>
      <c r="DT97" s="1052"/>
      <c r="DU97" s="1053"/>
      <c r="DV97" s="1036"/>
      <c r="DW97" s="1037"/>
      <c r="DX97" s="1037"/>
      <c r="DY97" s="1037"/>
      <c r="DZ97" s="1038"/>
      <c r="EA97" s="248"/>
    </row>
    <row r="98" spans="1:131" s="249" customFormat="1" ht="26.25" hidden="1" customHeight="1" x14ac:dyDescent="0.15">
      <c r="A98" s="272"/>
      <c r="B98" s="273"/>
      <c r="C98" s="273"/>
      <c r="D98" s="273"/>
      <c r="E98" s="273"/>
      <c r="F98" s="273"/>
      <c r="G98" s="273"/>
      <c r="H98" s="273"/>
      <c r="I98" s="273"/>
      <c r="J98" s="273"/>
      <c r="K98" s="273"/>
      <c r="L98" s="273"/>
      <c r="M98" s="273"/>
      <c r="N98" s="273"/>
      <c r="O98" s="273"/>
      <c r="P98" s="273"/>
      <c r="Q98" s="274"/>
      <c r="R98" s="274"/>
      <c r="S98" s="274"/>
      <c r="T98" s="274"/>
      <c r="U98" s="274"/>
      <c r="V98" s="274"/>
      <c r="W98" s="274"/>
      <c r="X98" s="274"/>
      <c r="Y98" s="274"/>
      <c r="Z98" s="274"/>
      <c r="AA98" s="274"/>
      <c r="AB98" s="274"/>
      <c r="AC98" s="274"/>
      <c r="AD98" s="274"/>
      <c r="AE98" s="274"/>
      <c r="AF98" s="274"/>
      <c r="AG98" s="274"/>
      <c r="AH98" s="274"/>
      <c r="AI98" s="274"/>
      <c r="AJ98" s="274"/>
      <c r="AK98" s="274"/>
      <c r="AL98" s="274"/>
      <c r="AM98" s="274"/>
      <c r="AN98" s="274"/>
      <c r="AO98" s="274"/>
      <c r="AP98" s="274"/>
      <c r="AQ98" s="274"/>
      <c r="AR98" s="274"/>
      <c r="AS98" s="274"/>
      <c r="AT98" s="274"/>
      <c r="AU98" s="274"/>
      <c r="AV98" s="274"/>
      <c r="AW98" s="274"/>
      <c r="AX98" s="274"/>
      <c r="AY98" s="274"/>
      <c r="AZ98" s="275"/>
      <c r="BA98" s="275"/>
      <c r="BB98" s="275"/>
      <c r="BC98" s="275"/>
      <c r="BD98" s="275"/>
      <c r="BE98" s="267"/>
      <c r="BF98" s="267"/>
      <c r="BG98" s="267"/>
      <c r="BH98" s="267"/>
      <c r="BI98" s="267"/>
      <c r="BJ98" s="267"/>
      <c r="BK98" s="267"/>
      <c r="BL98" s="267"/>
      <c r="BM98" s="267"/>
      <c r="BN98" s="267"/>
      <c r="BO98" s="267"/>
      <c r="BP98" s="267"/>
      <c r="BQ98" s="264">
        <v>92</v>
      </c>
      <c r="BR98" s="269"/>
      <c r="BS98" s="1048"/>
      <c r="BT98" s="1049"/>
      <c r="BU98" s="1049"/>
      <c r="BV98" s="1049"/>
      <c r="BW98" s="1049"/>
      <c r="BX98" s="1049"/>
      <c r="BY98" s="1049"/>
      <c r="BZ98" s="1049"/>
      <c r="CA98" s="1049"/>
      <c r="CB98" s="1049"/>
      <c r="CC98" s="1049"/>
      <c r="CD98" s="1049"/>
      <c r="CE98" s="1049"/>
      <c r="CF98" s="1049"/>
      <c r="CG98" s="1050"/>
      <c r="CH98" s="1051"/>
      <c r="CI98" s="1052"/>
      <c r="CJ98" s="1052"/>
      <c r="CK98" s="1052"/>
      <c r="CL98" s="1053"/>
      <c r="CM98" s="1051"/>
      <c r="CN98" s="1052"/>
      <c r="CO98" s="1052"/>
      <c r="CP98" s="1052"/>
      <c r="CQ98" s="1053"/>
      <c r="CR98" s="1051"/>
      <c r="CS98" s="1052"/>
      <c r="CT98" s="1052"/>
      <c r="CU98" s="1052"/>
      <c r="CV98" s="1053"/>
      <c r="CW98" s="1051"/>
      <c r="CX98" s="1052"/>
      <c r="CY98" s="1052"/>
      <c r="CZ98" s="1052"/>
      <c r="DA98" s="1053"/>
      <c r="DB98" s="1051"/>
      <c r="DC98" s="1052"/>
      <c r="DD98" s="1052"/>
      <c r="DE98" s="1052"/>
      <c r="DF98" s="1053"/>
      <c r="DG98" s="1051"/>
      <c r="DH98" s="1052"/>
      <c r="DI98" s="1052"/>
      <c r="DJ98" s="1052"/>
      <c r="DK98" s="1053"/>
      <c r="DL98" s="1051"/>
      <c r="DM98" s="1052"/>
      <c r="DN98" s="1052"/>
      <c r="DO98" s="1052"/>
      <c r="DP98" s="1053"/>
      <c r="DQ98" s="1051"/>
      <c r="DR98" s="1052"/>
      <c r="DS98" s="1052"/>
      <c r="DT98" s="1052"/>
      <c r="DU98" s="1053"/>
      <c r="DV98" s="1036"/>
      <c r="DW98" s="1037"/>
      <c r="DX98" s="1037"/>
      <c r="DY98" s="1037"/>
      <c r="DZ98" s="1038"/>
      <c r="EA98" s="248"/>
    </row>
    <row r="99" spans="1:131" s="249" customFormat="1" ht="26.25" hidden="1" customHeight="1" x14ac:dyDescent="0.15">
      <c r="A99" s="272"/>
      <c r="B99" s="273"/>
      <c r="C99" s="273"/>
      <c r="D99" s="273"/>
      <c r="E99" s="273"/>
      <c r="F99" s="273"/>
      <c r="G99" s="273"/>
      <c r="H99" s="273"/>
      <c r="I99" s="273"/>
      <c r="J99" s="273"/>
      <c r="K99" s="273"/>
      <c r="L99" s="273"/>
      <c r="M99" s="273"/>
      <c r="N99" s="273"/>
      <c r="O99" s="273"/>
      <c r="P99" s="273"/>
      <c r="Q99" s="274"/>
      <c r="R99" s="274"/>
      <c r="S99" s="274"/>
      <c r="T99" s="274"/>
      <c r="U99" s="274"/>
      <c r="V99" s="274"/>
      <c r="W99" s="274"/>
      <c r="X99" s="274"/>
      <c r="Y99" s="274"/>
      <c r="Z99" s="274"/>
      <c r="AA99" s="274"/>
      <c r="AB99" s="274"/>
      <c r="AC99" s="274"/>
      <c r="AD99" s="274"/>
      <c r="AE99" s="274"/>
      <c r="AF99" s="274"/>
      <c r="AG99" s="274"/>
      <c r="AH99" s="274"/>
      <c r="AI99" s="274"/>
      <c r="AJ99" s="274"/>
      <c r="AK99" s="274"/>
      <c r="AL99" s="274"/>
      <c r="AM99" s="274"/>
      <c r="AN99" s="274"/>
      <c r="AO99" s="274"/>
      <c r="AP99" s="274"/>
      <c r="AQ99" s="274"/>
      <c r="AR99" s="274"/>
      <c r="AS99" s="274"/>
      <c r="AT99" s="274"/>
      <c r="AU99" s="274"/>
      <c r="AV99" s="274"/>
      <c r="AW99" s="274"/>
      <c r="AX99" s="274"/>
      <c r="AY99" s="274"/>
      <c r="AZ99" s="275"/>
      <c r="BA99" s="275"/>
      <c r="BB99" s="275"/>
      <c r="BC99" s="275"/>
      <c r="BD99" s="275"/>
      <c r="BE99" s="267"/>
      <c r="BF99" s="267"/>
      <c r="BG99" s="267"/>
      <c r="BH99" s="267"/>
      <c r="BI99" s="267"/>
      <c r="BJ99" s="267"/>
      <c r="BK99" s="267"/>
      <c r="BL99" s="267"/>
      <c r="BM99" s="267"/>
      <c r="BN99" s="267"/>
      <c r="BO99" s="267"/>
      <c r="BP99" s="267"/>
      <c r="BQ99" s="264">
        <v>93</v>
      </c>
      <c r="BR99" s="269"/>
      <c r="BS99" s="1048"/>
      <c r="BT99" s="1049"/>
      <c r="BU99" s="1049"/>
      <c r="BV99" s="1049"/>
      <c r="BW99" s="1049"/>
      <c r="BX99" s="1049"/>
      <c r="BY99" s="1049"/>
      <c r="BZ99" s="1049"/>
      <c r="CA99" s="1049"/>
      <c r="CB99" s="1049"/>
      <c r="CC99" s="1049"/>
      <c r="CD99" s="1049"/>
      <c r="CE99" s="1049"/>
      <c r="CF99" s="1049"/>
      <c r="CG99" s="1050"/>
      <c r="CH99" s="1051"/>
      <c r="CI99" s="1052"/>
      <c r="CJ99" s="1052"/>
      <c r="CK99" s="1052"/>
      <c r="CL99" s="1053"/>
      <c r="CM99" s="1051"/>
      <c r="CN99" s="1052"/>
      <c r="CO99" s="1052"/>
      <c r="CP99" s="1052"/>
      <c r="CQ99" s="1053"/>
      <c r="CR99" s="1051"/>
      <c r="CS99" s="1052"/>
      <c r="CT99" s="1052"/>
      <c r="CU99" s="1052"/>
      <c r="CV99" s="1053"/>
      <c r="CW99" s="1051"/>
      <c r="CX99" s="1052"/>
      <c r="CY99" s="1052"/>
      <c r="CZ99" s="1052"/>
      <c r="DA99" s="1053"/>
      <c r="DB99" s="1051"/>
      <c r="DC99" s="1052"/>
      <c r="DD99" s="1052"/>
      <c r="DE99" s="1052"/>
      <c r="DF99" s="1053"/>
      <c r="DG99" s="1051"/>
      <c r="DH99" s="1052"/>
      <c r="DI99" s="1052"/>
      <c r="DJ99" s="1052"/>
      <c r="DK99" s="1053"/>
      <c r="DL99" s="1051"/>
      <c r="DM99" s="1052"/>
      <c r="DN99" s="1052"/>
      <c r="DO99" s="1052"/>
      <c r="DP99" s="1053"/>
      <c r="DQ99" s="1051"/>
      <c r="DR99" s="1052"/>
      <c r="DS99" s="1052"/>
      <c r="DT99" s="1052"/>
      <c r="DU99" s="1053"/>
      <c r="DV99" s="1036"/>
      <c r="DW99" s="1037"/>
      <c r="DX99" s="1037"/>
      <c r="DY99" s="1037"/>
      <c r="DZ99" s="1038"/>
      <c r="EA99" s="248"/>
    </row>
    <row r="100" spans="1:131" s="249" customFormat="1" ht="26.25" hidden="1" customHeight="1" x14ac:dyDescent="0.15">
      <c r="A100" s="272"/>
      <c r="B100" s="273"/>
      <c r="C100" s="273"/>
      <c r="D100" s="273"/>
      <c r="E100" s="273"/>
      <c r="F100" s="273"/>
      <c r="G100" s="273"/>
      <c r="H100" s="273"/>
      <c r="I100" s="273"/>
      <c r="J100" s="273"/>
      <c r="K100" s="273"/>
      <c r="L100" s="273"/>
      <c r="M100" s="273"/>
      <c r="N100" s="273"/>
      <c r="O100" s="273"/>
      <c r="P100" s="273"/>
      <c r="Q100" s="274"/>
      <c r="R100" s="274"/>
      <c r="S100" s="274"/>
      <c r="T100" s="274"/>
      <c r="U100" s="274"/>
      <c r="V100" s="274"/>
      <c r="W100" s="274"/>
      <c r="X100" s="274"/>
      <c r="Y100" s="274"/>
      <c r="Z100" s="274"/>
      <c r="AA100" s="274"/>
      <c r="AB100" s="274"/>
      <c r="AC100" s="274"/>
      <c r="AD100" s="274"/>
      <c r="AE100" s="274"/>
      <c r="AF100" s="274"/>
      <c r="AG100" s="274"/>
      <c r="AH100" s="274"/>
      <c r="AI100" s="274"/>
      <c r="AJ100" s="274"/>
      <c r="AK100" s="274"/>
      <c r="AL100" s="274"/>
      <c r="AM100" s="274"/>
      <c r="AN100" s="274"/>
      <c r="AO100" s="274"/>
      <c r="AP100" s="274"/>
      <c r="AQ100" s="274"/>
      <c r="AR100" s="274"/>
      <c r="AS100" s="274"/>
      <c r="AT100" s="274"/>
      <c r="AU100" s="274"/>
      <c r="AV100" s="274"/>
      <c r="AW100" s="274"/>
      <c r="AX100" s="274"/>
      <c r="AY100" s="274"/>
      <c r="AZ100" s="275"/>
      <c r="BA100" s="275"/>
      <c r="BB100" s="275"/>
      <c r="BC100" s="275"/>
      <c r="BD100" s="275"/>
      <c r="BE100" s="267"/>
      <c r="BF100" s="267"/>
      <c r="BG100" s="267"/>
      <c r="BH100" s="267"/>
      <c r="BI100" s="267"/>
      <c r="BJ100" s="267"/>
      <c r="BK100" s="267"/>
      <c r="BL100" s="267"/>
      <c r="BM100" s="267"/>
      <c r="BN100" s="267"/>
      <c r="BO100" s="267"/>
      <c r="BP100" s="267"/>
      <c r="BQ100" s="264">
        <v>94</v>
      </c>
      <c r="BR100" s="269"/>
      <c r="BS100" s="1048"/>
      <c r="BT100" s="1049"/>
      <c r="BU100" s="1049"/>
      <c r="BV100" s="1049"/>
      <c r="BW100" s="1049"/>
      <c r="BX100" s="1049"/>
      <c r="BY100" s="1049"/>
      <c r="BZ100" s="1049"/>
      <c r="CA100" s="1049"/>
      <c r="CB100" s="1049"/>
      <c r="CC100" s="1049"/>
      <c r="CD100" s="1049"/>
      <c r="CE100" s="1049"/>
      <c r="CF100" s="1049"/>
      <c r="CG100" s="1050"/>
      <c r="CH100" s="1051"/>
      <c r="CI100" s="1052"/>
      <c r="CJ100" s="1052"/>
      <c r="CK100" s="1052"/>
      <c r="CL100" s="1053"/>
      <c r="CM100" s="1051"/>
      <c r="CN100" s="1052"/>
      <c r="CO100" s="1052"/>
      <c r="CP100" s="1052"/>
      <c r="CQ100" s="1053"/>
      <c r="CR100" s="1051"/>
      <c r="CS100" s="1052"/>
      <c r="CT100" s="1052"/>
      <c r="CU100" s="1052"/>
      <c r="CV100" s="1053"/>
      <c r="CW100" s="1051"/>
      <c r="CX100" s="1052"/>
      <c r="CY100" s="1052"/>
      <c r="CZ100" s="1052"/>
      <c r="DA100" s="1053"/>
      <c r="DB100" s="1051"/>
      <c r="DC100" s="1052"/>
      <c r="DD100" s="1052"/>
      <c r="DE100" s="1052"/>
      <c r="DF100" s="1053"/>
      <c r="DG100" s="1051"/>
      <c r="DH100" s="1052"/>
      <c r="DI100" s="1052"/>
      <c r="DJ100" s="1052"/>
      <c r="DK100" s="1053"/>
      <c r="DL100" s="1051"/>
      <c r="DM100" s="1052"/>
      <c r="DN100" s="1052"/>
      <c r="DO100" s="1052"/>
      <c r="DP100" s="1053"/>
      <c r="DQ100" s="1051"/>
      <c r="DR100" s="1052"/>
      <c r="DS100" s="1052"/>
      <c r="DT100" s="1052"/>
      <c r="DU100" s="1053"/>
      <c r="DV100" s="1036"/>
      <c r="DW100" s="1037"/>
      <c r="DX100" s="1037"/>
      <c r="DY100" s="1037"/>
      <c r="DZ100" s="1038"/>
      <c r="EA100" s="248"/>
    </row>
    <row r="101" spans="1:131" s="249" customFormat="1" ht="26.25" hidden="1" customHeight="1" x14ac:dyDescent="0.15">
      <c r="A101" s="272"/>
      <c r="B101" s="273"/>
      <c r="C101" s="273"/>
      <c r="D101" s="273"/>
      <c r="E101" s="273"/>
      <c r="F101" s="273"/>
      <c r="G101" s="273"/>
      <c r="H101" s="273"/>
      <c r="I101" s="273"/>
      <c r="J101" s="273"/>
      <c r="K101" s="273"/>
      <c r="L101" s="273"/>
      <c r="M101" s="273"/>
      <c r="N101" s="273"/>
      <c r="O101" s="273"/>
      <c r="P101" s="273"/>
      <c r="Q101" s="274"/>
      <c r="R101" s="274"/>
      <c r="S101" s="274"/>
      <c r="T101" s="274"/>
      <c r="U101" s="274"/>
      <c r="V101" s="274"/>
      <c r="W101" s="274"/>
      <c r="X101" s="274"/>
      <c r="Y101" s="274"/>
      <c r="Z101" s="274"/>
      <c r="AA101" s="274"/>
      <c r="AB101" s="274"/>
      <c r="AC101" s="274"/>
      <c r="AD101" s="274"/>
      <c r="AE101" s="274"/>
      <c r="AF101" s="274"/>
      <c r="AG101" s="274"/>
      <c r="AH101" s="274"/>
      <c r="AI101" s="274"/>
      <c r="AJ101" s="274"/>
      <c r="AK101" s="274"/>
      <c r="AL101" s="274"/>
      <c r="AM101" s="274"/>
      <c r="AN101" s="274"/>
      <c r="AO101" s="274"/>
      <c r="AP101" s="274"/>
      <c r="AQ101" s="274"/>
      <c r="AR101" s="274"/>
      <c r="AS101" s="274"/>
      <c r="AT101" s="274"/>
      <c r="AU101" s="274"/>
      <c r="AV101" s="274"/>
      <c r="AW101" s="274"/>
      <c r="AX101" s="274"/>
      <c r="AY101" s="274"/>
      <c r="AZ101" s="275"/>
      <c r="BA101" s="275"/>
      <c r="BB101" s="275"/>
      <c r="BC101" s="275"/>
      <c r="BD101" s="275"/>
      <c r="BE101" s="267"/>
      <c r="BF101" s="267"/>
      <c r="BG101" s="267"/>
      <c r="BH101" s="267"/>
      <c r="BI101" s="267"/>
      <c r="BJ101" s="267"/>
      <c r="BK101" s="267"/>
      <c r="BL101" s="267"/>
      <c r="BM101" s="267"/>
      <c r="BN101" s="267"/>
      <c r="BO101" s="267"/>
      <c r="BP101" s="267"/>
      <c r="BQ101" s="264">
        <v>95</v>
      </c>
      <c r="BR101" s="269"/>
      <c r="BS101" s="1048"/>
      <c r="BT101" s="1049"/>
      <c r="BU101" s="1049"/>
      <c r="BV101" s="1049"/>
      <c r="BW101" s="1049"/>
      <c r="BX101" s="1049"/>
      <c r="BY101" s="1049"/>
      <c r="BZ101" s="1049"/>
      <c r="CA101" s="1049"/>
      <c r="CB101" s="1049"/>
      <c r="CC101" s="1049"/>
      <c r="CD101" s="1049"/>
      <c r="CE101" s="1049"/>
      <c r="CF101" s="1049"/>
      <c r="CG101" s="1050"/>
      <c r="CH101" s="1051"/>
      <c r="CI101" s="1052"/>
      <c r="CJ101" s="1052"/>
      <c r="CK101" s="1052"/>
      <c r="CL101" s="1053"/>
      <c r="CM101" s="1051"/>
      <c r="CN101" s="1052"/>
      <c r="CO101" s="1052"/>
      <c r="CP101" s="1052"/>
      <c r="CQ101" s="1053"/>
      <c r="CR101" s="1051"/>
      <c r="CS101" s="1052"/>
      <c r="CT101" s="1052"/>
      <c r="CU101" s="1052"/>
      <c r="CV101" s="1053"/>
      <c r="CW101" s="1051"/>
      <c r="CX101" s="1052"/>
      <c r="CY101" s="1052"/>
      <c r="CZ101" s="1052"/>
      <c r="DA101" s="1053"/>
      <c r="DB101" s="1051"/>
      <c r="DC101" s="1052"/>
      <c r="DD101" s="1052"/>
      <c r="DE101" s="1052"/>
      <c r="DF101" s="1053"/>
      <c r="DG101" s="1051"/>
      <c r="DH101" s="1052"/>
      <c r="DI101" s="1052"/>
      <c r="DJ101" s="1052"/>
      <c r="DK101" s="1053"/>
      <c r="DL101" s="1051"/>
      <c r="DM101" s="1052"/>
      <c r="DN101" s="1052"/>
      <c r="DO101" s="1052"/>
      <c r="DP101" s="1053"/>
      <c r="DQ101" s="1051"/>
      <c r="DR101" s="1052"/>
      <c r="DS101" s="1052"/>
      <c r="DT101" s="1052"/>
      <c r="DU101" s="1053"/>
      <c r="DV101" s="1036"/>
      <c r="DW101" s="1037"/>
      <c r="DX101" s="1037"/>
      <c r="DY101" s="1037"/>
      <c r="DZ101" s="1038"/>
      <c r="EA101" s="248"/>
    </row>
    <row r="102" spans="1:131" s="249" customFormat="1" ht="26.25" customHeight="1" thickBot="1" x14ac:dyDescent="0.2">
      <c r="A102" s="272"/>
      <c r="B102" s="273"/>
      <c r="C102" s="273"/>
      <c r="D102" s="273"/>
      <c r="E102" s="273"/>
      <c r="F102" s="273"/>
      <c r="G102" s="273"/>
      <c r="H102" s="273"/>
      <c r="I102" s="273"/>
      <c r="J102" s="273"/>
      <c r="K102" s="273"/>
      <c r="L102" s="273"/>
      <c r="M102" s="273"/>
      <c r="N102" s="273"/>
      <c r="O102" s="273"/>
      <c r="P102" s="273"/>
      <c r="Q102" s="274"/>
      <c r="R102" s="274"/>
      <c r="S102" s="274"/>
      <c r="T102" s="274"/>
      <c r="U102" s="274"/>
      <c r="V102" s="274"/>
      <c r="W102" s="274"/>
      <c r="X102" s="274"/>
      <c r="Y102" s="274"/>
      <c r="Z102" s="274"/>
      <c r="AA102" s="274"/>
      <c r="AB102" s="274"/>
      <c r="AC102" s="274"/>
      <c r="AD102" s="274"/>
      <c r="AE102" s="274"/>
      <c r="AF102" s="274"/>
      <c r="AG102" s="274"/>
      <c r="AH102" s="274"/>
      <c r="AI102" s="274"/>
      <c r="AJ102" s="274"/>
      <c r="AK102" s="274"/>
      <c r="AL102" s="274"/>
      <c r="AM102" s="274"/>
      <c r="AN102" s="274"/>
      <c r="AO102" s="274"/>
      <c r="AP102" s="274"/>
      <c r="AQ102" s="274"/>
      <c r="AR102" s="274"/>
      <c r="AS102" s="274"/>
      <c r="AT102" s="274"/>
      <c r="AU102" s="274"/>
      <c r="AV102" s="274"/>
      <c r="AW102" s="274"/>
      <c r="AX102" s="274"/>
      <c r="AY102" s="274"/>
      <c r="AZ102" s="275"/>
      <c r="BA102" s="275"/>
      <c r="BB102" s="275"/>
      <c r="BC102" s="275"/>
      <c r="BD102" s="275"/>
      <c r="BE102" s="267"/>
      <c r="BF102" s="267"/>
      <c r="BG102" s="267"/>
      <c r="BH102" s="267"/>
      <c r="BI102" s="267"/>
      <c r="BJ102" s="267"/>
      <c r="BK102" s="267"/>
      <c r="BL102" s="267"/>
      <c r="BM102" s="267"/>
      <c r="BN102" s="267"/>
      <c r="BO102" s="267"/>
      <c r="BP102" s="267"/>
      <c r="BQ102" s="266" t="s">
        <v>397</v>
      </c>
      <c r="BR102" s="1039" t="s">
        <v>427</v>
      </c>
      <c r="BS102" s="1040"/>
      <c r="BT102" s="1040"/>
      <c r="BU102" s="1040"/>
      <c r="BV102" s="1040"/>
      <c r="BW102" s="1040"/>
      <c r="BX102" s="1040"/>
      <c r="BY102" s="1040"/>
      <c r="BZ102" s="1040"/>
      <c r="CA102" s="1040"/>
      <c r="CB102" s="1040"/>
      <c r="CC102" s="1040"/>
      <c r="CD102" s="1040"/>
      <c r="CE102" s="1040"/>
      <c r="CF102" s="1040"/>
      <c r="CG102" s="1041"/>
      <c r="CH102" s="1042"/>
      <c r="CI102" s="1043"/>
      <c r="CJ102" s="1043"/>
      <c r="CK102" s="1043"/>
      <c r="CL102" s="1044"/>
      <c r="CM102" s="1042"/>
      <c r="CN102" s="1043"/>
      <c r="CO102" s="1043"/>
      <c r="CP102" s="1043"/>
      <c r="CQ102" s="1044"/>
      <c r="CR102" s="1045">
        <v>0</v>
      </c>
      <c r="CS102" s="1046"/>
      <c r="CT102" s="1046"/>
      <c r="CU102" s="1046"/>
      <c r="CV102" s="1047"/>
      <c r="CW102" s="1045" t="s">
        <v>517</v>
      </c>
      <c r="CX102" s="1046"/>
      <c r="CY102" s="1046"/>
      <c r="CZ102" s="1046"/>
      <c r="DA102" s="1047"/>
      <c r="DB102" s="1045">
        <v>32</v>
      </c>
      <c r="DC102" s="1046"/>
      <c r="DD102" s="1046"/>
      <c r="DE102" s="1046"/>
      <c r="DF102" s="1047"/>
      <c r="DG102" s="1045" t="s">
        <v>517</v>
      </c>
      <c r="DH102" s="1046"/>
      <c r="DI102" s="1046"/>
      <c r="DJ102" s="1046"/>
      <c r="DK102" s="1047"/>
      <c r="DL102" s="1045">
        <v>18</v>
      </c>
      <c r="DM102" s="1046"/>
      <c r="DN102" s="1046"/>
      <c r="DO102" s="1046"/>
      <c r="DP102" s="1047"/>
      <c r="DQ102" s="1045">
        <v>2</v>
      </c>
      <c r="DR102" s="1046"/>
      <c r="DS102" s="1046"/>
      <c r="DT102" s="1046"/>
      <c r="DU102" s="1047"/>
      <c r="DV102" s="1028"/>
      <c r="DW102" s="1029"/>
      <c r="DX102" s="1029"/>
      <c r="DY102" s="1029"/>
      <c r="DZ102" s="1030"/>
      <c r="EA102" s="248"/>
    </row>
    <row r="103" spans="1:131" s="249" customFormat="1" ht="26.25" customHeight="1" x14ac:dyDescent="0.15">
      <c r="A103" s="272"/>
      <c r="B103" s="273"/>
      <c r="C103" s="273"/>
      <c r="D103" s="273"/>
      <c r="E103" s="273"/>
      <c r="F103" s="273"/>
      <c r="G103" s="273"/>
      <c r="H103" s="273"/>
      <c r="I103" s="273"/>
      <c r="J103" s="273"/>
      <c r="K103" s="273"/>
      <c r="L103" s="273"/>
      <c r="M103" s="273"/>
      <c r="N103" s="273"/>
      <c r="O103" s="273"/>
      <c r="P103" s="273"/>
      <c r="Q103" s="274"/>
      <c r="R103" s="274"/>
      <c r="S103" s="274"/>
      <c r="T103" s="274"/>
      <c r="U103" s="274"/>
      <c r="V103" s="274"/>
      <c r="W103" s="274"/>
      <c r="X103" s="274"/>
      <c r="Y103" s="274"/>
      <c r="Z103" s="274"/>
      <c r="AA103" s="274"/>
      <c r="AB103" s="274"/>
      <c r="AC103" s="274"/>
      <c r="AD103" s="274"/>
      <c r="AE103" s="274"/>
      <c r="AF103" s="274"/>
      <c r="AG103" s="274"/>
      <c r="AH103" s="274"/>
      <c r="AI103" s="274"/>
      <c r="AJ103" s="274"/>
      <c r="AK103" s="274"/>
      <c r="AL103" s="274"/>
      <c r="AM103" s="274"/>
      <c r="AN103" s="274"/>
      <c r="AO103" s="274"/>
      <c r="AP103" s="274"/>
      <c r="AQ103" s="274"/>
      <c r="AR103" s="274"/>
      <c r="AS103" s="274"/>
      <c r="AT103" s="274"/>
      <c r="AU103" s="274"/>
      <c r="AV103" s="274"/>
      <c r="AW103" s="274"/>
      <c r="AX103" s="274"/>
      <c r="AY103" s="274"/>
      <c r="AZ103" s="275"/>
      <c r="BA103" s="275"/>
      <c r="BB103" s="275"/>
      <c r="BC103" s="275"/>
      <c r="BD103" s="275"/>
      <c r="BE103" s="267"/>
      <c r="BF103" s="267"/>
      <c r="BG103" s="267"/>
      <c r="BH103" s="267"/>
      <c r="BI103" s="267"/>
      <c r="BJ103" s="267"/>
      <c r="BK103" s="267"/>
      <c r="BL103" s="267"/>
      <c r="BM103" s="267"/>
      <c r="BN103" s="267"/>
      <c r="BO103" s="267"/>
      <c r="BP103" s="267"/>
      <c r="BQ103" s="1031" t="s">
        <v>428</v>
      </c>
      <c r="BR103" s="1031"/>
      <c r="BS103" s="1031"/>
      <c r="BT103" s="1031"/>
      <c r="BU103" s="1031"/>
      <c r="BV103" s="1031"/>
      <c r="BW103" s="1031"/>
      <c r="BX103" s="1031"/>
      <c r="BY103" s="1031"/>
      <c r="BZ103" s="1031"/>
      <c r="CA103" s="1031"/>
      <c r="CB103" s="1031"/>
      <c r="CC103" s="1031"/>
      <c r="CD103" s="1031"/>
      <c r="CE103" s="1031"/>
      <c r="CF103" s="1031"/>
      <c r="CG103" s="1031"/>
      <c r="CH103" s="1031"/>
      <c r="CI103" s="1031"/>
      <c r="CJ103" s="1031"/>
      <c r="CK103" s="1031"/>
      <c r="CL103" s="1031"/>
      <c r="CM103" s="1031"/>
      <c r="CN103" s="1031"/>
      <c r="CO103" s="1031"/>
      <c r="CP103" s="1031"/>
      <c r="CQ103" s="1031"/>
      <c r="CR103" s="1031"/>
      <c r="CS103" s="1031"/>
      <c r="CT103" s="1031"/>
      <c r="CU103" s="1031"/>
      <c r="CV103" s="1031"/>
      <c r="CW103" s="1031"/>
      <c r="CX103" s="1031"/>
      <c r="CY103" s="1031"/>
      <c r="CZ103" s="1031"/>
      <c r="DA103" s="1031"/>
      <c r="DB103" s="1031"/>
      <c r="DC103" s="1031"/>
      <c r="DD103" s="1031"/>
      <c r="DE103" s="1031"/>
      <c r="DF103" s="1031"/>
      <c r="DG103" s="1031"/>
      <c r="DH103" s="1031"/>
      <c r="DI103" s="1031"/>
      <c r="DJ103" s="1031"/>
      <c r="DK103" s="1031"/>
      <c r="DL103" s="1031"/>
      <c r="DM103" s="1031"/>
      <c r="DN103" s="1031"/>
      <c r="DO103" s="1031"/>
      <c r="DP103" s="1031"/>
      <c r="DQ103" s="1031"/>
      <c r="DR103" s="1031"/>
      <c r="DS103" s="1031"/>
      <c r="DT103" s="1031"/>
      <c r="DU103" s="1031"/>
      <c r="DV103" s="1031"/>
      <c r="DW103" s="1031"/>
      <c r="DX103" s="1031"/>
      <c r="DY103" s="1031"/>
      <c r="DZ103" s="1031"/>
      <c r="EA103" s="248"/>
    </row>
    <row r="104" spans="1:131" s="249" customFormat="1" ht="26.25" customHeight="1" x14ac:dyDescent="0.15">
      <c r="A104" s="272"/>
      <c r="B104" s="273"/>
      <c r="C104" s="273"/>
      <c r="D104" s="273"/>
      <c r="E104" s="273"/>
      <c r="F104" s="273"/>
      <c r="G104" s="273"/>
      <c r="H104" s="273"/>
      <c r="I104" s="273"/>
      <c r="J104" s="273"/>
      <c r="K104" s="273"/>
      <c r="L104" s="273"/>
      <c r="M104" s="273"/>
      <c r="N104" s="273"/>
      <c r="O104" s="273"/>
      <c r="P104" s="273"/>
      <c r="Q104" s="274"/>
      <c r="R104" s="274"/>
      <c r="S104" s="274"/>
      <c r="T104" s="274"/>
      <c r="U104" s="274"/>
      <c r="V104" s="274"/>
      <c r="W104" s="274"/>
      <c r="X104" s="274"/>
      <c r="Y104" s="274"/>
      <c r="Z104" s="274"/>
      <c r="AA104" s="274"/>
      <c r="AB104" s="274"/>
      <c r="AC104" s="274"/>
      <c r="AD104" s="274"/>
      <c r="AE104" s="274"/>
      <c r="AF104" s="274"/>
      <c r="AG104" s="274"/>
      <c r="AH104" s="274"/>
      <c r="AI104" s="274"/>
      <c r="AJ104" s="274"/>
      <c r="AK104" s="274"/>
      <c r="AL104" s="274"/>
      <c r="AM104" s="274"/>
      <c r="AN104" s="274"/>
      <c r="AO104" s="274"/>
      <c r="AP104" s="274"/>
      <c r="AQ104" s="274"/>
      <c r="AR104" s="274"/>
      <c r="AS104" s="274"/>
      <c r="AT104" s="274"/>
      <c r="AU104" s="274"/>
      <c r="AV104" s="274"/>
      <c r="AW104" s="274"/>
      <c r="AX104" s="274"/>
      <c r="AY104" s="274"/>
      <c r="AZ104" s="275"/>
      <c r="BA104" s="275"/>
      <c r="BB104" s="275"/>
      <c r="BC104" s="275"/>
      <c r="BD104" s="275"/>
      <c r="BE104" s="267"/>
      <c r="BF104" s="267"/>
      <c r="BG104" s="267"/>
      <c r="BH104" s="267"/>
      <c r="BI104" s="267"/>
      <c r="BJ104" s="267"/>
      <c r="BK104" s="267"/>
      <c r="BL104" s="267"/>
      <c r="BM104" s="267"/>
      <c r="BN104" s="267"/>
      <c r="BO104" s="267"/>
      <c r="BP104" s="267"/>
      <c r="BQ104" s="1032" t="s">
        <v>429</v>
      </c>
      <c r="BR104" s="1032"/>
      <c r="BS104" s="1032"/>
      <c r="BT104" s="1032"/>
      <c r="BU104" s="1032"/>
      <c r="BV104" s="1032"/>
      <c r="BW104" s="1032"/>
      <c r="BX104" s="1032"/>
      <c r="BY104" s="1032"/>
      <c r="BZ104" s="1032"/>
      <c r="CA104" s="1032"/>
      <c r="CB104" s="1032"/>
      <c r="CC104" s="1032"/>
      <c r="CD104" s="1032"/>
      <c r="CE104" s="1032"/>
      <c r="CF104" s="1032"/>
      <c r="CG104" s="1032"/>
      <c r="CH104" s="1032"/>
      <c r="CI104" s="1032"/>
      <c r="CJ104" s="1032"/>
      <c r="CK104" s="1032"/>
      <c r="CL104" s="1032"/>
      <c r="CM104" s="1032"/>
      <c r="CN104" s="1032"/>
      <c r="CO104" s="1032"/>
      <c r="CP104" s="1032"/>
      <c r="CQ104" s="1032"/>
      <c r="CR104" s="1032"/>
      <c r="CS104" s="1032"/>
      <c r="CT104" s="1032"/>
      <c r="CU104" s="1032"/>
      <c r="CV104" s="1032"/>
      <c r="CW104" s="1032"/>
      <c r="CX104" s="1032"/>
      <c r="CY104" s="1032"/>
      <c r="CZ104" s="1032"/>
      <c r="DA104" s="1032"/>
      <c r="DB104" s="1032"/>
      <c r="DC104" s="1032"/>
      <c r="DD104" s="1032"/>
      <c r="DE104" s="1032"/>
      <c r="DF104" s="1032"/>
      <c r="DG104" s="1032"/>
      <c r="DH104" s="1032"/>
      <c r="DI104" s="1032"/>
      <c r="DJ104" s="1032"/>
      <c r="DK104" s="1032"/>
      <c r="DL104" s="1032"/>
      <c r="DM104" s="1032"/>
      <c r="DN104" s="1032"/>
      <c r="DO104" s="1032"/>
      <c r="DP104" s="1032"/>
      <c r="DQ104" s="1032"/>
      <c r="DR104" s="1032"/>
      <c r="DS104" s="1032"/>
      <c r="DT104" s="1032"/>
      <c r="DU104" s="1032"/>
      <c r="DV104" s="1032"/>
      <c r="DW104" s="1032"/>
      <c r="DX104" s="1032"/>
      <c r="DY104" s="1032"/>
      <c r="DZ104" s="1032"/>
      <c r="EA104" s="248"/>
    </row>
    <row r="105" spans="1:131" s="249" customFormat="1" ht="11.25" customHeight="1" x14ac:dyDescent="0.15">
      <c r="A105" s="267"/>
      <c r="B105" s="267"/>
      <c r="C105" s="267"/>
      <c r="D105" s="267"/>
      <c r="E105" s="267"/>
      <c r="F105" s="267"/>
      <c r="G105" s="267"/>
      <c r="H105" s="267"/>
      <c r="I105" s="267"/>
      <c r="J105" s="267"/>
      <c r="K105" s="267"/>
      <c r="L105" s="267"/>
      <c r="M105" s="267"/>
      <c r="N105" s="267"/>
      <c r="O105" s="267"/>
      <c r="P105" s="267"/>
      <c r="Q105" s="267"/>
      <c r="R105" s="267"/>
      <c r="S105" s="267"/>
      <c r="T105" s="267"/>
      <c r="U105" s="267"/>
      <c r="V105" s="267"/>
      <c r="W105" s="267"/>
      <c r="X105" s="267"/>
      <c r="Y105" s="267"/>
      <c r="Z105" s="267"/>
      <c r="AA105" s="267"/>
      <c r="AB105" s="267"/>
      <c r="AC105" s="267"/>
      <c r="AD105" s="267"/>
      <c r="AE105" s="267"/>
      <c r="AF105" s="267"/>
      <c r="AG105" s="267"/>
      <c r="AH105" s="267"/>
      <c r="AI105" s="267"/>
      <c r="AJ105" s="267"/>
      <c r="AK105" s="267"/>
      <c r="AL105" s="267"/>
      <c r="AM105" s="267"/>
      <c r="AN105" s="267"/>
      <c r="AO105" s="267"/>
      <c r="AP105" s="267"/>
      <c r="AQ105" s="267"/>
      <c r="AR105" s="267"/>
      <c r="AS105" s="267"/>
      <c r="AT105" s="267"/>
      <c r="AU105" s="267"/>
      <c r="AV105" s="267"/>
      <c r="AW105" s="267"/>
      <c r="AX105" s="267"/>
      <c r="AY105" s="267"/>
      <c r="AZ105" s="267"/>
      <c r="BA105" s="267"/>
      <c r="BB105" s="267"/>
      <c r="BC105" s="267"/>
      <c r="BD105" s="267"/>
      <c r="BE105" s="267"/>
      <c r="BF105" s="267"/>
      <c r="BG105" s="267"/>
      <c r="BH105" s="267"/>
      <c r="BI105" s="267"/>
      <c r="BJ105" s="267"/>
      <c r="BK105" s="267"/>
      <c r="BL105" s="267"/>
      <c r="BM105" s="267"/>
      <c r="BN105" s="267"/>
      <c r="BO105" s="267"/>
      <c r="BP105" s="267"/>
      <c r="BQ105" s="270"/>
      <c r="BR105" s="270"/>
      <c r="BS105" s="270"/>
      <c r="BT105" s="270"/>
      <c r="BU105" s="270"/>
      <c r="BV105" s="270"/>
      <c r="BW105" s="270"/>
      <c r="BX105" s="270"/>
      <c r="BY105" s="270"/>
      <c r="BZ105" s="270"/>
      <c r="CA105" s="270"/>
      <c r="CB105" s="270"/>
      <c r="CC105" s="270"/>
      <c r="CD105" s="270"/>
      <c r="CE105" s="270"/>
      <c r="CF105" s="270"/>
      <c r="CG105" s="270"/>
      <c r="CH105" s="270"/>
      <c r="CI105" s="270"/>
      <c r="CJ105" s="270"/>
      <c r="CK105" s="270"/>
      <c r="CL105" s="270"/>
      <c r="CM105" s="270"/>
      <c r="CN105" s="270"/>
      <c r="CO105" s="270"/>
      <c r="CP105" s="270"/>
      <c r="CQ105" s="270"/>
      <c r="CR105" s="270"/>
      <c r="CS105" s="270"/>
      <c r="CT105" s="270"/>
      <c r="CU105" s="270"/>
      <c r="CV105" s="270"/>
      <c r="CW105" s="270"/>
      <c r="CX105" s="270"/>
      <c r="CY105" s="270"/>
      <c r="CZ105" s="270"/>
      <c r="DA105" s="270"/>
      <c r="DB105" s="270"/>
      <c r="DC105" s="270"/>
      <c r="DD105" s="270"/>
      <c r="DE105" s="270"/>
      <c r="DF105" s="270"/>
      <c r="DG105" s="270"/>
      <c r="DH105" s="270"/>
      <c r="DI105" s="270"/>
      <c r="DJ105" s="270"/>
      <c r="DK105" s="270"/>
      <c r="DL105" s="270"/>
      <c r="DM105" s="270"/>
      <c r="DN105" s="270"/>
      <c r="DO105" s="270"/>
      <c r="DP105" s="270"/>
      <c r="DQ105" s="270"/>
      <c r="DR105" s="270"/>
      <c r="DS105" s="270"/>
      <c r="DT105" s="270"/>
      <c r="DU105" s="270"/>
      <c r="DV105" s="270"/>
      <c r="DW105" s="270"/>
      <c r="DX105" s="270"/>
      <c r="DY105" s="270"/>
      <c r="DZ105" s="270"/>
      <c r="EA105" s="248"/>
    </row>
    <row r="106" spans="1:131" s="249" customFormat="1" ht="11.25" customHeight="1" x14ac:dyDescent="0.15">
      <c r="A106" s="276"/>
      <c r="B106" s="276"/>
      <c r="C106" s="276"/>
      <c r="D106" s="276"/>
      <c r="E106" s="276"/>
      <c r="F106" s="276"/>
      <c r="G106" s="276"/>
      <c r="H106" s="276"/>
      <c r="I106" s="276"/>
      <c r="J106" s="276"/>
      <c r="K106" s="276"/>
      <c r="L106" s="276"/>
      <c r="M106" s="276"/>
      <c r="N106" s="276"/>
      <c r="O106" s="276"/>
      <c r="P106" s="276"/>
      <c r="Q106" s="276"/>
      <c r="R106" s="276"/>
      <c r="S106" s="276"/>
      <c r="T106" s="276"/>
      <c r="U106" s="276"/>
      <c r="V106" s="276"/>
      <c r="W106" s="276"/>
      <c r="X106" s="276"/>
      <c r="Y106" s="276"/>
      <c r="Z106" s="276"/>
      <c r="AA106" s="276"/>
      <c r="AB106" s="276"/>
      <c r="AC106" s="276"/>
      <c r="AD106" s="276"/>
      <c r="AE106" s="276"/>
      <c r="AF106" s="276"/>
      <c r="AG106" s="276"/>
      <c r="AH106" s="276"/>
      <c r="AI106" s="276"/>
      <c r="AJ106" s="276"/>
      <c r="AK106" s="276"/>
      <c r="AL106" s="276"/>
      <c r="AM106" s="276"/>
      <c r="AN106" s="276"/>
      <c r="AO106" s="276"/>
      <c r="AP106" s="276"/>
      <c r="AQ106" s="276"/>
      <c r="AR106" s="276"/>
      <c r="AS106" s="276"/>
      <c r="AT106" s="276"/>
      <c r="AU106" s="276"/>
      <c r="AV106" s="276"/>
      <c r="AW106" s="276"/>
      <c r="AX106" s="276"/>
      <c r="AY106" s="276"/>
      <c r="AZ106" s="276"/>
      <c r="BA106" s="276"/>
      <c r="BB106" s="276"/>
      <c r="BC106" s="276"/>
      <c r="BD106" s="276"/>
      <c r="BE106" s="276"/>
      <c r="BF106" s="276"/>
      <c r="BG106" s="276"/>
      <c r="BH106" s="276"/>
      <c r="BI106" s="276"/>
      <c r="BJ106" s="276"/>
      <c r="BK106" s="276"/>
      <c r="BL106" s="276"/>
      <c r="BM106" s="276"/>
      <c r="BN106" s="276"/>
      <c r="BO106" s="276"/>
      <c r="BP106" s="276"/>
      <c r="BQ106" s="270"/>
      <c r="BR106" s="270"/>
      <c r="BS106" s="270"/>
      <c r="BT106" s="270"/>
      <c r="BU106" s="270"/>
      <c r="BV106" s="270"/>
      <c r="BW106" s="270"/>
      <c r="BX106" s="270"/>
      <c r="BY106" s="270"/>
      <c r="BZ106" s="270"/>
      <c r="CA106" s="270"/>
      <c r="CB106" s="270"/>
      <c r="CC106" s="270"/>
      <c r="CD106" s="270"/>
      <c r="CE106" s="270"/>
      <c r="CF106" s="270"/>
      <c r="CG106" s="270"/>
      <c r="CH106" s="270"/>
      <c r="CI106" s="270"/>
      <c r="CJ106" s="270"/>
      <c r="CK106" s="270"/>
      <c r="CL106" s="270"/>
      <c r="CM106" s="270"/>
      <c r="CN106" s="270"/>
      <c r="CO106" s="270"/>
      <c r="CP106" s="270"/>
      <c r="CQ106" s="270"/>
      <c r="CR106" s="270"/>
      <c r="CS106" s="270"/>
      <c r="CT106" s="270"/>
      <c r="CU106" s="270"/>
      <c r="CV106" s="270"/>
      <c r="CW106" s="270"/>
      <c r="CX106" s="270"/>
      <c r="CY106" s="270"/>
      <c r="CZ106" s="270"/>
      <c r="DA106" s="270"/>
      <c r="DB106" s="270"/>
      <c r="DC106" s="270"/>
      <c r="DD106" s="270"/>
      <c r="DE106" s="270"/>
      <c r="DF106" s="270"/>
      <c r="DG106" s="270"/>
      <c r="DH106" s="270"/>
      <c r="DI106" s="270"/>
      <c r="DJ106" s="270"/>
      <c r="DK106" s="270"/>
      <c r="DL106" s="270"/>
      <c r="DM106" s="270"/>
      <c r="DN106" s="270"/>
      <c r="DO106" s="270"/>
      <c r="DP106" s="270"/>
      <c r="DQ106" s="270"/>
      <c r="DR106" s="270"/>
      <c r="DS106" s="270"/>
      <c r="DT106" s="270"/>
      <c r="DU106" s="270"/>
      <c r="DV106" s="270"/>
      <c r="DW106" s="270"/>
      <c r="DX106" s="270"/>
      <c r="DY106" s="270"/>
      <c r="DZ106" s="270"/>
      <c r="EA106" s="248"/>
    </row>
    <row r="107" spans="1:131" s="248" customFormat="1" ht="26.25" customHeight="1" thickBot="1" x14ac:dyDescent="0.2">
      <c r="A107" s="277" t="s">
        <v>430</v>
      </c>
      <c r="B107" s="278"/>
      <c r="C107" s="278"/>
      <c r="D107" s="278"/>
      <c r="E107" s="278"/>
      <c r="F107" s="278"/>
      <c r="G107" s="278"/>
      <c r="H107" s="278"/>
      <c r="I107" s="278"/>
      <c r="J107" s="278"/>
      <c r="K107" s="278"/>
      <c r="L107" s="278"/>
      <c r="M107" s="278"/>
      <c r="N107" s="278"/>
      <c r="O107" s="278"/>
      <c r="P107" s="278"/>
      <c r="Q107" s="278"/>
      <c r="R107" s="278"/>
      <c r="S107" s="278"/>
      <c r="T107" s="278"/>
      <c r="U107" s="278"/>
      <c r="V107" s="278"/>
      <c r="W107" s="278"/>
      <c r="X107" s="278"/>
      <c r="Y107" s="278"/>
      <c r="Z107" s="278"/>
      <c r="AA107" s="278"/>
      <c r="AB107" s="278"/>
      <c r="AC107" s="278"/>
      <c r="AD107" s="278"/>
      <c r="AE107" s="278"/>
      <c r="AF107" s="278"/>
      <c r="AG107" s="278"/>
      <c r="AH107" s="278"/>
      <c r="AI107" s="278"/>
      <c r="AJ107" s="278"/>
      <c r="AK107" s="278"/>
      <c r="AL107" s="278"/>
      <c r="AM107" s="278"/>
      <c r="AN107" s="278"/>
      <c r="AO107" s="278"/>
      <c r="AP107" s="278"/>
      <c r="AQ107" s="278"/>
      <c r="AR107" s="278"/>
      <c r="AS107" s="278"/>
      <c r="AT107" s="278"/>
      <c r="AU107" s="277" t="s">
        <v>431</v>
      </c>
      <c r="AV107" s="278"/>
      <c r="AW107" s="278"/>
      <c r="AX107" s="278"/>
      <c r="AY107" s="278"/>
      <c r="AZ107" s="278"/>
      <c r="BA107" s="278"/>
      <c r="BB107" s="278"/>
      <c r="BC107" s="278"/>
      <c r="BD107" s="278"/>
      <c r="BE107" s="278"/>
      <c r="BF107" s="278"/>
      <c r="BG107" s="278"/>
      <c r="BH107" s="278"/>
      <c r="BI107" s="278"/>
      <c r="BJ107" s="278"/>
      <c r="BK107" s="278"/>
      <c r="BL107" s="278"/>
      <c r="BM107" s="278"/>
      <c r="BN107" s="278"/>
      <c r="BO107" s="278"/>
      <c r="BP107" s="278"/>
      <c r="BQ107" s="278"/>
      <c r="BR107" s="278"/>
      <c r="BS107" s="278"/>
      <c r="BT107" s="278"/>
      <c r="BU107" s="278"/>
      <c r="BV107" s="278"/>
      <c r="BW107" s="278"/>
      <c r="BX107" s="278"/>
      <c r="BY107" s="278"/>
      <c r="BZ107" s="278"/>
      <c r="CA107" s="278"/>
      <c r="CB107" s="278"/>
      <c r="CC107" s="278"/>
      <c r="CD107" s="278"/>
      <c r="CE107" s="278"/>
      <c r="CF107" s="278"/>
      <c r="CG107" s="278"/>
      <c r="CH107" s="278"/>
      <c r="CI107" s="278"/>
      <c r="CJ107" s="278"/>
      <c r="CK107" s="278"/>
      <c r="CL107" s="278"/>
      <c r="CM107" s="278"/>
      <c r="CN107" s="278"/>
      <c r="CO107" s="278"/>
      <c r="CP107" s="278"/>
      <c r="CQ107" s="278"/>
      <c r="CR107" s="278"/>
      <c r="CS107" s="278"/>
      <c r="CT107" s="278"/>
      <c r="CU107" s="278"/>
      <c r="CV107" s="278"/>
      <c r="CW107" s="278"/>
      <c r="CX107" s="278"/>
      <c r="CY107" s="278"/>
      <c r="CZ107" s="278"/>
      <c r="DA107" s="278"/>
      <c r="DB107" s="278"/>
      <c r="DC107" s="278"/>
      <c r="DD107" s="278"/>
      <c r="DE107" s="278"/>
      <c r="DF107" s="278"/>
      <c r="DG107" s="278"/>
      <c r="DH107" s="278"/>
      <c r="DI107" s="278"/>
      <c r="DJ107" s="278"/>
      <c r="DK107" s="278"/>
      <c r="DL107" s="278"/>
      <c r="DM107" s="278"/>
      <c r="DN107" s="278"/>
      <c r="DO107" s="278"/>
      <c r="DP107" s="278"/>
      <c r="DQ107" s="278"/>
      <c r="DR107" s="278"/>
      <c r="DS107" s="278"/>
      <c r="DT107" s="278"/>
      <c r="DU107" s="278"/>
      <c r="DV107" s="278"/>
      <c r="DW107" s="278"/>
      <c r="DX107" s="278"/>
      <c r="DY107" s="278"/>
      <c r="DZ107" s="278"/>
    </row>
    <row r="108" spans="1:131" s="248" customFormat="1" ht="26.25" customHeight="1" x14ac:dyDescent="0.15">
      <c r="A108" s="1033" t="s">
        <v>432</v>
      </c>
      <c r="B108" s="1034"/>
      <c r="C108" s="1034"/>
      <c r="D108" s="1034"/>
      <c r="E108" s="1034"/>
      <c r="F108" s="1034"/>
      <c r="G108" s="1034"/>
      <c r="H108" s="1034"/>
      <c r="I108" s="1034"/>
      <c r="J108" s="1034"/>
      <c r="K108" s="1034"/>
      <c r="L108" s="1034"/>
      <c r="M108" s="1034"/>
      <c r="N108" s="1034"/>
      <c r="O108" s="1034"/>
      <c r="P108" s="1034"/>
      <c r="Q108" s="1034"/>
      <c r="R108" s="1034"/>
      <c r="S108" s="1034"/>
      <c r="T108" s="1034"/>
      <c r="U108" s="1034"/>
      <c r="V108" s="1034"/>
      <c r="W108" s="1034"/>
      <c r="X108" s="1034"/>
      <c r="Y108" s="1034"/>
      <c r="Z108" s="1034"/>
      <c r="AA108" s="1034"/>
      <c r="AB108" s="1034"/>
      <c r="AC108" s="1034"/>
      <c r="AD108" s="1034"/>
      <c r="AE108" s="1034"/>
      <c r="AF108" s="1034"/>
      <c r="AG108" s="1034"/>
      <c r="AH108" s="1034"/>
      <c r="AI108" s="1034"/>
      <c r="AJ108" s="1034"/>
      <c r="AK108" s="1034"/>
      <c r="AL108" s="1034"/>
      <c r="AM108" s="1034"/>
      <c r="AN108" s="1034"/>
      <c r="AO108" s="1034"/>
      <c r="AP108" s="1034"/>
      <c r="AQ108" s="1034"/>
      <c r="AR108" s="1034"/>
      <c r="AS108" s="1034"/>
      <c r="AT108" s="1035"/>
      <c r="AU108" s="1033" t="s">
        <v>433</v>
      </c>
      <c r="AV108" s="1034"/>
      <c r="AW108" s="1034"/>
      <c r="AX108" s="1034"/>
      <c r="AY108" s="1034"/>
      <c r="AZ108" s="1034"/>
      <c r="BA108" s="1034"/>
      <c r="BB108" s="1034"/>
      <c r="BC108" s="1034"/>
      <c r="BD108" s="1034"/>
      <c r="BE108" s="1034"/>
      <c r="BF108" s="1034"/>
      <c r="BG108" s="1034"/>
      <c r="BH108" s="1034"/>
      <c r="BI108" s="1034"/>
      <c r="BJ108" s="1034"/>
      <c r="BK108" s="1034"/>
      <c r="BL108" s="1034"/>
      <c r="BM108" s="1034"/>
      <c r="BN108" s="1034"/>
      <c r="BO108" s="1034"/>
      <c r="BP108" s="1034"/>
      <c r="BQ108" s="1034"/>
      <c r="BR108" s="1034"/>
      <c r="BS108" s="1034"/>
      <c r="BT108" s="1034"/>
      <c r="BU108" s="1034"/>
      <c r="BV108" s="1034"/>
      <c r="BW108" s="1034"/>
      <c r="BX108" s="1034"/>
      <c r="BY108" s="1034"/>
      <c r="BZ108" s="1034"/>
      <c r="CA108" s="1034"/>
      <c r="CB108" s="1034"/>
      <c r="CC108" s="1034"/>
      <c r="CD108" s="1034"/>
      <c r="CE108" s="1034"/>
      <c r="CF108" s="1034"/>
      <c r="CG108" s="1034"/>
      <c r="CH108" s="1034"/>
      <c r="CI108" s="1034"/>
      <c r="CJ108" s="1034"/>
      <c r="CK108" s="1034"/>
      <c r="CL108" s="1034"/>
      <c r="CM108" s="1034"/>
      <c r="CN108" s="1034"/>
      <c r="CO108" s="1034"/>
      <c r="CP108" s="1034"/>
      <c r="CQ108" s="1034"/>
      <c r="CR108" s="1034"/>
      <c r="CS108" s="1034"/>
      <c r="CT108" s="1034"/>
      <c r="CU108" s="1034"/>
      <c r="CV108" s="1034"/>
      <c r="CW108" s="1034"/>
      <c r="CX108" s="1034"/>
      <c r="CY108" s="1034"/>
      <c r="CZ108" s="1034"/>
      <c r="DA108" s="1034"/>
      <c r="DB108" s="1034"/>
      <c r="DC108" s="1034"/>
      <c r="DD108" s="1034"/>
      <c r="DE108" s="1034"/>
      <c r="DF108" s="1034"/>
      <c r="DG108" s="1034"/>
      <c r="DH108" s="1034"/>
      <c r="DI108" s="1034"/>
      <c r="DJ108" s="1034"/>
      <c r="DK108" s="1034"/>
      <c r="DL108" s="1034"/>
      <c r="DM108" s="1034"/>
      <c r="DN108" s="1034"/>
      <c r="DO108" s="1034"/>
      <c r="DP108" s="1034"/>
      <c r="DQ108" s="1034"/>
      <c r="DR108" s="1034"/>
      <c r="DS108" s="1034"/>
      <c r="DT108" s="1034"/>
      <c r="DU108" s="1034"/>
      <c r="DV108" s="1034"/>
      <c r="DW108" s="1034"/>
      <c r="DX108" s="1034"/>
      <c r="DY108" s="1034"/>
      <c r="DZ108" s="1035"/>
    </row>
    <row r="109" spans="1:131" s="248" customFormat="1" ht="26.25" customHeight="1" x14ac:dyDescent="0.15">
      <c r="A109" s="988" t="s">
        <v>434</v>
      </c>
      <c r="B109" s="989"/>
      <c r="C109" s="989"/>
      <c r="D109" s="989"/>
      <c r="E109" s="989"/>
      <c r="F109" s="989"/>
      <c r="G109" s="989"/>
      <c r="H109" s="989"/>
      <c r="I109" s="989"/>
      <c r="J109" s="989"/>
      <c r="K109" s="989"/>
      <c r="L109" s="989"/>
      <c r="M109" s="989"/>
      <c r="N109" s="989"/>
      <c r="O109" s="989"/>
      <c r="P109" s="989"/>
      <c r="Q109" s="989"/>
      <c r="R109" s="989"/>
      <c r="S109" s="989"/>
      <c r="T109" s="989"/>
      <c r="U109" s="989"/>
      <c r="V109" s="989"/>
      <c r="W109" s="989"/>
      <c r="X109" s="989"/>
      <c r="Y109" s="989"/>
      <c r="Z109" s="990"/>
      <c r="AA109" s="991" t="s">
        <v>435</v>
      </c>
      <c r="AB109" s="989"/>
      <c r="AC109" s="989"/>
      <c r="AD109" s="989"/>
      <c r="AE109" s="990"/>
      <c r="AF109" s="991" t="s">
        <v>436</v>
      </c>
      <c r="AG109" s="989"/>
      <c r="AH109" s="989"/>
      <c r="AI109" s="989"/>
      <c r="AJ109" s="990"/>
      <c r="AK109" s="991" t="s">
        <v>312</v>
      </c>
      <c r="AL109" s="989"/>
      <c r="AM109" s="989"/>
      <c r="AN109" s="989"/>
      <c r="AO109" s="990"/>
      <c r="AP109" s="991" t="s">
        <v>437</v>
      </c>
      <c r="AQ109" s="989"/>
      <c r="AR109" s="989"/>
      <c r="AS109" s="989"/>
      <c r="AT109" s="1020"/>
      <c r="AU109" s="988" t="s">
        <v>434</v>
      </c>
      <c r="AV109" s="989"/>
      <c r="AW109" s="989"/>
      <c r="AX109" s="989"/>
      <c r="AY109" s="989"/>
      <c r="AZ109" s="989"/>
      <c r="BA109" s="989"/>
      <c r="BB109" s="989"/>
      <c r="BC109" s="989"/>
      <c r="BD109" s="989"/>
      <c r="BE109" s="989"/>
      <c r="BF109" s="989"/>
      <c r="BG109" s="989"/>
      <c r="BH109" s="989"/>
      <c r="BI109" s="989"/>
      <c r="BJ109" s="989"/>
      <c r="BK109" s="989"/>
      <c r="BL109" s="989"/>
      <c r="BM109" s="989"/>
      <c r="BN109" s="989"/>
      <c r="BO109" s="989"/>
      <c r="BP109" s="990"/>
      <c r="BQ109" s="991" t="s">
        <v>435</v>
      </c>
      <c r="BR109" s="989"/>
      <c r="BS109" s="989"/>
      <c r="BT109" s="989"/>
      <c r="BU109" s="990"/>
      <c r="BV109" s="991" t="s">
        <v>436</v>
      </c>
      <c r="BW109" s="989"/>
      <c r="BX109" s="989"/>
      <c r="BY109" s="989"/>
      <c r="BZ109" s="990"/>
      <c r="CA109" s="991" t="s">
        <v>312</v>
      </c>
      <c r="CB109" s="989"/>
      <c r="CC109" s="989"/>
      <c r="CD109" s="989"/>
      <c r="CE109" s="990"/>
      <c r="CF109" s="1027" t="s">
        <v>437</v>
      </c>
      <c r="CG109" s="1027"/>
      <c r="CH109" s="1027"/>
      <c r="CI109" s="1027"/>
      <c r="CJ109" s="1027"/>
      <c r="CK109" s="991" t="s">
        <v>438</v>
      </c>
      <c r="CL109" s="989"/>
      <c r="CM109" s="989"/>
      <c r="CN109" s="989"/>
      <c r="CO109" s="989"/>
      <c r="CP109" s="989"/>
      <c r="CQ109" s="989"/>
      <c r="CR109" s="989"/>
      <c r="CS109" s="989"/>
      <c r="CT109" s="989"/>
      <c r="CU109" s="989"/>
      <c r="CV109" s="989"/>
      <c r="CW109" s="989"/>
      <c r="CX109" s="989"/>
      <c r="CY109" s="989"/>
      <c r="CZ109" s="989"/>
      <c r="DA109" s="989"/>
      <c r="DB109" s="989"/>
      <c r="DC109" s="989"/>
      <c r="DD109" s="989"/>
      <c r="DE109" s="989"/>
      <c r="DF109" s="990"/>
      <c r="DG109" s="991" t="s">
        <v>435</v>
      </c>
      <c r="DH109" s="989"/>
      <c r="DI109" s="989"/>
      <c r="DJ109" s="989"/>
      <c r="DK109" s="990"/>
      <c r="DL109" s="991" t="s">
        <v>436</v>
      </c>
      <c r="DM109" s="989"/>
      <c r="DN109" s="989"/>
      <c r="DO109" s="989"/>
      <c r="DP109" s="990"/>
      <c r="DQ109" s="991" t="s">
        <v>312</v>
      </c>
      <c r="DR109" s="989"/>
      <c r="DS109" s="989"/>
      <c r="DT109" s="989"/>
      <c r="DU109" s="990"/>
      <c r="DV109" s="991" t="s">
        <v>437</v>
      </c>
      <c r="DW109" s="989"/>
      <c r="DX109" s="989"/>
      <c r="DY109" s="989"/>
      <c r="DZ109" s="1020"/>
    </row>
    <row r="110" spans="1:131" s="248" customFormat="1" ht="26.25" customHeight="1" x14ac:dyDescent="0.15">
      <c r="A110" s="891" t="s">
        <v>439</v>
      </c>
      <c r="B110" s="892"/>
      <c r="C110" s="892"/>
      <c r="D110" s="892"/>
      <c r="E110" s="892"/>
      <c r="F110" s="892"/>
      <c r="G110" s="892"/>
      <c r="H110" s="892"/>
      <c r="I110" s="892"/>
      <c r="J110" s="892"/>
      <c r="K110" s="892"/>
      <c r="L110" s="892"/>
      <c r="M110" s="892"/>
      <c r="N110" s="892"/>
      <c r="O110" s="892"/>
      <c r="P110" s="892"/>
      <c r="Q110" s="892"/>
      <c r="R110" s="892"/>
      <c r="S110" s="892"/>
      <c r="T110" s="892"/>
      <c r="U110" s="892"/>
      <c r="V110" s="892"/>
      <c r="W110" s="892"/>
      <c r="X110" s="892"/>
      <c r="Y110" s="892"/>
      <c r="Z110" s="893"/>
      <c r="AA110" s="981">
        <v>594633</v>
      </c>
      <c r="AB110" s="982"/>
      <c r="AC110" s="982"/>
      <c r="AD110" s="982"/>
      <c r="AE110" s="983"/>
      <c r="AF110" s="984">
        <v>564850</v>
      </c>
      <c r="AG110" s="982"/>
      <c r="AH110" s="982"/>
      <c r="AI110" s="982"/>
      <c r="AJ110" s="983"/>
      <c r="AK110" s="984">
        <v>525929</v>
      </c>
      <c r="AL110" s="982"/>
      <c r="AM110" s="982"/>
      <c r="AN110" s="982"/>
      <c r="AO110" s="983"/>
      <c r="AP110" s="985">
        <v>19.899999999999999</v>
      </c>
      <c r="AQ110" s="986"/>
      <c r="AR110" s="986"/>
      <c r="AS110" s="986"/>
      <c r="AT110" s="987"/>
      <c r="AU110" s="1021" t="s">
        <v>73</v>
      </c>
      <c r="AV110" s="1022"/>
      <c r="AW110" s="1022"/>
      <c r="AX110" s="1022"/>
      <c r="AY110" s="1022"/>
      <c r="AZ110" s="947" t="s">
        <v>440</v>
      </c>
      <c r="BA110" s="892"/>
      <c r="BB110" s="892"/>
      <c r="BC110" s="892"/>
      <c r="BD110" s="892"/>
      <c r="BE110" s="892"/>
      <c r="BF110" s="892"/>
      <c r="BG110" s="892"/>
      <c r="BH110" s="892"/>
      <c r="BI110" s="892"/>
      <c r="BJ110" s="892"/>
      <c r="BK110" s="892"/>
      <c r="BL110" s="892"/>
      <c r="BM110" s="892"/>
      <c r="BN110" s="892"/>
      <c r="BO110" s="892"/>
      <c r="BP110" s="893"/>
      <c r="BQ110" s="948">
        <v>4551137</v>
      </c>
      <c r="BR110" s="929"/>
      <c r="BS110" s="929"/>
      <c r="BT110" s="929"/>
      <c r="BU110" s="929"/>
      <c r="BV110" s="929">
        <v>4275152</v>
      </c>
      <c r="BW110" s="929"/>
      <c r="BX110" s="929"/>
      <c r="BY110" s="929"/>
      <c r="BZ110" s="929"/>
      <c r="CA110" s="929">
        <v>3973857</v>
      </c>
      <c r="CB110" s="929"/>
      <c r="CC110" s="929"/>
      <c r="CD110" s="929"/>
      <c r="CE110" s="929"/>
      <c r="CF110" s="953">
        <v>150.5</v>
      </c>
      <c r="CG110" s="954"/>
      <c r="CH110" s="954"/>
      <c r="CI110" s="954"/>
      <c r="CJ110" s="954"/>
      <c r="CK110" s="1017" t="s">
        <v>441</v>
      </c>
      <c r="CL110" s="903"/>
      <c r="CM110" s="978" t="s">
        <v>442</v>
      </c>
      <c r="CN110" s="979"/>
      <c r="CO110" s="979"/>
      <c r="CP110" s="979"/>
      <c r="CQ110" s="979"/>
      <c r="CR110" s="979"/>
      <c r="CS110" s="979"/>
      <c r="CT110" s="979"/>
      <c r="CU110" s="979"/>
      <c r="CV110" s="979"/>
      <c r="CW110" s="979"/>
      <c r="CX110" s="979"/>
      <c r="CY110" s="979"/>
      <c r="CZ110" s="979"/>
      <c r="DA110" s="979"/>
      <c r="DB110" s="979"/>
      <c r="DC110" s="979"/>
      <c r="DD110" s="979"/>
      <c r="DE110" s="979"/>
      <c r="DF110" s="980"/>
      <c r="DG110" s="948" t="s">
        <v>233</v>
      </c>
      <c r="DH110" s="929"/>
      <c r="DI110" s="929"/>
      <c r="DJ110" s="929"/>
      <c r="DK110" s="929"/>
      <c r="DL110" s="929" t="s">
        <v>233</v>
      </c>
      <c r="DM110" s="929"/>
      <c r="DN110" s="929"/>
      <c r="DO110" s="929"/>
      <c r="DP110" s="929"/>
      <c r="DQ110" s="929" t="s">
        <v>233</v>
      </c>
      <c r="DR110" s="929"/>
      <c r="DS110" s="929"/>
      <c r="DT110" s="929"/>
      <c r="DU110" s="929"/>
      <c r="DV110" s="930" t="s">
        <v>233</v>
      </c>
      <c r="DW110" s="930"/>
      <c r="DX110" s="930"/>
      <c r="DY110" s="930"/>
      <c r="DZ110" s="931"/>
    </row>
    <row r="111" spans="1:131" s="248" customFormat="1" ht="26.25" customHeight="1" x14ac:dyDescent="0.15">
      <c r="A111" s="858" t="s">
        <v>443</v>
      </c>
      <c r="B111" s="859"/>
      <c r="C111" s="859"/>
      <c r="D111" s="859"/>
      <c r="E111" s="859"/>
      <c r="F111" s="859"/>
      <c r="G111" s="859"/>
      <c r="H111" s="859"/>
      <c r="I111" s="859"/>
      <c r="J111" s="859"/>
      <c r="K111" s="859"/>
      <c r="L111" s="859"/>
      <c r="M111" s="859"/>
      <c r="N111" s="859"/>
      <c r="O111" s="859"/>
      <c r="P111" s="859"/>
      <c r="Q111" s="859"/>
      <c r="R111" s="859"/>
      <c r="S111" s="859"/>
      <c r="T111" s="859"/>
      <c r="U111" s="859"/>
      <c r="V111" s="859"/>
      <c r="W111" s="859"/>
      <c r="X111" s="859"/>
      <c r="Y111" s="859"/>
      <c r="Z111" s="1016"/>
      <c r="AA111" s="1009" t="s">
        <v>444</v>
      </c>
      <c r="AB111" s="1010"/>
      <c r="AC111" s="1010"/>
      <c r="AD111" s="1010"/>
      <c r="AE111" s="1011"/>
      <c r="AF111" s="1012" t="s">
        <v>444</v>
      </c>
      <c r="AG111" s="1010"/>
      <c r="AH111" s="1010"/>
      <c r="AI111" s="1010"/>
      <c r="AJ111" s="1011"/>
      <c r="AK111" s="1012" t="s">
        <v>233</v>
      </c>
      <c r="AL111" s="1010"/>
      <c r="AM111" s="1010"/>
      <c r="AN111" s="1010"/>
      <c r="AO111" s="1011"/>
      <c r="AP111" s="1013" t="s">
        <v>233</v>
      </c>
      <c r="AQ111" s="1014"/>
      <c r="AR111" s="1014"/>
      <c r="AS111" s="1014"/>
      <c r="AT111" s="1015"/>
      <c r="AU111" s="1023"/>
      <c r="AV111" s="1024"/>
      <c r="AW111" s="1024"/>
      <c r="AX111" s="1024"/>
      <c r="AY111" s="1024"/>
      <c r="AZ111" s="899" t="s">
        <v>445</v>
      </c>
      <c r="BA111" s="834"/>
      <c r="BB111" s="834"/>
      <c r="BC111" s="834"/>
      <c r="BD111" s="834"/>
      <c r="BE111" s="834"/>
      <c r="BF111" s="834"/>
      <c r="BG111" s="834"/>
      <c r="BH111" s="834"/>
      <c r="BI111" s="834"/>
      <c r="BJ111" s="834"/>
      <c r="BK111" s="834"/>
      <c r="BL111" s="834"/>
      <c r="BM111" s="834"/>
      <c r="BN111" s="834"/>
      <c r="BO111" s="834"/>
      <c r="BP111" s="835"/>
      <c r="BQ111" s="900" t="s">
        <v>233</v>
      </c>
      <c r="BR111" s="901"/>
      <c r="BS111" s="901"/>
      <c r="BT111" s="901"/>
      <c r="BU111" s="901"/>
      <c r="BV111" s="901" t="s">
        <v>233</v>
      </c>
      <c r="BW111" s="901"/>
      <c r="BX111" s="901"/>
      <c r="BY111" s="901"/>
      <c r="BZ111" s="901"/>
      <c r="CA111" s="901" t="s">
        <v>444</v>
      </c>
      <c r="CB111" s="901"/>
      <c r="CC111" s="901"/>
      <c r="CD111" s="901"/>
      <c r="CE111" s="901"/>
      <c r="CF111" s="962" t="s">
        <v>446</v>
      </c>
      <c r="CG111" s="963"/>
      <c r="CH111" s="963"/>
      <c r="CI111" s="963"/>
      <c r="CJ111" s="963"/>
      <c r="CK111" s="1018"/>
      <c r="CL111" s="905"/>
      <c r="CM111" s="908" t="s">
        <v>447</v>
      </c>
      <c r="CN111" s="909"/>
      <c r="CO111" s="909"/>
      <c r="CP111" s="909"/>
      <c r="CQ111" s="909"/>
      <c r="CR111" s="909"/>
      <c r="CS111" s="909"/>
      <c r="CT111" s="909"/>
      <c r="CU111" s="909"/>
      <c r="CV111" s="909"/>
      <c r="CW111" s="909"/>
      <c r="CX111" s="909"/>
      <c r="CY111" s="909"/>
      <c r="CZ111" s="909"/>
      <c r="DA111" s="909"/>
      <c r="DB111" s="909"/>
      <c r="DC111" s="909"/>
      <c r="DD111" s="909"/>
      <c r="DE111" s="909"/>
      <c r="DF111" s="910"/>
      <c r="DG111" s="900" t="s">
        <v>399</v>
      </c>
      <c r="DH111" s="901"/>
      <c r="DI111" s="901"/>
      <c r="DJ111" s="901"/>
      <c r="DK111" s="901"/>
      <c r="DL111" s="901" t="s">
        <v>233</v>
      </c>
      <c r="DM111" s="901"/>
      <c r="DN111" s="901"/>
      <c r="DO111" s="901"/>
      <c r="DP111" s="901"/>
      <c r="DQ111" s="901" t="s">
        <v>233</v>
      </c>
      <c r="DR111" s="901"/>
      <c r="DS111" s="901"/>
      <c r="DT111" s="901"/>
      <c r="DU111" s="901"/>
      <c r="DV111" s="878" t="s">
        <v>233</v>
      </c>
      <c r="DW111" s="878"/>
      <c r="DX111" s="878"/>
      <c r="DY111" s="878"/>
      <c r="DZ111" s="879"/>
    </row>
    <row r="112" spans="1:131" s="248" customFormat="1" ht="26.25" customHeight="1" x14ac:dyDescent="0.15">
      <c r="A112" s="1003" t="s">
        <v>448</v>
      </c>
      <c r="B112" s="1004"/>
      <c r="C112" s="834" t="s">
        <v>449</v>
      </c>
      <c r="D112" s="834"/>
      <c r="E112" s="834"/>
      <c r="F112" s="834"/>
      <c r="G112" s="834"/>
      <c r="H112" s="834"/>
      <c r="I112" s="834"/>
      <c r="J112" s="834"/>
      <c r="K112" s="834"/>
      <c r="L112" s="834"/>
      <c r="M112" s="834"/>
      <c r="N112" s="834"/>
      <c r="O112" s="834"/>
      <c r="P112" s="834"/>
      <c r="Q112" s="834"/>
      <c r="R112" s="834"/>
      <c r="S112" s="834"/>
      <c r="T112" s="834"/>
      <c r="U112" s="834"/>
      <c r="V112" s="834"/>
      <c r="W112" s="834"/>
      <c r="X112" s="834"/>
      <c r="Y112" s="834"/>
      <c r="Z112" s="835"/>
      <c r="AA112" s="863" t="s">
        <v>233</v>
      </c>
      <c r="AB112" s="864"/>
      <c r="AC112" s="864"/>
      <c r="AD112" s="864"/>
      <c r="AE112" s="865"/>
      <c r="AF112" s="866" t="s">
        <v>233</v>
      </c>
      <c r="AG112" s="864"/>
      <c r="AH112" s="864"/>
      <c r="AI112" s="864"/>
      <c r="AJ112" s="865"/>
      <c r="AK112" s="866" t="s">
        <v>444</v>
      </c>
      <c r="AL112" s="864"/>
      <c r="AM112" s="864"/>
      <c r="AN112" s="864"/>
      <c r="AO112" s="865"/>
      <c r="AP112" s="911" t="s">
        <v>233</v>
      </c>
      <c r="AQ112" s="912"/>
      <c r="AR112" s="912"/>
      <c r="AS112" s="912"/>
      <c r="AT112" s="913"/>
      <c r="AU112" s="1023"/>
      <c r="AV112" s="1024"/>
      <c r="AW112" s="1024"/>
      <c r="AX112" s="1024"/>
      <c r="AY112" s="1024"/>
      <c r="AZ112" s="899" t="s">
        <v>450</v>
      </c>
      <c r="BA112" s="834"/>
      <c r="BB112" s="834"/>
      <c r="BC112" s="834"/>
      <c r="BD112" s="834"/>
      <c r="BE112" s="834"/>
      <c r="BF112" s="834"/>
      <c r="BG112" s="834"/>
      <c r="BH112" s="834"/>
      <c r="BI112" s="834"/>
      <c r="BJ112" s="834"/>
      <c r="BK112" s="834"/>
      <c r="BL112" s="834"/>
      <c r="BM112" s="834"/>
      <c r="BN112" s="834"/>
      <c r="BO112" s="834"/>
      <c r="BP112" s="835"/>
      <c r="BQ112" s="900">
        <v>3042930</v>
      </c>
      <c r="BR112" s="901"/>
      <c r="BS112" s="901"/>
      <c r="BT112" s="901"/>
      <c r="BU112" s="901"/>
      <c r="BV112" s="901">
        <v>3054299</v>
      </c>
      <c r="BW112" s="901"/>
      <c r="BX112" s="901"/>
      <c r="BY112" s="901"/>
      <c r="BZ112" s="901"/>
      <c r="CA112" s="901">
        <v>2892523</v>
      </c>
      <c r="CB112" s="901"/>
      <c r="CC112" s="901"/>
      <c r="CD112" s="901"/>
      <c r="CE112" s="901"/>
      <c r="CF112" s="962">
        <v>109.5</v>
      </c>
      <c r="CG112" s="963"/>
      <c r="CH112" s="963"/>
      <c r="CI112" s="963"/>
      <c r="CJ112" s="963"/>
      <c r="CK112" s="1018"/>
      <c r="CL112" s="905"/>
      <c r="CM112" s="908" t="s">
        <v>451</v>
      </c>
      <c r="CN112" s="909"/>
      <c r="CO112" s="909"/>
      <c r="CP112" s="909"/>
      <c r="CQ112" s="909"/>
      <c r="CR112" s="909"/>
      <c r="CS112" s="909"/>
      <c r="CT112" s="909"/>
      <c r="CU112" s="909"/>
      <c r="CV112" s="909"/>
      <c r="CW112" s="909"/>
      <c r="CX112" s="909"/>
      <c r="CY112" s="909"/>
      <c r="CZ112" s="909"/>
      <c r="DA112" s="909"/>
      <c r="DB112" s="909"/>
      <c r="DC112" s="909"/>
      <c r="DD112" s="909"/>
      <c r="DE112" s="909"/>
      <c r="DF112" s="910"/>
      <c r="DG112" s="900" t="s">
        <v>233</v>
      </c>
      <c r="DH112" s="901"/>
      <c r="DI112" s="901"/>
      <c r="DJ112" s="901"/>
      <c r="DK112" s="901"/>
      <c r="DL112" s="901" t="s">
        <v>399</v>
      </c>
      <c r="DM112" s="901"/>
      <c r="DN112" s="901"/>
      <c r="DO112" s="901"/>
      <c r="DP112" s="901"/>
      <c r="DQ112" s="901" t="s">
        <v>233</v>
      </c>
      <c r="DR112" s="901"/>
      <c r="DS112" s="901"/>
      <c r="DT112" s="901"/>
      <c r="DU112" s="901"/>
      <c r="DV112" s="878" t="s">
        <v>233</v>
      </c>
      <c r="DW112" s="878"/>
      <c r="DX112" s="878"/>
      <c r="DY112" s="878"/>
      <c r="DZ112" s="879"/>
    </row>
    <row r="113" spans="1:130" s="248" customFormat="1" ht="26.25" customHeight="1" x14ac:dyDescent="0.15">
      <c r="A113" s="1005"/>
      <c r="B113" s="1006"/>
      <c r="C113" s="834" t="s">
        <v>452</v>
      </c>
      <c r="D113" s="834"/>
      <c r="E113" s="834"/>
      <c r="F113" s="834"/>
      <c r="G113" s="834"/>
      <c r="H113" s="834"/>
      <c r="I113" s="834"/>
      <c r="J113" s="834"/>
      <c r="K113" s="834"/>
      <c r="L113" s="834"/>
      <c r="M113" s="834"/>
      <c r="N113" s="834"/>
      <c r="O113" s="834"/>
      <c r="P113" s="834"/>
      <c r="Q113" s="834"/>
      <c r="R113" s="834"/>
      <c r="S113" s="834"/>
      <c r="T113" s="834"/>
      <c r="U113" s="834"/>
      <c r="V113" s="834"/>
      <c r="W113" s="834"/>
      <c r="X113" s="834"/>
      <c r="Y113" s="834"/>
      <c r="Z113" s="835"/>
      <c r="AA113" s="1009">
        <v>167372</v>
      </c>
      <c r="AB113" s="1010"/>
      <c r="AC113" s="1010"/>
      <c r="AD113" s="1010"/>
      <c r="AE113" s="1011"/>
      <c r="AF113" s="1012">
        <v>169490</v>
      </c>
      <c r="AG113" s="1010"/>
      <c r="AH113" s="1010"/>
      <c r="AI113" s="1010"/>
      <c r="AJ113" s="1011"/>
      <c r="AK113" s="1012">
        <v>174737</v>
      </c>
      <c r="AL113" s="1010"/>
      <c r="AM113" s="1010"/>
      <c r="AN113" s="1010"/>
      <c r="AO113" s="1011"/>
      <c r="AP113" s="1013">
        <v>6.6</v>
      </c>
      <c r="AQ113" s="1014"/>
      <c r="AR113" s="1014"/>
      <c r="AS113" s="1014"/>
      <c r="AT113" s="1015"/>
      <c r="AU113" s="1023"/>
      <c r="AV113" s="1024"/>
      <c r="AW113" s="1024"/>
      <c r="AX113" s="1024"/>
      <c r="AY113" s="1024"/>
      <c r="AZ113" s="899" t="s">
        <v>453</v>
      </c>
      <c r="BA113" s="834"/>
      <c r="BB113" s="834"/>
      <c r="BC113" s="834"/>
      <c r="BD113" s="834"/>
      <c r="BE113" s="834"/>
      <c r="BF113" s="834"/>
      <c r="BG113" s="834"/>
      <c r="BH113" s="834"/>
      <c r="BI113" s="834"/>
      <c r="BJ113" s="834"/>
      <c r="BK113" s="834"/>
      <c r="BL113" s="834"/>
      <c r="BM113" s="834"/>
      <c r="BN113" s="834"/>
      <c r="BO113" s="834"/>
      <c r="BP113" s="835"/>
      <c r="BQ113" s="900">
        <v>1152143</v>
      </c>
      <c r="BR113" s="901"/>
      <c r="BS113" s="901"/>
      <c r="BT113" s="901"/>
      <c r="BU113" s="901"/>
      <c r="BV113" s="901">
        <v>1130740</v>
      </c>
      <c r="BW113" s="901"/>
      <c r="BX113" s="901"/>
      <c r="BY113" s="901"/>
      <c r="BZ113" s="901"/>
      <c r="CA113" s="901">
        <v>1105849</v>
      </c>
      <c r="CB113" s="901"/>
      <c r="CC113" s="901"/>
      <c r="CD113" s="901"/>
      <c r="CE113" s="901"/>
      <c r="CF113" s="962">
        <v>41.9</v>
      </c>
      <c r="CG113" s="963"/>
      <c r="CH113" s="963"/>
      <c r="CI113" s="963"/>
      <c r="CJ113" s="963"/>
      <c r="CK113" s="1018"/>
      <c r="CL113" s="905"/>
      <c r="CM113" s="908" t="s">
        <v>454</v>
      </c>
      <c r="CN113" s="909"/>
      <c r="CO113" s="909"/>
      <c r="CP113" s="909"/>
      <c r="CQ113" s="909"/>
      <c r="CR113" s="909"/>
      <c r="CS113" s="909"/>
      <c r="CT113" s="909"/>
      <c r="CU113" s="909"/>
      <c r="CV113" s="909"/>
      <c r="CW113" s="909"/>
      <c r="CX113" s="909"/>
      <c r="CY113" s="909"/>
      <c r="CZ113" s="909"/>
      <c r="DA113" s="909"/>
      <c r="DB113" s="909"/>
      <c r="DC113" s="909"/>
      <c r="DD113" s="909"/>
      <c r="DE113" s="909"/>
      <c r="DF113" s="910"/>
      <c r="DG113" s="863" t="s">
        <v>233</v>
      </c>
      <c r="DH113" s="864"/>
      <c r="DI113" s="864"/>
      <c r="DJ113" s="864"/>
      <c r="DK113" s="865"/>
      <c r="DL113" s="866" t="s">
        <v>233</v>
      </c>
      <c r="DM113" s="864"/>
      <c r="DN113" s="864"/>
      <c r="DO113" s="864"/>
      <c r="DP113" s="865"/>
      <c r="DQ113" s="866" t="s">
        <v>233</v>
      </c>
      <c r="DR113" s="864"/>
      <c r="DS113" s="864"/>
      <c r="DT113" s="864"/>
      <c r="DU113" s="865"/>
      <c r="DV113" s="911" t="s">
        <v>233</v>
      </c>
      <c r="DW113" s="912"/>
      <c r="DX113" s="912"/>
      <c r="DY113" s="912"/>
      <c r="DZ113" s="913"/>
    </row>
    <row r="114" spans="1:130" s="248" customFormat="1" ht="26.25" customHeight="1" x14ac:dyDescent="0.15">
      <c r="A114" s="1005"/>
      <c r="B114" s="1006"/>
      <c r="C114" s="834" t="s">
        <v>455</v>
      </c>
      <c r="D114" s="834"/>
      <c r="E114" s="834"/>
      <c r="F114" s="834"/>
      <c r="G114" s="834"/>
      <c r="H114" s="834"/>
      <c r="I114" s="834"/>
      <c r="J114" s="834"/>
      <c r="K114" s="834"/>
      <c r="L114" s="834"/>
      <c r="M114" s="834"/>
      <c r="N114" s="834"/>
      <c r="O114" s="834"/>
      <c r="P114" s="834"/>
      <c r="Q114" s="834"/>
      <c r="R114" s="834"/>
      <c r="S114" s="834"/>
      <c r="T114" s="834"/>
      <c r="U114" s="834"/>
      <c r="V114" s="834"/>
      <c r="W114" s="834"/>
      <c r="X114" s="834"/>
      <c r="Y114" s="834"/>
      <c r="Z114" s="835"/>
      <c r="AA114" s="863" t="s">
        <v>233</v>
      </c>
      <c r="AB114" s="864"/>
      <c r="AC114" s="864"/>
      <c r="AD114" s="864"/>
      <c r="AE114" s="865"/>
      <c r="AF114" s="866" t="s">
        <v>444</v>
      </c>
      <c r="AG114" s="864"/>
      <c r="AH114" s="864"/>
      <c r="AI114" s="864"/>
      <c r="AJ114" s="865"/>
      <c r="AK114" s="866" t="s">
        <v>444</v>
      </c>
      <c r="AL114" s="864"/>
      <c r="AM114" s="864"/>
      <c r="AN114" s="864"/>
      <c r="AO114" s="865"/>
      <c r="AP114" s="911" t="s">
        <v>233</v>
      </c>
      <c r="AQ114" s="912"/>
      <c r="AR114" s="912"/>
      <c r="AS114" s="912"/>
      <c r="AT114" s="913"/>
      <c r="AU114" s="1023"/>
      <c r="AV114" s="1024"/>
      <c r="AW114" s="1024"/>
      <c r="AX114" s="1024"/>
      <c r="AY114" s="1024"/>
      <c r="AZ114" s="899" t="s">
        <v>456</v>
      </c>
      <c r="BA114" s="834"/>
      <c r="BB114" s="834"/>
      <c r="BC114" s="834"/>
      <c r="BD114" s="834"/>
      <c r="BE114" s="834"/>
      <c r="BF114" s="834"/>
      <c r="BG114" s="834"/>
      <c r="BH114" s="834"/>
      <c r="BI114" s="834"/>
      <c r="BJ114" s="834"/>
      <c r="BK114" s="834"/>
      <c r="BL114" s="834"/>
      <c r="BM114" s="834"/>
      <c r="BN114" s="834"/>
      <c r="BO114" s="834"/>
      <c r="BP114" s="835"/>
      <c r="BQ114" s="900">
        <v>716804</v>
      </c>
      <c r="BR114" s="901"/>
      <c r="BS114" s="901"/>
      <c r="BT114" s="901"/>
      <c r="BU114" s="901"/>
      <c r="BV114" s="901">
        <v>684580</v>
      </c>
      <c r="BW114" s="901"/>
      <c r="BX114" s="901"/>
      <c r="BY114" s="901"/>
      <c r="BZ114" s="901"/>
      <c r="CA114" s="901">
        <v>636038</v>
      </c>
      <c r="CB114" s="901"/>
      <c r="CC114" s="901"/>
      <c r="CD114" s="901"/>
      <c r="CE114" s="901"/>
      <c r="CF114" s="962">
        <v>24.1</v>
      </c>
      <c r="CG114" s="963"/>
      <c r="CH114" s="963"/>
      <c r="CI114" s="963"/>
      <c r="CJ114" s="963"/>
      <c r="CK114" s="1018"/>
      <c r="CL114" s="905"/>
      <c r="CM114" s="908" t="s">
        <v>457</v>
      </c>
      <c r="CN114" s="909"/>
      <c r="CO114" s="909"/>
      <c r="CP114" s="909"/>
      <c r="CQ114" s="909"/>
      <c r="CR114" s="909"/>
      <c r="CS114" s="909"/>
      <c r="CT114" s="909"/>
      <c r="CU114" s="909"/>
      <c r="CV114" s="909"/>
      <c r="CW114" s="909"/>
      <c r="CX114" s="909"/>
      <c r="CY114" s="909"/>
      <c r="CZ114" s="909"/>
      <c r="DA114" s="909"/>
      <c r="DB114" s="909"/>
      <c r="DC114" s="909"/>
      <c r="DD114" s="909"/>
      <c r="DE114" s="909"/>
      <c r="DF114" s="910"/>
      <c r="DG114" s="863" t="s">
        <v>233</v>
      </c>
      <c r="DH114" s="864"/>
      <c r="DI114" s="864"/>
      <c r="DJ114" s="864"/>
      <c r="DK114" s="865"/>
      <c r="DL114" s="866" t="s">
        <v>399</v>
      </c>
      <c r="DM114" s="864"/>
      <c r="DN114" s="864"/>
      <c r="DO114" s="864"/>
      <c r="DP114" s="865"/>
      <c r="DQ114" s="866" t="s">
        <v>233</v>
      </c>
      <c r="DR114" s="864"/>
      <c r="DS114" s="864"/>
      <c r="DT114" s="864"/>
      <c r="DU114" s="865"/>
      <c r="DV114" s="911" t="s">
        <v>399</v>
      </c>
      <c r="DW114" s="912"/>
      <c r="DX114" s="912"/>
      <c r="DY114" s="912"/>
      <c r="DZ114" s="913"/>
    </row>
    <row r="115" spans="1:130" s="248" customFormat="1" ht="26.25" customHeight="1" x14ac:dyDescent="0.15">
      <c r="A115" s="1005"/>
      <c r="B115" s="1006"/>
      <c r="C115" s="834" t="s">
        <v>458</v>
      </c>
      <c r="D115" s="834"/>
      <c r="E115" s="834"/>
      <c r="F115" s="834"/>
      <c r="G115" s="834"/>
      <c r="H115" s="834"/>
      <c r="I115" s="834"/>
      <c r="J115" s="834"/>
      <c r="K115" s="834"/>
      <c r="L115" s="834"/>
      <c r="M115" s="834"/>
      <c r="N115" s="834"/>
      <c r="O115" s="834"/>
      <c r="P115" s="834"/>
      <c r="Q115" s="834"/>
      <c r="R115" s="834"/>
      <c r="S115" s="834"/>
      <c r="T115" s="834"/>
      <c r="U115" s="834"/>
      <c r="V115" s="834"/>
      <c r="W115" s="834"/>
      <c r="X115" s="834"/>
      <c r="Y115" s="834"/>
      <c r="Z115" s="835"/>
      <c r="AA115" s="1009">
        <v>37</v>
      </c>
      <c r="AB115" s="1010"/>
      <c r="AC115" s="1010"/>
      <c r="AD115" s="1010"/>
      <c r="AE115" s="1011"/>
      <c r="AF115" s="1012">
        <v>18</v>
      </c>
      <c r="AG115" s="1010"/>
      <c r="AH115" s="1010"/>
      <c r="AI115" s="1010"/>
      <c r="AJ115" s="1011"/>
      <c r="AK115" s="1012">
        <v>12</v>
      </c>
      <c r="AL115" s="1010"/>
      <c r="AM115" s="1010"/>
      <c r="AN115" s="1010"/>
      <c r="AO115" s="1011"/>
      <c r="AP115" s="1013">
        <v>0</v>
      </c>
      <c r="AQ115" s="1014"/>
      <c r="AR115" s="1014"/>
      <c r="AS115" s="1014"/>
      <c r="AT115" s="1015"/>
      <c r="AU115" s="1023"/>
      <c r="AV115" s="1024"/>
      <c r="AW115" s="1024"/>
      <c r="AX115" s="1024"/>
      <c r="AY115" s="1024"/>
      <c r="AZ115" s="899" t="s">
        <v>459</v>
      </c>
      <c r="BA115" s="834"/>
      <c r="BB115" s="834"/>
      <c r="BC115" s="834"/>
      <c r="BD115" s="834"/>
      <c r="BE115" s="834"/>
      <c r="BF115" s="834"/>
      <c r="BG115" s="834"/>
      <c r="BH115" s="834"/>
      <c r="BI115" s="834"/>
      <c r="BJ115" s="834"/>
      <c r="BK115" s="834"/>
      <c r="BL115" s="834"/>
      <c r="BM115" s="834"/>
      <c r="BN115" s="834"/>
      <c r="BO115" s="834"/>
      <c r="BP115" s="835"/>
      <c r="BQ115" s="900" t="s">
        <v>233</v>
      </c>
      <c r="BR115" s="901"/>
      <c r="BS115" s="901"/>
      <c r="BT115" s="901"/>
      <c r="BU115" s="901"/>
      <c r="BV115" s="901">
        <v>1868</v>
      </c>
      <c r="BW115" s="901"/>
      <c r="BX115" s="901"/>
      <c r="BY115" s="901"/>
      <c r="BZ115" s="901"/>
      <c r="CA115" s="901">
        <v>12254</v>
      </c>
      <c r="CB115" s="901"/>
      <c r="CC115" s="901"/>
      <c r="CD115" s="901"/>
      <c r="CE115" s="901"/>
      <c r="CF115" s="962">
        <v>0.5</v>
      </c>
      <c r="CG115" s="963"/>
      <c r="CH115" s="963"/>
      <c r="CI115" s="963"/>
      <c r="CJ115" s="963"/>
      <c r="CK115" s="1018"/>
      <c r="CL115" s="905"/>
      <c r="CM115" s="899" t="s">
        <v>460</v>
      </c>
      <c r="CN115" s="1002"/>
      <c r="CO115" s="1002"/>
      <c r="CP115" s="1002"/>
      <c r="CQ115" s="1002"/>
      <c r="CR115" s="1002"/>
      <c r="CS115" s="1002"/>
      <c r="CT115" s="1002"/>
      <c r="CU115" s="1002"/>
      <c r="CV115" s="1002"/>
      <c r="CW115" s="1002"/>
      <c r="CX115" s="1002"/>
      <c r="CY115" s="1002"/>
      <c r="CZ115" s="1002"/>
      <c r="DA115" s="1002"/>
      <c r="DB115" s="1002"/>
      <c r="DC115" s="1002"/>
      <c r="DD115" s="1002"/>
      <c r="DE115" s="1002"/>
      <c r="DF115" s="835"/>
      <c r="DG115" s="863" t="s">
        <v>233</v>
      </c>
      <c r="DH115" s="864"/>
      <c r="DI115" s="864"/>
      <c r="DJ115" s="864"/>
      <c r="DK115" s="865"/>
      <c r="DL115" s="866" t="s">
        <v>399</v>
      </c>
      <c r="DM115" s="864"/>
      <c r="DN115" s="864"/>
      <c r="DO115" s="864"/>
      <c r="DP115" s="865"/>
      <c r="DQ115" s="866" t="s">
        <v>233</v>
      </c>
      <c r="DR115" s="864"/>
      <c r="DS115" s="864"/>
      <c r="DT115" s="864"/>
      <c r="DU115" s="865"/>
      <c r="DV115" s="911" t="s">
        <v>233</v>
      </c>
      <c r="DW115" s="912"/>
      <c r="DX115" s="912"/>
      <c r="DY115" s="912"/>
      <c r="DZ115" s="913"/>
    </row>
    <row r="116" spans="1:130" s="248" customFormat="1" ht="26.25" customHeight="1" x14ac:dyDescent="0.15">
      <c r="A116" s="1007"/>
      <c r="B116" s="1008"/>
      <c r="C116" s="967" t="s">
        <v>461</v>
      </c>
      <c r="D116" s="967"/>
      <c r="E116" s="967"/>
      <c r="F116" s="967"/>
      <c r="G116" s="967"/>
      <c r="H116" s="967"/>
      <c r="I116" s="967"/>
      <c r="J116" s="967"/>
      <c r="K116" s="967"/>
      <c r="L116" s="967"/>
      <c r="M116" s="967"/>
      <c r="N116" s="967"/>
      <c r="O116" s="967"/>
      <c r="P116" s="967"/>
      <c r="Q116" s="967"/>
      <c r="R116" s="967"/>
      <c r="S116" s="967"/>
      <c r="T116" s="967"/>
      <c r="U116" s="967"/>
      <c r="V116" s="967"/>
      <c r="W116" s="967"/>
      <c r="X116" s="967"/>
      <c r="Y116" s="967"/>
      <c r="Z116" s="968"/>
      <c r="AA116" s="863">
        <v>1</v>
      </c>
      <c r="AB116" s="864"/>
      <c r="AC116" s="864"/>
      <c r="AD116" s="864"/>
      <c r="AE116" s="865"/>
      <c r="AF116" s="866">
        <v>6</v>
      </c>
      <c r="AG116" s="864"/>
      <c r="AH116" s="864"/>
      <c r="AI116" s="864"/>
      <c r="AJ116" s="865"/>
      <c r="AK116" s="866" t="s">
        <v>444</v>
      </c>
      <c r="AL116" s="864"/>
      <c r="AM116" s="864"/>
      <c r="AN116" s="864"/>
      <c r="AO116" s="865"/>
      <c r="AP116" s="911" t="s">
        <v>444</v>
      </c>
      <c r="AQ116" s="912"/>
      <c r="AR116" s="912"/>
      <c r="AS116" s="912"/>
      <c r="AT116" s="913"/>
      <c r="AU116" s="1023"/>
      <c r="AV116" s="1024"/>
      <c r="AW116" s="1024"/>
      <c r="AX116" s="1024"/>
      <c r="AY116" s="1024"/>
      <c r="AZ116" s="950" t="s">
        <v>462</v>
      </c>
      <c r="BA116" s="951"/>
      <c r="BB116" s="951"/>
      <c r="BC116" s="951"/>
      <c r="BD116" s="951"/>
      <c r="BE116" s="951"/>
      <c r="BF116" s="951"/>
      <c r="BG116" s="951"/>
      <c r="BH116" s="951"/>
      <c r="BI116" s="951"/>
      <c r="BJ116" s="951"/>
      <c r="BK116" s="951"/>
      <c r="BL116" s="951"/>
      <c r="BM116" s="951"/>
      <c r="BN116" s="951"/>
      <c r="BO116" s="951"/>
      <c r="BP116" s="952"/>
      <c r="BQ116" s="900" t="s">
        <v>444</v>
      </c>
      <c r="BR116" s="901"/>
      <c r="BS116" s="901"/>
      <c r="BT116" s="901"/>
      <c r="BU116" s="901"/>
      <c r="BV116" s="901" t="s">
        <v>233</v>
      </c>
      <c r="BW116" s="901"/>
      <c r="BX116" s="901"/>
      <c r="BY116" s="901"/>
      <c r="BZ116" s="901"/>
      <c r="CA116" s="901" t="s">
        <v>446</v>
      </c>
      <c r="CB116" s="901"/>
      <c r="CC116" s="901"/>
      <c r="CD116" s="901"/>
      <c r="CE116" s="901"/>
      <c r="CF116" s="962" t="s">
        <v>233</v>
      </c>
      <c r="CG116" s="963"/>
      <c r="CH116" s="963"/>
      <c r="CI116" s="963"/>
      <c r="CJ116" s="963"/>
      <c r="CK116" s="1018"/>
      <c r="CL116" s="905"/>
      <c r="CM116" s="908" t="s">
        <v>463</v>
      </c>
      <c r="CN116" s="909"/>
      <c r="CO116" s="909"/>
      <c r="CP116" s="909"/>
      <c r="CQ116" s="909"/>
      <c r="CR116" s="909"/>
      <c r="CS116" s="909"/>
      <c r="CT116" s="909"/>
      <c r="CU116" s="909"/>
      <c r="CV116" s="909"/>
      <c r="CW116" s="909"/>
      <c r="CX116" s="909"/>
      <c r="CY116" s="909"/>
      <c r="CZ116" s="909"/>
      <c r="DA116" s="909"/>
      <c r="DB116" s="909"/>
      <c r="DC116" s="909"/>
      <c r="DD116" s="909"/>
      <c r="DE116" s="909"/>
      <c r="DF116" s="910"/>
      <c r="DG116" s="863" t="s">
        <v>233</v>
      </c>
      <c r="DH116" s="864"/>
      <c r="DI116" s="864"/>
      <c r="DJ116" s="864"/>
      <c r="DK116" s="865"/>
      <c r="DL116" s="866" t="s">
        <v>233</v>
      </c>
      <c r="DM116" s="864"/>
      <c r="DN116" s="864"/>
      <c r="DO116" s="864"/>
      <c r="DP116" s="865"/>
      <c r="DQ116" s="866" t="s">
        <v>233</v>
      </c>
      <c r="DR116" s="864"/>
      <c r="DS116" s="864"/>
      <c r="DT116" s="864"/>
      <c r="DU116" s="865"/>
      <c r="DV116" s="911" t="s">
        <v>233</v>
      </c>
      <c r="DW116" s="912"/>
      <c r="DX116" s="912"/>
      <c r="DY116" s="912"/>
      <c r="DZ116" s="913"/>
    </row>
    <row r="117" spans="1:130" s="248" customFormat="1" ht="26.25" customHeight="1" x14ac:dyDescent="0.15">
      <c r="A117" s="988" t="s">
        <v>191</v>
      </c>
      <c r="B117" s="989"/>
      <c r="C117" s="989"/>
      <c r="D117" s="989"/>
      <c r="E117" s="989"/>
      <c r="F117" s="989"/>
      <c r="G117" s="989"/>
      <c r="H117" s="989"/>
      <c r="I117" s="989"/>
      <c r="J117" s="989"/>
      <c r="K117" s="989"/>
      <c r="L117" s="989"/>
      <c r="M117" s="989"/>
      <c r="N117" s="989"/>
      <c r="O117" s="989"/>
      <c r="P117" s="989"/>
      <c r="Q117" s="989"/>
      <c r="R117" s="989"/>
      <c r="S117" s="989"/>
      <c r="T117" s="989"/>
      <c r="U117" s="989"/>
      <c r="V117" s="989"/>
      <c r="W117" s="989"/>
      <c r="X117" s="989"/>
      <c r="Y117" s="964" t="s">
        <v>464</v>
      </c>
      <c r="Z117" s="990"/>
      <c r="AA117" s="995">
        <v>762043</v>
      </c>
      <c r="AB117" s="996"/>
      <c r="AC117" s="996"/>
      <c r="AD117" s="996"/>
      <c r="AE117" s="997"/>
      <c r="AF117" s="998">
        <v>734364</v>
      </c>
      <c r="AG117" s="996"/>
      <c r="AH117" s="996"/>
      <c r="AI117" s="996"/>
      <c r="AJ117" s="997"/>
      <c r="AK117" s="998">
        <v>700678</v>
      </c>
      <c r="AL117" s="996"/>
      <c r="AM117" s="996"/>
      <c r="AN117" s="996"/>
      <c r="AO117" s="997"/>
      <c r="AP117" s="999"/>
      <c r="AQ117" s="1000"/>
      <c r="AR117" s="1000"/>
      <c r="AS117" s="1000"/>
      <c r="AT117" s="1001"/>
      <c r="AU117" s="1023"/>
      <c r="AV117" s="1024"/>
      <c r="AW117" s="1024"/>
      <c r="AX117" s="1024"/>
      <c r="AY117" s="1024"/>
      <c r="AZ117" s="950" t="s">
        <v>465</v>
      </c>
      <c r="BA117" s="951"/>
      <c r="BB117" s="951"/>
      <c r="BC117" s="951"/>
      <c r="BD117" s="951"/>
      <c r="BE117" s="951"/>
      <c r="BF117" s="951"/>
      <c r="BG117" s="951"/>
      <c r="BH117" s="951"/>
      <c r="BI117" s="951"/>
      <c r="BJ117" s="951"/>
      <c r="BK117" s="951"/>
      <c r="BL117" s="951"/>
      <c r="BM117" s="951"/>
      <c r="BN117" s="951"/>
      <c r="BO117" s="951"/>
      <c r="BP117" s="952"/>
      <c r="BQ117" s="900" t="s">
        <v>233</v>
      </c>
      <c r="BR117" s="901"/>
      <c r="BS117" s="901"/>
      <c r="BT117" s="901"/>
      <c r="BU117" s="901"/>
      <c r="BV117" s="901" t="s">
        <v>233</v>
      </c>
      <c r="BW117" s="901"/>
      <c r="BX117" s="901"/>
      <c r="BY117" s="901"/>
      <c r="BZ117" s="901"/>
      <c r="CA117" s="901" t="s">
        <v>444</v>
      </c>
      <c r="CB117" s="901"/>
      <c r="CC117" s="901"/>
      <c r="CD117" s="901"/>
      <c r="CE117" s="901"/>
      <c r="CF117" s="962" t="s">
        <v>233</v>
      </c>
      <c r="CG117" s="963"/>
      <c r="CH117" s="963"/>
      <c r="CI117" s="963"/>
      <c r="CJ117" s="963"/>
      <c r="CK117" s="1018"/>
      <c r="CL117" s="905"/>
      <c r="CM117" s="908" t="s">
        <v>466</v>
      </c>
      <c r="CN117" s="909"/>
      <c r="CO117" s="909"/>
      <c r="CP117" s="909"/>
      <c r="CQ117" s="909"/>
      <c r="CR117" s="909"/>
      <c r="CS117" s="909"/>
      <c r="CT117" s="909"/>
      <c r="CU117" s="909"/>
      <c r="CV117" s="909"/>
      <c r="CW117" s="909"/>
      <c r="CX117" s="909"/>
      <c r="CY117" s="909"/>
      <c r="CZ117" s="909"/>
      <c r="DA117" s="909"/>
      <c r="DB117" s="909"/>
      <c r="DC117" s="909"/>
      <c r="DD117" s="909"/>
      <c r="DE117" s="909"/>
      <c r="DF117" s="910"/>
      <c r="DG117" s="863" t="s">
        <v>444</v>
      </c>
      <c r="DH117" s="864"/>
      <c r="DI117" s="864"/>
      <c r="DJ117" s="864"/>
      <c r="DK117" s="865"/>
      <c r="DL117" s="866" t="s">
        <v>446</v>
      </c>
      <c r="DM117" s="864"/>
      <c r="DN117" s="864"/>
      <c r="DO117" s="864"/>
      <c r="DP117" s="865"/>
      <c r="DQ117" s="866" t="s">
        <v>233</v>
      </c>
      <c r="DR117" s="864"/>
      <c r="DS117" s="864"/>
      <c r="DT117" s="864"/>
      <c r="DU117" s="865"/>
      <c r="DV117" s="911" t="s">
        <v>446</v>
      </c>
      <c r="DW117" s="912"/>
      <c r="DX117" s="912"/>
      <c r="DY117" s="912"/>
      <c r="DZ117" s="913"/>
    </row>
    <row r="118" spans="1:130" s="248" customFormat="1" ht="26.25" customHeight="1" x14ac:dyDescent="0.15">
      <c r="A118" s="988" t="s">
        <v>438</v>
      </c>
      <c r="B118" s="989"/>
      <c r="C118" s="989"/>
      <c r="D118" s="989"/>
      <c r="E118" s="989"/>
      <c r="F118" s="989"/>
      <c r="G118" s="989"/>
      <c r="H118" s="989"/>
      <c r="I118" s="989"/>
      <c r="J118" s="989"/>
      <c r="K118" s="989"/>
      <c r="L118" s="989"/>
      <c r="M118" s="989"/>
      <c r="N118" s="989"/>
      <c r="O118" s="989"/>
      <c r="P118" s="989"/>
      <c r="Q118" s="989"/>
      <c r="R118" s="989"/>
      <c r="S118" s="989"/>
      <c r="T118" s="989"/>
      <c r="U118" s="989"/>
      <c r="V118" s="989"/>
      <c r="W118" s="989"/>
      <c r="X118" s="989"/>
      <c r="Y118" s="989"/>
      <c r="Z118" s="990"/>
      <c r="AA118" s="991" t="s">
        <v>435</v>
      </c>
      <c r="AB118" s="989"/>
      <c r="AC118" s="989"/>
      <c r="AD118" s="989"/>
      <c r="AE118" s="990"/>
      <c r="AF118" s="991" t="s">
        <v>436</v>
      </c>
      <c r="AG118" s="989"/>
      <c r="AH118" s="989"/>
      <c r="AI118" s="989"/>
      <c r="AJ118" s="990"/>
      <c r="AK118" s="991" t="s">
        <v>312</v>
      </c>
      <c r="AL118" s="989"/>
      <c r="AM118" s="989"/>
      <c r="AN118" s="989"/>
      <c r="AO118" s="990"/>
      <c r="AP118" s="992" t="s">
        <v>437</v>
      </c>
      <c r="AQ118" s="993"/>
      <c r="AR118" s="993"/>
      <c r="AS118" s="993"/>
      <c r="AT118" s="994"/>
      <c r="AU118" s="1023"/>
      <c r="AV118" s="1024"/>
      <c r="AW118" s="1024"/>
      <c r="AX118" s="1024"/>
      <c r="AY118" s="1024"/>
      <c r="AZ118" s="966" t="s">
        <v>467</v>
      </c>
      <c r="BA118" s="967"/>
      <c r="BB118" s="967"/>
      <c r="BC118" s="967"/>
      <c r="BD118" s="967"/>
      <c r="BE118" s="967"/>
      <c r="BF118" s="967"/>
      <c r="BG118" s="967"/>
      <c r="BH118" s="967"/>
      <c r="BI118" s="967"/>
      <c r="BJ118" s="967"/>
      <c r="BK118" s="967"/>
      <c r="BL118" s="967"/>
      <c r="BM118" s="967"/>
      <c r="BN118" s="967"/>
      <c r="BO118" s="967"/>
      <c r="BP118" s="968"/>
      <c r="BQ118" s="969" t="s">
        <v>399</v>
      </c>
      <c r="BR118" s="932"/>
      <c r="BS118" s="932"/>
      <c r="BT118" s="932"/>
      <c r="BU118" s="932"/>
      <c r="BV118" s="932" t="s">
        <v>233</v>
      </c>
      <c r="BW118" s="932"/>
      <c r="BX118" s="932"/>
      <c r="BY118" s="932"/>
      <c r="BZ118" s="932"/>
      <c r="CA118" s="932" t="s">
        <v>446</v>
      </c>
      <c r="CB118" s="932"/>
      <c r="CC118" s="932"/>
      <c r="CD118" s="932"/>
      <c r="CE118" s="932"/>
      <c r="CF118" s="962" t="s">
        <v>446</v>
      </c>
      <c r="CG118" s="963"/>
      <c r="CH118" s="963"/>
      <c r="CI118" s="963"/>
      <c r="CJ118" s="963"/>
      <c r="CK118" s="1018"/>
      <c r="CL118" s="905"/>
      <c r="CM118" s="908" t="s">
        <v>468</v>
      </c>
      <c r="CN118" s="909"/>
      <c r="CO118" s="909"/>
      <c r="CP118" s="909"/>
      <c r="CQ118" s="909"/>
      <c r="CR118" s="909"/>
      <c r="CS118" s="909"/>
      <c r="CT118" s="909"/>
      <c r="CU118" s="909"/>
      <c r="CV118" s="909"/>
      <c r="CW118" s="909"/>
      <c r="CX118" s="909"/>
      <c r="CY118" s="909"/>
      <c r="CZ118" s="909"/>
      <c r="DA118" s="909"/>
      <c r="DB118" s="909"/>
      <c r="DC118" s="909"/>
      <c r="DD118" s="909"/>
      <c r="DE118" s="909"/>
      <c r="DF118" s="910"/>
      <c r="DG118" s="863" t="s">
        <v>233</v>
      </c>
      <c r="DH118" s="864"/>
      <c r="DI118" s="864"/>
      <c r="DJ118" s="864"/>
      <c r="DK118" s="865"/>
      <c r="DL118" s="866" t="s">
        <v>233</v>
      </c>
      <c r="DM118" s="864"/>
      <c r="DN118" s="864"/>
      <c r="DO118" s="864"/>
      <c r="DP118" s="865"/>
      <c r="DQ118" s="866" t="s">
        <v>233</v>
      </c>
      <c r="DR118" s="864"/>
      <c r="DS118" s="864"/>
      <c r="DT118" s="864"/>
      <c r="DU118" s="865"/>
      <c r="DV118" s="911" t="s">
        <v>233</v>
      </c>
      <c r="DW118" s="912"/>
      <c r="DX118" s="912"/>
      <c r="DY118" s="912"/>
      <c r="DZ118" s="913"/>
    </row>
    <row r="119" spans="1:130" s="248" customFormat="1" ht="26.25" customHeight="1" x14ac:dyDescent="0.15">
      <c r="A119" s="902" t="s">
        <v>441</v>
      </c>
      <c r="B119" s="903"/>
      <c r="C119" s="978" t="s">
        <v>442</v>
      </c>
      <c r="D119" s="979"/>
      <c r="E119" s="979"/>
      <c r="F119" s="979"/>
      <c r="G119" s="979"/>
      <c r="H119" s="979"/>
      <c r="I119" s="979"/>
      <c r="J119" s="979"/>
      <c r="K119" s="979"/>
      <c r="L119" s="979"/>
      <c r="M119" s="979"/>
      <c r="N119" s="979"/>
      <c r="O119" s="979"/>
      <c r="P119" s="979"/>
      <c r="Q119" s="979"/>
      <c r="R119" s="979"/>
      <c r="S119" s="979"/>
      <c r="T119" s="979"/>
      <c r="U119" s="979"/>
      <c r="V119" s="979"/>
      <c r="W119" s="979"/>
      <c r="X119" s="979"/>
      <c r="Y119" s="979"/>
      <c r="Z119" s="980"/>
      <c r="AA119" s="981" t="s">
        <v>233</v>
      </c>
      <c r="AB119" s="982"/>
      <c r="AC119" s="982"/>
      <c r="AD119" s="982"/>
      <c r="AE119" s="983"/>
      <c r="AF119" s="984" t="s">
        <v>233</v>
      </c>
      <c r="AG119" s="982"/>
      <c r="AH119" s="982"/>
      <c r="AI119" s="982"/>
      <c r="AJ119" s="983"/>
      <c r="AK119" s="984" t="s">
        <v>233</v>
      </c>
      <c r="AL119" s="982"/>
      <c r="AM119" s="982"/>
      <c r="AN119" s="982"/>
      <c r="AO119" s="983"/>
      <c r="AP119" s="985" t="s">
        <v>233</v>
      </c>
      <c r="AQ119" s="986"/>
      <c r="AR119" s="986"/>
      <c r="AS119" s="986"/>
      <c r="AT119" s="987"/>
      <c r="AU119" s="1025"/>
      <c r="AV119" s="1026"/>
      <c r="AW119" s="1026"/>
      <c r="AX119" s="1026"/>
      <c r="AY119" s="1026"/>
      <c r="AZ119" s="279" t="s">
        <v>191</v>
      </c>
      <c r="BA119" s="279"/>
      <c r="BB119" s="279"/>
      <c r="BC119" s="279"/>
      <c r="BD119" s="279"/>
      <c r="BE119" s="279"/>
      <c r="BF119" s="279"/>
      <c r="BG119" s="279"/>
      <c r="BH119" s="279"/>
      <c r="BI119" s="279"/>
      <c r="BJ119" s="279"/>
      <c r="BK119" s="279"/>
      <c r="BL119" s="279"/>
      <c r="BM119" s="279"/>
      <c r="BN119" s="279"/>
      <c r="BO119" s="964" t="s">
        <v>469</v>
      </c>
      <c r="BP119" s="965"/>
      <c r="BQ119" s="969">
        <v>9463014</v>
      </c>
      <c r="BR119" s="932"/>
      <c r="BS119" s="932"/>
      <c r="BT119" s="932"/>
      <c r="BU119" s="932"/>
      <c r="BV119" s="932">
        <v>9146639</v>
      </c>
      <c r="BW119" s="932"/>
      <c r="BX119" s="932"/>
      <c r="BY119" s="932"/>
      <c r="BZ119" s="932"/>
      <c r="CA119" s="932">
        <v>8620521</v>
      </c>
      <c r="CB119" s="932"/>
      <c r="CC119" s="932"/>
      <c r="CD119" s="932"/>
      <c r="CE119" s="932"/>
      <c r="CF119" s="830"/>
      <c r="CG119" s="831"/>
      <c r="CH119" s="831"/>
      <c r="CI119" s="831"/>
      <c r="CJ119" s="921"/>
      <c r="CK119" s="1019"/>
      <c r="CL119" s="907"/>
      <c r="CM119" s="925" t="s">
        <v>470</v>
      </c>
      <c r="CN119" s="926"/>
      <c r="CO119" s="926"/>
      <c r="CP119" s="926"/>
      <c r="CQ119" s="926"/>
      <c r="CR119" s="926"/>
      <c r="CS119" s="926"/>
      <c r="CT119" s="926"/>
      <c r="CU119" s="926"/>
      <c r="CV119" s="926"/>
      <c r="CW119" s="926"/>
      <c r="CX119" s="926"/>
      <c r="CY119" s="926"/>
      <c r="CZ119" s="926"/>
      <c r="DA119" s="926"/>
      <c r="DB119" s="926"/>
      <c r="DC119" s="926"/>
      <c r="DD119" s="926"/>
      <c r="DE119" s="926"/>
      <c r="DF119" s="927"/>
      <c r="DG119" s="846" t="s">
        <v>233</v>
      </c>
      <c r="DH119" s="847"/>
      <c r="DI119" s="847"/>
      <c r="DJ119" s="847"/>
      <c r="DK119" s="848"/>
      <c r="DL119" s="849" t="s">
        <v>233</v>
      </c>
      <c r="DM119" s="847"/>
      <c r="DN119" s="847"/>
      <c r="DO119" s="847"/>
      <c r="DP119" s="848"/>
      <c r="DQ119" s="849" t="s">
        <v>233</v>
      </c>
      <c r="DR119" s="847"/>
      <c r="DS119" s="847"/>
      <c r="DT119" s="847"/>
      <c r="DU119" s="848"/>
      <c r="DV119" s="935" t="s">
        <v>444</v>
      </c>
      <c r="DW119" s="936"/>
      <c r="DX119" s="936"/>
      <c r="DY119" s="936"/>
      <c r="DZ119" s="937"/>
    </row>
    <row r="120" spans="1:130" s="248" customFormat="1" ht="26.25" customHeight="1" x14ac:dyDescent="0.15">
      <c r="A120" s="904"/>
      <c r="B120" s="905"/>
      <c r="C120" s="908" t="s">
        <v>447</v>
      </c>
      <c r="D120" s="909"/>
      <c r="E120" s="909"/>
      <c r="F120" s="909"/>
      <c r="G120" s="909"/>
      <c r="H120" s="909"/>
      <c r="I120" s="909"/>
      <c r="J120" s="909"/>
      <c r="K120" s="909"/>
      <c r="L120" s="909"/>
      <c r="M120" s="909"/>
      <c r="N120" s="909"/>
      <c r="O120" s="909"/>
      <c r="P120" s="909"/>
      <c r="Q120" s="909"/>
      <c r="R120" s="909"/>
      <c r="S120" s="909"/>
      <c r="T120" s="909"/>
      <c r="U120" s="909"/>
      <c r="V120" s="909"/>
      <c r="W120" s="909"/>
      <c r="X120" s="909"/>
      <c r="Y120" s="909"/>
      <c r="Z120" s="910"/>
      <c r="AA120" s="863" t="s">
        <v>444</v>
      </c>
      <c r="AB120" s="864"/>
      <c r="AC120" s="864"/>
      <c r="AD120" s="864"/>
      <c r="AE120" s="865"/>
      <c r="AF120" s="866" t="s">
        <v>444</v>
      </c>
      <c r="AG120" s="864"/>
      <c r="AH120" s="864"/>
      <c r="AI120" s="864"/>
      <c r="AJ120" s="865"/>
      <c r="AK120" s="866" t="s">
        <v>233</v>
      </c>
      <c r="AL120" s="864"/>
      <c r="AM120" s="864"/>
      <c r="AN120" s="864"/>
      <c r="AO120" s="865"/>
      <c r="AP120" s="911" t="s">
        <v>233</v>
      </c>
      <c r="AQ120" s="912"/>
      <c r="AR120" s="912"/>
      <c r="AS120" s="912"/>
      <c r="AT120" s="913"/>
      <c r="AU120" s="970" t="s">
        <v>471</v>
      </c>
      <c r="AV120" s="971"/>
      <c r="AW120" s="971"/>
      <c r="AX120" s="971"/>
      <c r="AY120" s="972"/>
      <c r="AZ120" s="947" t="s">
        <v>472</v>
      </c>
      <c r="BA120" s="892"/>
      <c r="BB120" s="892"/>
      <c r="BC120" s="892"/>
      <c r="BD120" s="892"/>
      <c r="BE120" s="892"/>
      <c r="BF120" s="892"/>
      <c r="BG120" s="892"/>
      <c r="BH120" s="892"/>
      <c r="BI120" s="892"/>
      <c r="BJ120" s="892"/>
      <c r="BK120" s="892"/>
      <c r="BL120" s="892"/>
      <c r="BM120" s="892"/>
      <c r="BN120" s="892"/>
      <c r="BO120" s="892"/>
      <c r="BP120" s="893"/>
      <c r="BQ120" s="948">
        <v>2259097</v>
      </c>
      <c r="BR120" s="929"/>
      <c r="BS120" s="929"/>
      <c r="BT120" s="929"/>
      <c r="BU120" s="929"/>
      <c r="BV120" s="929">
        <v>2427517</v>
      </c>
      <c r="BW120" s="929"/>
      <c r="BX120" s="929"/>
      <c r="BY120" s="929"/>
      <c r="BZ120" s="929"/>
      <c r="CA120" s="929">
        <v>2397407</v>
      </c>
      <c r="CB120" s="929"/>
      <c r="CC120" s="929"/>
      <c r="CD120" s="929"/>
      <c r="CE120" s="929"/>
      <c r="CF120" s="953">
        <v>90.8</v>
      </c>
      <c r="CG120" s="954"/>
      <c r="CH120" s="954"/>
      <c r="CI120" s="954"/>
      <c r="CJ120" s="954"/>
      <c r="CK120" s="955" t="s">
        <v>473</v>
      </c>
      <c r="CL120" s="939"/>
      <c r="CM120" s="939"/>
      <c r="CN120" s="939"/>
      <c r="CO120" s="940"/>
      <c r="CP120" s="959" t="s">
        <v>474</v>
      </c>
      <c r="CQ120" s="960"/>
      <c r="CR120" s="960"/>
      <c r="CS120" s="960"/>
      <c r="CT120" s="960"/>
      <c r="CU120" s="960"/>
      <c r="CV120" s="960"/>
      <c r="CW120" s="960"/>
      <c r="CX120" s="960"/>
      <c r="CY120" s="960"/>
      <c r="CZ120" s="960"/>
      <c r="DA120" s="960"/>
      <c r="DB120" s="960"/>
      <c r="DC120" s="960"/>
      <c r="DD120" s="960"/>
      <c r="DE120" s="960"/>
      <c r="DF120" s="961"/>
      <c r="DG120" s="948" t="s">
        <v>399</v>
      </c>
      <c r="DH120" s="929"/>
      <c r="DI120" s="929"/>
      <c r="DJ120" s="929"/>
      <c r="DK120" s="929"/>
      <c r="DL120" s="929" t="s">
        <v>399</v>
      </c>
      <c r="DM120" s="929"/>
      <c r="DN120" s="929"/>
      <c r="DO120" s="929"/>
      <c r="DP120" s="929"/>
      <c r="DQ120" s="929">
        <v>1818804</v>
      </c>
      <c r="DR120" s="929"/>
      <c r="DS120" s="929"/>
      <c r="DT120" s="929"/>
      <c r="DU120" s="929"/>
      <c r="DV120" s="930">
        <v>68.900000000000006</v>
      </c>
      <c r="DW120" s="930"/>
      <c r="DX120" s="930"/>
      <c r="DY120" s="930"/>
      <c r="DZ120" s="931"/>
    </row>
    <row r="121" spans="1:130" s="248" customFormat="1" ht="26.25" customHeight="1" x14ac:dyDescent="0.15">
      <c r="A121" s="904"/>
      <c r="B121" s="905"/>
      <c r="C121" s="950" t="s">
        <v>475</v>
      </c>
      <c r="D121" s="951"/>
      <c r="E121" s="951"/>
      <c r="F121" s="951"/>
      <c r="G121" s="951"/>
      <c r="H121" s="951"/>
      <c r="I121" s="951"/>
      <c r="J121" s="951"/>
      <c r="K121" s="951"/>
      <c r="L121" s="951"/>
      <c r="M121" s="951"/>
      <c r="N121" s="951"/>
      <c r="O121" s="951"/>
      <c r="P121" s="951"/>
      <c r="Q121" s="951"/>
      <c r="R121" s="951"/>
      <c r="S121" s="951"/>
      <c r="T121" s="951"/>
      <c r="U121" s="951"/>
      <c r="V121" s="951"/>
      <c r="W121" s="951"/>
      <c r="X121" s="951"/>
      <c r="Y121" s="951"/>
      <c r="Z121" s="952"/>
      <c r="AA121" s="863" t="s">
        <v>233</v>
      </c>
      <c r="AB121" s="864"/>
      <c r="AC121" s="864"/>
      <c r="AD121" s="864"/>
      <c r="AE121" s="865"/>
      <c r="AF121" s="866" t="s">
        <v>446</v>
      </c>
      <c r="AG121" s="864"/>
      <c r="AH121" s="864"/>
      <c r="AI121" s="864"/>
      <c r="AJ121" s="865"/>
      <c r="AK121" s="866" t="s">
        <v>444</v>
      </c>
      <c r="AL121" s="864"/>
      <c r="AM121" s="864"/>
      <c r="AN121" s="864"/>
      <c r="AO121" s="865"/>
      <c r="AP121" s="911" t="s">
        <v>233</v>
      </c>
      <c r="AQ121" s="912"/>
      <c r="AR121" s="912"/>
      <c r="AS121" s="912"/>
      <c r="AT121" s="913"/>
      <c r="AU121" s="973"/>
      <c r="AV121" s="974"/>
      <c r="AW121" s="974"/>
      <c r="AX121" s="974"/>
      <c r="AY121" s="975"/>
      <c r="AZ121" s="899" t="s">
        <v>476</v>
      </c>
      <c r="BA121" s="834"/>
      <c r="BB121" s="834"/>
      <c r="BC121" s="834"/>
      <c r="BD121" s="834"/>
      <c r="BE121" s="834"/>
      <c r="BF121" s="834"/>
      <c r="BG121" s="834"/>
      <c r="BH121" s="834"/>
      <c r="BI121" s="834"/>
      <c r="BJ121" s="834"/>
      <c r="BK121" s="834"/>
      <c r="BL121" s="834"/>
      <c r="BM121" s="834"/>
      <c r="BN121" s="834"/>
      <c r="BO121" s="834"/>
      <c r="BP121" s="835"/>
      <c r="BQ121" s="900">
        <v>84751</v>
      </c>
      <c r="BR121" s="901"/>
      <c r="BS121" s="901"/>
      <c r="BT121" s="901"/>
      <c r="BU121" s="901"/>
      <c r="BV121" s="901">
        <v>65237</v>
      </c>
      <c r="BW121" s="901"/>
      <c r="BX121" s="901"/>
      <c r="BY121" s="901"/>
      <c r="BZ121" s="901"/>
      <c r="CA121" s="901">
        <v>47634</v>
      </c>
      <c r="CB121" s="901"/>
      <c r="CC121" s="901"/>
      <c r="CD121" s="901"/>
      <c r="CE121" s="901"/>
      <c r="CF121" s="962">
        <v>1.8</v>
      </c>
      <c r="CG121" s="963"/>
      <c r="CH121" s="963"/>
      <c r="CI121" s="963"/>
      <c r="CJ121" s="963"/>
      <c r="CK121" s="956"/>
      <c r="CL121" s="942"/>
      <c r="CM121" s="942"/>
      <c r="CN121" s="942"/>
      <c r="CO121" s="943"/>
      <c r="CP121" s="922" t="s">
        <v>413</v>
      </c>
      <c r="CQ121" s="923"/>
      <c r="CR121" s="923"/>
      <c r="CS121" s="923"/>
      <c r="CT121" s="923"/>
      <c r="CU121" s="923"/>
      <c r="CV121" s="923"/>
      <c r="CW121" s="923"/>
      <c r="CX121" s="923"/>
      <c r="CY121" s="923"/>
      <c r="CZ121" s="923"/>
      <c r="DA121" s="923"/>
      <c r="DB121" s="923"/>
      <c r="DC121" s="923"/>
      <c r="DD121" s="923"/>
      <c r="DE121" s="923"/>
      <c r="DF121" s="924"/>
      <c r="DG121" s="900">
        <v>730415</v>
      </c>
      <c r="DH121" s="901"/>
      <c r="DI121" s="901"/>
      <c r="DJ121" s="901"/>
      <c r="DK121" s="901"/>
      <c r="DL121" s="901">
        <v>764319</v>
      </c>
      <c r="DM121" s="901"/>
      <c r="DN121" s="901"/>
      <c r="DO121" s="901"/>
      <c r="DP121" s="901"/>
      <c r="DQ121" s="901">
        <v>819393</v>
      </c>
      <c r="DR121" s="901"/>
      <c r="DS121" s="901"/>
      <c r="DT121" s="901"/>
      <c r="DU121" s="901"/>
      <c r="DV121" s="878">
        <v>31</v>
      </c>
      <c r="DW121" s="878"/>
      <c r="DX121" s="878"/>
      <c r="DY121" s="878"/>
      <c r="DZ121" s="879"/>
    </row>
    <row r="122" spans="1:130" s="248" customFormat="1" ht="26.25" customHeight="1" x14ac:dyDescent="0.15">
      <c r="A122" s="904"/>
      <c r="B122" s="905"/>
      <c r="C122" s="908" t="s">
        <v>457</v>
      </c>
      <c r="D122" s="909"/>
      <c r="E122" s="909"/>
      <c r="F122" s="909"/>
      <c r="G122" s="909"/>
      <c r="H122" s="909"/>
      <c r="I122" s="909"/>
      <c r="J122" s="909"/>
      <c r="K122" s="909"/>
      <c r="L122" s="909"/>
      <c r="M122" s="909"/>
      <c r="N122" s="909"/>
      <c r="O122" s="909"/>
      <c r="P122" s="909"/>
      <c r="Q122" s="909"/>
      <c r="R122" s="909"/>
      <c r="S122" s="909"/>
      <c r="T122" s="909"/>
      <c r="U122" s="909"/>
      <c r="V122" s="909"/>
      <c r="W122" s="909"/>
      <c r="X122" s="909"/>
      <c r="Y122" s="909"/>
      <c r="Z122" s="910"/>
      <c r="AA122" s="863" t="s">
        <v>233</v>
      </c>
      <c r="AB122" s="864"/>
      <c r="AC122" s="864"/>
      <c r="AD122" s="864"/>
      <c r="AE122" s="865"/>
      <c r="AF122" s="866" t="s">
        <v>233</v>
      </c>
      <c r="AG122" s="864"/>
      <c r="AH122" s="864"/>
      <c r="AI122" s="864"/>
      <c r="AJ122" s="865"/>
      <c r="AK122" s="866" t="s">
        <v>233</v>
      </c>
      <c r="AL122" s="864"/>
      <c r="AM122" s="864"/>
      <c r="AN122" s="864"/>
      <c r="AO122" s="865"/>
      <c r="AP122" s="911" t="s">
        <v>444</v>
      </c>
      <c r="AQ122" s="912"/>
      <c r="AR122" s="912"/>
      <c r="AS122" s="912"/>
      <c r="AT122" s="913"/>
      <c r="AU122" s="973"/>
      <c r="AV122" s="974"/>
      <c r="AW122" s="974"/>
      <c r="AX122" s="974"/>
      <c r="AY122" s="975"/>
      <c r="AZ122" s="966" t="s">
        <v>477</v>
      </c>
      <c r="BA122" s="967"/>
      <c r="BB122" s="967"/>
      <c r="BC122" s="967"/>
      <c r="BD122" s="967"/>
      <c r="BE122" s="967"/>
      <c r="BF122" s="967"/>
      <c r="BG122" s="967"/>
      <c r="BH122" s="967"/>
      <c r="BI122" s="967"/>
      <c r="BJ122" s="967"/>
      <c r="BK122" s="967"/>
      <c r="BL122" s="967"/>
      <c r="BM122" s="967"/>
      <c r="BN122" s="967"/>
      <c r="BO122" s="967"/>
      <c r="BP122" s="968"/>
      <c r="BQ122" s="969">
        <v>4923732</v>
      </c>
      <c r="BR122" s="932"/>
      <c r="BS122" s="932"/>
      <c r="BT122" s="932"/>
      <c r="BU122" s="932"/>
      <c r="BV122" s="932">
        <v>4704728</v>
      </c>
      <c r="BW122" s="932"/>
      <c r="BX122" s="932"/>
      <c r="BY122" s="932"/>
      <c r="BZ122" s="932"/>
      <c r="CA122" s="932">
        <v>4511550</v>
      </c>
      <c r="CB122" s="932"/>
      <c r="CC122" s="932"/>
      <c r="CD122" s="932"/>
      <c r="CE122" s="932"/>
      <c r="CF122" s="933">
        <v>170.9</v>
      </c>
      <c r="CG122" s="934"/>
      <c r="CH122" s="934"/>
      <c r="CI122" s="934"/>
      <c r="CJ122" s="934"/>
      <c r="CK122" s="956"/>
      <c r="CL122" s="942"/>
      <c r="CM122" s="942"/>
      <c r="CN122" s="942"/>
      <c r="CO122" s="943"/>
      <c r="CP122" s="922" t="s">
        <v>416</v>
      </c>
      <c r="CQ122" s="923"/>
      <c r="CR122" s="923"/>
      <c r="CS122" s="923"/>
      <c r="CT122" s="923"/>
      <c r="CU122" s="923"/>
      <c r="CV122" s="923"/>
      <c r="CW122" s="923"/>
      <c r="CX122" s="923"/>
      <c r="CY122" s="923"/>
      <c r="CZ122" s="923"/>
      <c r="DA122" s="923"/>
      <c r="DB122" s="923"/>
      <c r="DC122" s="923"/>
      <c r="DD122" s="923"/>
      <c r="DE122" s="923"/>
      <c r="DF122" s="924"/>
      <c r="DG122" s="900">
        <v>254165</v>
      </c>
      <c r="DH122" s="901"/>
      <c r="DI122" s="901"/>
      <c r="DJ122" s="901"/>
      <c r="DK122" s="901"/>
      <c r="DL122" s="901">
        <v>235590</v>
      </c>
      <c r="DM122" s="901"/>
      <c r="DN122" s="901"/>
      <c r="DO122" s="901"/>
      <c r="DP122" s="901"/>
      <c r="DQ122" s="901">
        <v>221725</v>
      </c>
      <c r="DR122" s="901"/>
      <c r="DS122" s="901"/>
      <c r="DT122" s="901"/>
      <c r="DU122" s="901"/>
      <c r="DV122" s="878">
        <v>8.4</v>
      </c>
      <c r="DW122" s="878"/>
      <c r="DX122" s="878"/>
      <c r="DY122" s="878"/>
      <c r="DZ122" s="879"/>
    </row>
    <row r="123" spans="1:130" s="248" customFormat="1" ht="26.25" customHeight="1" x14ac:dyDescent="0.15">
      <c r="A123" s="904"/>
      <c r="B123" s="905"/>
      <c r="C123" s="908" t="s">
        <v>463</v>
      </c>
      <c r="D123" s="909"/>
      <c r="E123" s="909"/>
      <c r="F123" s="909"/>
      <c r="G123" s="909"/>
      <c r="H123" s="909"/>
      <c r="I123" s="909"/>
      <c r="J123" s="909"/>
      <c r="K123" s="909"/>
      <c r="L123" s="909"/>
      <c r="M123" s="909"/>
      <c r="N123" s="909"/>
      <c r="O123" s="909"/>
      <c r="P123" s="909"/>
      <c r="Q123" s="909"/>
      <c r="R123" s="909"/>
      <c r="S123" s="909"/>
      <c r="T123" s="909"/>
      <c r="U123" s="909"/>
      <c r="V123" s="909"/>
      <c r="W123" s="909"/>
      <c r="X123" s="909"/>
      <c r="Y123" s="909"/>
      <c r="Z123" s="910"/>
      <c r="AA123" s="863" t="s">
        <v>444</v>
      </c>
      <c r="AB123" s="864"/>
      <c r="AC123" s="864"/>
      <c r="AD123" s="864"/>
      <c r="AE123" s="865"/>
      <c r="AF123" s="866" t="s">
        <v>233</v>
      </c>
      <c r="AG123" s="864"/>
      <c r="AH123" s="864"/>
      <c r="AI123" s="864"/>
      <c r="AJ123" s="865"/>
      <c r="AK123" s="866" t="s">
        <v>444</v>
      </c>
      <c r="AL123" s="864"/>
      <c r="AM123" s="864"/>
      <c r="AN123" s="864"/>
      <c r="AO123" s="865"/>
      <c r="AP123" s="911" t="s">
        <v>233</v>
      </c>
      <c r="AQ123" s="912"/>
      <c r="AR123" s="912"/>
      <c r="AS123" s="912"/>
      <c r="AT123" s="913"/>
      <c r="AU123" s="976"/>
      <c r="AV123" s="977"/>
      <c r="AW123" s="977"/>
      <c r="AX123" s="977"/>
      <c r="AY123" s="977"/>
      <c r="AZ123" s="279" t="s">
        <v>191</v>
      </c>
      <c r="BA123" s="279"/>
      <c r="BB123" s="279"/>
      <c r="BC123" s="279"/>
      <c r="BD123" s="279"/>
      <c r="BE123" s="279"/>
      <c r="BF123" s="279"/>
      <c r="BG123" s="279"/>
      <c r="BH123" s="279"/>
      <c r="BI123" s="279"/>
      <c r="BJ123" s="279"/>
      <c r="BK123" s="279"/>
      <c r="BL123" s="279"/>
      <c r="BM123" s="279"/>
      <c r="BN123" s="279"/>
      <c r="BO123" s="964" t="s">
        <v>478</v>
      </c>
      <c r="BP123" s="965"/>
      <c r="BQ123" s="919">
        <v>7267580</v>
      </c>
      <c r="BR123" s="920"/>
      <c r="BS123" s="920"/>
      <c r="BT123" s="920"/>
      <c r="BU123" s="920"/>
      <c r="BV123" s="920">
        <v>7197482</v>
      </c>
      <c r="BW123" s="920"/>
      <c r="BX123" s="920"/>
      <c r="BY123" s="920"/>
      <c r="BZ123" s="920"/>
      <c r="CA123" s="920">
        <v>6956591</v>
      </c>
      <c r="CB123" s="920"/>
      <c r="CC123" s="920"/>
      <c r="CD123" s="920"/>
      <c r="CE123" s="920"/>
      <c r="CF123" s="830"/>
      <c r="CG123" s="831"/>
      <c r="CH123" s="831"/>
      <c r="CI123" s="831"/>
      <c r="CJ123" s="921"/>
      <c r="CK123" s="956"/>
      <c r="CL123" s="942"/>
      <c r="CM123" s="942"/>
      <c r="CN123" s="942"/>
      <c r="CO123" s="943"/>
      <c r="CP123" s="922" t="s">
        <v>479</v>
      </c>
      <c r="CQ123" s="923"/>
      <c r="CR123" s="923"/>
      <c r="CS123" s="923"/>
      <c r="CT123" s="923"/>
      <c r="CU123" s="923"/>
      <c r="CV123" s="923"/>
      <c r="CW123" s="923"/>
      <c r="CX123" s="923"/>
      <c r="CY123" s="923"/>
      <c r="CZ123" s="923"/>
      <c r="DA123" s="923"/>
      <c r="DB123" s="923"/>
      <c r="DC123" s="923"/>
      <c r="DD123" s="923"/>
      <c r="DE123" s="923"/>
      <c r="DF123" s="924"/>
      <c r="DG123" s="863">
        <v>32454</v>
      </c>
      <c r="DH123" s="864"/>
      <c r="DI123" s="864"/>
      <c r="DJ123" s="864"/>
      <c r="DK123" s="865"/>
      <c r="DL123" s="866">
        <v>32354</v>
      </c>
      <c r="DM123" s="864"/>
      <c r="DN123" s="864"/>
      <c r="DO123" s="864"/>
      <c r="DP123" s="865"/>
      <c r="DQ123" s="866">
        <v>32601</v>
      </c>
      <c r="DR123" s="864"/>
      <c r="DS123" s="864"/>
      <c r="DT123" s="864"/>
      <c r="DU123" s="865"/>
      <c r="DV123" s="911">
        <v>1.2</v>
      </c>
      <c r="DW123" s="912"/>
      <c r="DX123" s="912"/>
      <c r="DY123" s="912"/>
      <c r="DZ123" s="913"/>
    </row>
    <row r="124" spans="1:130" s="248" customFormat="1" ht="26.25" customHeight="1" thickBot="1" x14ac:dyDescent="0.2">
      <c r="A124" s="904"/>
      <c r="B124" s="905"/>
      <c r="C124" s="908" t="s">
        <v>466</v>
      </c>
      <c r="D124" s="909"/>
      <c r="E124" s="909"/>
      <c r="F124" s="909"/>
      <c r="G124" s="909"/>
      <c r="H124" s="909"/>
      <c r="I124" s="909"/>
      <c r="J124" s="909"/>
      <c r="K124" s="909"/>
      <c r="L124" s="909"/>
      <c r="M124" s="909"/>
      <c r="N124" s="909"/>
      <c r="O124" s="909"/>
      <c r="P124" s="909"/>
      <c r="Q124" s="909"/>
      <c r="R124" s="909"/>
      <c r="S124" s="909"/>
      <c r="T124" s="909"/>
      <c r="U124" s="909"/>
      <c r="V124" s="909"/>
      <c r="W124" s="909"/>
      <c r="X124" s="909"/>
      <c r="Y124" s="909"/>
      <c r="Z124" s="910"/>
      <c r="AA124" s="863" t="s">
        <v>444</v>
      </c>
      <c r="AB124" s="864"/>
      <c r="AC124" s="864"/>
      <c r="AD124" s="864"/>
      <c r="AE124" s="865"/>
      <c r="AF124" s="866" t="s">
        <v>444</v>
      </c>
      <c r="AG124" s="864"/>
      <c r="AH124" s="864"/>
      <c r="AI124" s="864"/>
      <c r="AJ124" s="865"/>
      <c r="AK124" s="866" t="s">
        <v>233</v>
      </c>
      <c r="AL124" s="864"/>
      <c r="AM124" s="864"/>
      <c r="AN124" s="864"/>
      <c r="AO124" s="865"/>
      <c r="AP124" s="911" t="s">
        <v>233</v>
      </c>
      <c r="AQ124" s="912"/>
      <c r="AR124" s="912"/>
      <c r="AS124" s="912"/>
      <c r="AT124" s="913"/>
      <c r="AU124" s="914" t="s">
        <v>480</v>
      </c>
      <c r="AV124" s="915"/>
      <c r="AW124" s="915"/>
      <c r="AX124" s="915"/>
      <c r="AY124" s="915"/>
      <c r="AZ124" s="915"/>
      <c r="BA124" s="915"/>
      <c r="BB124" s="915"/>
      <c r="BC124" s="915"/>
      <c r="BD124" s="915"/>
      <c r="BE124" s="915"/>
      <c r="BF124" s="915"/>
      <c r="BG124" s="915"/>
      <c r="BH124" s="915"/>
      <c r="BI124" s="915"/>
      <c r="BJ124" s="915"/>
      <c r="BK124" s="915"/>
      <c r="BL124" s="915"/>
      <c r="BM124" s="915"/>
      <c r="BN124" s="915"/>
      <c r="BO124" s="915"/>
      <c r="BP124" s="916"/>
      <c r="BQ124" s="917">
        <v>89.2</v>
      </c>
      <c r="BR124" s="918"/>
      <c r="BS124" s="918"/>
      <c r="BT124" s="918"/>
      <c r="BU124" s="918"/>
      <c r="BV124" s="918">
        <v>78.2</v>
      </c>
      <c r="BW124" s="918"/>
      <c r="BX124" s="918"/>
      <c r="BY124" s="918"/>
      <c r="BZ124" s="918"/>
      <c r="CA124" s="918">
        <v>63</v>
      </c>
      <c r="CB124" s="918"/>
      <c r="CC124" s="918"/>
      <c r="CD124" s="918"/>
      <c r="CE124" s="918"/>
      <c r="CF124" s="808"/>
      <c r="CG124" s="809"/>
      <c r="CH124" s="809"/>
      <c r="CI124" s="809"/>
      <c r="CJ124" s="949"/>
      <c r="CK124" s="957"/>
      <c r="CL124" s="957"/>
      <c r="CM124" s="957"/>
      <c r="CN124" s="957"/>
      <c r="CO124" s="958"/>
      <c r="CP124" s="922" t="s">
        <v>481</v>
      </c>
      <c r="CQ124" s="923"/>
      <c r="CR124" s="923"/>
      <c r="CS124" s="923"/>
      <c r="CT124" s="923"/>
      <c r="CU124" s="923"/>
      <c r="CV124" s="923"/>
      <c r="CW124" s="923"/>
      <c r="CX124" s="923"/>
      <c r="CY124" s="923"/>
      <c r="CZ124" s="923"/>
      <c r="DA124" s="923"/>
      <c r="DB124" s="923"/>
      <c r="DC124" s="923"/>
      <c r="DD124" s="923"/>
      <c r="DE124" s="923"/>
      <c r="DF124" s="924"/>
      <c r="DG124" s="846">
        <v>2025896</v>
      </c>
      <c r="DH124" s="847"/>
      <c r="DI124" s="847"/>
      <c r="DJ124" s="847"/>
      <c r="DK124" s="848"/>
      <c r="DL124" s="849">
        <v>2022036</v>
      </c>
      <c r="DM124" s="847"/>
      <c r="DN124" s="847"/>
      <c r="DO124" s="847"/>
      <c r="DP124" s="848"/>
      <c r="DQ124" s="849" t="s">
        <v>444</v>
      </c>
      <c r="DR124" s="847"/>
      <c r="DS124" s="847"/>
      <c r="DT124" s="847"/>
      <c r="DU124" s="848"/>
      <c r="DV124" s="935" t="s">
        <v>446</v>
      </c>
      <c r="DW124" s="936"/>
      <c r="DX124" s="936"/>
      <c r="DY124" s="936"/>
      <c r="DZ124" s="937"/>
    </row>
    <row r="125" spans="1:130" s="248" customFormat="1" ht="26.25" customHeight="1" x14ac:dyDescent="0.15">
      <c r="A125" s="904"/>
      <c r="B125" s="905"/>
      <c r="C125" s="908" t="s">
        <v>468</v>
      </c>
      <c r="D125" s="909"/>
      <c r="E125" s="909"/>
      <c r="F125" s="909"/>
      <c r="G125" s="909"/>
      <c r="H125" s="909"/>
      <c r="I125" s="909"/>
      <c r="J125" s="909"/>
      <c r="K125" s="909"/>
      <c r="L125" s="909"/>
      <c r="M125" s="909"/>
      <c r="N125" s="909"/>
      <c r="O125" s="909"/>
      <c r="P125" s="909"/>
      <c r="Q125" s="909"/>
      <c r="R125" s="909"/>
      <c r="S125" s="909"/>
      <c r="T125" s="909"/>
      <c r="U125" s="909"/>
      <c r="V125" s="909"/>
      <c r="W125" s="909"/>
      <c r="X125" s="909"/>
      <c r="Y125" s="909"/>
      <c r="Z125" s="910"/>
      <c r="AA125" s="863" t="s">
        <v>446</v>
      </c>
      <c r="AB125" s="864"/>
      <c r="AC125" s="864"/>
      <c r="AD125" s="864"/>
      <c r="AE125" s="865"/>
      <c r="AF125" s="866" t="s">
        <v>446</v>
      </c>
      <c r="AG125" s="864"/>
      <c r="AH125" s="864"/>
      <c r="AI125" s="864"/>
      <c r="AJ125" s="865"/>
      <c r="AK125" s="866" t="s">
        <v>233</v>
      </c>
      <c r="AL125" s="864"/>
      <c r="AM125" s="864"/>
      <c r="AN125" s="864"/>
      <c r="AO125" s="865"/>
      <c r="AP125" s="911" t="s">
        <v>444</v>
      </c>
      <c r="AQ125" s="912"/>
      <c r="AR125" s="912"/>
      <c r="AS125" s="912"/>
      <c r="AT125" s="913"/>
      <c r="AU125" s="280"/>
      <c r="AV125" s="281"/>
      <c r="AW125" s="281"/>
      <c r="AX125" s="281"/>
      <c r="AY125" s="281"/>
      <c r="AZ125" s="281"/>
      <c r="BA125" s="281"/>
      <c r="BB125" s="281"/>
      <c r="BC125" s="281"/>
      <c r="BD125" s="281"/>
      <c r="BE125" s="281"/>
      <c r="BF125" s="281"/>
      <c r="BG125" s="281"/>
      <c r="BH125" s="281"/>
      <c r="BI125" s="281"/>
      <c r="BJ125" s="281"/>
      <c r="BK125" s="281"/>
      <c r="BL125" s="281"/>
      <c r="BM125" s="281"/>
      <c r="BN125" s="281"/>
      <c r="BO125" s="281"/>
      <c r="BP125" s="281"/>
      <c r="BQ125" s="282"/>
      <c r="BR125" s="282"/>
      <c r="BS125" s="282"/>
      <c r="BT125" s="282"/>
      <c r="BU125" s="282"/>
      <c r="BV125" s="282"/>
      <c r="BW125" s="282"/>
      <c r="BX125" s="282"/>
      <c r="BY125" s="282"/>
      <c r="BZ125" s="282"/>
      <c r="CA125" s="282"/>
      <c r="CB125" s="282"/>
      <c r="CC125" s="282"/>
      <c r="CD125" s="282"/>
      <c r="CE125" s="282"/>
      <c r="CF125" s="282"/>
      <c r="CG125" s="282"/>
      <c r="CH125" s="282"/>
      <c r="CI125" s="282"/>
      <c r="CJ125" s="283"/>
      <c r="CK125" s="938" t="s">
        <v>482</v>
      </c>
      <c r="CL125" s="939"/>
      <c r="CM125" s="939"/>
      <c r="CN125" s="939"/>
      <c r="CO125" s="940"/>
      <c r="CP125" s="947" t="s">
        <v>483</v>
      </c>
      <c r="CQ125" s="892"/>
      <c r="CR125" s="892"/>
      <c r="CS125" s="892"/>
      <c r="CT125" s="892"/>
      <c r="CU125" s="892"/>
      <c r="CV125" s="892"/>
      <c r="CW125" s="892"/>
      <c r="CX125" s="892"/>
      <c r="CY125" s="892"/>
      <c r="CZ125" s="892"/>
      <c r="DA125" s="892"/>
      <c r="DB125" s="892"/>
      <c r="DC125" s="892"/>
      <c r="DD125" s="892"/>
      <c r="DE125" s="892"/>
      <c r="DF125" s="893"/>
      <c r="DG125" s="948" t="s">
        <v>233</v>
      </c>
      <c r="DH125" s="929"/>
      <c r="DI125" s="929"/>
      <c r="DJ125" s="929"/>
      <c r="DK125" s="929"/>
      <c r="DL125" s="929" t="s">
        <v>444</v>
      </c>
      <c r="DM125" s="929"/>
      <c r="DN125" s="929"/>
      <c r="DO125" s="929"/>
      <c r="DP125" s="929"/>
      <c r="DQ125" s="929" t="s">
        <v>233</v>
      </c>
      <c r="DR125" s="929"/>
      <c r="DS125" s="929"/>
      <c r="DT125" s="929"/>
      <c r="DU125" s="929"/>
      <c r="DV125" s="930" t="s">
        <v>444</v>
      </c>
      <c r="DW125" s="930"/>
      <c r="DX125" s="930"/>
      <c r="DY125" s="930"/>
      <c r="DZ125" s="931"/>
    </row>
    <row r="126" spans="1:130" s="248" customFormat="1" ht="26.25" customHeight="1" thickBot="1" x14ac:dyDescent="0.2">
      <c r="A126" s="904"/>
      <c r="B126" s="905"/>
      <c r="C126" s="908" t="s">
        <v>470</v>
      </c>
      <c r="D126" s="909"/>
      <c r="E126" s="909"/>
      <c r="F126" s="909"/>
      <c r="G126" s="909"/>
      <c r="H126" s="909"/>
      <c r="I126" s="909"/>
      <c r="J126" s="909"/>
      <c r="K126" s="909"/>
      <c r="L126" s="909"/>
      <c r="M126" s="909"/>
      <c r="N126" s="909"/>
      <c r="O126" s="909"/>
      <c r="P126" s="909"/>
      <c r="Q126" s="909"/>
      <c r="R126" s="909"/>
      <c r="S126" s="909"/>
      <c r="T126" s="909"/>
      <c r="U126" s="909"/>
      <c r="V126" s="909"/>
      <c r="W126" s="909"/>
      <c r="X126" s="909"/>
      <c r="Y126" s="909"/>
      <c r="Z126" s="910"/>
      <c r="AA126" s="863" t="s">
        <v>444</v>
      </c>
      <c r="AB126" s="864"/>
      <c r="AC126" s="864"/>
      <c r="AD126" s="864"/>
      <c r="AE126" s="865"/>
      <c r="AF126" s="866" t="s">
        <v>444</v>
      </c>
      <c r="AG126" s="864"/>
      <c r="AH126" s="864"/>
      <c r="AI126" s="864"/>
      <c r="AJ126" s="865"/>
      <c r="AK126" s="866" t="s">
        <v>446</v>
      </c>
      <c r="AL126" s="864"/>
      <c r="AM126" s="864"/>
      <c r="AN126" s="864"/>
      <c r="AO126" s="865"/>
      <c r="AP126" s="911" t="s">
        <v>233</v>
      </c>
      <c r="AQ126" s="912"/>
      <c r="AR126" s="912"/>
      <c r="AS126" s="912"/>
      <c r="AT126" s="913"/>
      <c r="AU126" s="284"/>
      <c r="AV126" s="284"/>
      <c r="AW126" s="284"/>
      <c r="AX126" s="284"/>
      <c r="AY126" s="284"/>
      <c r="AZ126" s="284"/>
      <c r="BA126" s="284"/>
      <c r="BB126" s="284"/>
      <c r="BC126" s="284"/>
      <c r="BD126" s="284"/>
      <c r="BE126" s="284"/>
      <c r="BF126" s="284"/>
      <c r="BG126" s="284"/>
      <c r="BH126" s="284"/>
      <c r="BI126" s="284"/>
      <c r="BJ126" s="284"/>
      <c r="BK126" s="284"/>
      <c r="BL126" s="284"/>
      <c r="BM126" s="284"/>
      <c r="BN126" s="284"/>
      <c r="BO126" s="284"/>
      <c r="BP126" s="284"/>
      <c r="BQ126" s="284"/>
      <c r="BR126" s="284"/>
      <c r="BS126" s="284"/>
      <c r="BT126" s="284"/>
      <c r="BU126" s="284"/>
      <c r="BV126" s="284"/>
      <c r="BW126" s="284"/>
      <c r="BX126" s="284"/>
      <c r="BY126" s="284"/>
      <c r="BZ126" s="284"/>
      <c r="CA126" s="284"/>
      <c r="CB126" s="284"/>
      <c r="CC126" s="284"/>
      <c r="CD126" s="285"/>
      <c r="CE126" s="285"/>
      <c r="CF126" s="285"/>
      <c r="CG126" s="282"/>
      <c r="CH126" s="282"/>
      <c r="CI126" s="282"/>
      <c r="CJ126" s="283"/>
      <c r="CK126" s="941"/>
      <c r="CL126" s="942"/>
      <c r="CM126" s="942"/>
      <c r="CN126" s="942"/>
      <c r="CO126" s="943"/>
      <c r="CP126" s="899" t="s">
        <v>484</v>
      </c>
      <c r="CQ126" s="834"/>
      <c r="CR126" s="834"/>
      <c r="CS126" s="834"/>
      <c r="CT126" s="834"/>
      <c r="CU126" s="834"/>
      <c r="CV126" s="834"/>
      <c r="CW126" s="834"/>
      <c r="CX126" s="834"/>
      <c r="CY126" s="834"/>
      <c r="CZ126" s="834"/>
      <c r="DA126" s="834"/>
      <c r="DB126" s="834"/>
      <c r="DC126" s="834"/>
      <c r="DD126" s="834"/>
      <c r="DE126" s="834"/>
      <c r="DF126" s="835"/>
      <c r="DG126" s="900" t="s">
        <v>233</v>
      </c>
      <c r="DH126" s="901"/>
      <c r="DI126" s="901"/>
      <c r="DJ126" s="901"/>
      <c r="DK126" s="901"/>
      <c r="DL126" s="901" t="s">
        <v>233</v>
      </c>
      <c r="DM126" s="901"/>
      <c r="DN126" s="901"/>
      <c r="DO126" s="901"/>
      <c r="DP126" s="901"/>
      <c r="DQ126" s="901" t="s">
        <v>233</v>
      </c>
      <c r="DR126" s="901"/>
      <c r="DS126" s="901"/>
      <c r="DT126" s="901"/>
      <c r="DU126" s="901"/>
      <c r="DV126" s="878" t="s">
        <v>233</v>
      </c>
      <c r="DW126" s="878"/>
      <c r="DX126" s="878"/>
      <c r="DY126" s="878"/>
      <c r="DZ126" s="879"/>
    </row>
    <row r="127" spans="1:130" s="248" customFormat="1" ht="26.25" customHeight="1" x14ac:dyDescent="0.15">
      <c r="A127" s="906"/>
      <c r="B127" s="907"/>
      <c r="C127" s="925" t="s">
        <v>485</v>
      </c>
      <c r="D127" s="926"/>
      <c r="E127" s="926"/>
      <c r="F127" s="926"/>
      <c r="G127" s="926"/>
      <c r="H127" s="926"/>
      <c r="I127" s="926"/>
      <c r="J127" s="926"/>
      <c r="K127" s="926"/>
      <c r="L127" s="926"/>
      <c r="M127" s="926"/>
      <c r="N127" s="926"/>
      <c r="O127" s="926"/>
      <c r="P127" s="926"/>
      <c r="Q127" s="926"/>
      <c r="R127" s="926"/>
      <c r="S127" s="926"/>
      <c r="T127" s="926"/>
      <c r="U127" s="926"/>
      <c r="V127" s="926"/>
      <c r="W127" s="926"/>
      <c r="X127" s="926"/>
      <c r="Y127" s="926"/>
      <c r="Z127" s="927"/>
      <c r="AA127" s="863">
        <v>37</v>
      </c>
      <c r="AB127" s="864"/>
      <c r="AC127" s="864"/>
      <c r="AD127" s="864"/>
      <c r="AE127" s="865"/>
      <c r="AF127" s="866">
        <v>18</v>
      </c>
      <c r="AG127" s="864"/>
      <c r="AH127" s="864"/>
      <c r="AI127" s="864"/>
      <c r="AJ127" s="865"/>
      <c r="AK127" s="866">
        <v>12</v>
      </c>
      <c r="AL127" s="864"/>
      <c r="AM127" s="864"/>
      <c r="AN127" s="864"/>
      <c r="AO127" s="865"/>
      <c r="AP127" s="911">
        <v>0</v>
      </c>
      <c r="AQ127" s="912"/>
      <c r="AR127" s="912"/>
      <c r="AS127" s="912"/>
      <c r="AT127" s="913"/>
      <c r="AU127" s="284"/>
      <c r="AV127" s="284"/>
      <c r="AW127" s="284"/>
      <c r="AX127" s="928" t="s">
        <v>486</v>
      </c>
      <c r="AY127" s="896"/>
      <c r="AZ127" s="896"/>
      <c r="BA127" s="896"/>
      <c r="BB127" s="896"/>
      <c r="BC127" s="896"/>
      <c r="BD127" s="896"/>
      <c r="BE127" s="897"/>
      <c r="BF127" s="895" t="s">
        <v>487</v>
      </c>
      <c r="BG127" s="896"/>
      <c r="BH127" s="896"/>
      <c r="BI127" s="896"/>
      <c r="BJ127" s="896"/>
      <c r="BK127" s="896"/>
      <c r="BL127" s="897"/>
      <c r="BM127" s="895" t="s">
        <v>488</v>
      </c>
      <c r="BN127" s="896"/>
      <c r="BO127" s="896"/>
      <c r="BP127" s="896"/>
      <c r="BQ127" s="896"/>
      <c r="BR127" s="896"/>
      <c r="BS127" s="897"/>
      <c r="BT127" s="895" t="s">
        <v>489</v>
      </c>
      <c r="BU127" s="896"/>
      <c r="BV127" s="896"/>
      <c r="BW127" s="896"/>
      <c r="BX127" s="896"/>
      <c r="BY127" s="896"/>
      <c r="BZ127" s="898"/>
      <c r="CA127" s="284"/>
      <c r="CB127" s="284"/>
      <c r="CC127" s="284"/>
      <c r="CD127" s="285"/>
      <c r="CE127" s="285"/>
      <c r="CF127" s="285"/>
      <c r="CG127" s="282"/>
      <c r="CH127" s="282"/>
      <c r="CI127" s="282"/>
      <c r="CJ127" s="283"/>
      <c r="CK127" s="941"/>
      <c r="CL127" s="942"/>
      <c r="CM127" s="942"/>
      <c r="CN127" s="942"/>
      <c r="CO127" s="943"/>
      <c r="CP127" s="899" t="s">
        <v>490</v>
      </c>
      <c r="CQ127" s="834"/>
      <c r="CR127" s="834"/>
      <c r="CS127" s="834"/>
      <c r="CT127" s="834"/>
      <c r="CU127" s="834"/>
      <c r="CV127" s="834"/>
      <c r="CW127" s="834"/>
      <c r="CX127" s="834"/>
      <c r="CY127" s="834"/>
      <c r="CZ127" s="834"/>
      <c r="DA127" s="834"/>
      <c r="DB127" s="834"/>
      <c r="DC127" s="834"/>
      <c r="DD127" s="834"/>
      <c r="DE127" s="834"/>
      <c r="DF127" s="835"/>
      <c r="DG127" s="900" t="s">
        <v>444</v>
      </c>
      <c r="DH127" s="901"/>
      <c r="DI127" s="901"/>
      <c r="DJ127" s="901"/>
      <c r="DK127" s="901"/>
      <c r="DL127" s="901" t="s">
        <v>233</v>
      </c>
      <c r="DM127" s="901"/>
      <c r="DN127" s="901"/>
      <c r="DO127" s="901"/>
      <c r="DP127" s="901"/>
      <c r="DQ127" s="901" t="s">
        <v>446</v>
      </c>
      <c r="DR127" s="901"/>
      <c r="DS127" s="901"/>
      <c r="DT127" s="901"/>
      <c r="DU127" s="901"/>
      <c r="DV127" s="878" t="s">
        <v>446</v>
      </c>
      <c r="DW127" s="878"/>
      <c r="DX127" s="878"/>
      <c r="DY127" s="878"/>
      <c r="DZ127" s="879"/>
    </row>
    <row r="128" spans="1:130" s="248" customFormat="1" ht="26.25" customHeight="1" thickBot="1" x14ac:dyDescent="0.2">
      <c r="A128" s="880" t="s">
        <v>491</v>
      </c>
      <c r="B128" s="881"/>
      <c r="C128" s="881"/>
      <c r="D128" s="881"/>
      <c r="E128" s="881"/>
      <c r="F128" s="881"/>
      <c r="G128" s="881"/>
      <c r="H128" s="881"/>
      <c r="I128" s="881"/>
      <c r="J128" s="881"/>
      <c r="K128" s="881"/>
      <c r="L128" s="881"/>
      <c r="M128" s="881"/>
      <c r="N128" s="881"/>
      <c r="O128" s="881"/>
      <c r="P128" s="881"/>
      <c r="Q128" s="881"/>
      <c r="R128" s="881"/>
      <c r="S128" s="881"/>
      <c r="T128" s="881"/>
      <c r="U128" s="881"/>
      <c r="V128" s="881"/>
      <c r="W128" s="882" t="s">
        <v>492</v>
      </c>
      <c r="X128" s="882"/>
      <c r="Y128" s="882"/>
      <c r="Z128" s="883"/>
      <c r="AA128" s="884">
        <v>20759</v>
      </c>
      <c r="AB128" s="885"/>
      <c r="AC128" s="885"/>
      <c r="AD128" s="885"/>
      <c r="AE128" s="886"/>
      <c r="AF128" s="887">
        <v>20759</v>
      </c>
      <c r="AG128" s="885"/>
      <c r="AH128" s="885"/>
      <c r="AI128" s="885"/>
      <c r="AJ128" s="886"/>
      <c r="AK128" s="887">
        <v>18603</v>
      </c>
      <c r="AL128" s="885"/>
      <c r="AM128" s="885"/>
      <c r="AN128" s="885"/>
      <c r="AO128" s="886"/>
      <c r="AP128" s="888"/>
      <c r="AQ128" s="889"/>
      <c r="AR128" s="889"/>
      <c r="AS128" s="889"/>
      <c r="AT128" s="890"/>
      <c r="AU128" s="284"/>
      <c r="AV128" s="284"/>
      <c r="AW128" s="284"/>
      <c r="AX128" s="891" t="s">
        <v>493</v>
      </c>
      <c r="AY128" s="892"/>
      <c r="AZ128" s="892"/>
      <c r="BA128" s="892"/>
      <c r="BB128" s="892"/>
      <c r="BC128" s="892"/>
      <c r="BD128" s="892"/>
      <c r="BE128" s="893"/>
      <c r="BF128" s="870" t="s">
        <v>399</v>
      </c>
      <c r="BG128" s="871"/>
      <c r="BH128" s="871"/>
      <c r="BI128" s="871"/>
      <c r="BJ128" s="871"/>
      <c r="BK128" s="871"/>
      <c r="BL128" s="894"/>
      <c r="BM128" s="870">
        <v>15</v>
      </c>
      <c r="BN128" s="871"/>
      <c r="BO128" s="871"/>
      <c r="BP128" s="871"/>
      <c r="BQ128" s="871"/>
      <c r="BR128" s="871"/>
      <c r="BS128" s="894"/>
      <c r="BT128" s="870">
        <v>20</v>
      </c>
      <c r="BU128" s="871"/>
      <c r="BV128" s="871"/>
      <c r="BW128" s="871"/>
      <c r="BX128" s="871"/>
      <c r="BY128" s="871"/>
      <c r="BZ128" s="872"/>
      <c r="CA128" s="285"/>
      <c r="CB128" s="285"/>
      <c r="CC128" s="285"/>
      <c r="CD128" s="285"/>
      <c r="CE128" s="285"/>
      <c r="CF128" s="285"/>
      <c r="CG128" s="282"/>
      <c r="CH128" s="282"/>
      <c r="CI128" s="282"/>
      <c r="CJ128" s="283"/>
      <c r="CK128" s="944"/>
      <c r="CL128" s="945"/>
      <c r="CM128" s="945"/>
      <c r="CN128" s="945"/>
      <c r="CO128" s="946"/>
      <c r="CP128" s="873" t="s">
        <v>494</v>
      </c>
      <c r="CQ128" s="812"/>
      <c r="CR128" s="812"/>
      <c r="CS128" s="812"/>
      <c r="CT128" s="812"/>
      <c r="CU128" s="812"/>
      <c r="CV128" s="812"/>
      <c r="CW128" s="812"/>
      <c r="CX128" s="812"/>
      <c r="CY128" s="812"/>
      <c r="CZ128" s="812"/>
      <c r="DA128" s="812"/>
      <c r="DB128" s="812"/>
      <c r="DC128" s="812"/>
      <c r="DD128" s="812"/>
      <c r="DE128" s="812"/>
      <c r="DF128" s="813"/>
      <c r="DG128" s="874" t="s">
        <v>233</v>
      </c>
      <c r="DH128" s="875"/>
      <c r="DI128" s="875"/>
      <c r="DJ128" s="875"/>
      <c r="DK128" s="875"/>
      <c r="DL128" s="875">
        <v>1868</v>
      </c>
      <c r="DM128" s="875"/>
      <c r="DN128" s="875"/>
      <c r="DO128" s="875"/>
      <c r="DP128" s="875"/>
      <c r="DQ128" s="875">
        <v>12254</v>
      </c>
      <c r="DR128" s="875"/>
      <c r="DS128" s="875"/>
      <c r="DT128" s="875"/>
      <c r="DU128" s="875"/>
      <c r="DV128" s="876">
        <v>0.5</v>
      </c>
      <c r="DW128" s="876"/>
      <c r="DX128" s="876"/>
      <c r="DY128" s="876"/>
      <c r="DZ128" s="877"/>
    </row>
    <row r="129" spans="1:131" s="248" customFormat="1" ht="26.25" customHeight="1" x14ac:dyDescent="0.15">
      <c r="A129" s="858" t="s">
        <v>107</v>
      </c>
      <c r="B129" s="859"/>
      <c r="C129" s="859"/>
      <c r="D129" s="859"/>
      <c r="E129" s="859"/>
      <c r="F129" s="859"/>
      <c r="G129" s="859"/>
      <c r="H129" s="859"/>
      <c r="I129" s="859"/>
      <c r="J129" s="859"/>
      <c r="K129" s="859"/>
      <c r="L129" s="859"/>
      <c r="M129" s="859"/>
      <c r="N129" s="859"/>
      <c r="O129" s="859"/>
      <c r="P129" s="859"/>
      <c r="Q129" s="859"/>
      <c r="R129" s="859"/>
      <c r="S129" s="859"/>
      <c r="T129" s="859"/>
      <c r="U129" s="859"/>
      <c r="V129" s="859"/>
      <c r="W129" s="860" t="s">
        <v>495</v>
      </c>
      <c r="X129" s="861"/>
      <c r="Y129" s="861"/>
      <c r="Z129" s="862"/>
      <c r="AA129" s="863">
        <v>2915960</v>
      </c>
      <c r="AB129" s="864"/>
      <c r="AC129" s="864"/>
      <c r="AD129" s="864"/>
      <c r="AE129" s="865"/>
      <c r="AF129" s="866">
        <v>2950776</v>
      </c>
      <c r="AG129" s="864"/>
      <c r="AH129" s="864"/>
      <c r="AI129" s="864"/>
      <c r="AJ129" s="865"/>
      <c r="AK129" s="866">
        <v>3071414</v>
      </c>
      <c r="AL129" s="864"/>
      <c r="AM129" s="864"/>
      <c r="AN129" s="864"/>
      <c r="AO129" s="865"/>
      <c r="AP129" s="867"/>
      <c r="AQ129" s="868"/>
      <c r="AR129" s="868"/>
      <c r="AS129" s="868"/>
      <c r="AT129" s="869"/>
      <c r="AU129" s="286"/>
      <c r="AV129" s="286"/>
      <c r="AW129" s="286"/>
      <c r="AX129" s="833" t="s">
        <v>496</v>
      </c>
      <c r="AY129" s="834"/>
      <c r="AZ129" s="834"/>
      <c r="BA129" s="834"/>
      <c r="BB129" s="834"/>
      <c r="BC129" s="834"/>
      <c r="BD129" s="834"/>
      <c r="BE129" s="835"/>
      <c r="BF129" s="853" t="s">
        <v>233</v>
      </c>
      <c r="BG129" s="854"/>
      <c r="BH129" s="854"/>
      <c r="BI129" s="854"/>
      <c r="BJ129" s="854"/>
      <c r="BK129" s="854"/>
      <c r="BL129" s="855"/>
      <c r="BM129" s="853">
        <v>20</v>
      </c>
      <c r="BN129" s="854"/>
      <c r="BO129" s="854"/>
      <c r="BP129" s="854"/>
      <c r="BQ129" s="854"/>
      <c r="BR129" s="854"/>
      <c r="BS129" s="855"/>
      <c r="BT129" s="853">
        <v>30</v>
      </c>
      <c r="BU129" s="856"/>
      <c r="BV129" s="856"/>
      <c r="BW129" s="856"/>
      <c r="BX129" s="856"/>
      <c r="BY129" s="856"/>
      <c r="BZ129" s="857"/>
      <c r="CA129" s="287"/>
      <c r="CB129" s="287"/>
      <c r="CC129" s="287"/>
      <c r="CD129" s="287"/>
      <c r="CE129" s="287"/>
      <c r="CF129" s="287"/>
      <c r="CG129" s="287"/>
      <c r="CH129" s="287"/>
      <c r="CI129" s="287"/>
      <c r="CJ129" s="287"/>
      <c r="CK129" s="287"/>
      <c r="CL129" s="287"/>
      <c r="CM129" s="287"/>
      <c r="CN129" s="287"/>
      <c r="CO129" s="287"/>
      <c r="CP129" s="287"/>
      <c r="CQ129" s="287"/>
      <c r="CR129" s="287"/>
      <c r="CS129" s="287"/>
      <c r="CT129" s="287"/>
      <c r="CU129" s="287"/>
      <c r="CV129" s="287"/>
      <c r="CW129" s="287"/>
      <c r="CX129" s="287"/>
      <c r="CY129" s="287"/>
      <c r="CZ129" s="287"/>
      <c r="DA129" s="287"/>
      <c r="DB129" s="287"/>
      <c r="DC129" s="287"/>
      <c r="DD129" s="287"/>
      <c r="DE129" s="287"/>
      <c r="DF129" s="287"/>
      <c r="DG129" s="287"/>
      <c r="DH129" s="287"/>
      <c r="DI129" s="287"/>
      <c r="DJ129" s="287"/>
      <c r="DK129" s="287"/>
      <c r="DL129" s="287"/>
      <c r="DM129" s="287"/>
      <c r="DN129" s="287"/>
      <c r="DO129" s="287"/>
      <c r="DP129" s="255"/>
      <c r="DQ129" s="255"/>
      <c r="DR129" s="255"/>
      <c r="DS129" s="255"/>
      <c r="DT129" s="255"/>
      <c r="DU129" s="255"/>
      <c r="DV129" s="255"/>
      <c r="DW129" s="255"/>
      <c r="DX129" s="255"/>
      <c r="DY129" s="255"/>
      <c r="DZ129" s="259"/>
    </row>
    <row r="130" spans="1:131" s="248" customFormat="1" ht="26.25" customHeight="1" x14ac:dyDescent="0.15">
      <c r="A130" s="858" t="s">
        <v>497</v>
      </c>
      <c r="B130" s="859"/>
      <c r="C130" s="859"/>
      <c r="D130" s="859"/>
      <c r="E130" s="859"/>
      <c r="F130" s="859"/>
      <c r="G130" s="859"/>
      <c r="H130" s="859"/>
      <c r="I130" s="859"/>
      <c r="J130" s="859"/>
      <c r="K130" s="859"/>
      <c r="L130" s="859"/>
      <c r="M130" s="859"/>
      <c r="N130" s="859"/>
      <c r="O130" s="859"/>
      <c r="P130" s="859"/>
      <c r="Q130" s="859"/>
      <c r="R130" s="859"/>
      <c r="S130" s="859"/>
      <c r="T130" s="859"/>
      <c r="U130" s="859"/>
      <c r="V130" s="859"/>
      <c r="W130" s="860" t="s">
        <v>498</v>
      </c>
      <c r="X130" s="861"/>
      <c r="Y130" s="861"/>
      <c r="Z130" s="862"/>
      <c r="AA130" s="863">
        <v>457231</v>
      </c>
      <c r="AB130" s="864"/>
      <c r="AC130" s="864"/>
      <c r="AD130" s="864"/>
      <c r="AE130" s="865"/>
      <c r="AF130" s="866">
        <v>460743</v>
      </c>
      <c r="AG130" s="864"/>
      <c r="AH130" s="864"/>
      <c r="AI130" s="864"/>
      <c r="AJ130" s="865"/>
      <c r="AK130" s="866">
        <v>431005</v>
      </c>
      <c r="AL130" s="864"/>
      <c r="AM130" s="864"/>
      <c r="AN130" s="864"/>
      <c r="AO130" s="865"/>
      <c r="AP130" s="867"/>
      <c r="AQ130" s="868"/>
      <c r="AR130" s="868"/>
      <c r="AS130" s="868"/>
      <c r="AT130" s="869"/>
      <c r="AU130" s="286"/>
      <c r="AV130" s="286"/>
      <c r="AW130" s="286"/>
      <c r="AX130" s="833" t="s">
        <v>499</v>
      </c>
      <c r="AY130" s="834"/>
      <c r="AZ130" s="834"/>
      <c r="BA130" s="834"/>
      <c r="BB130" s="834"/>
      <c r="BC130" s="834"/>
      <c r="BD130" s="834"/>
      <c r="BE130" s="835"/>
      <c r="BF130" s="836">
        <v>10.4</v>
      </c>
      <c r="BG130" s="837"/>
      <c r="BH130" s="837"/>
      <c r="BI130" s="837"/>
      <c r="BJ130" s="837"/>
      <c r="BK130" s="837"/>
      <c r="BL130" s="838"/>
      <c r="BM130" s="836">
        <v>25</v>
      </c>
      <c r="BN130" s="837"/>
      <c r="BO130" s="837"/>
      <c r="BP130" s="837"/>
      <c r="BQ130" s="837"/>
      <c r="BR130" s="837"/>
      <c r="BS130" s="838"/>
      <c r="BT130" s="836">
        <v>35</v>
      </c>
      <c r="BU130" s="839"/>
      <c r="BV130" s="839"/>
      <c r="BW130" s="839"/>
      <c r="BX130" s="839"/>
      <c r="BY130" s="839"/>
      <c r="BZ130" s="840"/>
      <c r="CA130" s="287"/>
      <c r="CB130" s="287"/>
      <c r="CC130" s="287"/>
      <c r="CD130" s="287"/>
      <c r="CE130" s="287"/>
      <c r="CF130" s="287"/>
      <c r="CG130" s="287"/>
      <c r="CH130" s="287"/>
      <c r="CI130" s="287"/>
      <c r="CJ130" s="287"/>
      <c r="CK130" s="287"/>
      <c r="CL130" s="287"/>
      <c r="CM130" s="287"/>
      <c r="CN130" s="287"/>
      <c r="CO130" s="287"/>
      <c r="CP130" s="287"/>
      <c r="CQ130" s="287"/>
      <c r="CR130" s="287"/>
      <c r="CS130" s="287"/>
      <c r="CT130" s="287"/>
      <c r="CU130" s="287"/>
      <c r="CV130" s="287"/>
      <c r="CW130" s="287"/>
      <c r="CX130" s="287"/>
      <c r="CY130" s="287"/>
      <c r="CZ130" s="287"/>
      <c r="DA130" s="287"/>
      <c r="DB130" s="287"/>
      <c r="DC130" s="287"/>
      <c r="DD130" s="287"/>
      <c r="DE130" s="287"/>
      <c r="DF130" s="287"/>
      <c r="DG130" s="287"/>
      <c r="DH130" s="287"/>
      <c r="DI130" s="287"/>
      <c r="DJ130" s="287"/>
      <c r="DK130" s="287"/>
      <c r="DL130" s="287"/>
      <c r="DM130" s="287"/>
      <c r="DN130" s="287"/>
      <c r="DO130" s="287"/>
      <c r="DP130" s="255"/>
      <c r="DQ130" s="255"/>
      <c r="DR130" s="255"/>
      <c r="DS130" s="255"/>
      <c r="DT130" s="255"/>
      <c r="DU130" s="255"/>
      <c r="DV130" s="255"/>
      <c r="DW130" s="255"/>
      <c r="DX130" s="255"/>
      <c r="DY130" s="255"/>
      <c r="DZ130" s="259"/>
    </row>
    <row r="131" spans="1:131" s="248" customFormat="1" ht="26.25" customHeight="1" thickBot="1" x14ac:dyDescent="0.2">
      <c r="A131" s="841"/>
      <c r="B131" s="842"/>
      <c r="C131" s="842"/>
      <c r="D131" s="842"/>
      <c r="E131" s="842"/>
      <c r="F131" s="842"/>
      <c r="G131" s="842"/>
      <c r="H131" s="842"/>
      <c r="I131" s="842"/>
      <c r="J131" s="842"/>
      <c r="K131" s="842"/>
      <c r="L131" s="842"/>
      <c r="M131" s="842"/>
      <c r="N131" s="842"/>
      <c r="O131" s="842"/>
      <c r="P131" s="842"/>
      <c r="Q131" s="842"/>
      <c r="R131" s="842"/>
      <c r="S131" s="842"/>
      <c r="T131" s="842"/>
      <c r="U131" s="842"/>
      <c r="V131" s="842"/>
      <c r="W131" s="843" t="s">
        <v>500</v>
      </c>
      <c r="X131" s="844"/>
      <c r="Y131" s="844"/>
      <c r="Z131" s="845"/>
      <c r="AA131" s="846">
        <v>2458729</v>
      </c>
      <c r="AB131" s="847"/>
      <c r="AC131" s="847"/>
      <c r="AD131" s="847"/>
      <c r="AE131" s="848"/>
      <c r="AF131" s="849">
        <v>2490033</v>
      </c>
      <c r="AG131" s="847"/>
      <c r="AH131" s="847"/>
      <c r="AI131" s="847"/>
      <c r="AJ131" s="848"/>
      <c r="AK131" s="849">
        <v>2640409</v>
      </c>
      <c r="AL131" s="847"/>
      <c r="AM131" s="847"/>
      <c r="AN131" s="847"/>
      <c r="AO131" s="848"/>
      <c r="AP131" s="850"/>
      <c r="AQ131" s="851"/>
      <c r="AR131" s="851"/>
      <c r="AS131" s="851"/>
      <c r="AT131" s="852"/>
      <c r="AU131" s="286"/>
      <c r="AV131" s="286"/>
      <c r="AW131" s="286"/>
      <c r="AX131" s="811" t="s">
        <v>501</v>
      </c>
      <c r="AY131" s="812"/>
      <c r="AZ131" s="812"/>
      <c r="BA131" s="812"/>
      <c r="BB131" s="812"/>
      <c r="BC131" s="812"/>
      <c r="BD131" s="812"/>
      <c r="BE131" s="813"/>
      <c r="BF131" s="814">
        <v>63</v>
      </c>
      <c r="BG131" s="815"/>
      <c r="BH131" s="815"/>
      <c r="BI131" s="815"/>
      <c r="BJ131" s="815"/>
      <c r="BK131" s="815"/>
      <c r="BL131" s="816"/>
      <c r="BM131" s="814">
        <v>350</v>
      </c>
      <c r="BN131" s="815"/>
      <c r="BO131" s="815"/>
      <c r="BP131" s="815"/>
      <c r="BQ131" s="815"/>
      <c r="BR131" s="815"/>
      <c r="BS131" s="816"/>
      <c r="BT131" s="817"/>
      <c r="BU131" s="818"/>
      <c r="BV131" s="818"/>
      <c r="BW131" s="818"/>
      <c r="BX131" s="818"/>
      <c r="BY131" s="818"/>
      <c r="BZ131" s="819"/>
      <c r="CA131" s="287"/>
      <c r="CB131" s="287"/>
      <c r="CC131" s="287"/>
      <c r="CD131" s="287"/>
      <c r="CE131" s="287"/>
      <c r="CF131" s="287"/>
      <c r="CG131" s="287"/>
      <c r="CH131" s="287"/>
      <c r="CI131" s="287"/>
      <c r="CJ131" s="287"/>
      <c r="CK131" s="287"/>
      <c r="CL131" s="287"/>
      <c r="CM131" s="287"/>
      <c r="CN131" s="287"/>
      <c r="CO131" s="287"/>
      <c r="CP131" s="287"/>
      <c r="CQ131" s="287"/>
      <c r="CR131" s="287"/>
      <c r="CS131" s="287"/>
      <c r="CT131" s="287"/>
      <c r="CU131" s="287"/>
      <c r="CV131" s="287"/>
      <c r="CW131" s="287"/>
      <c r="CX131" s="287"/>
      <c r="CY131" s="287"/>
      <c r="CZ131" s="287"/>
      <c r="DA131" s="287"/>
      <c r="DB131" s="287"/>
      <c r="DC131" s="287"/>
      <c r="DD131" s="287"/>
      <c r="DE131" s="287"/>
      <c r="DF131" s="287"/>
      <c r="DG131" s="287"/>
      <c r="DH131" s="287"/>
      <c r="DI131" s="287"/>
      <c r="DJ131" s="287"/>
      <c r="DK131" s="287"/>
      <c r="DL131" s="287"/>
      <c r="DM131" s="287"/>
      <c r="DN131" s="287"/>
      <c r="DO131" s="287"/>
      <c r="DP131" s="255"/>
      <c r="DQ131" s="255"/>
      <c r="DR131" s="255"/>
      <c r="DS131" s="255"/>
      <c r="DT131" s="255"/>
      <c r="DU131" s="255"/>
      <c r="DV131" s="255"/>
      <c r="DW131" s="255"/>
      <c r="DX131" s="255"/>
      <c r="DY131" s="255"/>
      <c r="DZ131" s="259"/>
    </row>
    <row r="132" spans="1:131" s="248" customFormat="1" ht="26.25" customHeight="1" x14ac:dyDescent="0.15">
      <c r="A132" s="820" t="s">
        <v>502</v>
      </c>
      <c r="B132" s="821"/>
      <c r="C132" s="821"/>
      <c r="D132" s="821"/>
      <c r="E132" s="821"/>
      <c r="F132" s="821"/>
      <c r="G132" s="821"/>
      <c r="H132" s="821"/>
      <c r="I132" s="821"/>
      <c r="J132" s="821"/>
      <c r="K132" s="821"/>
      <c r="L132" s="821"/>
      <c r="M132" s="821"/>
      <c r="N132" s="821"/>
      <c r="O132" s="821"/>
      <c r="P132" s="821"/>
      <c r="Q132" s="821"/>
      <c r="R132" s="821"/>
      <c r="S132" s="821"/>
      <c r="T132" s="821"/>
      <c r="U132" s="821"/>
      <c r="V132" s="824" t="s">
        <v>503</v>
      </c>
      <c r="W132" s="824"/>
      <c r="X132" s="824"/>
      <c r="Y132" s="824"/>
      <c r="Z132" s="825"/>
      <c r="AA132" s="826">
        <v>11.55283889</v>
      </c>
      <c r="AB132" s="827"/>
      <c r="AC132" s="827"/>
      <c r="AD132" s="827"/>
      <c r="AE132" s="828"/>
      <c r="AF132" s="829">
        <v>10.154965819999999</v>
      </c>
      <c r="AG132" s="827"/>
      <c r="AH132" s="827"/>
      <c r="AI132" s="827"/>
      <c r="AJ132" s="828"/>
      <c r="AK132" s="829">
        <v>9.5087541360000003</v>
      </c>
      <c r="AL132" s="827"/>
      <c r="AM132" s="827"/>
      <c r="AN132" s="827"/>
      <c r="AO132" s="828"/>
      <c r="AP132" s="830"/>
      <c r="AQ132" s="831"/>
      <c r="AR132" s="831"/>
      <c r="AS132" s="831"/>
      <c r="AT132" s="832"/>
      <c r="AU132" s="288"/>
      <c r="AV132" s="289"/>
      <c r="AW132" s="289"/>
      <c r="AX132" s="255"/>
      <c r="AY132" s="255"/>
      <c r="AZ132" s="255"/>
      <c r="BA132" s="255"/>
      <c r="BB132" s="255"/>
      <c r="BC132" s="255"/>
      <c r="BD132" s="255"/>
      <c r="BE132" s="255"/>
      <c r="BF132" s="255"/>
      <c r="BG132" s="255"/>
      <c r="BH132" s="255"/>
      <c r="BI132" s="255"/>
      <c r="BJ132" s="255"/>
      <c r="BK132" s="255"/>
      <c r="BL132" s="255"/>
      <c r="BM132" s="255"/>
      <c r="BN132" s="255"/>
      <c r="BO132" s="255"/>
      <c r="BP132" s="255"/>
      <c r="BQ132" s="255"/>
      <c r="BR132" s="255"/>
      <c r="BS132" s="256"/>
      <c r="BT132" s="255"/>
      <c r="BU132" s="255"/>
      <c r="BV132" s="255"/>
      <c r="BW132" s="255"/>
      <c r="BX132" s="255"/>
      <c r="BY132" s="255"/>
      <c r="BZ132" s="255"/>
      <c r="CA132" s="287"/>
      <c r="CB132" s="287"/>
      <c r="CC132" s="287"/>
      <c r="CD132" s="287"/>
      <c r="CE132" s="287"/>
      <c r="CF132" s="287"/>
      <c r="CG132" s="287"/>
      <c r="CH132" s="287"/>
      <c r="CI132" s="287"/>
      <c r="CJ132" s="287"/>
      <c r="CK132" s="287"/>
      <c r="CL132" s="287"/>
      <c r="CM132" s="287"/>
      <c r="CN132" s="287"/>
      <c r="CO132" s="287"/>
      <c r="CP132" s="287"/>
      <c r="CQ132" s="287"/>
      <c r="CR132" s="287"/>
      <c r="CS132" s="287"/>
      <c r="CT132" s="287"/>
      <c r="CU132" s="287"/>
      <c r="CV132" s="287"/>
      <c r="CW132" s="287"/>
      <c r="CX132" s="287"/>
      <c r="CY132" s="287"/>
      <c r="CZ132" s="287"/>
      <c r="DA132" s="287"/>
      <c r="DB132" s="287"/>
      <c r="DC132" s="287"/>
      <c r="DD132" s="287"/>
      <c r="DE132" s="287"/>
      <c r="DF132" s="287"/>
      <c r="DG132" s="287"/>
      <c r="DH132" s="287"/>
      <c r="DI132" s="287"/>
      <c r="DJ132" s="287"/>
      <c r="DK132" s="287"/>
      <c r="DL132" s="287"/>
      <c r="DM132" s="287"/>
      <c r="DN132" s="287"/>
      <c r="DO132" s="287"/>
      <c r="DP132" s="259"/>
      <c r="DQ132" s="259"/>
      <c r="DR132" s="259"/>
      <c r="DS132" s="259"/>
      <c r="DT132" s="259"/>
      <c r="DU132" s="259"/>
      <c r="DV132" s="259"/>
      <c r="DW132" s="259"/>
      <c r="DX132" s="259"/>
      <c r="DY132" s="259"/>
      <c r="DZ132" s="259"/>
    </row>
    <row r="133" spans="1:131" s="248" customFormat="1" ht="26.25" customHeight="1" thickBot="1" x14ac:dyDescent="0.2">
      <c r="A133" s="822"/>
      <c r="B133" s="823"/>
      <c r="C133" s="823"/>
      <c r="D133" s="823"/>
      <c r="E133" s="823"/>
      <c r="F133" s="823"/>
      <c r="G133" s="823"/>
      <c r="H133" s="823"/>
      <c r="I133" s="823"/>
      <c r="J133" s="823"/>
      <c r="K133" s="823"/>
      <c r="L133" s="823"/>
      <c r="M133" s="823"/>
      <c r="N133" s="823"/>
      <c r="O133" s="823"/>
      <c r="P133" s="823"/>
      <c r="Q133" s="823"/>
      <c r="R133" s="823"/>
      <c r="S133" s="823"/>
      <c r="T133" s="823"/>
      <c r="U133" s="823"/>
      <c r="V133" s="803" t="s">
        <v>504</v>
      </c>
      <c r="W133" s="803"/>
      <c r="X133" s="803"/>
      <c r="Y133" s="803"/>
      <c r="Z133" s="804"/>
      <c r="AA133" s="805">
        <v>12.9</v>
      </c>
      <c r="AB133" s="806"/>
      <c r="AC133" s="806"/>
      <c r="AD133" s="806"/>
      <c r="AE133" s="807"/>
      <c r="AF133" s="805">
        <v>12</v>
      </c>
      <c r="AG133" s="806"/>
      <c r="AH133" s="806"/>
      <c r="AI133" s="806"/>
      <c r="AJ133" s="807"/>
      <c r="AK133" s="805">
        <v>10.4</v>
      </c>
      <c r="AL133" s="806"/>
      <c r="AM133" s="806"/>
      <c r="AN133" s="806"/>
      <c r="AO133" s="807"/>
      <c r="AP133" s="808"/>
      <c r="AQ133" s="809"/>
      <c r="AR133" s="809"/>
      <c r="AS133" s="809"/>
      <c r="AT133" s="810"/>
      <c r="AU133" s="289"/>
      <c r="AV133" s="289"/>
      <c r="AW133" s="289"/>
      <c r="AX133" s="289"/>
      <c r="AY133" s="289"/>
      <c r="AZ133" s="289"/>
      <c r="BA133" s="289"/>
      <c r="BB133" s="289"/>
      <c r="BC133" s="289"/>
      <c r="BD133" s="289"/>
      <c r="BE133" s="289"/>
      <c r="BF133" s="289"/>
      <c r="BG133" s="289"/>
      <c r="BH133" s="289"/>
      <c r="BI133" s="289"/>
      <c r="BJ133" s="289"/>
      <c r="BK133" s="289"/>
      <c r="BL133" s="289"/>
      <c r="BM133" s="289"/>
      <c r="BN133" s="287"/>
      <c r="BO133" s="287"/>
      <c r="BP133" s="287"/>
      <c r="BQ133" s="287"/>
      <c r="BR133" s="287"/>
      <c r="BS133" s="287"/>
      <c r="BT133" s="287"/>
      <c r="BU133" s="287"/>
      <c r="BV133" s="287"/>
      <c r="BW133" s="287"/>
      <c r="BX133" s="287"/>
      <c r="BY133" s="287"/>
      <c r="BZ133" s="287"/>
      <c r="CA133" s="287"/>
      <c r="CB133" s="287"/>
      <c r="CC133" s="287"/>
      <c r="CD133" s="287"/>
      <c r="CE133" s="287"/>
      <c r="CF133" s="287"/>
      <c r="CG133" s="287"/>
      <c r="CH133" s="287"/>
      <c r="CI133" s="287"/>
      <c r="CJ133" s="287"/>
      <c r="CK133" s="287"/>
      <c r="CL133" s="287"/>
      <c r="CM133" s="287"/>
      <c r="CN133" s="287"/>
      <c r="CO133" s="287"/>
      <c r="CP133" s="287"/>
      <c r="CQ133" s="287"/>
      <c r="CR133" s="287"/>
      <c r="CS133" s="287"/>
      <c r="CT133" s="287"/>
      <c r="CU133" s="287"/>
      <c r="CV133" s="287"/>
      <c r="CW133" s="287"/>
      <c r="CX133" s="287"/>
      <c r="CY133" s="287"/>
      <c r="CZ133" s="287"/>
      <c r="DA133" s="287"/>
      <c r="DB133" s="287"/>
      <c r="DC133" s="287"/>
      <c r="DD133" s="287"/>
      <c r="DE133" s="287"/>
      <c r="DF133" s="287"/>
      <c r="DG133" s="287"/>
      <c r="DH133" s="287"/>
      <c r="DI133" s="287"/>
      <c r="DJ133" s="287"/>
      <c r="DK133" s="287"/>
      <c r="DL133" s="287"/>
      <c r="DM133" s="287"/>
      <c r="DN133" s="287"/>
      <c r="DO133" s="287"/>
      <c r="DP133" s="259"/>
      <c r="DQ133" s="259"/>
      <c r="DR133" s="259"/>
      <c r="DS133" s="259"/>
      <c r="DT133" s="259"/>
      <c r="DU133" s="259"/>
      <c r="DV133" s="259"/>
      <c r="DW133" s="259"/>
      <c r="DX133" s="259"/>
      <c r="DY133" s="259"/>
      <c r="DZ133" s="259"/>
    </row>
    <row r="134" spans="1:131" s="249" customFormat="1" ht="11.25" customHeight="1" x14ac:dyDescent="0.15">
      <c r="A134" s="290"/>
      <c r="B134" s="290"/>
      <c r="C134" s="290"/>
      <c r="D134" s="290"/>
      <c r="E134" s="290"/>
      <c r="F134" s="290"/>
      <c r="G134" s="290"/>
      <c r="H134" s="290"/>
      <c r="I134" s="290"/>
      <c r="J134" s="290"/>
      <c r="K134" s="290"/>
      <c r="L134" s="290"/>
      <c r="M134" s="290"/>
      <c r="N134" s="290"/>
      <c r="O134" s="290"/>
      <c r="P134" s="290"/>
      <c r="Q134" s="290"/>
      <c r="R134" s="290"/>
      <c r="S134" s="290"/>
      <c r="T134" s="290"/>
      <c r="U134" s="290"/>
      <c r="V134" s="290"/>
      <c r="W134" s="290"/>
      <c r="X134" s="290"/>
      <c r="Y134" s="290"/>
      <c r="Z134" s="290"/>
      <c r="AA134" s="290"/>
      <c r="AB134" s="290"/>
      <c r="AC134" s="290"/>
      <c r="AD134" s="290"/>
      <c r="AE134" s="290"/>
      <c r="AF134" s="290"/>
      <c r="AG134" s="290"/>
      <c r="AH134" s="290"/>
      <c r="AI134" s="290"/>
      <c r="AJ134" s="290"/>
      <c r="AK134" s="290"/>
      <c r="AL134" s="290"/>
      <c r="AM134" s="290"/>
      <c r="AN134" s="290"/>
      <c r="AO134" s="290"/>
      <c r="AP134" s="290"/>
      <c r="AQ134" s="290"/>
      <c r="AR134" s="290"/>
      <c r="AS134" s="290"/>
      <c r="AT134" s="290"/>
      <c r="AU134" s="289"/>
      <c r="AV134" s="289"/>
      <c r="AW134" s="289"/>
      <c r="AX134" s="289"/>
      <c r="AY134" s="289"/>
      <c r="AZ134" s="289"/>
      <c r="BA134" s="289"/>
      <c r="BB134" s="289"/>
      <c r="BC134" s="289"/>
      <c r="BD134" s="289"/>
      <c r="BE134" s="289"/>
      <c r="BF134" s="289"/>
      <c r="BG134" s="289"/>
      <c r="BH134" s="289"/>
      <c r="BI134" s="289"/>
      <c r="BJ134" s="289"/>
      <c r="BK134" s="289"/>
      <c r="BL134" s="289"/>
      <c r="BM134" s="289"/>
      <c r="BN134" s="287"/>
      <c r="BO134" s="287"/>
      <c r="BP134" s="287"/>
      <c r="BQ134" s="287"/>
      <c r="BR134" s="287"/>
      <c r="BS134" s="287"/>
      <c r="BT134" s="287"/>
      <c r="BU134" s="287"/>
      <c r="BV134" s="287"/>
      <c r="BW134" s="287"/>
      <c r="BX134" s="287"/>
      <c r="BY134" s="287"/>
      <c r="BZ134" s="287"/>
      <c r="CA134" s="287"/>
      <c r="CB134" s="287"/>
      <c r="CC134" s="287"/>
      <c r="CD134" s="287"/>
      <c r="CE134" s="287"/>
      <c r="CF134" s="287"/>
      <c r="CG134" s="287"/>
      <c r="CH134" s="287"/>
      <c r="CI134" s="287"/>
      <c r="CJ134" s="287"/>
      <c r="CK134" s="287"/>
      <c r="CL134" s="287"/>
      <c r="CM134" s="287"/>
      <c r="CN134" s="287"/>
      <c r="CO134" s="287"/>
      <c r="CP134" s="287"/>
      <c r="CQ134" s="287"/>
      <c r="CR134" s="287"/>
      <c r="CS134" s="287"/>
      <c r="CT134" s="287"/>
      <c r="CU134" s="287"/>
      <c r="CV134" s="287"/>
      <c r="CW134" s="287"/>
      <c r="CX134" s="287"/>
      <c r="CY134" s="287"/>
      <c r="CZ134" s="287"/>
      <c r="DA134" s="287"/>
      <c r="DB134" s="287"/>
      <c r="DC134" s="287"/>
      <c r="DD134" s="287"/>
      <c r="DE134" s="287"/>
      <c r="DF134" s="287"/>
      <c r="DG134" s="287"/>
      <c r="DH134" s="287"/>
      <c r="DI134" s="287"/>
      <c r="DJ134" s="287"/>
      <c r="DK134" s="287"/>
      <c r="DL134" s="287"/>
      <c r="DM134" s="287"/>
      <c r="DN134" s="287"/>
      <c r="DO134" s="287"/>
      <c r="DP134" s="259"/>
      <c r="DQ134" s="259"/>
      <c r="DR134" s="259"/>
      <c r="DS134" s="259"/>
      <c r="DT134" s="259"/>
      <c r="DU134" s="259"/>
      <c r="DV134" s="259"/>
      <c r="DW134" s="259"/>
      <c r="DX134" s="259"/>
      <c r="DY134" s="259"/>
      <c r="DZ134" s="259"/>
      <c r="EA134" s="248"/>
    </row>
    <row r="135" spans="1:131" ht="14.25" hidden="1" x14ac:dyDescent="0.15">
      <c r="AU135" s="290"/>
      <c r="AV135" s="290"/>
      <c r="AW135" s="290"/>
      <c r="AX135" s="290"/>
      <c r="AY135" s="290"/>
      <c r="AZ135" s="290"/>
      <c r="BA135" s="290"/>
      <c r="BB135" s="290"/>
      <c r="BC135" s="290"/>
      <c r="BD135" s="290"/>
      <c r="BE135" s="290"/>
      <c r="BF135" s="290"/>
      <c r="BG135" s="290"/>
      <c r="BH135" s="290"/>
      <c r="BI135" s="290"/>
      <c r="BJ135" s="290"/>
      <c r="BK135" s="290"/>
      <c r="BL135" s="290"/>
      <c r="BM135" s="290"/>
      <c r="BN135" s="290"/>
      <c r="BO135" s="290"/>
      <c r="BP135" s="290"/>
      <c r="BQ135" s="290"/>
      <c r="BR135" s="290"/>
      <c r="BS135" s="290"/>
      <c r="BT135" s="290"/>
      <c r="BU135" s="290"/>
      <c r="BV135" s="290"/>
      <c r="BW135" s="290"/>
      <c r="BX135" s="290"/>
      <c r="BY135" s="290"/>
      <c r="BZ135" s="290"/>
      <c r="CA135" s="290"/>
      <c r="CB135" s="290"/>
      <c r="CC135" s="290"/>
      <c r="CD135" s="290"/>
      <c r="CE135" s="290"/>
      <c r="CF135" s="290"/>
      <c r="CG135" s="290"/>
      <c r="CH135" s="290"/>
      <c r="CI135" s="290"/>
      <c r="CJ135" s="290"/>
      <c r="CK135" s="290"/>
      <c r="CL135" s="290"/>
      <c r="CM135" s="290"/>
      <c r="CN135" s="290"/>
      <c r="CO135" s="290"/>
      <c r="CP135" s="290"/>
      <c r="CQ135" s="290"/>
      <c r="CR135" s="290"/>
      <c r="CS135" s="290"/>
      <c r="CT135" s="290"/>
      <c r="CU135" s="290"/>
      <c r="CV135" s="290"/>
      <c r="CW135" s="290"/>
      <c r="CX135" s="290"/>
      <c r="CY135" s="290"/>
      <c r="CZ135" s="290"/>
      <c r="DA135" s="290"/>
      <c r="DB135" s="290"/>
      <c r="DC135" s="290"/>
      <c r="DD135" s="290"/>
      <c r="DE135" s="290"/>
      <c r="DF135" s="290"/>
      <c r="DG135" s="290"/>
      <c r="DH135" s="290"/>
      <c r="DI135" s="290"/>
      <c r="DJ135" s="290"/>
      <c r="DK135" s="290"/>
      <c r="DL135" s="290"/>
      <c r="DM135" s="290"/>
      <c r="DN135" s="290"/>
      <c r="DO135" s="290"/>
      <c r="DP135" s="290"/>
      <c r="DQ135" s="290"/>
      <c r="DR135" s="290"/>
      <c r="DS135" s="290"/>
      <c r="DT135" s="290"/>
      <c r="DU135" s="290"/>
      <c r="DV135" s="290"/>
      <c r="DW135" s="290"/>
      <c r="DX135" s="290"/>
      <c r="DY135" s="290"/>
      <c r="DZ135" s="290"/>
    </row>
  </sheetData>
  <sheetProtection algorithmName="SHA-512" hashValue="BDh9Wjk7Z29zdyV0rZ15MGcFm0w44c4BgRr06rPILr1cNTIvxPgJqFqDTAOeR2pvaRlKDbxfahAiqZ8A1wlMzw==" saltValue="i8xLJKe7BewghBJtrMXg1g==" spinCount="100000"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CR61:CV61"/>
    <mergeCell ref="CW61:DA61"/>
    <mergeCell ref="DB61:DF61"/>
    <mergeCell ref="DG61:DK61"/>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AP60:AT60"/>
    <mergeCell ref="AU60:AY60"/>
    <mergeCell ref="AZ60:BD60"/>
    <mergeCell ref="BE60:BI60"/>
    <mergeCell ref="BS60:CG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topLeftCell="A58" zoomScaleNormal="85" zoomScaleSheetLayoutView="100" workbookViewId="0">
      <selection activeCell="AS74" sqref="AS74"/>
    </sheetView>
  </sheetViews>
  <sheetFormatPr defaultColWidth="0" defaultRowHeight="13.5" customHeight="1" zeroHeight="1" x14ac:dyDescent="0.15"/>
  <cols>
    <col min="1" max="120" width="2.75" style="293" customWidth="1"/>
    <col min="121" max="121" width="0" style="292" hidden="1" customWidth="1"/>
    <col min="122" max="16384" width="9" style="292" hidden="1"/>
  </cols>
  <sheetData>
    <row r="1" spans="1:120" x14ac:dyDescent="0.15">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92"/>
    </row>
    <row r="17" spans="119:120" x14ac:dyDescent="0.15">
      <c r="DP17" s="292"/>
    </row>
    <row r="18" spans="119:120" x14ac:dyDescent="0.15"/>
    <row r="19" spans="119:120" x14ac:dyDescent="0.15"/>
    <row r="20" spans="119:120" x14ac:dyDescent="0.15">
      <c r="DO20" s="292"/>
      <c r="DP20" s="292"/>
    </row>
    <row r="21" spans="119:120" x14ac:dyDescent="0.15">
      <c r="DP21" s="292"/>
    </row>
    <row r="22" spans="119:120" x14ac:dyDescent="0.15"/>
    <row r="23" spans="119:120" x14ac:dyDescent="0.15">
      <c r="DO23" s="292"/>
      <c r="DP23" s="292"/>
    </row>
    <row r="24" spans="119:120" x14ac:dyDescent="0.15">
      <c r="DP24" s="292"/>
    </row>
    <row r="25" spans="119:120" x14ac:dyDescent="0.15">
      <c r="DP25" s="292"/>
    </row>
    <row r="26" spans="119:120" x14ac:dyDescent="0.15">
      <c r="DO26" s="292"/>
      <c r="DP26" s="292"/>
    </row>
    <row r="27" spans="119:120" x14ac:dyDescent="0.15"/>
    <row r="28" spans="119:120" x14ac:dyDescent="0.15">
      <c r="DO28" s="292"/>
      <c r="DP28" s="292"/>
    </row>
    <row r="29" spans="119:120" x14ac:dyDescent="0.15">
      <c r="DP29" s="292"/>
    </row>
    <row r="30" spans="119:120" x14ac:dyDescent="0.15"/>
    <row r="31" spans="119:120" x14ac:dyDescent="0.15">
      <c r="DO31" s="292"/>
      <c r="DP31" s="292"/>
    </row>
    <row r="32" spans="119:120" x14ac:dyDescent="0.15"/>
    <row r="33" spans="98:120" x14ac:dyDescent="0.15">
      <c r="DO33" s="292"/>
      <c r="DP33" s="292"/>
    </row>
    <row r="34" spans="98:120" x14ac:dyDescent="0.15">
      <c r="DM34" s="292"/>
    </row>
    <row r="35" spans="98:120" x14ac:dyDescent="0.15">
      <c r="CT35" s="292"/>
      <c r="CU35" s="292"/>
      <c r="CV35" s="292"/>
      <c r="CY35" s="292"/>
      <c r="CZ35" s="292"/>
      <c r="DA35" s="292"/>
      <c r="DD35" s="292"/>
      <c r="DE35" s="292"/>
      <c r="DF35" s="292"/>
      <c r="DI35" s="292"/>
      <c r="DJ35" s="292"/>
      <c r="DK35" s="292"/>
      <c r="DM35" s="292"/>
      <c r="DN35" s="292"/>
      <c r="DO35" s="292"/>
      <c r="DP35" s="292"/>
    </row>
    <row r="36" spans="98:120" x14ac:dyDescent="0.15"/>
    <row r="37" spans="98:120" x14ac:dyDescent="0.15">
      <c r="CW37" s="292"/>
      <c r="DB37" s="292"/>
      <c r="DG37" s="292"/>
      <c r="DL37" s="292"/>
      <c r="DP37" s="292"/>
    </row>
    <row r="38" spans="98:120" x14ac:dyDescent="0.15">
      <c r="CT38" s="292"/>
      <c r="CU38" s="292"/>
      <c r="CV38" s="292"/>
      <c r="CW38" s="292"/>
      <c r="CY38" s="292"/>
      <c r="CZ38" s="292"/>
      <c r="DA38" s="292"/>
      <c r="DB38" s="292"/>
      <c r="DD38" s="292"/>
      <c r="DE38" s="292"/>
      <c r="DF38" s="292"/>
      <c r="DG38" s="292"/>
      <c r="DI38" s="292"/>
      <c r="DJ38" s="292"/>
      <c r="DK38" s="292"/>
      <c r="DL38" s="292"/>
      <c r="DN38" s="292"/>
      <c r="DO38" s="292"/>
      <c r="DP38" s="292"/>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92"/>
      <c r="DO49" s="292"/>
      <c r="DP49" s="292"/>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92"/>
      <c r="CS63" s="292"/>
      <c r="CX63" s="292"/>
      <c r="DC63" s="292"/>
      <c r="DH63" s="292"/>
    </row>
    <row r="64" spans="22:120" x14ac:dyDescent="0.15">
      <c r="V64" s="292"/>
    </row>
    <row r="65" spans="15:120" x14ac:dyDescent="0.15">
      <c r="X65" s="292"/>
      <c r="Z65" s="292"/>
      <c r="AA65" s="292"/>
      <c r="AB65" s="292"/>
      <c r="AC65" s="292"/>
      <c r="AD65" s="292"/>
      <c r="AE65" s="292"/>
      <c r="AF65" s="292"/>
      <c r="AG65" s="292"/>
      <c r="AH65" s="292"/>
      <c r="AI65" s="292"/>
      <c r="AJ65" s="292"/>
      <c r="AK65" s="292"/>
      <c r="AL65" s="292"/>
      <c r="AM65" s="292"/>
      <c r="AN65" s="292"/>
      <c r="AO65" s="292"/>
      <c r="AP65" s="292"/>
      <c r="AQ65" s="292"/>
      <c r="AR65" s="292"/>
      <c r="AS65" s="292"/>
      <c r="AT65" s="292"/>
      <c r="AU65" s="292"/>
      <c r="AV65" s="292"/>
      <c r="AW65" s="292"/>
      <c r="AX65" s="292"/>
      <c r="AY65" s="292"/>
      <c r="AZ65" s="292"/>
      <c r="BA65" s="292"/>
      <c r="BB65" s="292"/>
      <c r="BC65" s="292"/>
      <c r="BD65" s="292"/>
      <c r="BE65" s="292"/>
      <c r="BF65" s="292"/>
      <c r="BG65" s="292"/>
      <c r="BH65" s="292"/>
      <c r="BI65" s="292"/>
      <c r="BJ65" s="292"/>
      <c r="BK65" s="292"/>
      <c r="BL65" s="292"/>
      <c r="BM65" s="292"/>
      <c r="BN65" s="292"/>
      <c r="BO65" s="292"/>
      <c r="BP65" s="292"/>
      <c r="BQ65" s="292"/>
      <c r="BR65" s="292"/>
      <c r="BS65" s="292"/>
      <c r="BT65" s="292"/>
      <c r="BU65" s="292"/>
      <c r="BV65" s="292"/>
      <c r="BW65" s="292"/>
      <c r="BX65" s="292"/>
      <c r="BY65" s="292"/>
      <c r="BZ65" s="292"/>
      <c r="CA65" s="292"/>
      <c r="CB65" s="292"/>
      <c r="CC65" s="292"/>
      <c r="CD65" s="292"/>
      <c r="CE65" s="292"/>
      <c r="CF65" s="292"/>
      <c r="CG65" s="292"/>
      <c r="CH65" s="292"/>
      <c r="CI65" s="292"/>
      <c r="CJ65" s="292"/>
      <c r="CK65" s="292"/>
      <c r="CL65" s="292"/>
      <c r="CM65" s="292"/>
      <c r="CN65" s="292"/>
      <c r="CO65" s="292"/>
      <c r="CP65" s="292"/>
      <c r="CQ65" s="292"/>
      <c r="CR65" s="292"/>
      <c r="CU65" s="292"/>
      <c r="CZ65" s="292"/>
      <c r="DE65" s="292"/>
      <c r="DJ65" s="292"/>
    </row>
    <row r="66" spans="15:120" x14ac:dyDescent="0.15">
      <c r="Q66" s="292"/>
      <c r="S66" s="292"/>
      <c r="U66" s="292"/>
      <c r="DM66" s="292"/>
    </row>
    <row r="67" spans="15:120" x14ac:dyDescent="0.15">
      <c r="O67" s="292"/>
      <c r="P67" s="292"/>
      <c r="R67" s="292"/>
      <c r="T67" s="292"/>
      <c r="Y67" s="292"/>
      <c r="CT67" s="292"/>
      <c r="CV67" s="292"/>
      <c r="CW67" s="292"/>
      <c r="CY67" s="292"/>
      <c r="DA67" s="292"/>
      <c r="DB67" s="292"/>
      <c r="DD67" s="292"/>
      <c r="DF67" s="292"/>
      <c r="DG67" s="292"/>
      <c r="DI67" s="292"/>
      <c r="DK67" s="292"/>
      <c r="DL67" s="292"/>
      <c r="DN67" s="292"/>
      <c r="DO67" s="292"/>
      <c r="DP67" s="292"/>
    </row>
    <row r="68" spans="15:120" x14ac:dyDescent="0.15"/>
    <row r="69" spans="15:120" x14ac:dyDescent="0.15"/>
    <row r="70" spans="15:120" x14ac:dyDescent="0.15"/>
    <row r="71" spans="15:120" x14ac:dyDescent="0.15"/>
    <row r="72" spans="15:120" x14ac:dyDescent="0.15">
      <c r="DP72" s="292"/>
    </row>
    <row r="73" spans="15:120" x14ac:dyDescent="0.15">
      <c r="DP73" s="292"/>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92"/>
      <c r="CX96" s="292"/>
      <c r="DC96" s="292"/>
      <c r="DH96" s="292"/>
    </row>
    <row r="97" spans="24:120" x14ac:dyDescent="0.15">
      <c r="CS97" s="292"/>
      <c r="CX97" s="292"/>
      <c r="DC97" s="292"/>
      <c r="DH97" s="292"/>
      <c r="DP97" s="293" t="s">
        <v>505</v>
      </c>
    </row>
    <row r="98" spans="24:120" hidden="1" x14ac:dyDescent="0.15">
      <c r="CS98" s="292"/>
      <c r="CX98" s="292"/>
      <c r="DC98" s="292"/>
      <c r="DH98" s="292"/>
    </row>
    <row r="99" spans="24:120" hidden="1" x14ac:dyDescent="0.15">
      <c r="CS99" s="292"/>
      <c r="CX99" s="292"/>
      <c r="DC99" s="292"/>
      <c r="DH99" s="292"/>
    </row>
    <row r="101" spans="24:120" ht="12" hidden="1" customHeight="1" x14ac:dyDescent="0.15">
      <c r="X101" s="292"/>
      <c r="Y101" s="292"/>
      <c r="Z101" s="292"/>
      <c r="AA101" s="292"/>
      <c r="AB101" s="292"/>
      <c r="AC101" s="292"/>
      <c r="AD101" s="292"/>
      <c r="AE101" s="292"/>
      <c r="AF101" s="292"/>
      <c r="AG101" s="292"/>
      <c r="AH101" s="292"/>
      <c r="AI101" s="292"/>
      <c r="AJ101" s="292"/>
      <c r="AK101" s="292"/>
      <c r="AL101" s="292"/>
      <c r="AM101" s="292"/>
      <c r="AN101" s="292"/>
      <c r="AO101" s="292"/>
      <c r="AP101" s="292"/>
      <c r="AQ101" s="292"/>
      <c r="AR101" s="292"/>
      <c r="AS101" s="292"/>
      <c r="AT101" s="292"/>
      <c r="AU101" s="292"/>
      <c r="AV101" s="292"/>
      <c r="AW101" s="292"/>
      <c r="AX101" s="292"/>
      <c r="AY101" s="292"/>
      <c r="AZ101" s="292"/>
      <c r="BA101" s="292"/>
      <c r="BB101" s="292"/>
      <c r="BC101" s="292"/>
      <c r="BD101" s="292"/>
      <c r="BE101" s="292"/>
      <c r="BF101" s="292"/>
      <c r="BG101" s="292"/>
      <c r="BH101" s="292"/>
      <c r="BI101" s="292"/>
      <c r="BJ101" s="292"/>
      <c r="BK101" s="292"/>
      <c r="BL101" s="292"/>
      <c r="BM101" s="292"/>
      <c r="BN101" s="292"/>
      <c r="BO101" s="292"/>
      <c r="BP101" s="292"/>
      <c r="BQ101" s="292"/>
      <c r="BR101" s="292"/>
      <c r="BS101" s="292"/>
      <c r="BT101" s="292"/>
      <c r="BU101" s="292"/>
      <c r="BV101" s="292"/>
      <c r="BW101" s="292"/>
      <c r="BX101" s="292"/>
      <c r="BY101" s="292"/>
      <c r="BZ101" s="292"/>
      <c r="CA101" s="292"/>
      <c r="CB101" s="292"/>
      <c r="CC101" s="292"/>
      <c r="CD101" s="292"/>
      <c r="CE101" s="292"/>
      <c r="CF101" s="292"/>
      <c r="CG101" s="292"/>
      <c r="CH101" s="292"/>
      <c r="CI101" s="292"/>
      <c r="CJ101" s="292"/>
      <c r="CK101" s="292"/>
      <c r="CL101" s="292"/>
      <c r="CM101" s="292"/>
      <c r="CN101" s="292"/>
      <c r="CO101" s="292"/>
      <c r="CP101" s="292"/>
      <c r="CQ101" s="292"/>
      <c r="CR101" s="292"/>
      <c r="CU101" s="292"/>
      <c r="CZ101" s="292"/>
      <c r="DE101" s="292"/>
      <c r="DJ101" s="292"/>
    </row>
    <row r="102" spans="24:120" ht="1.5" hidden="1" customHeight="1" x14ac:dyDescent="0.15">
      <c r="CU102" s="292"/>
      <c r="CZ102" s="292"/>
      <c r="DE102" s="292"/>
      <c r="DJ102" s="292"/>
      <c r="DM102" s="292"/>
    </row>
    <row r="103" spans="24:120" hidden="1" x14ac:dyDescent="0.15">
      <c r="CT103" s="292"/>
      <c r="CV103" s="292"/>
      <c r="CW103" s="292"/>
      <c r="CY103" s="292"/>
      <c r="DA103" s="292"/>
      <c r="DB103" s="292"/>
      <c r="DD103" s="292"/>
      <c r="DF103" s="292"/>
      <c r="DG103" s="292"/>
      <c r="DI103" s="292"/>
      <c r="DK103" s="292"/>
      <c r="DL103" s="292"/>
      <c r="DM103" s="292"/>
      <c r="DN103" s="292"/>
      <c r="DO103" s="292"/>
      <c r="DP103" s="292"/>
    </row>
    <row r="104" spans="24:120" hidden="1" x14ac:dyDescent="0.15">
      <c r="CV104" s="292"/>
      <c r="CW104" s="292"/>
      <c r="DA104" s="292"/>
      <c r="DB104" s="292"/>
      <c r="DF104" s="292"/>
      <c r="DG104" s="292"/>
      <c r="DK104" s="292"/>
      <c r="DL104" s="292"/>
      <c r="DN104" s="292"/>
      <c r="DO104" s="292"/>
      <c r="DP104" s="292"/>
    </row>
    <row r="105" spans="24:120" ht="12.75" hidden="1" customHeight="1" x14ac:dyDescent="0.15"/>
  </sheetData>
  <sheetProtection algorithmName="SHA-512" hashValue="XwSj6UWmxvvAnQWhc4hiQVwUcjngfHioLKSe0UeuyhUihvZZAIFtIKLrccF8w5A612b3kpF6MO0xn4Bssk5lrA==" saltValue="qIw/Wq8Ov5aPyw9jB/dgEg=="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topLeftCell="G42" zoomScaleNormal="100" zoomScaleSheetLayoutView="55" workbookViewId="0"/>
  </sheetViews>
  <sheetFormatPr defaultColWidth="0" defaultRowHeight="13.5" customHeight="1" zeroHeight="1" x14ac:dyDescent="0.15"/>
  <cols>
    <col min="1" max="116" width="2.625" style="293" customWidth="1"/>
    <col min="117" max="16384" width="9" style="292" hidden="1"/>
  </cols>
  <sheetData>
    <row r="1" spans="2:116" x14ac:dyDescent="0.15">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row>
    <row r="2" spans="2:116" x14ac:dyDescent="0.15"/>
    <row r="3" spans="2:116" x14ac:dyDescent="0.15"/>
    <row r="4" spans="2:116" x14ac:dyDescent="0.15">
      <c r="R4" s="292"/>
      <c r="S4" s="292"/>
      <c r="T4" s="292"/>
      <c r="U4" s="292"/>
      <c r="V4" s="292"/>
      <c r="W4" s="292"/>
      <c r="X4" s="292"/>
      <c r="Y4" s="292"/>
      <c r="Z4" s="292"/>
      <c r="AA4" s="292"/>
      <c r="AB4" s="292"/>
      <c r="AC4" s="292"/>
      <c r="AD4" s="292"/>
      <c r="AE4" s="292"/>
      <c r="AF4" s="292"/>
      <c r="AG4" s="292"/>
      <c r="AH4" s="292"/>
      <c r="AI4" s="292"/>
      <c r="AJ4" s="292"/>
      <c r="AK4" s="292"/>
      <c r="AL4" s="292"/>
      <c r="AM4" s="292"/>
      <c r="AN4" s="292"/>
      <c r="AO4" s="292"/>
      <c r="AP4" s="292"/>
      <c r="AQ4" s="292"/>
      <c r="AR4" s="292"/>
      <c r="AS4" s="292"/>
      <c r="AT4" s="292"/>
      <c r="AU4" s="292"/>
      <c r="AV4" s="292"/>
      <c r="AW4" s="292"/>
      <c r="AX4" s="292"/>
      <c r="AY4" s="292"/>
      <c r="AZ4" s="292"/>
      <c r="BA4" s="292"/>
      <c r="BB4" s="292"/>
      <c r="BC4" s="292"/>
      <c r="BD4" s="292"/>
      <c r="BE4" s="292"/>
      <c r="BF4" s="292"/>
      <c r="BG4" s="292"/>
      <c r="BH4" s="292"/>
      <c r="BI4" s="292"/>
      <c r="BJ4" s="292"/>
      <c r="BK4" s="292"/>
      <c r="BL4" s="292"/>
      <c r="BM4" s="292"/>
      <c r="BN4" s="292"/>
      <c r="BO4" s="292"/>
      <c r="BP4" s="292"/>
      <c r="BQ4" s="292"/>
      <c r="BR4" s="292"/>
      <c r="BS4" s="292"/>
      <c r="BT4" s="292"/>
      <c r="BU4" s="292"/>
      <c r="BV4" s="292"/>
      <c r="BW4" s="292"/>
      <c r="BX4" s="292"/>
      <c r="BY4" s="292"/>
      <c r="BZ4" s="292"/>
      <c r="CA4" s="292"/>
      <c r="CB4" s="292"/>
      <c r="CC4" s="292"/>
      <c r="CD4" s="292"/>
      <c r="CE4" s="292"/>
      <c r="CF4" s="292"/>
      <c r="CG4" s="292"/>
      <c r="CH4" s="292"/>
      <c r="CI4" s="292"/>
      <c r="CJ4" s="292"/>
      <c r="CK4" s="292"/>
      <c r="CL4" s="292"/>
      <c r="CM4" s="292"/>
      <c r="CN4" s="292"/>
      <c r="CO4" s="292"/>
      <c r="CP4" s="292"/>
      <c r="CQ4" s="292"/>
      <c r="CR4" s="292"/>
      <c r="CS4" s="292"/>
      <c r="CT4" s="292"/>
      <c r="CU4" s="292"/>
      <c r="CV4" s="292"/>
      <c r="CW4" s="292"/>
      <c r="CX4" s="292"/>
      <c r="CY4" s="292"/>
      <c r="CZ4" s="292"/>
      <c r="DA4" s="292"/>
      <c r="DB4" s="292"/>
      <c r="DC4" s="292"/>
      <c r="DD4" s="292"/>
      <c r="DE4" s="292"/>
      <c r="DF4" s="292"/>
      <c r="DG4" s="292"/>
      <c r="DH4" s="292"/>
      <c r="DI4" s="292"/>
      <c r="DJ4" s="292"/>
      <c r="DK4" s="292"/>
      <c r="DL4" s="292"/>
    </row>
    <row r="5" spans="2:116" x14ac:dyDescent="0.15">
      <c r="R5" s="292"/>
      <c r="S5" s="292"/>
      <c r="T5" s="292"/>
      <c r="U5" s="292"/>
      <c r="V5" s="292"/>
      <c r="W5" s="292"/>
      <c r="X5" s="292"/>
      <c r="Y5" s="292"/>
      <c r="Z5" s="292"/>
      <c r="AA5" s="292"/>
      <c r="AB5" s="292"/>
      <c r="AC5" s="292"/>
      <c r="AD5" s="292"/>
      <c r="AE5" s="292"/>
      <c r="AF5" s="292"/>
      <c r="AG5" s="292"/>
      <c r="AH5" s="292"/>
      <c r="AI5" s="292"/>
      <c r="AJ5" s="292"/>
      <c r="AK5" s="292"/>
      <c r="AL5" s="292"/>
      <c r="AM5" s="292"/>
      <c r="AN5" s="292"/>
      <c r="AO5" s="292"/>
      <c r="AP5" s="292"/>
      <c r="AQ5" s="292"/>
      <c r="AR5" s="292"/>
      <c r="AS5" s="292"/>
      <c r="AT5" s="292"/>
      <c r="AU5" s="292"/>
      <c r="AV5" s="292"/>
      <c r="AW5" s="292"/>
      <c r="AX5" s="292"/>
      <c r="AY5" s="292"/>
      <c r="AZ5" s="292"/>
      <c r="BA5" s="292"/>
      <c r="BB5" s="292"/>
      <c r="BC5" s="292"/>
      <c r="BD5" s="292"/>
      <c r="BE5" s="292"/>
      <c r="BF5" s="292"/>
      <c r="BG5" s="292"/>
      <c r="BH5" s="292"/>
      <c r="BI5" s="292"/>
      <c r="BJ5" s="292"/>
      <c r="BK5" s="292"/>
      <c r="BL5" s="292"/>
      <c r="BM5" s="292"/>
      <c r="BN5" s="292"/>
      <c r="BO5" s="292"/>
      <c r="BP5" s="292"/>
      <c r="BQ5" s="292"/>
      <c r="BR5" s="292"/>
      <c r="BS5" s="292"/>
      <c r="BT5" s="292"/>
      <c r="BU5" s="292"/>
      <c r="BV5" s="292"/>
      <c r="BW5" s="292"/>
      <c r="BX5" s="292"/>
      <c r="BY5" s="292"/>
      <c r="BZ5" s="292"/>
      <c r="CA5" s="292"/>
      <c r="CB5" s="292"/>
      <c r="CC5" s="292"/>
      <c r="CD5" s="292"/>
      <c r="CE5" s="292"/>
      <c r="CF5" s="292"/>
      <c r="CG5" s="292"/>
      <c r="CH5" s="292"/>
      <c r="CI5" s="292"/>
      <c r="CJ5" s="292"/>
      <c r="CK5" s="292"/>
      <c r="CL5" s="292"/>
      <c r="CM5" s="292"/>
      <c r="CN5" s="292"/>
      <c r="CO5" s="292"/>
      <c r="CP5" s="292"/>
      <c r="CQ5" s="292"/>
      <c r="CR5" s="292"/>
      <c r="CS5" s="292"/>
      <c r="CT5" s="292"/>
      <c r="CU5" s="292"/>
      <c r="CV5" s="292"/>
      <c r="CW5" s="292"/>
      <c r="CX5" s="292"/>
      <c r="CY5" s="292"/>
      <c r="CZ5" s="292"/>
      <c r="DA5" s="292"/>
      <c r="DB5" s="292"/>
      <c r="DC5" s="292"/>
      <c r="DD5" s="292"/>
      <c r="DE5" s="292"/>
      <c r="DF5" s="292"/>
      <c r="DG5" s="292"/>
      <c r="DH5" s="292"/>
      <c r="DI5" s="292"/>
      <c r="DJ5" s="292"/>
      <c r="DK5" s="292"/>
      <c r="DL5" s="292"/>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92"/>
      <c r="J18" s="292"/>
      <c r="K18" s="292"/>
      <c r="L18" s="292"/>
      <c r="M18" s="292"/>
      <c r="N18" s="292"/>
      <c r="O18" s="292"/>
      <c r="P18" s="292"/>
      <c r="Q18" s="292"/>
      <c r="R18" s="292"/>
      <c r="S18" s="292"/>
      <c r="T18" s="292"/>
      <c r="U18" s="292"/>
      <c r="V18" s="292"/>
      <c r="W18" s="292"/>
      <c r="X18" s="292"/>
      <c r="Y18" s="292"/>
      <c r="Z18" s="292"/>
      <c r="AA18" s="292"/>
      <c r="AB18" s="292"/>
      <c r="AC18" s="292"/>
      <c r="AD18" s="292"/>
      <c r="AE18" s="292"/>
      <c r="AF18" s="292"/>
      <c r="AG18" s="292"/>
      <c r="AH18" s="292"/>
      <c r="AI18" s="292"/>
      <c r="AJ18" s="292"/>
      <c r="AK18" s="292"/>
      <c r="AL18" s="292"/>
      <c r="AM18" s="292"/>
      <c r="AN18" s="292"/>
      <c r="AO18" s="292"/>
      <c r="AP18" s="292"/>
      <c r="AQ18" s="292"/>
      <c r="AR18" s="292"/>
      <c r="AS18" s="292"/>
      <c r="AT18" s="292"/>
      <c r="AU18" s="292"/>
      <c r="AV18" s="292"/>
      <c r="AW18" s="292"/>
      <c r="AX18" s="292"/>
      <c r="AY18" s="292"/>
      <c r="AZ18" s="292"/>
      <c r="BA18" s="292"/>
      <c r="BB18" s="292"/>
      <c r="BC18" s="292"/>
      <c r="BD18" s="292"/>
      <c r="BE18" s="292"/>
      <c r="BF18" s="292"/>
      <c r="BG18" s="292"/>
      <c r="BH18" s="292"/>
      <c r="BI18" s="292"/>
      <c r="BJ18" s="292"/>
      <c r="BK18" s="292"/>
      <c r="BL18" s="292"/>
      <c r="BM18" s="292"/>
      <c r="BN18" s="292"/>
      <c r="BO18" s="292"/>
      <c r="BP18" s="292"/>
      <c r="BQ18" s="292"/>
      <c r="BR18" s="292"/>
      <c r="BS18" s="292"/>
      <c r="BT18" s="292"/>
      <c r="BU18" s="292"/>
      <c r="BV18" s="292"/>
      <c r="BW18" s="292"/>
      <c r="BX18" s="292"/>
      <c r="BY18" s="292"/>
      <c r="BZ18" s="292"/>
      <c r="CA18" s="292"/>
      <c r="CB18" s="292"/>
      <c r="CC18" s="292"/>
      <c r="CD18" s="292"/>
      <c r="CE18" s="292"/>
      <c r="CF18" s="292"/>
      <c r="CG18" s="292"/>
      <c r="CH18" s="292"/>
      <c r="CI18" s="292"/>
      <c r="CJ18" s="292"/>
      <c r="CK18" s="292"/>
      <c r="CL18" s="292"/>
      <c r="CM18" s="292"/>
      <c r="CN18" s="292"/>
      <c r="CO18" s="292"/>
      <c r="CP18" s="292"/>
      <c r="CQ18" s="292"/>
      <c r="CR18" s="292"/>
      <c r="CS18" s="292"/>
      <c r="CT18" s="292"/>
      <c r="CU18" s="292"/>
      <c r="CV18" s="292"/>
      <c r="CW18" s="292"/>
      <c r="CX18" s="292"/>
      <c r="CY18" s="292"/>
      <c r="CZ18" s="292"/>
      <c r="DA18" s="292"/>
      <c r="DB18" s="292"/>
      <c r="DC18" s="292"/>
      <c r="DD18" s="292"/>
      <c r="DE18" s="292"/>
      <c r="DF18" s="292"/>
      <c r="DG18" s="292"/>
      <c r="DH18" s="292"/>
      <c r="DI18" s="292"/>
      <c r="DJ18" s="292"/>
      <c r="DK18" s="292"/>
      <c r="DL18" s="292"/>
    </row>
    <row r="19" spans="9:116" x14ac:dyDescent="0.15"/>
    <row r="20" spans="9:116" x14ac:dyDescent="0.15"/>
    <row r="21" spans="9:116" x14ac:dyDescent="0.15">
      <c r="DL21" s="292"/>
    </row>
    <row r="22" spans="9:116" x14ac:dyDescent="0.15">
      <c r="DI22" s="292"/>
      <c r="DJ22" s="292"/>
      <c r="DK22" s="292"/>
      <c r="DL22" s="292"/>
    </row>
    <row r="23" spans="9:116" x14ac:dyDescent="0.15">
      <c r="CY23" s="292"/>
      <c r="CZ23" s="292"/>
      <c r="DA23" s="292"/>
      <c r="DB23" s="292"/>
      <c r="DC23" s="292"/>
      <c r="DD23" s="292"/>
      <c r="DE23" s="292"/>
      <c r="DF23" s="292"/>
      <c r="DG23" s="292"/>
      <c r="DH23" s="292"/>
      <c r="DI23" s="292"/>
      <c r="DJ23" s="292"/>
      <c r="DK23" s="292"/>
      <c r="DL23" s="292"/>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92"/>
      <c r="DA35" s="292"/>
      <c r="DB35" s="292"/>
      <c r="DC35" s="292"/>
      <c r="DD35" s="292"/>
      <c r="DE35" s="292"/>
      <c r="DF35" s="292"/>
      <c r="DG35" s="292"/>
      <c r="DH35" s="292"/>
      <c r="DI35" s="292"/>
      <c r="DJ35" s="292"/>
      <c r="DK35" s="292"/>
      <c r="DL35" s="292"/>
    </row>
    <row r="36" spans="15:116" x14ac:dyDescent="0.15"/>
    <row r="37" spans="15:116" x14ac:dyDescent="0.15">
      <c r="DL37" s="292"/>
    </row>
    <row r="38" spans="15:116" x14ac:dyDescent="0.15">
      <c r="DI38" s="292"/>
      <c r="DJ38" s="292"/>
      <c r="DK38" s="292"/>
      <c r="DL38" s="292"/>
    </row>
    <row r="39" spans="15:116" x14ac:dyDescent="0.15"/>
    <row r="40" spans="15:116" x14ac:dyDescent="0.15"/>
    <row r="41" spans="15:116" x14ac:dyDescent="0.15"/>
    <row r="42" spans="15:116" x14ac:dyDescent="0.15"/>
    <row r="43" spans="15:116" x14ac:dyDescent="0.15">
      <c r="O43" s="292"/>
      <c r="P43" s="292"/>
      <c r="Q43" s="292"/>
      <c r="R43" s="292"/>
      <c r="S43" s="292"/>
      <c r="T43" s="292"/>
      <c r="U43" s="292"/>
      <c r="V43" s="292"/>
      <c r="W43" s="292"/>
      <c r="X43" s="292"/>
      <c r="Y43" s="292"/>
      <c r="Z43" s="292"/>
      <c r="AA43" s="292"/>
      <c r="AB43" s="292"/>
      <c r="AC43" s="292"/>
      <c r="AD43" s="292"/>
      <c r="AE43" s="292"/>
      <c r="AF43" s="292"/>
      <c r="AG43" s="292"/>
      <c r="AH43" s="292"/>
      <c r="AI43" s="292"/>
      <c r="AJ43" s="292"/>
      <c r="AK43" s="292"/>
      <c r="AL43" s="292"/>
      <c r="AM43" s="292"/>
      <c r="AN43" s="292"/>
      <c r="AO43" s="292"/>
      <c r="AP43" s="292"/>
      <c r="AQ43" s="292"/>
      <c r="AR43" s="292"/>
      <c r="AS43" s="292"/>
      <c r="AT43" s="292"/>
      <c r="AU43" s="292"/>
      <c r="AV43" s="292"/>
      <c r="AW43" s="292"/>
      <c r="AX43" s="292"/>
      <c r="AY43" s="292"/>
      <c r="AZ43" s="292"/>
      <c r="BA43" s="292"/>
      <c r="BB43" s="292"/>
      <c r="BC43" s="292"/>
      <c r="BD43" s="292"/>
      <c r="BE43" s="292"/>
      <c r="BF43" s="292"/>
      <c r="BG43" s="292"/>
      <c r="BH43" s="292"/>
      <c r="BI43" s="292"/>
      <c r="BJ43" s="292"/>
      <c r="BK43" s="292"/>
      <c r="BL43" s="292"/>
      <c r="BM43" s="292"/>
      <c r="BN43" s="292"/>
      <c r="BO43" s="292"/>
      <c r="BP43" s="292"/>
      <c r="BQ43" s="292"/>
      <c r="BR43" s="292"/>
      <c r="BS43" s="292"/>
      <c r="BT43" s="292"/>
      <c r="BU43" s="292"/>
      <c r="BV43" s="292"/>
      <c r="BW43" s="292"/>
      <c r="BX43" s="292"/>
      <c r="BY43" s="292"/>
      <c r="BZ43" s="292"/>
      <c r="CA43" s="292"/>
      <c r="CB43" s="292"/>
      <c r="CC43" s="292"/>
      <c r="CD43" s="292"/>
      <c r="CE43" s="292"/>
      <c r="CF43" s="292"/>
      <c r="CG43" s="292"/>
      <c r="CH43" s="292"/>
      <c r="CI43" s="292"/>
      <c r="CJ43" s="292"/>
      <c r="CK43" s="292"/>
      <c r="CL43" s="292"/>
      <c r="CM43" s="292"/>
      <c r="CN43" s="292"/>
      <c r="CO43" s="292"/>
      <c r="CP43" s="292"/>
      <c r="CQ43" s="292"/>
      <c r="CR43" s="292"/>
      <c r="CS43" s="292"/>
      <c r="CT43" s="292"/>
      <c r="CU43" s="292"/>
      <c r="CV43" s="292"/>
      <c r="CW43" s="292"/>
      <c r="CX43" s="292"/>
      <c r="CY43" s="292"/>
      <c r="CZ43" s="292"/>
      <c r="DA43" s="292"/>
      <c r="DB43" s="292"/>
      <c r="DC43" s="292"/>
      <c r="DD43" s="292"/>
      <c r="DE43" s="292"/>
      <c r="DF43" s="292"/>
      <c r="DG43" s="292"/>
      <c r="DH43" s="292"/>
      <c r="DI43" s="292"/>
      <c r="DJ43" s="292"/>
      <c r="DK43" s="292"/>
      <c r="DL43" s="292"/>
    </row>
    <row r="44" spans="15:116" x14ac:dyDescent="0.15">
      <c r="DL44" s="292"/>
    </row>
    <row r="45" spans="15:116" x14ac:dyDescent="0.15"/>
    <row r="46" spans="15:116" x14ac:dyDescent="0.15">
      <c r="DA46" s="292"/>
      <c r="DB46" s="292"/>
      <c r="DC46" s="292"/>
      <c r="DD46" s="292"/>
      <c r="DE46" s="292"/>
      <c r="DF46" s="292"/>
      <c r="DG46" s="292"/>
      <c r="DH46" s="292"/>
      <c r="DI46" s="292"/>
      <c r="DJ46" s="292"/>
      <c r="DK46" s="292"/>
      <c r="DL46" s="292"/>
    </row>
    <row r="47" spans="15:116" x14ac:dyDescent="0.15"/>
    <row r="48" spans="15:116" x14ac:dyDescent="0.15"/>
    <row r="49" spans="104:116" x14ac:dyDescent="0.15"/>
    <row r="50" spans="104:116" x14ac:dyDescent="0.15">
      <c r="CZ50" s="292"/>
      <c r="DA50" s="292"/>
      <c r="DB50" s="292"/>
      <c r="DC50" s="292"/>
      <c r="DD50" s="292"/>
      <c r="DE50" s="292"/>
      <c r="DF50" s="292"/>
      <c r="DG50" s="292"/>
      <c r="DH50" s="292"/>
      <c r="DI50" s="292"/>
      <c r="DJ50" s="292"/>
      <c r="DK50" s="292"/>
      <c r="DL50" s="292"/>
    </row>
    <row r="51" spans="104:116" x14ac:dyDescent="0.15"/>
    <row r="52" spans="104:116" x14ac:dyDescent="0.15"/>
    <row r="53" spans="104:116" x14ac:dyDescent="0.15">
      <c r="DL53" s="292"/>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92"/>
      <c r="DD67" s="292"/>
      <c r="DE67" s="292"/>
      <c r="DF67" s="292"/>
      <c r="DG67" s="292"/>
      <c r="DH67" s="292"/>
      <c r="DI67" s="292"/>
      <c r="DJ67" s="292"/>
      <c r="DK67" s="292"/>
      <c r="DL67" s="292"/>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UZDCYpOntIMl1a0yfX0IAlElJw/K0SLQ4SFMKtDOX5XJuoUthGtF8Gqpe62IRHalW+r0KuZUegPz7T6QeZF/rw==" saltValue="bu463CqQ373TMP2mtuaiQQ=="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topLeftCell="A52" workbookViewId="0"/>
  </sheetViews>
  <sheetFormatPr defaultColWidth="0" defaultRowHeight="13.5" customHeight="1" zeroHeight="1" x14ac:dyDescent="0.15"/>
  <cols>
    <col min="1" max="36" width="2.5" style="294" customWidth="1"/>
    <col min="37" max="44" width="17" style="294" customWidth="1"/>
    <col min="45" max="45" width="6.125" style="301" customWidth="1"/>
    <col min="46" max="46" width="3" style="299" customWidth="1"/>
    <col min="47" max="47" width="19.125" style="294" hidden="1" customWidth="1"/>
    <col min="48" max="52" width="12.625" style="294" hidden="1" customWidth="1"/>
    <col min="53" max="16384" width="8.625" style="294" hidden="1"/>
  </cols>
  <sheetData>
    <row r="1" spans="1:46" x14ac:dyDescent="0.15">
      <c r="AS1" s="295"/>
      <c r="AT1" s="295"/>
    </row>
    <row r="2" spans="1:46" x14ac:dyDescent="0.15">
      <c r="AS2" s="295"/>
      <c r="AT2" s="295"/>
    </row>
    <row r="3" spans="1:46" x14ac:dyDescent="0.15">
      <c r="AS3" s="295"/>
      <c r="AT3" s="295"/>
    </row>
    <row r="4" spans="1:46" x14ac:dyDescent="0.15">
      <c r="AS4" s="295"/>
      <c r="AT4" s="295"/>
    </row>
    <row r="5" spans="1:46" ht="17.25" x14ac:dyDescent="0.15">
      <c r="A5" s="296" t="s">
        <v>506</v>
      </c>
      <c r="B5" s="297"/>
      <c r="C5" s="297"/>
      <c r="D5" s="297"/>
      <c r="E5" s="297"/>
      <c r="F5" s="297"/>
      <c r="G5" s="297"/>
      <c r="H5" s="297"/>
      <c r="I5" s="297"/>
      <c r="J5" s="297"/>
      <c r="K5" s="297"/>
      <c r="L5" s="297"/>
      <c r="M5" s="297"/>
      <c r="N5" s="297"/>
      <c r="O5" s="297"/>
      <c r="P5" s="297"/>
      <c r="Q5" s="297"/>
      <c r="R5" s="297"/>
      <c r="S5" s="297"/>
      <c r="T5" s="297"/>
      <c r="U5" s="297"/>
      <c r="V5" s="297"/>
      <c r="W5" s="297"/>
      <c r="X5" s="297"/>
      <c r="Y5" s="297"/>
      <c r="Z5" s="297"/>
      <c r="AA5" s="297"/>
      <c r="AB5" s="297"/>
      <c r="AC5" s="297"/>
      <c r="AD5" s="297"/>
      <c r="AE5" s="297"/>
      <c r="AF5" s="297"/>
      <c r="AG5" s="297"/>
      <c r="AH5" s="297"/>
      <c r="AI5" s="297"/>
      <c r="AJ5" s="297"/>
      <c r="AK5" s="297"/>
      <c r="AL5" s="297"/>
      <c r="AM5" s="297"/>
      <c r="AN5" s="297"/>
      <c r="AO5" s="297"/>
      <c r="AP5" s="297"/>
      <c r="AQ5" s="297"/>
      <c r="AR5" s="297"/>
      <c r="AS5" s="298"/>
    </row>
    <row r="6" spans="1:46" x14ac:dyDescent="0.15">
      <c r="A6" s="299"/>
      <c r="B6" s="295"/>
      <c r="C6" s="295"/>
      <c r="D6" s="295"/>
      <c r="E6" s="295"/>
      <c r="F6" s="295"/>
      <c r="G6" s="295"/>
      <c r="H6" s="295"/>
      <c r="I6" s="295"/>
      <c r="J6" s="295"/>
      <c r="K6" s="295"/>
      <c r="L6" s="295"/>
      <c r="M6" s="295"/>
      <c r="N6" s="295"/>
      <c r="O6" s="295"/>
      <c r="P6" s="295"/>
      <c r="Q6" s="295"/>
      <c r="R6" s="295"/>
      <c r="S6" s="295"/>
      <c r="T6" s="295"/>
      <c r="U6" s="295"/>
      <c r="V6" s="295"/>
      <c r="W6" s="295"/>
      <c r="X6" s="295"/>
      <c r="Y6" s="295"/>
      <c r="Z6" s="295"/>
      <c r="AA6" s="295"/>
      <c r="AB6" s="295"/>
      <c r="AC6" s="295"/>
      <c r="AD6" s="295"/>
      <c r="AE6" s="295"/>
      <c r="AF6" s="295"/>
      <c r="AG6" s="295"/>
      <c r="AH6" s="295"/>
      <c r="AI6" s="295"/>
      <c r="AJ6" s="295"/>
      <c r="AK6" s="300" t="s">
        <v>507</v>
      </c>
      <c r="AL6" s="300"/>
      <c r="AM6" s="300"/>
      <c r="AN6" s="300"/>
      <c r="AO6" s="295"/>
      <c r="AP6" s="295"/>
      <c r="AQ6" s="295"/>
      <c r="AR6" s="295"/>
    </row>
    <row r="7" spans="1:46" ht="13.5" customHeight="1" x14ac:dyDescent="0.15">
      <c r="A7" s="299"/>
      <c r="B7" s="295"/>
      <c r="C7" s="295"/>
      <c r="D7" s="295"/>
      <c r="E7" s="295"/>
      <c r="F7" s="295"/>
      <c r="G7" s="295"/>
      <c r="H7" s="295"/>
      <c r="I7" s="295"/>
      <c r="J7" s="295"/>
      <c r="K7" s="295"/>
      <c r="L7" s="295"/>
      <c r="M7" s="295"/>
      <c r="N7" s="295"/>
      <c r="O7" s="295"/>
      <c r="P7" s="295"/>
      <c r="Q7" s="295"/>
      <c r="R7" s="295"/>
      <c r="S7" s="295"/>
      <c r="T7" s="295"/>
      <c r="U7" s="295"/>
      <c r="V7" s="295"/>
      <c r="W7" s="295"/>
      <c r="X7" s="295"/>
      <c r="Y7" s="295"/>
      <c r="Z7" s="295"/>
      <c r="AA7" s="295"/>
      <c r="AB7" s="295"/>
      <c r="AC7" s="295"/>
      <c r="AD7" s="295"/>
      <c r="AE7" s="295"/>
      <c r="AF7" s="295"/>
      <c r="AG7" s="295"/>
      <c r="AH7" s="295"/>
      <c r="AI7" s="295"/>
      <c r="AJ7" s="295"/>
      <c r="AK7" s="302"/>
      <c r="AL7" s="303"/>
      <c r="AM7" s="303"/>
      <c r="AN7" s="304"/>
      <c r="AO7" s="1236" t="s">
        <v>508</v>
      </c>
      <c r="AP7" s="305"/>
      <c r="AQ7" s="306" t="s">
        <v>509</v>
      </c>
      <c r="AR7" s="307"/>
    </row>
    <row r="8" spans="1:46" x14ac:dyDescent="0.15">
      <c r="A8" s="299"/>
      <c r="B8" s="295"/>
      <c r="C8" s="295"/>
      <c r="D8" s="295"/>
      <c r="E8" s="295"/>
      <c r="F8" s="295"/>
      <c r="G8" s="295"/>
      <c r="H8" s="295"/>
      <c r="I8" s="295"/>
      <c r="J8" s="295"/>
      <c r="K8" s="295"/>
      <c r="L8" s="295"/>
      <c r="M8" s="295"/>
      <c r="N8" s="295"/>
      <c r="O8" s="295"/>
      <c r="P8" s="295"/>
      <c r="Q8" s="295"/>
      <c r="R8" s="295"/>
      <c r="S8" s="295"/>
      <c r="T8" s="295"/>
      <c r="U8" s="295"/>
      <c r="V8" s="295"/>
      <c r="W8" s="295"/>
      <c r="X8" s="295"/>
      <c r="Y8" s="295"/>
      <c r="Z8" s="295"/>
      <c r="AA8" s="295"/>
      <c r="AB8" s="295"/>
      <c r="AC8" s="295"/>
      <c r="AD8" s="295"/>
      <c r="AE8" s="295"/>
      <c r="AF8" s="295"/>
      <c r="AG8" s="295"/>
      <c r="AH8" s="295"/>
      <c r="AI8" s="295"/>
      <c r="AJ8" s="295"/>
      <c r="AK8" s="308"/>
      <c r="AL8" s="309"/>
      <c r="AM8" s="309"/>
      <c r="AN8" s="310"/>
      <c r="AO8" s="1237"/>
      <c r="AP8" s="311" t="s">
        <v>510</v>
      </c>
      <c r="AQ8" s="312" t="s">
        <v>511</v>
      </c>
      <c r="AR8" s="313" t="s">
        <v>512</v>
      </c>
    </row>
    <row r="9" spans="1:46" x14ac:dyDescent="0.15">
      <c r="A9" s="299"/>
      <c r="B9" s="295"/>
      <c r="C9" s="295"/>
      <c r="D9" s="295"/>
      <c r="E9" s="295"/>
      <c r="F9" s="295"/>
      <c r="G9" s="295"/>
      <c r="H9" s="295"/>
      <c r="I9" s="295"/>
      <c r="J9" s="295"/>
      <c r="K9" s="295"/>
      <c r="L9" s="295"/>
      <c r="M9" s="295"/>
      <c r="N9" s="295"/>
      <c r="O9" s="295"/>
      <c r="P9" s="295"/>
      <c r="Q9" s="295"/>
      <c r="R9" s="295"/>
      <c r="S9" s="295"/>
      <c r="T9" s="295"/>
      <c r="U9" s="295"/>
      <c r="V9" s="295"/>
      <c r="W9" s="295"/>
      <c r="X9" s="295"/>
      <c r="Y9" s="295"/>
      <c r="Z9" s="295"/>
      <c r="AA9" s="295"/>
      <c r="AB9" s="295"/>
      <c r="AC9" s="295"/>
      <c r="AD9" s="295"/>
      <c r="AE9" s="295"/>
      <c r="AF9" s="295"/>
      <c r="AG9" s="295"/>
      <c r="AH9" s="295"/>
      <c r="AI9" s="295"/>
      <c r="AJ9" s="295"/>
      <c r="AK9" s="1227" t="s">
        <v>513</v>
      </c>
      <c r="AL9" s="1228"/>
      <c r="AM9" s="1228"/>
      <c r="AN9" s="1229"/>
      <c r="AO9" s="314">
        <v>705180</v>
      </c>
      <c r="AP9" s="314">
        <v>91203</v>
      </c>
      <c r="AQ9" s="315">
        <v>131552</v>
      </c>
      <c r="AR9" s="316">
        <v>-30.7</v>
      </c>
    </row>
    <row r="10" spans="1:46" ht="13.5" customHeight="1" x14ac:dyDescent="0.15">
      <c r="A10" s="299"/>
      <c r="B10" s="295"/>
      <c r="C10" s="295"/>
      <c r="D10" s="295"/>
      <c r="E10" s="295"/>
      <c r="F10" s="295"/>
      <c r="G10" s="295"/>
      <c r="H10" s="295"/>
      <c r="I10" s="295"/>
      <c r="J10" s="295"/>
      <c r="K10" s="295"/>
      <c r="L10" s="295"/>
      <c r="M10" s="295"/>
      <c r="N10" s="295"/>
      <c r="O10" s="295"/>
      <c r="P10" s="295"/>
      <c r="Q10" s="295"/>
      <c r="R10" s="295"/>
      <c r="S10" s="295"/>
      <c r="T10" s="295"/>
      <c r="U10" s="295"/>
      <c r="V10" s="295"/>
      <c r="W10" s="295"/>
      <c r="X10" s="295"/>
      <c r="Y10" s="295"/>
      <c r="Z10" s="295"/>
      <c r="AA10" s="295"/>
      <c r="AB10" s="295"/>
      <c r="AC10" s="295"/>
      <c r="AD10" s="295"/>
      <c r="AE10" s="295"/>
      <c r="AF10" s="295"/>
      <c r="AG10" s="295"/>
      <c r="AH10" s="295"/>
      <c r="AI10" s="295"/>
      <c r="AJ10" s="295"/>
      <c r="AK10" s="1227" t="s">
        <v>514</v>
      </c>
      <c r="AL10" s="1228"/>
      <c r="AM10" s="1228"/>
      <c r="AN10" s="1229"/>
      <c r="AO10" s="317">
        <v>58302</v>
      </c>
      <c r="AP10" s="317">
        <v>7540</v>
      </c>
      <c r="AQ10" s="318">
        <v>15222</v>
      </c>
      <c r="AR10" s="319">
        <v>-50.5</v>
      </c>
    </row>
    <row r="11" spans="1:46" ht="13.5" customHeight="1" x14ac:dyDescent="0.15">
      <c r="A11" s="299"/>
      <c r="B11" s="295"/>
      <c r="C11" s="295"/>
      <c r="D11" s="295"/>
      <c r="E11" s="295"/>
      <c r="F11" s="295"/>
      <c r="G11" s="295"/>
      <c r="H11" s="295"/>
      <c r="I11" s="295"/>
      <c r="J11" s="295"/>
      <c r="K11" s="295"/>
      <c r="L11" s="295"/>
      <c r="M11" s="295"/>
      <c r="N11" s="295"/>
      <c r="O11" s="295"/>
      <c r="P11" s="295"/>
      <c r="Q11" s="295"/>
      <c r="R11" s="295"/>
      <c r="S11" s="295"/>
      <c r="T11" s="295"/>
      <c r="U11" s="295"/>
      <c r="V11" s="295"/>
      <c r="W11" s="295"/>
      <c r="X11" s="295"/>
      <c r="Y11" s="295"/>
      <c r="Z11" s="295"/>
      <c r="AA11" s="295"/>
      <c r="AB11" s="295"/>
      <c r="AC11" s="295"/>
      <c r="AD11" s="295"/>
      <c r="AE11" s="295"/>
      <c r="AF11" s="295"/>
      <c r="AG11" s="295"/>
      <c r="AH11" s="295"/>
      <c r="AI11" s="295"/>
      <c r="AJ11" s="295"/>
      <c r="AK11" s="1227" t="s">
        <v>515</v>
      </c>
      <c r="AL11" s="1228"/>
      <c r="AM11" s="1228"/>
      <c r="AN11" s="1229"/>
      <c r="AO11" s="317">
        <v>46028</v>
      </c>
      <c r="AP11" s="317">
        <v>5953</v>
      </c>
      <c r="AQ11" s="318">
        <v>927</v>
      </c>
      <c r="AR11" s="319">
        <v>542.20000000000005</v>
      </c>
    </row>
    <row r="12" spans="1:46" ht="13.5" customHeight="1" x14ac:dyDescent="0.15">
      <c r="A12" s="299"/>
      <c r="B12" s="295"/>
      <c r="C12" s="295"/>
      <c r="D12" s="295"/>
      <c r="E12" s="295"/>
      <c r="F12" s="295"/>
      <c r="G12" s="295"/>
      <c r="H12" s="295"/>
      <c r="I12" s="295"/>
      <c r="J12" s="295"/>
      <c r="K12" s="295"/>
      <c r="L12" s="295"/>
      <c r="M12" s="295"/>
      <c r="N12" s="295"/>
      <c r="O12" s="295"/>
      <c r="P12" s="295"/>
      <c r="Q12" s="295"/>
      <c r="R12" s="295"/>
      <c r="S12" s="295"/>
      <c r="T12" s="295"/>
      <c r="U12" s="295"/>
      <c r="V12" s="295"/>
      <c r="W12" s="295"/>
      <c r="X12" s="295"/>
      <c r="Y12" s="295"/>
      <c r="Z12" s="295"/>
      <c r="AA12" s="295"/>
      <c r="AB12" s="295"/>
      <c r="AC12" s="295"/>
      <c r="AD12" s="295"/>
      <c r="AE12" s="295"/>
      <c r="AF12" s="295"/>
      <c r="AG12" s="295"/>
      <c r="AH12" s="295"/>
      <c r="AI12" s="295"/>
      <c r="AJ12" s="295"/>
      <c r="AK12" s="1227" t="s">
        <v>516</v>
      </c>
      <c r="AL12" s="1228"/>
      <c r="AM12" s="1228"/>
      <c r="AN12" s="1229"/>
      <c r="AO12" s="317" t="s">
        <v>517</v>
      </c>
      <c r="AP12" s="317" t="s">
        <v>517</v>
      </c>
      <c r="AQ12" s="318" t="s">
        <v>517</v>
      </c>
      <c r="AR12" s="319" t="s">
        <v>517</v>
      </c>
    </row>
    <row r="13" spans="1:46" ht="13.5" customHeight="1" x14ac:dyDescent="0.15">
      <c r="A13" s="299"/>
      <c r="B13" s="295"/>
      <c r="C13" s="295"/>
      <c r="D13" s="295"/>
      <c r="E13" s="295"/>
      <c r="F13" s="295"/>
      <c r="G13" s="295"/>
      <c r="H13" s="295"/>
      <c r="I13" s="295"/>
      <c r="J13" s="295"/>
      <c r="K13" s="295"/>
      <c r="L13" s="295"/>
      <c r="M13" s="295"/>
      <c r="N13" s="295"/>
      <c r="O13" s="295"/>
      <c r="P13" s="295"/>
      <c r="Q13" s="295"/>
      <c r="R13" s="295"/>
      <c r="S13" s="295"/>
      <c r="T13" s="295"/>
      <c r="U13" s="295"/>
      <c r="V13" s="295"/>
      <c r="W13" s="295"/>
      <c r="X13" s="295"/>
      <c r="Y13" s="295"/>
      <c r="Z13" s="295"/>
      <c r="AA13" s="295"/>
      <c r="AB13" s="295"/>
      <c r="AC13" s="295"/>
      <c r="AD13" s="295"/>
      <c r="AE13" s="295"/>
      <c r="AF13" s="295"/>
      <c r="AG13" s="295"/>
      <c r="AH13" s="295"/>
      <c r="AI13" s="295"/>
      <c r="AJ13" s="295"/>
      <c r="AK13" s="1227" t="s">
        <v>518</v>
      </c>
      <c r="AL13" s="1228"/>
      <c r="AM13" s="1228"/>
      <c r="AN13" s="1229"/>
      <c r="AO13" s="317">
        <v>40467</v>
      </c>
      <c r="AP13" s="317">
        <v>5234</v>
      </c>
      <c r="AQ13" s="318">
        <v>5186</v>
      </c>
      <c r="AR13" s="319">
        <v>0.9</v>
      </c>
    </row>
    <row r="14" spans="1:46" ht="13.5" customHeight="1" x14ac:dyDescent="0.15">
      <c r="A14" s="299"/>
      <c r="B14" s="295"/>
      <c r="C14" s="295"/>
      <c r="D14" s="295"/>
      <c r="E14" s="295"/>
      <c r="F14" s="295"/>
      <c r="G14" s="295"/>
      <c r="H14" s="295"/>
      <c r="I14" s="295"/>
      <c r="J14" s="295"/>
      <c r="K14" s="295"/>
      <c r="L14" s="295"/>
      <c r="M14" s="295"/>
      <c r="N14" s="295"/>
      <c r="O14" s="295"/>
      <c r="P14" s="295"/>
      <c r="Q14" s="295"/>
      <c r="R14" s="295"/>
      <c r="S14" s="295"/>
      <c r="T14" s="295"/>
      <c r="U14" s="295"/>
      <c r="V14" s="295"/>
      <c r="W14" s="295"/>
      <c r="X14" s="295"/>
      <c r="Y14" s="295"/>
      <c r="Z14" s="295"/>
      <c r="AA14" s="295"/>
      <c r="AB14" s="295"/>
      <c r="AC14" s="295"/>
      <c r="AD14" s="295"/>
      <c r="AE14" s="295"/>
      <c r="AF14" s="295"/>
      <c r="AG14" s="295"/>
      <c r="AH14" s="295"/>
      <c r="AI14" s="295"/>
      <c r="AJ14" s="295"/>
      <c r="AK14" s="1227" t="s">
        <v>519</v>
      </c>
      <c r="AL14" s="1228"/>
      <c r="AM14" s="1228"/>
      <c r="AN14" s="1229"/>
      <c r="AO14" s="317">
        <v>35399</v>
      </c>
      <c r="AP14" s="317">
        <v>4578</v>
      </c>
      <c r="AQ14" s="318">
        <v>3097</v>
      </c>
      <c r="AR14" s="319">
        <v>47.8</v>
      </c>
    </row>
    <row r="15" spans="1:46" ht="13.5" customHeight="1" x14ac:dyDescent="0.15">
      <c r="A15" s="299"/>
      <c r="B15" s="295"/>
      <c r="C15" s="295"/>
      <c r="D15" s="295"/>
      <c r="E15" s="295"/>
      <c r="F15" s="295"/>
      <c r="G15" s="295"/>
      <c r="H15" s="295"/>
      <c r="I15" s="295"/>
      <c r="J15" s="295"/>
      <c r="K15" s="295"/>
      <c r="L15" s="295"/>
      <c r="M15" s="295"/>
      <c r="N15" s="295"/>
      <c r="O15" s="295"/>
      <c r="P15" s="295"/>
      <c r="Q15" s="295"/>
      <c r="R15" s="295"/>
      <c r="S15" s="295"/>
      <c r="T15" s="295"/>
      <c r="U15" s="295"/>
      <c r="V15" s="295"/>
      <c r="W15" s="295"/>
      <c r="X15" s="295"/>
      <c r="Y15" s="295"/>
      <c r="Z15" s="295"/>
      <c r="AA15" s="295"/>
      <c r="AB15" s="295"/>
      <c r="AC15" s="295"/>
      <c r="AD15" s="295"/>
      <c r="AE15" s="295"/>
      <c r="AF15" s="295"/>
      <c r="AG15" s="295"/>
      <c r="AH15" s="295"/>
      <c r="AI15" s="295"/>
      <c r="AJ15" s="295"/>
      <c r="AK15" s="1230" t="s">
        <v>520</v>
      </c>
      <c r="AL15" s="1231"/>
      <c r="AM15" s="1231"/>
      <c r="AN15" s="1232"/>
      <c r="AO15" s="317">
        <v>-48733</v>
      </c>
      <c r="AP15" s="317">
        <v>-6303</v>
      </c>
      <c r="AQ15" s="318">
        <v>-10369</v>
      </c>
      <c r="AR15" s="319">
        <v>-39.200000000000003</v>
      </c>
    </row>
    <row r="16" spans="1:46" x14ac:dyDescent="0.15">
      <c r="A16" s="299"/>
      <c r="B16" s="295"/>
      <c r="C16" s="295"/>
      <c r="D16" s="295"/>
      <c r="E16" s="295"/>
      <c r="F16" s="295"/>
      <c r="G16" s="295"/>
      <c r="H16" s="295"/>
      <c r="I16" s="295"/>
      <c r="J16" s="295"/>
      <c r="K16" s="295"/>
      <c r="L16" s="295"/>
      <c r="M16" s="295"/>
      <c r="N16" s="295"/>
      <c r="O16" s="295"/>
      <c r="P16" s="295"/>
      <c r="Q16" s="295"/>
      <c r="R16" s="295"/>
      <c r="S16" s="295"/>
      <c r="T16" s="295"/>
      <c r="U16" s="295"/>
      <c r="V16" s="295"/>
      <c r="W16" s="295"/>
      <c r="X16" s="295"/>
      <c r="Y16" s="295"/>
      <c r="Z16" s="295"/>
      <c r="AA16" s="295"/>
      <c r="AB16" s="295"/>
      <c r="AC16" s="295"/>
      <c r="AD16" s="295"/>
      <c r="AE16" s="295"/>
      <c r="AF16" s="295"/>
      <c r="AG16" s="295"/>
      <c r="AH16" s="295"/>
      <c r="AI16" s="295"/>
      <c r="AJ16" s="295"/>
      <c r="AK16" s="1230" t="s">
        <v>191</v>
      </c>
      <c r="AL16" s="1231"/>
      <c r="AM16" s="1231"/>
      <c r="AN16" s="1232"/>
      <c r="AO16" s="317">
        <v>836643</v>
      </c>
      <c r="AP16" s="317">
        <v>108205</v>
      </c>
      <c r="AQ16" s="318">
        <v>145615</v>
      </c>
      <c r="AR16" s="319">
        <v>-25.7</v>
      </c>
    </row>
    <row r="17" spans="1:46" x14ac:dyDescent="0.15">
      <c r="A17" s="299"/>
      <c r="B17" s="295"/>
      <c r="C17" s="295"/>
      <c r="D17" s="295"/>
      <c r="E17" s="295"/>
      <c r="F17" s="295"/>
      <c r="G17" s="295"/>
      <c r="H17" s="295"/>
      <c r="I17" s="295"/>
      <c r="J17" s="295"/>
      <c r="K17" s="295"/>
      <c r="L17" s="295"/>
      <c r="M17" s="295"/>
      <c r="N17" s="295"/>
      <c r="O17" s="295"/>
      <c r="P17" s="295"/>
      <c r="Q17" s="295"/>
      <c r="R17" s="295"/>
      <c r="S17" s="295"/>
      <c r="T17" s="295"/>
      <c r="U17" s="295"/>
      <c r="V17" s="295"/>
      <c r="W17" s="295"/>
      <c r="X17" s="295"/>
      <c r="Y17" s="295"/>
      <c r="Z17" s="295"/>
      <c r="AA17" s="295"/>
      <c r="AB17" s="295"/>
      <c r="AC17" s="295"/>
      <c r="AD17" s="295"/>
      <c r="AE17" s="295"/>
      <c r="AF17" s="295"/>
      <c r="AG17" s="295"/>
      <c r="AH17" s="295"/>
      <c r="AI17" s="295"/>
      <c r="AJ17" s="295"/>
      <c r="AK17" s="295"/>
      <c r="AL17" s="295"/>
      <c r="AM17" s="295"/>
      <c r="AN17" s="295"/>
      <c r="AO17" s="295"/>
      <c r="AP17" s="295"/>
      <c r="AQ17" s="295"/>
      <c r="AR17" s="320"/>
    </row>
    <row r="18" spans="1:46" x14ac:dyDescent="0.15">
      <c r="A18" s="299"/>
      <c r="B18" s="295"/>
      <c r="C18" s="295"/>
      <c r="D18" s="295"/>
      <c r="E18" s="295"/>
      <c r="F18" s="295"/>
      <c r="G18" s="295"/>
      <c r="H18" s="295"/>
      <c r="I18" s="295"/>
      <c r="J18" s="295"/>
      <c r="K18" s="295"/>
      <c r="L18" s="295"/>
      <c r="M18" s="295"/>
      <c r="N18" s="295"/>
      <c r="O18" s="295"/>
      <c r="P18" s="295"/>
      <c r="Q18" s="295"/>
      <c r="R18" s="295"/>
      <c r="S18" s="295"/>
      <c r="T18" s="295"/>
      <c r="U18" s="295"/>
      <c r="V18" s="295"/>
      <c r="W18" s="295"/>
      <c r="X18" s="295"/>
      <c r="Y18" s="295"/>
      <c r="Z18" s="295"/>
      <c r="AA18" s="295"/>
      <c r="AB18" s="295"/>
      <c r="AC18" s="295"/>
      <c r="AD18" s="295"/>
      <c r="AE18" s="295"/>
      <c r="AF18" s="295"/>
      <c r="AG18" s="295"/>
      <c r="AH18" s="295"/>
      <c r="AI18" s="295"/>
      <c r="AJ18" s="295"/>
      <c r="AK18" s="295"/>
      <c r="AL18" s="295"/>
      <c r="AM18" s="295"/>
      <c r="AN18" s="295"/>
      <c r="AO18" s="295"/>
      <c r="AP18" s="295"/>
      <c r="AQ18" s="321"/>
      <c r="AR18" s="321"/>
    </row>
    <row r="19" spans="1:46" x14ac:dyDescent="0.15">
      <c r="A19" s="299"/>
      <c r="B19" s="295"/>
      <c r="C19" s="295"/>
      <c r="D19" s="295"/>
      <c r="E19" s="295"/>
      <c r="F19" s="295"/>
      <c r="G19" s="295"/>
      <c r="H19" s="295"/>
      <c r="I19" s="295"/>
      <c r="J19" s="295"/>
      <c r="K19" s="295"/>
      <c r="L19" s="295"/>
      <c r="M19" s="295"/>
      <c r="N19" s="295"/>
      <c r="O19" s="295"/>
      <c r="P19" s="295"/>
      <c r="Q19" s="295"/>
      <c r="R19" s="295"/>
      <c r="S19" s="295"/>
      <c r="T19" s="295"/>
      <c r="U19" s="295"/>
      <c r="V19" s="295"/>
      <c r="W19" s="295"/>
      <c r="X19" s="295"/>
      <c r="Y19" s="295"/>
      <c r="Z19" s="295"/>
      <c r="AA19" s="295"/>
      <c r="AB19" s="295"/>
      <c r="AC19" s="295"/>
      <c r="AD19" s="295"/>
      <c r="AE19" s="295"/>
      <c r="AF19" s="295"/>
      <c r="AG19" s="295"/>
      <c r="AH19" s="295"/>
      <c r="AI19" s="295"/>
      <c r="AJ19" s="295"/>
      <c r="AK19" s="295" t="s">
        <v>521</v>
      </c>
      <c r="AL19" s="295"/>
      <c r="AM19" s="295"/>
      <c r="AN19" s="295"/>
      <c r="AO19" s="295"/>
      <c r="AP19" s="295"/>
      <c r="AQ19" s="295"/>
      <c r="AR19" s="295"/>
    </row>
    <row r="20" spans="1:46" x14ac:dyDescent="0.15">
      <c r="A20" s="299"/>
      <c r="B20" s="295"/>
      <c r="C20" s="295"/>
      <c r="D20" s="295"/>
      <c r="E20" s="295"/>
      <c r="F20" s="295"/>
      <c r="G20" s="295"/>
      <c r="H20" s="295"/>
      <c r="I20" s="295"/>
      <c r="J20" s="295"/>
      <c r="K20" s="295"/>
      <c r="L20" s="295"/>
      <c r="M20" s="295"/>
      <c r="N20" s="295"/>
      <c r="O20" s="295"/>
      <c r="P20" s="295"/>
      <c r="Q20" s="295"/>
      <c r="R20" s="295"/>
      <c r="S20" s="295"/>
      <c r="T20" s="295"/>
      <c r="U20" s="295"/>
      <c r="V20" s="295"/>
      <c r="W20" s="295"/>
      <c r="X20" s="295"/>
      <c r="Y20" s="295"/>
      <c r="Z20" s="295"/>
      <c r="AA20" s="295"/>
      <c r="AB20" s="295"/>
      <c r="AC20" s="295"/>
      <c r="AD20" s="295"/>
      <c r="AE20" s="295"/>
      <c r="AF20" s="295"/>
      <c r="AG20" s="295"/>
      <c r="AH20" s="295"/>
      <c r="AI20" s="295"/>
      <c r="AJ20" s="295"/>
      <c r="AK20" s="322"/>
      <c r="AL20" s="323"/>
      <c r="AM20" s="323"/>
      <c r="AN20" s="324"/>
      <c r="AO20" s="325" t="s">
        <v>522</v>
      </c>
      <c r="AP20" s="326" t="s">
        <v>523</v>
      </c>
      <c r="AQ20" s="327" t="s">
        <v>524</v>
      </c>
      <c r="AR20" s="328"/>
    </row>
    <row r="21" spans="1:46" s="334" customFormat="1" x14ac:dyDescent="0.15">
      <c r="A21" s="329"/>
      <c r="B21" s="300"/>
      <c r="C21" s="300"/>
      <c r="D21" s="300"/>
      <c r="E21" s="300"/>
      <c r="F21" s="300"/>
      <c r="G21" s="300"/>
      <c r="H21" s="300"/>
      <c r="I21" s="300"/>
      <c r="J21" s="300"/>
      <c r="K21" s="300"/>
      <c r="L21" s="300"/>
      <c r="M21" s="300"/>
      <c r="N21" s="300"/>
      <c r="O21" s="300"/>
      <c r="P21" s="300"/>
      <c r="Q21" s="300"/>
      <c r="R21" s="300"/>
      <c r="S21" s="300"/>
      <c r="T21" s="300"/>
      <c r="U21" s="300"/>
      <c r="V21" s="300"/>
      <c r="W21" s="300"/>
      <c r="X21" s="300"/>
      <c r="Y21" s="300"/>
      <c r="Z21" s="300"/>
      <c r="AA21" s="300"/>
      <c r="AB21" s="300"/>
      <c r="AC21" s="300"/>
      <c r="AD21" s="300"/>
      <c r="AE21" s="300"/>
      <c r="AF21" s="300"/>
      <c r="AG21" s="300"/>
      <c r="AH21" s="300"/>
      <c r="AI21" s="300"/>
      <c r="AJ21" s="300"/>
      <c r="AK21" s="1233" t="s">
        <v>525</v>
      </c>
      <c r="AL21" s="1234"/>
      <c r="AM21" s="1234"/>
      <c r="AN21" s="1235"/>
      <c r="AO21" s="330">
        <v>9.44</v>
      </c>
      <c r="AP21" s="331">
        <v>13.36</v>
      </c>
      <c r="AQ21" s="332">
        <v>-3.92</v>
      </c>
      <c r="AR21" s="300"/>
      <c r="AS21" s="333"/>
      <c r="AT21" s="329"/>
    </row>
    <row r="22" spans="1:46" s="334" customFormat="1" x14ac:dyDescent="0.15">
      <c r="A22" s="329"/>
      <c r="B22" s="300"/>
      <c r="C22" s="300"/>
      <c r="D22" s="300"/>
      <c r="E22" s="300"/>
      <c r="F22" s="300"/>
      <c r="G22" s="300"/>
      <c r="H22" s="300"/>
      <c r="I22" s="300"/>
      <c r="J22" s="300"/>
      <c r="K22" s="300"/>
      <c r="L22" s="300"/>
      <c r="M22" s="300"/>
      <c r="N22" s="300"/>
      <c r="O22" s="300"/>
      <c r="P22" s="300"/>
      <c r="Q22" s="300"/>
      <c r="R22" s="300"/>
      <c r="S22" s="300"/>
      <c r="T22" s="300"/>
      <c r="U22" s="300"/>
      <c r="V22" s="300"/>
      <c r="W22" s="300"/>
      <c r="X22" s="300"/>
      <c r="Y22" s="300"/>
      <c r="Z22" s="300"/>
      <c r="AA22" s="300"/>
      <c r="AB22" s="300"/>
      <c r="AC22" s="300"/>
      <c r="AD22" s="300"/>
      <c r="AE22" s="300"/>
      <c r="AF22" s="300"/>
      <c r="AG22" s="300"/>
      <c r="AH22" s="300"/>
      <c r="AI22" s="300"/>
      <c r="AJ22" s="300"/>
      <c r="AK22" s="1233" t="s">
        <v>526</v>
      </c>
      <c r="AL22" s="1234"/>
      <c r="AM22" s="1234"/>
      <c r="AN22" s="1235"/>
      <c r="AO22" s="335">
        <v>96.7</v>
      </c>
      <c r="AP22" s="336">
        <v>95.8</v>
      </c>
      <c r="AQ22" s="337">
        <v>0.9</v>
      </c>
      <c r="AR22" s="321"/>
      <c r="AS22" s="333"/>
      <c r="AT22" s="329"/>
    </row>
    <row r="23" spans="1:46" s="334" customFormat="1" x14ac:dyDescent="0.15">
      <c r="A23" s="329"/>
      <c r="B23" s="300"/>
      <c r="C23" s="300"/>
      <c r="D23" s="300"/>
      <c r="E23" s="300"/>
      <c r="F23" s="300"/>
      <c r="G23" s="300"/>
      <c r="H23" s="300"/>
      <c r="I23" s="300"/>
      <c r="J23" s="300"/>
      <c r="K23" s="300"/>
      <c r="L23" s="300"/>
      <c r="M23" s="300"/>
      <c r="N23" s="300"/>
      <c r="O23" s="300"/>
      <c r="P23" s="300"/>
      <c r="Q23" s="300"/>
      <c r="R23" s="300"/>
      <c r="S23" s="300"/>
      <c r="T23" s="300"/>
      <c r="U23" s="300"/>
      <c r="V23" s="300"/>
      <c r="W23" s="300"/>
      <c r="X23" s="300"/>
      <c r="Y23" s="300"/>
      <c r="Z23" s="300"/>
      <c r="AA23" s="300"/>
      <c r="AB23" s="300"/>
      <c r="AC23" s="300"/>
      <c r="AD23" s="300"/>
      <c r="AE23" s="300"/>
      <c r="AF23" s="300"/>
      <c r="AG23" s="300"/>
      <c r="AH23" s="300"/>
      <c r="AI23" s="300"/>
      <c r="AJ23" s="300"/>
      <c r="AK23" s="300"/>
      <c r="AL23" s="300"/>
      <c r="AM23" s="300"/>
      <c r="AN23" s="300"/>
      <c r="AO23" s="300"/>
      <c r="AP23" s="321"/>
      <c r="AQ23" s="321"/>
      <c r="AR23" s="321"/>
      <c r="AS23" s="333"/>
      <c r="AT23" s="329"/>
    </row>
    <row r="24" spans="1:46" s="334" customFormat="1" x14ac:dyDescent="0.15">
      <c r="A24" s="329"/>
      <c r="B24" s="300"/>
      <c r="C24" s="300"/>
      <c r="D24" s="300"/>
      <c r="E24" s="300"/>
      <c r="F24" s="300"/>
      <c r="G24" s="300"/>
      <c r="H24" s="300"/>
      <c r="I24" s="300"/>
      <c r="J24" s="300"/>
      <c r="K24" s="300"/>
      <c r="L24" s="300"/>
      <c r="M24" s="300"/>
      <c r="N24" s="300"/>
      <c r="O24" s="300"/>
      <c r="P24" s="300"/>
      <c r="Q24" s="300"/>
      <c r="R24" s="300"/>
      <c r="S24" s="300"/>
      <c r="T24" s="300"/>
      <c r="U24" s="300"/>
      <c r="V24" s="300"/>
      <c r="W24" s="300"/>
      <c r="X24" s="300"/>
      <c r="Y24" s="300"/>
      <c r="Z24" s="300"/>
      <c r="AA24" s="300"/>
      <c r="AB24" s="300"/>
      <c r="AC24" s="300"/>
      <c r="AD24" s="300"/>
      <c r="AE24" s="300"/>
      <c r="AF24" s="300"/>
      <c r="AG24" s="300"/>
      <c r="AH24" s="300"/>
      <c r="AI24" s="300"/>
      <c r="AJ24" s="300"/>
      <c r="AK24" s="300"/>
      <c r="AL24" s="300"/>
      <c r="AM24" s="300"/>
      <c r="AN24" s="300"/>
      <c r="AO24" s="300"/>
      <c r="AP24" s="321"/>
      <c r="AQ24" s="321"/>
      <c r="AR24" s="321"/>
      <c r="AS24" s="333"/>
      <c r="AT24" s="329"/>
    </row>
    <row r="25" spans="1:46" s="334" customFormat="1" x14ac:dyDescent="0.15">
      <c r="A25" s="338"/>
      <c r="B25" s="339"/>
      <c r="C25" s="339"/>
      <c r="D25" s="339"/>
      <c r="E25" s="339"/>
      <c r="F25" s="339"/>
      <c r="G25" s="339"/>
      <c r="H25" s="339"/>
      <c r="I25" s="339"/>
      <c r="J25" s="339"/>
      <c r="K25" s="339"/>
      <c r="L25" s="339"/>
      <c r="M25" s="339"/>
      <c r="N25" s="339"/>
      <c r="O25" s="339"/>
      <c r="P25" s="339"/>
      <c r="Q25" s="339"/>
      <c r="R25" s="339"/>
      <c r="S25" s="339"/>
      <c r="T25" s="339"/>
      <c r="U25" s="339"/>
      <c r="V25" s="339"/>
      <c r="W25" s="339"/>
      <c r="X25" s="339"/>
      <c r="Y25" s="339"/>
      <c r="Z25" s="339"/>
      <c r="AA25" s="339"/>
      <c r="AB25" s="339"/>
      <c r="AC25" s="339"/>
      <c r="AD25" s="339"/>
      <c r="AE25" s="339"/>
      <c r="AF25" s="339"/>
      <c r="AG25" s="339"/>
      <c r="AH25" s="339"/>
      <c r="AI25" s="339"/>
      <c r="AJ25" s="339"/>
      <c r="AK25" s="339"/>
      <c r="AL25" s="339"/>
      <c r="AM25" s="339"/>
      <c r="AN25" s="339"/>
      <c r="AO25" s="339"/>
      <c r="AP25" s="340"/>
      <c r="AQ25" s="340"/>
      <c r="AR25" s="340"/>
      <c r="AS25" s="341"/>
      <c r="AT25" s="329"/>
    </row>
    <row r="26" spans="1:46" s="334" customFormat="1" x14ac:dyDescent="0.15">
      <c r="A26" s="300" t="s">
        <v>527</v>
      </c>
      <c r="B26" s="300"/>
      <c r="C26" s="300"/>
      <c r="D26" s="300"/>
      <c r="E26" s="300"/>
      <c r="F26" s="300"/>
      <c r="G26" s="300"/>
      <c r="H26" s="300"/>
      <c r="I26" s="300"/>
      <c r="J26" s="300"/>
      <c r="K26" s="300"/>
      <c r="L26" s="300"/>
      <c r="M26" s="300"/>
      <c r="N26" s="300"/>
      <c r="O26" s="300"/>
      <c r="P26" s="300"/>
      <c r="Q26" s="300"/>
      <c r="R26" s="300"/>
      <c r="S26" s="300"/>
      <c r="T26" s="300"/>
      <c r="U26" s="300"/>
      <c r="V26" s="300"/>
      <c r="W26" s="300"/>
      <c r="X26" s="300"/>
      <c r="Y26" s="300"/>
      <c r="Z26" s="300"/>
      <c r="AA26" s="300"/>
      <c r="AB26" s="300"/>
      <c r="AC26" s="300"/>
      <c r="AD26" s="300"/>
      <c r="AE26" s="300"/>
      <c r="AF26" s="300"/>
      <c r="AG26" s="300"/>
      <c r="AH26" s="300"/>
      <c r="AI26" s="300"/>
      <c r="AJ26" s="300"/>
      <c r="AK26" s="300"/>
      <c r="AL26" s="300"/>
      <c r="AM26" s="300"/>
      <c r="AN26" s="300"/>
      <c r="AO26" s="300"/>
      <c r="AP26" s="321"/>
      <c r="AQ26" s="321"/>
      <c r="AR26" s="321"/>
      <c r="AS26" s="300"/>
      <c r="AT26" s="300"/>
    </row>
    <row r="27" spans="1:46" x14ac:dyDescent="0.15">
      <c r="A27" s="342"/>
      <c r="AO27" s="295"/>
      <c r="AP27" s="295"/>
      <c r="AQ27" s="295"/>
      <c r="AR27" s="295"/>
      <c r="AS27" s="295"/>
      <c r="AT27" s="295"/>
    </row>
    <row r="28" spans="1:46" ht="17.25" x14ac:dyDescent="0.15">
      <c r="A28" s="296" t="s">
        <v>528</v>
      </c>
      <c r="B28" s="297"/>
      <c r="C28" s="297"/>
      <c r="D28" s="297"/>
      <c r="E28" s="297"/>
      <c r="F28" s="297"/>
      <c r="G28" s="297"/>
      <c r="H28" s="297"/>
      <c r="I28" s="297"/>
      <c r="J28" s="297"/>
      <c r="K28" s="297"/>
      <c r="L28" s="297"/>
      <c r="M28" s="297"/>
      <c r="N28" s="297"/>
      <c r="O28" s="297"/>
      <c r="P28" s="297"/>
      <c r="Q28" s="297"/>
      <c r="R28" s="297"/>
      <c r="S28" s="297"/>
      <c r="T28" s="297"/>
      <c r="U28" s="297"/>
      <c r="V28" s="297"/>
      <c r="W28" s="297"/>
      <c r="X28" s="297"/>
      <c r="Y28" s="297"/>
      <c r="Z28" s="297"/>
      <c r="AA28" s="297"/>
      <c r="AB28" s="297"/>
      <c r="AC28" s="297"/>
      <c r="AD28" s="297"/>
      <c r="AE28" s="297"/>
      <c r="AF28" s="297"/>
      <c r="AG28" s="297"/>
      <c r="AH28" s="297"/>
      <c r="AI28" s="297"/>
      <c r="AJ28" s="297"/>
      <c r="AK28" s="297"/>
      <c r="AL28" s="297"/>
      <c r="AM28" s="297"/>
      <c r="AN28" s="297"/>
      <c r="AO28" s="297"/>
      <c r="AP28" s="297"/>
      <c r="AQ28" s="297"/>
      <c r="AR28" s="297"/>
      <c r="AS28" s="343"/>
    </row>
    <row r="29" spans="1:46" x14ac:dyDescent="0.15">
      <c r="A29" s="299"/>
      <c r="B29" s="295"/>
      <c r="C29" s="295"/>
      <c r="D29" s="295"/>
      <c r="E29" s="295"/>
      <c r="F29" s="295"/>
      <c r="G29" s="295"/>
      <c r="H29" s="295"/>
      <c r="I29" s="295"/>
      <c r="J29" s="295"/>
      <c r="K29" s="295"/>
      <c r="L29" s="295"/>
      <c r="M29" s="295"/>
      <c r="N29" s="295"/>
      <c r="O29" s="295"/>
      <c r="P29" s="295"/>
      <c r="Q29" s="295"/>
      <c r="R29" s="295"/>
      <c r="S29" s="295"/>
      <c r="T29" s="295"/>
      <c r="U29" s="295"/>
      <c r="V29" s="295"/>
      <c r="W29" s="295"/>
      <c r="X29" s="295"/>
      <c r="Y29" s="295"/>
      <c r="Z29" s="295"/>
      <c r="AA29" s="295"/>
      <c r="AB29" s="295"/>
      <c r="AC29" s="295"/>
      <c r="AD29" s="295"/>
      <c r="AE29" s="295"/>
      <c r="AF29" s="295"/>
      <c r="AG29" s="295"/>
      <c r="AH29" s="295"/>
      <c r="AI29" s="295"/>
      <c r="AJ29" s="295"/>
      <c r="AK29" s="300" t="s">
        <v>529</v>
      </c>
      <c r="AL29" s="300"/>
      <c r="AM29" s="300"/>
      <c r="AN29" s="300"/>
      <c r="AO29" s="295"/>
      <c r="AP29" s="295"/>
      <c r="AQ29" s="295"/>
      <c r="AR29" s="295"/>
      <c r="AS29" s="344"/>
    </row>
    <row r="30" spans="1:46" ht="13.5" customHeight="1" x14ac:dyDescent="0.15">
      <c r="A30" s="299"/>
      <c r="B30" s="295"/>
      <c r="C30" s="295"/>
      <c r="D30" s="295"/>
      <c r="E30" s="295"/>
      <c r="F30" s="295"/>
      <c r="G30" s="295"/>
      <c r="H30" s="295"/>
      <c r="I30" s="295"/>
      <c r="J30" s="295"/>
      <c r="K30" s="295"/>
      <c r="L30" s="295"/>
      <c r="M30" s="295"/>
      <c r="N30" s="295"/>
      <c r="O30" s="295"/>
      <c r="P30" s="295"/>
      <c r="Q30" s="295"/>
      <c r="R30" s="295"/>
      <c r="S30" s="295"/>
      <c r="T30" s="295"/>
      <c r="U30" s="295"/>
      <c r="V30" s="295"/>
      <c r="W30" s="295"/>
      <c r="X30" s="295"/>
      <c r="Y30" s="295"/>
      <c r="Z30" s="295"/>
      <c r="AA30" s="295"/>
      <c r="AB30" s="295"/>
      <c r="AC30" s="295"/>
      <c r="AD30" s="295"/>
      <c r="AE30" s="295"/>
      <c r="AF30" s="295"/>
      <c r="AG30" s="295"/>
      <c r="AH30" s="295"/>
      <c r="AI30" s="295"/>
      <c r="AJ30" s="295"/>
      <c r="AK30" s="302"/>
      <c r="AL30" s="303"/>
      <c r="AM30" s="303"/>
      <c r="AN30" s="304"/>
      <c r="AO30" s="1236" t="s">
        <v>508</v>
      </c>
      <c r="AP30" s="305"/>
      <c r="AQ30" s="306" t="s">
        <v>509</v>
      </c>
      <c r="AR30" s="307"/>
    </row>
    <row r="31" spans="1:46" x14ac:dyDescent="0.15">
      <c r="A31" s="299"/>
      <c r="B31" s="295"/>
      <c r="C31" s="295"/>
      <c r="D31" s="295"/>
      <c r="E31" s="295"/>
      <c r="F31" s="295"/>
      <c r="G31" s="295"/>
      <c r="H31" s="295"/>
      <c r="I31" s="295"/>
      <c r="J31" s="295"/>
      <c r="K31" s="295"/>
      <c r="L31" s="295"/>
      <c r="M31" s="295"/>
      <c r="N31" s="295"/>
      <c r="O31" s="295"/>
      <c r="P31" s="295"/>
      <c r="Q31" s="295"/>
      <c r="R31" s="295"/>
      <c r="S31" s="295"/>
      <c r="T31" s="295"/>
      <c r="U31" s="295"/>
      <c r="V31" s="295"/>
      <c r="W31" s="295"/>
      <c r="X31" s="295"/>
      <c r="Y31" s="295"/>
      <c r="Z31" s="295"/>
      <c r="AA31" s="295"/>
      <c r="AB31" s="295"/>
      <c r="AC31" s="295"/>
      <c r="AD31" s="295"/>
      <c r="AE31" s="295"/>
      <c r="AF31" s="295"/>
      <c r="AG31" s="295"/>
      <c r="AH31" s="295"/>
      <c r="AI31" s="295"/>
      <c r="AJ31" s="295"/>
      <c r="AK31" s="308"/>
      <c r="AL31" s="309"/>
      <c r="AM31" s="309"/>
      <c r="AN31" s="310"/>
      <c r="AO31" s="1237"/>
      <c r="AP31" s="311" t="s">
        <v>510</v>
      </c>
      <c r="AQ31" s="312" t="s">
        <v>511</v>
      </c>
      <c r="AR31" s="313" t="s">
        <v>512</v>
      </c>
    </row>
    <row r="32" spans="1:46" ht="27" customHeight="1" x14ac:dyDescent="0.15">
      <c r="A32" s="299"/>
      <c r="B32" s="295"/>
      <c r="C32" s="295"/>
      <c r="D32" s="295"/>
      <c r="E32" s="295"/>
      <c r="F32" s="295"/>
      <c r="G32" s="295"/>
      <c r="H32" s="295"/>
      <c r="I32" s="295"/>
      <c r="J32" s="295"/>
      <c r="K32" s="295"/>
      <c r="L32" s="295"/>
      <c r="M32" s="295"/>
      <c r="N32" s="295"/>
      <c r="O32" s="295"/>
      <c r="P32" s="295"/>
      <c r="Q32" s="295"/>
      <c r="R32" s="295"/>
      <c r="S32" s="295"/>
      <c r="T32" s="295"/>
      <c r="U32" s="295"/>
      <c r="V32" s="295"/>
      <c r="W32" s="295"/>
      <c r="X32" s="295"/>
      <c r="Y32" s="295"/>
      <c r="Z32" s="295"/>
      <c r="AA32" s="295"/>
      <c r="AB32" s="295"/>
      <c r="AC32" s="295"/>
      <c r="AD32" s="295"/>
      <c r="AE32" s="295"/>
      <c r="AF32" s="295"/>
      <c r="AG32" s="295"/>
      <c r="AH32" s="295"/>
      <c r="AI32" s="295"/>
      <c r="AJ32" s="295"/>
      <c r="AK32" s="1216" t="s">
        <v>530</v>
      </c>
      <c r="AL32" s="1217"/>
      <c r="AM32" s="1217"/>
      <c r="AN32" s="1218"/>
      <c r="AO32" s="345">
        <v>525929</v>
      </c>
      <c r="AP32" s="345">
        <v>68020</v>
      </c>
      <c r="AQ32" s="346">
        <v>74764</v>
      </c>
      <c r="AR32" s="347">
        <v>-9</v>
      </c>
    </row>
    <row r="33" spans="1:46" ht="13.5" customHeight="1" x14ac:dyDescent="0.15">
      <c r="A33" s="299"/>
      <c r="B33" s="295"/>
      <c r="C33" s="295"/>
      <c r="D33" s="295"/>
      <c r="E33" s="295"/>
      <c r="F33" s="295"/>
      <c r="G33" s="295"/>
      <c r="H33" s="295"/>
      <c r="I33" s="295"/>
      <c r="J33" s="295"/>
      <c r="K33" s="295"/>
      <c r="L33" s="295"/>
      <c r="M33" s="295"/>
      <c r="N33" s="295"/>
      <c r="O33" s="295"/>
      <c r="P33" s="295"/>
      <c r="Q33" s="295"/>
      <c r="R33" s="295"/>
      <c r="S33" s="295"/>
      <c r="T33" s="295"/>
      <c r="U33" s="295"/>
      <c r="V33" s="295"/>
      <c r="W33" s="295"/>
      <c r="X33" s="295"/>
      <c r="Y33" s="295"/>
      <c r="Z33" s="295"/>
      <c r="AA33" s="295"/>
      <c r="AB33" s="295"/>
      <c r="AC33" s="295"/>
      <c r="AD33" s="295"/>
      <c r="AE33" s="295"/>
      <c r="AF33" s="295"/>
      <c r="AG33" s="295"/>
      <c r="AH33" s="295"/>
      <c r="AI33" s="295"/>
      <c r="AJ33" s="295"/>
      <c r="AK33" s="1216" t="s">
        <v>531</v>
      </c>
      <c r="AL33" s="1217"/>
      <c r="AM33" s="1217"/>
      <c r="AN33" s="1218"/>
      <c r="AO33" s="345" t="s">
        <v>517</v>
      </c>
      <c r="AP33" s="345" t="s">
        <v>517</v>
      </c>
      <c r="AQ33" s="346" t="s">
        <v>517</v>
      </c>
      <c r="AR33" s="347" t="s">
        <v>517</v>
      </c>
    </row>
    <row r="34" spans="1:46" ht="27" customHeight="1" x14ac:dyDescent="0.15">
      <c r="A34" s="299"/>
      <c r="B34" s="295"/>
      <c r="C34" s="295"/>
      <c r="D34" s="295"/>
      <c r="E34" s="295"/>
      <c r="F34" s="295"/>
      <c r="G34" s="295"/>
      <c r="H34" s="295"/>
      <c r="I34" s="295"/>
      <c r="J34" s="295"/>
      <c r="K34" s="295"/>
      <c r="L34" s="295"/>
      <c r="M34" s="295"/>
      <c r="N34" s="295"/>
      <c r="O34" s="295"/>
      <c r="P34" s="295"/>
      <c r="Q34" s="295"/>
      <c r="R34" s="295"/>
      <c r="S34" s="295"/>
      <c r="T34" s="295"/>
      <c r="U34" s="295"/>
      <c r="V34" s="295"/>
      <c r="W34" s="295"/>
      <c r="X34" s="295"/>
      <c r="Y34" s="295"/>
      <c r="Z34" s="295"/>
      <c r="AA34" s="295"/>
      <c r="AB34" s="295"/>
      <c r="AC34" s="295"/>
      <c r="AD34" s="295"/>
      <c r="AE34" s="295"/>
      <c r="AF34" s="295"/>
      <c r="AG34" s="295"/>
      <c r="AH34" s="295"/>
      <c r="AI34" s="295"/>
      <c r="AJ34" s="295"/>
      <c r="AK34" s="1216" t="s">
        <v>532</v>
      </c>
      <c r="AL34" s="1217"/>
      <c r="AM34" s="1217"/>
      <c r="AN34" s="1218"/>
      <c r="AO34" s="345" t="s">
        <v>517</v>
      </c>
      <c r="AP34" s="345" t="s">
        <v>517</v>
      </c>
      <c r="AQ34" s="346" t="s">
        <v>517</v>
      </c>
      <c r="AR34" s="347" t="s">
        <v>517</v>
      </c>
    </row>
    <row r="35" spans="1:46" ht="27" customHeight="1" x14ac:dyDescent="0.15">
      <c r="A35" s="299"/>
      <c r="B35" s="295"/>
      <c r="C35" s="295"/>
      <c r="D35" s="295"/>
      <c r="E35" s="295"/>
      <c r="F35" s="295"/>
      <c r="G35" s="295"/>
      <c r="H35" s="295"/>
      <c r="I35" s="295"/>
      <c r="J35" s="295"/>
      <c r="K35" s="295"/>
      <c r="L35" s="295"/>
      <c r="M35" s="295"/>
      <c r="N35" s="295"/>
      <c r="O35" s="295"/>
      <c r="P35" s="295"/>
      <c r="Q35" s="295"/>
      <c r="R35" s="295"/>
      <c r="S35" s="295"/>
      <c r="T35" s="295"/>
      <c r="U35" s="295"/>
      <c r="V35" s="295"/>
      <c r="W35" s="295"/>
      <c r="X35" s="295"/>
      <c r="Y35" s="295"/>
      <c r="Z35" s="295"/>
      <c r="AA35" s="295"/>
      <c r="AB35" s="295"/>
      <c r="AC35" s="295"/>
      <c r="AD35" s="295"/>
      <c r="AE35" s="295"/>
      <c r="AF35" s="295"/>
      <c r="AG35" s="295"/>
      <c r="AH35" s="295"/>
      <c r="AI35" s="295"/>
      <c r="AJ35" s="295"/>
      <c r="AK35" s="1216" t="s">
        <v>533</v>
      </c>
      <c r="AL35" s="1217"/>
      <c r="AM35" s="1217"/>
      <c r="AN35" s="1218"/>
      <c r="AO35" s="345">
        <v>174737</v>
      </c>
      <c r="AP35" s="345">
        <v>22599</v>
      </c>
      <c r="AQ35" s="346">
        <v>25584</v>
      </c>
      <c r="AR35" s="347">
        <v>-11.7</v>
      </c>
    </row>
    <row r="36" spans="1:46" ht="27" customHeight="1" x14ac:dyDescent="0.15">
      <c r="A36" s="299"/>
      <c r="B36" s="295"/>
      <c r="C36" s="295"/>
      <c r="D36" s="295"/>
      <c r="E36" s="295"/>
      <c r="F36" s="295"/>
      <c r="G36" s="295"/>
      <c r="H36" s="295"/>
      <c r="I36" s="295"/>
      <c r="J36" s="295"/>
      <c r="K36" s="295"/>
      <c r="L36" s="295"/>
      <c r="M36" s="295"/>
      <c r="N36" s="295"/>
      <c r="O36" s="295"/>
      <c r="P36" s="295"/>
      <c r="Q36" s="295"/>
      <c r="R36" s="295"/>
      <c r="S36" s="295"/>
      <c r="T36" s="295"/>
      <c r="U36" s="295"/>
      <c r="V36" s="295"/>
      <c r="W36" s="295"/>
      <c r="X36" s="295"/>
      <c r="Y36" s="295"/>
      <c r="Z36" s="295"/>
      <c r="AA36" s="295"/>
      <c r="AB36" s="295"/>
      <c r="AC36" s="295"/>
      <c r="AD36" s="295"/>
      <c r="AE36" s="295"/>
      <c r="AF36" s="295"/>
      <c r="AG36" s="295"/>
      <c r="AH36" s="295"/>
      <c r="AI36" s="295"/>
      <c r="AJ36" s="295"/>
      <c r="AK36" s="1216" t="s">
        <v>534</v>
      </c>
      <c r="AL36" s="1217"/>
      <c r="AM36" s="1217"/>
      <c r="AN36" s="1218"/>
      <c r="AO36" s="345" t="s">
        <v>517</v>
      </c>
      <c r="AP36" s="345" t="s">
        <v>517</v>
      </c>
      <c r="AQ36" s="346">
        <v>3670</v>
      </c>
      <c r="AR36" s="347" t="s">
        <v>517</v>
      </c>
    </row>
    <row r="37" spans="1:46" ht="13.5" customHeight="1" x14ac:dyDescent="0.15">
      <c r="A37" s="299"/>
      <c r="B37" s="295"/>
      <c r="C37" s="295"/>
      <c r="D37" s="295"/>
      <c r="E37" s="295"/>
      <c r="F37" s="295"/>
      <c r="G37" s="295"/>
      <c r="H37" s="295"/>
      <c r="I37" s="295"/>
      <c r="J37" s="295"/>
      <c r="K37" s="295"/>
      <c r="L37" s="295"/>
      <c r="M37" s="295"/>
      <c r="N37" s="295"/>
      <c r="O37" s="295"/>
      <c r="P37" s="295"/>
      <c r="Q37" s="295"/>
      <c r="R37" s="295"/>
      <c r="S37" s="295"/>
      <c r="T37" s="295"/>
      <c r="U37" s="295"/>
      <c r="V37" s="295"/>
      <c r="W37" s="295"/>
      <c r="X37" s="295"/>
      <c r="Y37" s="295"/>
      <c r="Z37" s="295"/>
      <c r="AA37" s="295"/>
      <c r="AB37" s="295"/>
      <c r="AC37" s="295"/>
      <c r="AD37" s="295"/>
      <c r="AE37" s="295"/>
      <c r="AF37" s="295"/>
      <c r="AG37" s="295"/>
      <c r="AH37" s="295"/>
      <c r="AI37" s="295"/>
      <c r="AJ37" s="295"/>
      <c r="AK37" s="1216" t="s">
        <v>535</v>
      </c>
      <c r="AL37" s="1217"/>
      <c r="AM37" s="1217"/>
      <c r="AN37" s="1218"/>
      <c r="AO37" s="345">
        <v>12</v>
      </c>
      <c r="AP37" s="345">
        <v>2</v>
      </c>
      <c r="AQ37" s="346">
        <v>420</v>
      </c>
      <c r="AR37" s="347">
        <v>-99.5</v>
      </c>
    </row>
    <row r="38" spans="1:46" ht="27" customHeight="1" x14ac:dyDescent="0.15">
      <c r="A38" s="299"/>
      <c r="B38" s="295"/>
      <c r="C38" s="295"/>
      <c r="D38" s="295"/>
      <c r="E38" s="295"/>
      <c r="F38" s="295"/>
      <c r="G38" s="295"/>
      <c r="H38" s="295"/>
      <c r="I38" s="295"/>
      <c r="J38" s="295"/>
      <c r="K38" s="295"/>
      <c r="L38" s="295"/>
      <c r="M38" s="295"/>
      <c r="N38" s="295"/>
      <c r="O38" s="295"/>
      <c r="P38" s="295"/>
      <c r="Q38" s="295"/>
      <c r="R38" s="295"/>
      <c r="S38" s="295"/>
      <c r="T38" s="295"/>
      <c r="U38" s="295"/>
      <c r="V38" s="295"/>
      <c r="W38" s="295"/>
      <c r="X38" s="295"/>
      <c r="Y38" s="295"/>
      <c r="Z38" s="295"/>
      <c r="AA38" s="295"/>
      <c r="AB38" s="295"/>
      <c r="AC38" s="295"/>
      <c r="AD38" s="295"/>
      <c r="AE38" s="295"/>
      <c r="AF38" s="295"/>
      <c r="AG38" s="295"/>
      <c r="AH38" s="295"/>
      <c r="AI38" s="295"/>
      <c r="AJ38" s="295"/>
      <c r="AK38" s="1213" t="s">
        <v>536</v>
      </c>
      <c r="AL38" s="1214"/>
      <c r="AM38" s="1214"/>
      <c r="AN38" s="1215"/>
      <c r="AO38" s="348" t="s">
        <v>517</v>
      </c>
      <c r="AP38" s="348" t="s">
        <v>517</v>
      </c>
      <c r="AQ38" s="349">
        <v>9</v>
      </c>
      <c r="AR38" s="337" t="s">
        <v>517</v>
      </c>
      <c r="AS38" s="344"/>
    </row>
    <row r="39" spans="1:46" x14ac:dyDescent="0.15">
      <c r="A39" s="299"/>
      <c r="B39" s="295"/>
      <c r="C39" s="295"/>
      <c r="D39" s="295"/>
      <c r="E39" s="295"/>
      <c r="F39" s="295"/>
      <c r="G39" s="295"/>
      <c r="H39" s="295"/>
      <c r="I39" s="295"/>
      <c r="J39" s="295"/>
      <c r="K39" s="295"/>
      <c r="L39" s="295"/>
      <c r="M39" s="295"/>
      <c r="N39" s="295"/>
      <c r="O39" s="295"/>
      <c r="P39" s="295"/>
      <c r="Q39" s="295"/>
      <c r="R39" s="295"/>
      <c r="S39" s="295"/>
      <c r="T39" s="295"/>
      <c r="U39" s="295"/>
      <c r="V39" s="295"/>
      <c r="W39" s="295"/>
      <c r="X39" s="295"/>
      <c r="Y39" s="295"/>
      <c r="Z39" s="295"/>
      <c r="AA39" s="295"/>
      <c r="AB39" s="295"/>
      <c r="AC39" s="295"/>
      <c r="AD39" s="295"/>
      <c r="AE39" s="295"/>
      <c r="AF39" s="295"/>
      <c r="AG39" s="295"/>
      <c r="AH39" s="295"/>
      <c r="AI39" s="295"/>
      <c r="AJ39" s="295"/>
      <c r="AK39" s="1213" t="s">
        <v>537</v>
      </c>
      <c r="AL39" s="1214"/>
      <c r="AM39" s="1214"/>
      <c r="AN39" s="1215"/>
      <c r="AO39" s="345">
        <v>-18603</v>
      </c>
      <c r="AP39" s="345">
        <v>-2406</v>
      </c>
      <c r="AQ39" s="346">
        <v>-2239</v>
      </c>
      <c r="AR39" s="347">
        <v>7.5</v>
      </c>
      <c r="AS39" s="344"/>
    </row>
    <row r="40" spans="1:46" ht="27" customHeight="1" x14ac:dyDescent="0.15">
      <c r="A40" s="299"/>
      <c r="B40" s="295"/>
      <c r="C40" s="295"/>
      <c r="D40" s="295"/>
      <c r="E40" s="295"/>
      <c r="F40" s="295"/>
      <c r="G40" s="295"/>
      <c r="H40" s="295"/>
      <c r="I40" s="295"/>
      <c r="J40" s="295"/>
      <c r="K40" s="295"/>
      <c r="L40" s="295"/>
      <c r="M40" s="295"/>
      <c r="N40" s="295"/>
      <c r="O40" s="295"/>
      <c r="P40" s="295"/>
      <c r="Q40" s="295"/>
      <c r="R40" s="295"/>
      <c r="S40" s="295"/>
      <c r="T40" s="295"/>
      <c r="U40" s="295"/>
      <c r="V40" s="295"/>
      <c r="W40" s="295"/>
      <c r="X40" s="295"/>
      <c r="Y40" s="295"/>
      <c r="Z40" s="295"/>
      <c r="AA40" s="295"/>
      <c r="AB40" s="295"/>
      <c r="AC40" s="295"/>
      <c r="AD40" s="295"/>
      <c r="AE40" s="295"/>
      <c r="AF40" s="295"/>
      <c r="AG40" s="295"/>
      <c r="AH40" s="295"/>
      <c r="AI40" s="295"/>
      <c r="AJ40" s="295"/>
      <c r="AK40" s="1216" t="s">
        <v>538</v>
      </c>
      <c r="AL40" s="1217"/>
      <c r="AM40" s="1217"/>
      <c r="AN40" s="1218"/>
      <c r="AO40" s="345">
        <v>-431005</v>
      </c>
      <c r="AP40" s="345">
        <v>-55743</v>
      </c>
      <c r="AQ40" s="346">
        <v>-71783</v>
      </c>
      <c r="AR40" s="347">
        <v>-22.3</v>
      </c>
      <c r="AS40" s="344"/>
    </row>
    <row r="41" spans="1:46" x14ac:dyDescent="0.15">
      <c r="A41" s="299"/>
      <c r="B41" s="295"/>
      <c r="C41" s="295"/>
      <c r="D41" s="295"/>
      <c r="E41" s="295"/>
      <c r="F41" s="295"/>
      <c r="G41" s="295"/>
      <c r="H41" s="295"/>
      <c r="I41" s="295"/>
      <c r="J41" s="295"/>
      <c r="K41" s="295"/>
      <c r="L41" s="295"/>
      <c r="M41" s="295"/>
      <c r="N41" s="295"/>
      <c r="O41" s="295"/>
      <c r="P41" s="295"/>
      <c r="Q41" s="295"/>
      <c r="R41" s="295"/>
      <c r="S41" s="295"/>
      <c r="T41" s="295"/>
      <c r="U41" s="295"/>
      <c r="V41" s="295"/>
      <c r="W41" s="295"/>
      <c r="X41" s="295"/>
      <c r="Y41" s="295"/>
      <c r="Z41" s="295"/>
      <c r="AA41" s="295"/>
      <c r="AB41" s="295"/>
      <c r="AC41" s="295"/>
      <c r="AD41" s="295"/>
      <c r="AE41" s="295"/>
      <c r="AF41" s="295"/>
      <c r="AG41" s="295"/>
      <c r="AH41" s="295"/>
      <c r="AI41" s="295"/>
      <c r="AJ41" s="295"/>
      <c r="AK41" s="1219" t="s">
        <v>305</v>
      </c>
      <c r="AL41" s="1220"/>
      <c r="AM41" s="1220"/>
      <c r="AN41" s="1221"/>
      <c r="AO41" s="345">
        <v>251070</v>
      </c>
      <c r="AP41" s="345">
        <v>32472</v>
      </c>
      <c r="AQ41" s="346">
        <v>30425</v>
      </c>
      <c r="AR41" s="347">
        <v>6.7</v>
      </c>
      <c r="AS41" s="344"/>
    </row>
    <row r="42" spans="1:46" x14ac:dyDescent="0.15">
      <c r="A42" s="299"/>
      <c r="B42" s="295"/>
      <c r="C42" s="295"/>
      <c r="D42" s="295"/>
      <c r="E42" s="295"/>
      <c r="F42" s="295"/>
      <c r="G42" s="295"/>
      <c r="H42" s="295"/>
      <c r="I42" s="295"/>
      <c r="J42" s="295"/>
      <c r="K42" s="295"/>
      <c r="L42" s="295"/>
      <c r="M42" s="295"/>
      <c r="N42" s="295"/>
      <c r="O42" s="295"/>
      <c r="P42" s="295"/>
      <c r="Q42" s="295"/>
      <c r="R42" s="295"/>
      <c r="S42" s="295"/>
      <c r="T42" s="295"/>
      <c r="U42" s="295"/>
      <c r="V42" s="295"/>
      <c r="W42" s="295"/>
      <c r="X42" s="295"/>
      <c r="Y42" s="295"/>
      <c r="Z42" s="295"/>
      <c r="AA42" s="295"/>
      <c r="AB42" s="295"/>
      <c r="AC42" s="295"/>
      <c r="AD42" s="295"/>
      <c r="AE42" s="295"/>
      <c r="AF42" s="295"/>
      <c r="AG42" s="295"/>
      <c r="AH42" s="295"/>
      <c r="AI42" s="295"/>
      <c r="AJ42" s="295"/>
      <c r="AK42" s="350" t="s">
        <v>539</v>
      </c>
      <c r="AL42" s="295"/>
      <c r="AM42" s="295"/>
      <c r="AN42" s="295"/>
      <c r="AO42" s="295"/>
      <c r="AP42" s="295"/>
      <c r="AQ42" s="321"/>
      <c r="AR42" s="321"/>
      <c r="AS42" s="344"/>
    </row>
    <row r="43" spans="1:46" x14ac:dyDescent="0.15">
      <c r="A43" s="299"/>
      <c r="B43" s="295"/>
      <c r="C43" s="295"/>
      <c r="D43" s="295"/>
      <c r="E43" s="295"/>
      <c r="F43" s="295"/>
      <c r="G43" s="295"/>
      <c r="H43" s="295"/>
      <c r="I43" s="295"/>
      <c r="J43" s="295"/>
      <c r="K43" s="295"/>
      <c r="L43" s="295"/>
      <c r="M43" s="295"/>
      <c r="N43" s="295"/>
      <c r="O43" s="295"/>
      <c r="P43" s="295"/>
      <c r="Q43" s="295"/>
      <c r="R43" s="295"/>
      <c r="S43" s="295"/>
      <c r="T43" s="295"/>
      <c r="U43" s="295"/>
      <c r="V43" s="295"/>
      <c r="W43" s="295"/>
      <c r="X43" s="295"/>
      <c r="Y43" s="295"/>
      <c r="Z43" s="295"/>
      <c r="AA43" s="295"/>
      <c r="AB43" s="295"/>
      <c r="AC43" s="295"/>
      <c r="AD43" s="295"/>
      <c r="AE43" s="295"/>
      <c r="AF43" s="295"/>
      <c r="AG43" s="295"/>
      <c r="AH43" s="295"/>
      <c r="AI43" s="295"/>
      <c r="AJ43" s="295"/>
      <c r="AK43" s="295"/>
      <c r="AL43" s="295"/>
      <c r="AM43" s="295"/>
      <c r="AN43" s="295"/>
      <c r="AO43" s="295"/>
      <c r="AP43" s="351"/>
      <c r="AQ43" s="321"/>
      <c r="AR43" s="295"/>
      <c r="AS43" s="344"/>
    </row>
    <row r="44" spans="1:46" x14ac:dyDescent="0.15">
      <c r="A44" s="299"/>
      <c r="B44" s="295"/>
      <c r="C44" s="295"/>
      <c r="D44" s="295"/>
      <c r="E44" s="295"/>
      <c r="F44" s="295"/>
      <c r="G44" s="295"/>
      <c r="H44" s="295"/>
      <c r="I44" s="295"/>
      <c r="J44" s="295"/>
      <c r="K44" s="295"/>
      <c r="L44" s="295"/>
      <c r="M44" s="295"/>
      <c r="N44" s="295"/>
      <c r="O44" s="295"/>
      <c r="P44" s="295"/>
      <c r="Q44" s="295"/>
      <c r="R44" s="295"/>
      <c r="S44" s="295"/>
      <c r="T44" s="295"/>
      <c r="U44" s="295"/>
      <c r="V44" s="295"/>
      <c r="W44" s="295"/>
      <c r="X44" s="295"/>
      <c r="Y44" s="295"/>
      <c r="Z44" s="295"/>
      <c r="AA44" s="295"/>
      <c r="AB44" s="295"/>
      <c r="AC44" s="295"/>
      <c r="AD44" s="295"/>
      <c r="AE44" s="295"/>
      <c r="AF44" s="295"/>
      <c r="AG44" s="295"/>
      <c r="AH44" s="295"/>
      <c r="AI44" s="295"/>
      <c r="AJ44" s="295"/>
      <c r="AK44" s="295"/>
      <c r="AL44" s="295"/>
      <c r="AM44" s="295"/>
      <c r="AN44" s="295"/>
      <c r="AO44" s="295"/>
      <c r="AP44" s="295"/>
      <c r="AQ44" s="321"/>
      <c r="AR44" s="295"/>
    </row>
    <row r="45" spans="1:46" x14ac:dyDescent="0.15">
      <c r="A45" s="297"/>
      <c r="B45" s="297"/>
      <c r="C45" s="297"/>
      <c r="D45" s="297"/>
      <c r="E45" s="297"/>
      <c r="F45" s="297"/>
      <c r="G45" s="297"/>
      <c r="H45" s="297"/>
      <c r="I45" s="297"/>
      <c r="J45" s="297"/>
      <c r="K45" s="297"/>
      <c r="L45" s="297"/>
      <c r="M45" s="297"/>
      <c r="N45" s="297"/>
      <c r="O45" s="297"/>
      <c r="P45" s="297"/>
      <c r="Q45" s="297"/>
      <c r="R45" s="297"/>
      <c r="S45" s="297"/>
      <c r="T45" s="297"/>
      <c r="U45" s="297"/>
      <c r="V45" s="297"/>
      <c r="W45" s="297"/>
      <c r="X45" s="297"/>
      <c r="Y45" s="297"/>
      <c r="Z45" s="297"/>
      <c r="AA45" s="297"/>
      <c r="AB45" s="297"/>
      <c r="AC45" s="297"/>
      <c r="AD45" s="297"/>
      <c r="AE45" s="297"/>
      <c r="AF45" s="297"/>
      <c r="AG45" s="297"/>
      <c r="AH45" s="297"/>
      <c r="AI45" s="297"/>
      <c r="AJ45" s="297"/>
      <c r="AK45" s="297"/>
      <c r="AL45" s="297"/>
      <c r="AM45" s="297"/>
      <c r="AN45" s="297"/>
      <c r="AO45" s="297"/>
      <c r="AP45" s="297"/>
      <c r="AQ45" s="352"/>
      <c r="AR45" s="297"/>
      <c r="AS45" s="297"/>
      <c r="AT45" s="295"/>
    </row>
    <row r="46" spans="1:46" x14ac:dyDescent="0.15">
      <c r="A46" s="353"/>
      <c r="B46" s="353"/>
      <c r="C46" s="353"/>
      <c r="D46" s="353"/>
      <c r="E46" s="353"/>
      <c r="F46" s="353"/>
      <c r="G46" s="353"/>
      <c r="H46" s="353"/>
      <c r="I46" s="353"/>
      <c r="J46" s="353"/>
      <c r="K46" s="353"/>
      <c r="L46" s="353"/>
      <c r="M46" s="353"/>
      <c r="N46" s="353"/>
      <c r="O46" s="353"/>
      <c r="P46" s="353"/>
      <c r="Q46" s="353"/>
      <c r="R46" s="353"/>
      <c r="S46" s="353"/>
      <c r="T46" s="353"/>
      <c r="U46" s="353"/>
      <c r="V46" s="353"/>
      <c r="W46" s="353"/>
      <c r="X46" s="353"/>
      <c r="Y46" s="353"/>
      <c r="Z46" s="353"/>
      <c r="AA46" s="353"/>
      <c r="AB46" s="353"/>
      <c r="AC46" s="353"/>
      <c r="AD46" s="353"/>
      <c r="AE46" s="353"/>
      <c r="AF46" s="353"/>
      <c r="AG46" s="353"/>
      <c r="AH46" s="353"/>
      <c r="AI46" s="353"/>
      <c r="AJ46" s="353"/>
      <c r="AK46" s="353"/>
      <c r="AL46" s="353"/>
      <c r="AM46" s="353"/>
      <c r="AN46" s="353"/>
      <c r="AO46" s="353"/>
      <c r="AP46" s="353"/>
      <c r="AQ46" s="353"/>
      <c r="AR46" s="353"/>
      <c r="AS46" s="353"/>
      <c r="AT46" s="295"/>
    </row>
    <row r="47" spans="1:46" ht="17.25" customHeight="1" x14ac:dyDescent="0.15">
      <c r="A47" s="354" t="s">
        <v>540</v>
      </c>
      <c r="B47" s="295"/>
      <c r="C47" s="295"/>
      <c r="D47" s="295"/>
      <c r="E47" s="295"/>
      <c r="F47" s="295"/>
      <c r="G47" s="295"/>
      <c r="H47" s="295"/>
      <c r="I47" s="295"/>
      <c r="J47" s="295"/>
      <c r="K47" s="295"/>
      <c r="L47" s="295"/>
      <c r="M47" s="295"/>
      <c r="N47" s="295"/>
      <c r="O47" s="295"/>
      <c r="P47" s="295"/>
      <c r="Q47" s="295"/>
      <c r="R47" s="295"/>
      <c r="S47" s="295"/>
      <c r="T47" s="295"/>
      <c r="U47" s="295"/>
      <c r="V47" s="295"/>
      <c r="W47" s="295"/>
      <c r="X47" s="295"/>
      <c r="Y47" s="295"/>
      <c r="Z47" s="295"/>
      <c r="AA47" s="295"/>
      <c r="AB47" s="295"/>
      <c r="AC47" s="295"/>
      <c r="AD47" s="295"/>
      <c r="AE47" s="295"/>
      <c r="AF47" s="295"/>
      <c r="AG47" s="295"/>
      <c r="AH47" s="295"/>
      <c r="AI47" s="295"/>
      <c r="AJ47" s="295"/>
      <c r="AK47" s="295"/>
      <c r="AL47" s="295"/>
      <c r="AM47" s="295"/>
      <c r="AN47" s="295"/>
      <c r="AO47" s="295"/>
      <c r="AP47" s="295"/>
      <c r="AQ47" s="295"/>
      <c r="AR47" s="295"/>
    </row>
    <row r="48" spans="1:46" x14ac:dyDescent="0.15">
      <c r="A48" s="299"/>
      <c r="B48" s="295"/>
      <c r="C48" s="295"/>
      <c r="D48" s="295"/>
      <c r="E48" s="295"/>
      <c r="F48" s="295"/>
      <c r="G48" s="295"/>
      <c r="H48" s="295"/>
      <c r="I48" s="295"/>
      <c r="J48" s="295"/>
      <c r="K48" s="295"/>
      <c r="L48" s="295"/>
      <c r="M48" s="295"/>
      <c r="N48" s="295"/>
      <c r="O48" s="295"/>
      <c r="P48" s="295"/>
      <c r="Q48" s="295"/>
      <c r="R48" s="295"/>
      <c r="S48" s="295"/>
      <c r="T48" s="295"/>
      <c r="U48" s="295"/>
      <c r="V48" s="295"/>
      <c r="W48" s="295"/>
      <c r="X48" s="295"/>
      <c r="Y48" s="295"/>
      <c r="Z48" s="295"/>
      <c r="AA48" s="295"/>
      <c r="AB48" s="295"/>
      <c r="AC48" s="295"/>
      <c r="AD48" s="295"/>
      <c r="AE48" s="295"/>
      <c r="AF48" s="295"/>
      <c r="AG48" s="295"/>
      <c r="AH48" s="295"/>
      <c r="AI48" s="295"/>
      <c r="AJ48" s="295"/>
      <c r="AK48" s="355" t="s">
        <v>541</v>
      </c>
      <c r="AL48" s="355"/>
      <c r="AM48" s="355"/>
      <c r="AN48" s="355"/>
      <c r="AO48" s="355"/>
      <c r="AP48" s="355"/>
      <c r="AQ48" s="356"/>
      <c r="AR48" s="355"/>
    </row>
    <row r="49" spans="1:44" ht="13.5" customHeight="1" x14ac:dyDescent="0.15">
      <c r="A49" s="299"/>
      <c r="B49" s="295"/>
      <c r="C49" s="295"/>
      <c r="D49" s="295"/>
      <c r="E49" s="295"/>
      <c r="F49" s="295"/>
      <c r="G49" s="295"/>
      <c r="H49" s="295"/>
      <c r="I49" s="295"/>
      <c r="J49" s="295"/>
      <c r="K49" s="295"/>
      <c r="L49" s="295"/>
      <c r="M49" s="295"/>
      <c r="N49" s="295"/>
      <c r="O49" s="295"/>
      <c r="P49" s="295"/>
      <c r="Q49" s="295"/>
      <c r="R49" s="295"/>
      <c r="S49" s="295"/>
      <c r="T49" s="295"/>
      <c r="U49" s="295"/>
      <c r="V49" s="295"/>
      <c r="W49" s="295"/>
      <c r="X49" s="295"/>
      <c r="Y49" s="295"/>
      <c r="Z49" s="295"/>
      <c r="AA49" s="295"/>
      <c r="AB49" s="295"/>
      <c r="AC49" s="295"/>
      <c r="AD49" s="295"/>
      <c r="AE49" s="295"/>
      <c r="AF49" s="295"/>
      <c r="AG49" s="295"/>
      <c r="AH49" s="295"/>
      <c r="AI49" s="295"/>
      <c r="AJ49" s="295"/>
      <c r="AK49" s="357"/>
      <c r="AL49" s="358"/>
      <c r="AM49" s="1222" t="s">
        <v>508</v>
      </c>
      <c r="AN49" s="1224" t="s">
        <v>542</v>
      </c>
      <c r="AO49" s="1225"/>
      <c r="AP49" s="1225"/>
      <c r="AQ49" s="1225"/>
      <c r="AR49" s="1226"/>
    </row>
    <row r="50" spans="1:44" x14ac:dyDescent="0.15">
      <c r="A50" s="299"/>
      <c r="B50" s="295"/>
      <c r="C50" s="295"/>
      <c r="D50" s="295"/>
      <c r="E50" s="295"/>
      <c r="F50" s="295"/>
      <c r="G50" s="295"/>
      <c r="H50" s="295"/>
      <c r="I50" s="295"/>
      <c r="J50" s="295"/>
      <c r="K50" s="295"/>
      <c r="L50" s="295"/>
      <c r="M50" s="295"/>
      <c r="N50" s="295"/>
      <c r="O50" s="295"/>
      <c r="P50" s="295"/>
      <c r="Q50" s="295"/>
      <c r="R50" s="295"/>
      <c r="S50" s="295"/>
      <c r="T50" s="295"/>
      <c r="U50" s="295"/>
      <c r="V50" s="295"/>
      <c r="W50" s="295"/>
      <c r="X50" s="295"/>
      <c r="Y50" s="295"/>
      <c r="Z50" s="295"/>
      <c r="AA50" s="295"/>
      <c r="AB50" s="295"/>
      <c r="AC50" s="295"/>
      <c r="AD50" s="295"/>
      <c r="AE50" s="295"/>
      <c r="AF50" s="295"/>
      <c r="AG50" s="295"/>
      <c r="AH50" s="295"/>
      <c r="AI50" s="295"/>
      <c r="AJ50" s="295"/>
      <c r="AK50" s="359"/>
      <c r="AL50" s="360"/>
      <c r="AM50" s="1223"/>
      <c r="AN50" s="361" t="s">
        <v>543</v>
      </c>
      <c r="AO50" s="362" t="s">
        <v>544</v>
      </c>
      <c r="AP50" s="363" t="s">
        <v>545</v>
      </c>
      <c r="AQ50" s="364" t="s">
        <v>546</v>
      </c>
      <c r="AR50" s="365" t="s">
        <v>547</v>
      </c>
    </row>
    <row r="51" spans="1:44" x14ac:dyDescent="0.15">
      <c r="A51" s="299"/>
      <c r="B51" s="295"/>
      <c r="C51" s="295"/>
      <c r="D51" s="295"/>
      <c r="E51" s="295"/>
      <c r="F51" s="295"/>
      <c r="G51" s="295"/>
      <c r="H51" s="295"/>
      <c r="I51" s="295"/>
      <c r="J51" s="295"/>
      <c r="K51" s="295"/>
      <c r="L51" s="295"/>
      <c r="M51" s="295"/>
      <c r="N51" s="295"/>
      <c r="O51" s="295"/>
      <c r="P51" s="295"/>
      <c r="Q51" s="295"/>
      <c r="R51" s="295"/>
      <c r="S51" s="295"/>
      <c r="T51" s="295"/>
      <c r="U51" s="295"/>
      <c r="V51" s="295"/>
      <c r="W51" s="295"/>
      <c r="X51" s="295"/>
      <c r="Y51" s="295"/>
      <c r="Z51" s="295"/>
      <c r="AA51" s="295"/>
      <c r="AB51" s="295"/>
      <c r="AC51" s="295"/>
      <c r="AD51" s="295"/>
      <c r="AE51" s="295"/>
      <c r="AF51" s="295"/>
      <c r="AG51" s="295"/>
      <c r="AH51" s="295"/>
      <c r="AI51" s="295"/>
      <c r="AJ51" s="295"/>
      <c r="AK51" s="357" t="s">
        <v>548</v>
      </c>
      <c r="AL51" s="358"/>
      <c r="AM51" s="366">
        <v>960290</v>
      </c>
      <c r="AN51" s="367">
        <v>116540</v>
      </c>
      <c r="AO51" s="368">
        <v>4.5999999999999996</v>
      </c>
      <c r="AP51" s="369">
        <v>138651</v>
      </c>
      <c r="AQ51" s="370">
        <v>7.8</v>
      </c>
      <c r="AR51" s="371">
        <v>-3.2</v>
      </c>
    </row>
    <row r="52" spans="1:44" x14ac:dyDescent="0.15">
      <c r="A52" s="299"/>
      <c r="B52" s="295"/>
      <c r="C52" s="295"/>
      <c r="D52" s="295"/>
      <c r="E52" s="295"/>
      <c r="F52" s="295"/>
      <c r="G52" s="295"/>
      <c r="H52" s="295"/>
      <c r="I52" s="295"/>
      <c r="J52" s="295"/>
      <c r="K52" s="295"/>
      <c r="L52" s="295"/>
      <c r="M52" s="295"/>
      <c r="N52" s="295"/>
      <c r="O52" s="295"/>
      <c r="P52" s="295"/>
      <c r="Q52" s="295"/>
      <c r="R52" s="295"/>
      <c r="S52" s="295"/>
      <c r="T52" s="295"/>
      <c r="U52" s="295"/>
      <c r="V52" s="295"/>
      <c r="W52" s="295"/>
      <c r="X52" s="295"/>
      <c r="Y52" s="295"/>
      <c r="Z52" s="295"/>
      <c r="AA52" s="295"/>
      <c r="AB52" s="295"/>
      <c r="AC52" s="295"/>
      <c r="AD52" s="295"/>
      <c r="AE52" s="295"/>
      <c r="AF52" s="295"/>
      <c r="AG52" s="295"/>
      <c r="AH52" s="295"/>
      <c r="AI52" s="295"/>
      <c r="AJ52" s="295"/>
      <c r="AK52" s="372"/>
      <c r="AL52" s="373" t="s">
        <v>549</v>
      </c>
      <c r="AM52" s="374">
        <v>449655</v>
      </c>
      <c r="AN52" s="375">
        <v>54570</v>
      </c>
      <c r="AO52" s="376">
        <v>0.5</v>
      </c>
      <c r="AP52" s="377">
        <v>71211</v>
      </c>
      <c r="AQ52" s="378">
        <v>15.7</v>
      </c>
      <c r="AR52" s="379">
        <v>-15.2</v>
      </c>
    </row>
    <row r="53" spans="1:44" x14ac:dyDescent="0.15">
      <c r="A53" s="299"/>
      <c r="B53" s="295"/>
      <c r="C53" s="295"/>
      <c r="D53" s="295"/>
      <c r="E53" s="295"/>
      <c r="F53" s="295"/>
      <c r="G53" s="295"/>
      <c r="H53" s="295"/>
      <c r="I53" s="295"/>
      <c r="J53" s="295"/>
      <c r="K53" s="295"/>
      <c r="L53" s="295"/>
      <c r="M53" s="295"/>
      <c r="N53" s="295"/>
      <c r="O53" s="295"/>
      <c r="P53" s="295"/>
      <c r="Q53" s="295"/>
      <c r="R53" s="295"/>
      <c r="S53" s="295"/>
      <c r="T53" s="295"/>
      <c r="U53" s="295"/>
      <c r="V53" s="295"/>
      <c r="W53" s="295"/>
      <c r="X53" s="295"/>
      <c r="Y53" s="295"/>
      <c r="Z53" s="295"/>
      <c r="AA53" s="295"/>
      <c r="AB53" s="295"/>
      <c r="AC53" s="295"/>
      <c r="AD53" s="295"/>
      <c r="AE53" s="295"/>
      <c r="AF53" s="295"/>
      <c r="AG53" s="295"/>
      <c r="AH53" s="295"/>
      <c r="AI53" s="295"/>
      <c r="AJ53" s="295"/>
      <c r="AK53" s="357" t="s">
        <v>550</v>
      </c>
      <c r="AL53" s="358"/>
      <c r="AM53" s="366">
        <v>848573</v>
      </c>
      <c r="AN53" s="367">
        <v>104234</v>
      </c>
      <c r="AO53" s="368">
        <v>-10.6</v>
      </c>
      <c r="AP53" s="369">
        <v>122882</v>
      </c>
      <c r="AQ53" s="370">
        <v>-11.4</v>
      </c>
      <c r="AR53" s="371">
        <v>0.8</v>
      </c>
    </row>
    <row r="54" spans="1:44" x14ac:dyDescent="0.15">
      <c r="A54" s="299"/>
      <c r="B54" s="295"/>
      <c r="C54" s="295"/>
      <c r="D54" s="295"/>
      <c r="E54" s="295"/>
      <c r="F54" s="295"/>
      <c r="G54" s="295"/>
      <c r="H54" s="295"/>
      <c r="I54" s="295"/>
      <c r="J54" s="295"/>
      <c r="K54" s="295"/>
      <c r="L54" s="295"/>
      <c r="M54" s="295"/>
      <c r="N54" s="295"/>
      <c r="O54" s="295"/>
      <c r="P54" s="295"/>
      <c r="Q54" s="295"/>
      <c r="R54" s="295"/>
      <c r="S54" s="295"/>
      <c r="T54" s="295"/>
      <c r="U54" s="295"/>
      <c r="V54" s="295"/>
      <c r="W54" s="295"/>
      <c r="X54" s="295"/>
      <c r="Y54" s="295"/>
      <c r="Z54" s="295"/>
      <c r="AA54" s="295"/>
      <c r="AB54" s="295"/>
      <c r="AC54" s="295"/>
      <c r="AD54" s="295"/>
      <c r="AE54" s="295"/>
      <c r="AF54" s="295"/>
      <c r="AG54" s="295"/>
      <c r="AH54" s="295"/>
      <c r="AI54" s="295"/>
      <c r="AJ54" s="295"/>
      <c r="AK54" s="372"/>
      <c r="AL54" s="373" t="s">
        <v>549</v>
      </c>
      <c r="AM54" s="374">
        <v>546733</v>
      </c>
      <c r="AN54" s="375">
        <v>67158</v>
      </c>
      <c r="AO54" s="376">
        <v>23.1</v>
      </c>
      <c r="AP54" s="377">
        <v>65785</v>
      </c>
      <c r="AQ54" s="378">
        <v>-7.6</v>
      </c>
      <c r="AR54" s="379">
        <v>30.7</v>
      </c>
    </row>
    <row r="55" spans="1:44" x14ac:dyDescent="0.15">
      <c r="A55" s="299"/>
      <c r="B55" s="295"/>
      <c r="C55" s="295"/>
      <c r="D55" s="295"/>
      <c r="E55" s="295"/>
      <c r="F55" s="295"/>
      <c r="G55" s="295"/>
      <c r="H55" s="295"/>
      <c r="I55" s="295"/>
      <c r="J55" s="295"/>
      <c r="K55" s="295"/>
      <c r="L55" s="295"/>
      <c r="M55" s="295"/>
      <c r="N55" s="295"/>
      <c r="O55" s="295"/>
      <c r="P55" s="295"/>
      <c r="Q55" s="295"/>
      <c r="R55" s="295"/>
      <c r="S55" s="295"/>
      <c r="T55" s="295"/>
      <c r="U55" s="295"/>
      <c r="V55" s="295"/>
      <c r="W55" s="295"/>
      <c r="X55" s="295"/>
      <c r="Y55" s="295"/>
      <c r="Z55" s="295"/>
      <c r="AA55" s="295"/>
      <c r="AB55" s="295"/>
      <c r="AC55" s="295"/>
      <c r="AD55" s="295"/>
      <c r="AE55" s="295"/>
      <c r="AF55" s="295"/>
      <c r="AG55" s="295"/>
      <c r="AH55" s="295"/>
      <c r="AI55" s="295"/>
      <c r="AJ55" s="295"/>
      <c r="AK55" s="357" t="s">
        <v>551</v>
      </c>
      <c r="AL55" s="358"/>
      <c r="AM55" s="366">
        <v>555335</v>
      </c>
      <c r="AN55" s="367">
        <v>69565</v>
      </c>
      <c r="AO55" s="368">
        <v>-33.299999999999997</v>
      </c>
      <c r="AP55" s="369">
        <v>114790</v>
      </c>
      <c r="AQ55" s="370">
        <v>-6.6</v>
      </c>
      <c r="AR55" s="371">
        <v>-26.7</v>
      </c>
    </row>
    <row r="56" spans="1:44" x14ac:dyDescent="0.15">
      <c r="A56" s="299"/>
      <c r="B56" s="295"/>
      <c r="C56" s="295"/>
      <c r="D56" s="295"/>
      <c r="E56" s="295"/>
      <c r="F56" s="295"/>
      <c r="G56" s="295"/>
      <c r="H56" s="295"/>
      <c r="I56" s="295"/>
      <c r="J56" s="295"/>
      <c r="K56" s="295"/>
      <c r="L56" s="295"/>
      <c r="M56" s="295"/>
      <c r="N56" s="295"/>
      <c r="O56" s="295"/>
      <c r="P56" s="295"/>
      <c r="Q56" s="295"/>
      <c r="R56" s="295"/>
      <c r="S56" s="295"/>
      <c r="T56" s="295"/>
      <c r="U56" s="295"/>
      <c r="V56" s="295"/>
      <c r="W56" s="295"/>
      <c r="X56" s="295"/>
      <c r="Y56" s="295"/>
      <c r="Z56" s="295"/>
      <c r="AA56" s="295"/>
      <c r="AB56" s="295"/>
      <c r="AC56" s="295"/>
      <c r="AD56" s="295"/>
      <c r="AE56" s="295"/>
      <c r="AF56" s="295"/>
      <c r="AG56" s="295"/>
      <c r="AH56" s="295"/>
      <c r="AI56" s="295"/>
      <c r="AJ56" s="295"/>
      <c r="AK56" s="372"/>
      <c r="AL56" s="373" t="s">
        <v>549</v>
      </c>
      <c r="AM56" s="374">
        <v>276973</v>
      </c>
      <c r="AN56" s="375">
        <v>34695</v>
      </c>
      <c r="AO56" s="376">
        <v>-48.3</v>
      </c>
      <c r="AP56" s="377">
        <v>55601</v>
      </c>
      <c r="AQ56" s="378">
        <v>-15.5</v>
      </c>
      <c r="AR56" s="379">
        <v>-32.799999999999997</v>
      </c>
    </row>
    <row r="57" spans="1:44" x14ac:dyDescent="0.15">
      <c r="A57" s="299"/>
      <c r="B57" s="295"/>
      <c r="C57" s="295"/>
      <c r="D57" s="295"/>
      <c r="E57" s="295"/>
      <c r="F57" s="295"/>
      <c r="G57" s="295"/>
      <c r="H57" s="295"/>
      <c r="I57" s="295"/>
      <c r="J57" s="295"/>
      <c r="K57" s="295"/>
      <c r="L57" s="295"/>
      <c r="M57" s="295"/>
      <c r="N57" s="295"/>
      <c r="O57" s="295"/>
      <c r="P57" s="295"/>
      <c r="Q57" s="295"/>
      <c r="R57" s="295"/>
      <c r="S57" s="295"/>
      <c r="T57" s="295"/>
      <c r="U57" s="295"/>
      <c r="V57" s="295"/>
      <c r="W57" s="295"/>
      <c r="X57" s="295"/>
      <c r="Y57" s="295"/>
      <c r="Z57" s="295"/>
      <c r="AA57" s="295"/>
      <c r="AB57" s="295"/>
      <c r="AC57" s="295"/>
      <c r="AD57" s="295"/>
      <c r="AE57" s="295"/>
      <c r="AF57" s="295"/>
      <c r="AG57" s="295"/>
      <c r="AH57" s="295"/>
      <c r="AI57" s="295"/>
      <c r="AJ57" s="295"/>
      <c r="AK57" s="357" t="s">
        <v>552</v>
      </c>
      <c r="AL57" s="358"/>
      <c r="AM57" s="366">
        <v>431647</v>
      </c>
      <c r="AN57" s="367">
        <v>54987</v>
      </c>
      <c r="AO57" s="368">
        <v>-21</v>
      </c>
      <c r="AP57" s="369">
        <v>126262</v>
      </c>
      <c r="AQ57" s="370">
        <v>10</v>
      </c>
      <c r="AR57" s="371">
        <v>-31</v>
      </c>
    </row>
    <row r="58" spans="1:44" x14ac:dyDescent="0.15">
      <c r="A58" s="299"/>
      <c r="B58" s="295"/>
      <c r="C58" s="295"/>
      <c r="D58" s="295"/>
      <c r="E58" s="295"/>
      <c r="F58" s="295"/>
      <c r="G58" s="295"/>
      <c r="H58" s="295"/>
      <c r="I58" s="295"/>
      <c r="J58" s="295"/>
      <c r="K58" s="295"/>
      <c r="L58" s="295"/>
      <c r="M58" s="295"/>
      <c r="N58" s="295"/>
      <c r="O58" s="295"/>
      <c r="P58" s="295"/>
      <c r="Q58" s="295"/>
      <c r="R58" s="295"/>
      <c r="S58" s="295"/>
      <c r="T58" s="295"/>
      <c r="U58" s="295"/>
      <c r="V58" s="295"/>
      <c r="W58" s="295"/>
      <c r="X58" s="295"/>
      <c r="Y58" s="295"/>
      <c r="Z58" s="295"/>
      <c r="AA58" s="295"/>
      <c r="AB58" s="295"/>
      <c r="AC58" s="295"/>
      <c r="AD58" s="295"/>
      <c r="AE58" s="295"/>
      <c r="AF58" s="295"/>
      <c r="AG58" s="295"/>
      <c r="AH58" s="295"/>
      <c r="AI58" s="295"/>
      <c r="AJ58" s="295"/>
      <c r="AK58" s="372"/>
      <c r="AL58" s="373" t="s">
        <v>549</v>
      </c>
      <c r="AM58" s="374">
        <v>273840</v>
      </c>
      <c r="AN58" s="375">
        <v>34884</v>
      </c>
      <c r="AO58" s="376">
        <v>0.5</v>
      </c>
      <c r="AP58" s="377">
        <v>56769</v>
      </c>
      <c r="AQ58" s="378">
        <v>2.1</v>
      </c>
      <c r="AR58" s="379">
        <v>-1.6</v>
      </c>
    </row>
    <row r="59" spans="1:44" x14ac:dyDescent="0.15">
      <c r="A59" s="299"/>
      <c r="B59" s="295"/>
      <c r="C59" s="295"/>
      <c r="D59" s="295"/>
      <c r="E59" s="295"/>
      <c r="F59" s="295"/>
      <c r="G59" s="295"/>
      <c r="H59" s="295"/>
      <c r="I59" s="295"/>
      <c r="J59" s="295"/>
      <c r="K59" s="295"/>
      <c r="L59" s="295"/>
      <c r="M59" s="295"/>
      <c r="N59" s="295"/>
      <c r="O59" s="295"/>
      <c r="P59" s="295"/>
      <c r="Q59" s="295"/>
      <c r="R59" s="295"/>
      <c r="S59" s="295"/>
      <c r="T59" s="295"/>
      <c r="U59" s="295"/>
      <c r="V59" s="295"/>
      <c r="W59" s="295"/>
      <c r="X59" s="295"/>
      <c r="Y59" s="295"/>
      <c r="Z59" s="295"/>
      <c r="AA59" s="295"/>
      <c r="AB59" s="295"/>
      <c r="AC59" s="295"/>
      <c r="AD59" s="295"/>
      <c r="AE59" s="295"/>
      <c r="AF59" s="295"/>
      <c r="AG59" s="295"/>
      <c r="AH59" s="295"/>
      <c r="AI59" s="295"/>
      <c r="AJ59" s="295"/>
      <c r="AK59" s="357" t="s">
        <v>553</v>
      </c>
      <c r="AL59" s="358"/>
      <c r="AM59" s="366">
        <v>516618</v>
      </c>
      <c r="AN59" s="367">
        <v>66816</v>
      </c>
      <c r="AO59" s="368">
        <v>21.5</v>
      </c>
      <c r="AP59" s="369">
        <v>126525</v>
      </c>
      <c r="AQ59" s="370">
        <v>0.2</v>
      </c>
      <c r="AR59" s="371">
        <v>21.3</v>
      </c>
    </row>
    <row r="60" spans="1:44" x14ac:dyDescent="0.15">
      <c r="A60" s="299"/>
      <c r="B60" s="295"/>
      <c r="C60" s="295"/>
      <c r="D60" s="295"/>
      <c r="E60" s="295"/>
      <c r="F60" s="295"/>
      <c r="G60" s="295"/>
      <c r="H60" s="295"/>
      <c r="I60" s="295"/>
      <c r="J60" s="295"/>
      <c r="K60" s="295"/>
      <c r="L60" s="295"/>
      <c r="M60" s="295"/>
      <c r="N60" s="295"/>
      <c r="O60" s="295"/>
      <c r="P60" s="295"/>
      <c r="Q60" s="295"/>
      <c r="R60" s="295"/>
      <c r="S60" s="295"/>
      <c r="T60" s="295"/>
      <c r="U60" s="295"/>
      <c r="V60" s="295"/>
      <c r="W60" s="295"/>
      <c r="X60" s="295"/>
      <c r="Y60" s="295"/>
      <c r="Z60" s="295"/>
      <c r="AA60" s="295"/>
      <c r="AB60" s="295"/>
      <c r="AC60" s="295"/>
      <c r="AD60" s="295"/>
      <c r="AE60" s="295"/>
      <c r="AF60" s="295"/>
      <c r="AG60" s="295"/>
      <c r="AH60" s="295"/>
      <c r="AI60" s="295"/>
      <c r="AJ60" s="295"/>
      <c r="AK60" s="372"/>
      <c r="AL60" s="373" t="s">
        <v>549</v>
      </c>
      <c r="AM60" s="374">
        <v>458927</v>
      </c>
      <c r="AN60" s="375">
        <v>59354</v>
      </c>
      <c r="AO60" s="376">
        <v>70.099999999999994</v>
      </c>
      <c r="AP60" s="377">
        <v>67052</v>
      </c>
      <c r="AQ60" s="378">
        <v>18.100000000000001</v>
      </c>
      <c r="AR60" s="379">
        <v>52</v>
      </c>
    </row>
    <row r="61" spans="1:44" x14ac:dyDescent="0.15">
      <c r="A61" s="299"/>
      <c r="B61" s="295"/>
      <c r="C61" s="295"/>
      <c r="D61" s="295"/>
      <c r="E61" s="295"/>
      <c r="F61" s="295"/>
      <c r="G61" s="295"/>
      <c r="H61" s="295"/>
      <c r="I61" s="295"/>
      <c r="J61" s="295"/>
      <c r="K61" s="295"/>
      <c r="L61" s="295"/>
      <c r="M61" s="295"/>
      <c r="N61" s="295"/>
      <c r="O61" s="295"/>
      <c r="P61" s="295"/>
      <c r="Q61" s="295"/>
      <c r="R61" s="295"/>
      <c r="S61" s="295"/>
      <c r="T61" s="295"/>
      <c r="U61" s="295"/>
      <c r="V61" s="295"/>
      <c r="W61" s="295"/>
      <c r="X61" s="295"/>
      <c r="Y61" s="295"/>
      <c r="Z61" s="295"/>
      <c r="AA61" s="295"/>
      <c r="AB61" s="295"/>
      <c r="AC61" s="295"/>
      <c r="AD61" s="295"/>
      <c r="AE61" s="295"/>
      <c r="AF61" s="295"/>
      <c r="AG61" s="295"/>
      <c r="AH61" s="295"/>
      <c r="AI61" s="295"/>
      <c r="AJ61" s="295"/>
      <c r="AK61" s="357" t="s">
        <v>554</v>
      </c>
      <c r="AL61" s="380"/>
      <c r="AM61" s="381">
        <v>662493</v>
      </c>
      <c r="AN61" s="382">
        <v>82428</v>
      </c>
      <c r="AO61" s="383">
        <v>-7.8</v>
      </c>
      <c r="AP61" s="384">
        <v>125822</v>
      </c>
      <c r="AQ61" s="385">
        <v>0</v>
      </c>
      <c r="AR61" s="371">
        <v>-7.8</v>
      </c>
    </row>
    <row r="62" spans="1:44" x14ac:dyDescent="0.15">
      <c r="A62" s="299"/>
      <c r="B62" s="295"/>
      <c r="C62" s="295"/>
      <c r="D62" s="295"/>
      <c r="E62" s="295"/>
      <c r="F62" s="295"/>
      <c r="G62" s="295"/>
      <c r="H62" s="295"/>
      <c r="I62" s="295"/>
      <c r="J62" s="295"/>
      <c r="K62" s="295"/>
      <c r="L62" s="295"/>
      <c r="M62" s="295"/>
      <c r="N62" s="295"/>
      <c r="O62" s="295"/>
      <c r="P62" s="295"/>
      <c r="Q62" s="295"/>
      <c r="R62" s="295"/>
      <c r="S62" s="295"/>
      <c r="T62" s="295"/>
      <c r="U62" s="295"/>
      <c r="V62" s="295"/>
      <c r="W62" s="295"/>
      <c r="X62" s="295"/>
      <c r="Y62" s="295"/>
      <c r="Z62" s="295"/>
      <c r="AA62" s="295"/>
      <c r="AB62" s="295"/>
      <c r="AC62" s="295"/>
      <c r="AD62" s="295"/>
      <c r="AE62" s="295"/>
      <c r="AF62" s="295"/>
      <c r="AG62" s="295"/>
      <c r="AH62" s="295"/>
      <c r="AI62" s="295"/>
      <c r="AJ62" s="295"/>
      <c r="AK62" s="372"/>
      <c r="AL62" s="373" t="s">
        <v>549</v>
      </c>
      <c r="AM62" s="374">
        <v>401226</v>
      </c>
      <c r="AN62" s="375">
        <v>50132</v>
      </c>
      <c r="AO62" s="376">
        <v>9.1999999999999993</v>
      </c>
      <c r="AP62" s="377">
        <v>63284</v>
      </c>
      <c r="AQ62" s="378">
        <v>2.6</v>
      </c>
      <c r="AR62" s="379">
        <v>6.6</v>
      </c>
    </row>
    <row r="63" spans="1:44" x14ac:dyDescent="0.15">
      <c r="A63" s="299"/>
      <c r="B63" s="295"/>
      <c r="C63" s="295"/>
      <c r="D63" s="295"/>
      <c r="E63" s="295"/>
      <c r="F63" s="295"/>
      <c r="G63" s="295"/>
      <c r="H63" s="295"/>
      <c r="I63" s="295"/>
      <c r="J63" s="295"/>
      <c r="K63" s="295"/>
      <c r="L63" s="295"/>
      <c r="M63" s="295"/>
      <c r="N63" s="295"/>
      <c r="O63" s="295"/>
      <c r="P63" s="295"/>
      <c r="Q63" s="295"/>
      <c r="R63" s="295"/>
      <c r="S63" s="295"/>
      <c r="T63" s="295"/>
      <c r="U63" s="295"/>
      <c r="V63" s="295"/>
      <c r="W63" s="295"/>
      <c r="X63" s="295"/>
      <c r="Y63" s="295"/>
      <c r="Z63" s="295"/>
      <c r="AA63" s="295"/>
      <c r="AB63" s="295"/>
      <c r="AC63" s="295"/>
      <c r="AD63" s="295"/>
      <c r="AE63" s="295"/>
      <c r="AF63" s="295"/>
      <c r="AG63" s="295"/>
      <c r="AH63" s="295"/>
      <c r="AI63" s="295"/>
      <c r="AJ63" s="295"/>
      <c r="AK63" s="295"/>
      <c r="AL63" s="295"/>
      <c r="AM63" s="295"/>
      <c r="AN63" s="295"/>
      <c r="AO63" s="295"/>
      <c r="AP63" s="295"/>
      <c r="AQ63" s="295"/>
      <c r="AR63" s="295"/>
    </row>
    <row r="64" spans="1:44" x14ac:dyDescent="0.15">
      <c r="A64" s="299"/>
      <c r="B64" s="295"/>
      <c r="C64" s="295"/>
      <c r="D64" s="295"/>
      <c r="E64" s="295"/>
      <c r="F64" s="295"/>
      <c r="G64" s="295"/>
      <c r="H64" s="295"/>
      <c r="I64" s="295"/>
      <c r="J64" s="295"/>
      <c r="K64" s="295"/>
      <c r="L64" s="295"/>
      <c r="M64" s="295"/>
      <c r="N64" s="295"/>
      <c r="O64" s="295"/>
      <c r="P64" s="295"/>
      <c r="Q64" s="295"/>
      <c r="R64" s="295"/>
      <c r="S64" s="295"/>
      <c r="T64" s="295"/>
      <c r="U64" s="295"/>
      <c r="V64" s="295"/>
      <c r="W64" s="295"/>
      <c r="X64" s="295"/>
      <c r="Y64" s="295"/>
      <c r="Z64" s="295"/>
      <c r="AA64" s="295"/>
      <c r="AB64" s="295"/>
      <c r="AC64" s="295"/>
      <c r="AD64" s="295"/>
      <c r="AE64" s="295"/>
      <c r="AF64" s="295"/>
      <c r="AG64" s="295"/>
      <c r="AH64" s="295"/>
      <c r="AI64" s="295"/>
      <c r="AJ64" s="295"/>
      <c r="AK64" s="295"/>
      <c r="AL64" s="295"/>
      <c r="AM64" s="295"/>
      <c r="AN64" s="295"/>
      <c r="AO64" s="295"/>
      <c r="AP64" s="295"/>
      <c r="AQ64" s="295"/>
      <c r="AR64" s="295"/>
    </row>
    <row r="65" spans="1:46" x14ac:dyDescent="0.15">
      <c r="A65" s="299"/>
      <c r="B65" s="295"/>
      <c r="C65" s="295"/>
      <c r="D65" s="295"/>
      <c r="E65" s="295"/>
      <c r="F65" s="295"/>
      <c r="G65" s="295"/>
      <c r="H65" s="295"/>
      <c r="I65" s="295"/>
      <c r="J65" s="295"/>
      <c r="K65" s="295"/>
      <c r="L65" s="295"/>
      <c r="M65" s="295"/>
      <c r="N65" s="295"/>
      <c r="O65" s="295"/>
      <c r="P65" s="295"/>
      <c r="Q65" s="295"/>
      <c r="R65" s="295"/>
      <c r="S65" s="295"/>
      <c r="T65" s="295"/>
      <c r="U65" s="295"/>
      <c r="V65" s="295"/>
      <c r="W65" s="295"/>
      <c r="X65" s="295"/>
      <c r="Y65" s="295"/>
      <c r="Z65" s="295"/>
      <c r="AA65" s="295"/>
      <c r="AB65" s="295"/>
      <c r="AC65" s="295"/>
      <c r="AD65" s="295"/>
      <c r="AE65" s="295"/>
      <c r="AF65" s="295"/>
      <c r="AG65" s="295"/>
      <c r="AH65" s="295"/>
      <c r="AI65" s="295"/>
      <c r="AJ65" s="295"/>
      <c r="AK65" s="295"/>
      <c r="AL65" s="295"/>
      <c r="AM65" s="295"/>
      <c r="AN65" s="295"/>
      <c r="AO65" s="295"/>
      <c r="AP65" s="295"/>
      <c r="AQ65" s="295"/>
      <c r="AR65" s="295"/>
    </row>
    <row r="66" spans="1:46" x14ac:dyDescent="0.15">
      <c r="A66" s="386"/>
      <c r="B66" s="353"/>
      <c r="C66" s="353"/>
      <c r="D66" s="353"/>
      <c r="E66" s="353"/>
      <c r="F66" s="353"/>
      <c r="G66" s="353"/>
      <c r="H66" s="353"/>
      <c r="I66" s="353"/>
      <c r="J66" s="353"/>
      <c r="K66" s="353"/>
      <c r="L66" s="353"/>
      <c r="M66" s="353"/>
      <c r="N66" s="353"/>
      <c r="O66" s="353"/>
      <c r="P66" s="353"/>
      <c r="Q66" s="353"/>
      <c r="R66" s="353"/>
      <c r="S66" s="353"/>
      <c r="T66" s="353"/>
      <c r="U66" s="353"/>
      <c r="V66" s="353"/>
      <c r="W66" s="353"/>
      <c r="X66" s="353"/>
      <c r="Y66" s="353"/>
      <c r="Z66" s="353"/>
      <c r="AA66" s="353"/>
      <c r="AB66" s="353"/>
      <c r="AC66" s="353"/>
      <c r="AD66" s="353"/>
      <c r="AE66" s="353"/>
      <c r="AF66" s="353"/>
      <c r="AG66" s="353"/>
      <c r="AH66" s="353"/>
      <c r="AI66" s="353"/>
      <c r="AJ66" s="353"/>
      <c r="AK66" s="353"/>
      <c r="AL66" s="353"/>
      <c r="AM66" s="353"/>
      <c r="AN66" s="353"/>
      <c r="AO66" s="353"/>
      <c r="AP66" s="353"/>
      <c r="AQ66" s="353"/>
      <c r="AR66" s="353"/>
      <c r="AS66" s="387"/>
    </row>
    <row r="67" spans="1:46" ht="13.5" hidden="1" customHeight="1" x14ac:dyDescent="0.15">
      <c r="AK67" s="295"/>
      <c r="AL67" s="295"/>
      <c r="AM67" s="295"/>
      <c r="AN67" s="295"/>
      <c r="AO67" s="295"/>
      <c r="AP67" s="295"/>
      <c r="AQ67" s="295"/>
      <c r="AR67" s="295"/>
      <c r="AS67" s="295"/>
      <c r="AT67" s="295"/>
    </row>
    <row r="68" spans="1:46" ht="13.5" hidden="1" customHeight="1" x14ac:dyDescent="0.15">
      <c r="AK68" s="295"/>
      <c r="AL68" s="295"/>
      <c r="AM68" s="295"/>
      <c r="AN68" s="295"/>
      <c r="AO68" s="295"/>
      <c r="AP68" s="295"/>
      <c r="AQ68" s="295"/>
      <c r="AR68" s="295"/>
    </row>
    <row r="69" spans="1:46" ht="13.5" hidden="1" customHeight="1" x14ac:dyDescent="0.15">
      <c r="AK69" s="295"/>
      <c r="AL69" s="295"/>
      <c r="AM69" s="295"/>
      <c r="AN69" s="295"/>
      <c r="AO69" s="295"/>
      <c r="AP69" s="295"/>
      <c r="AQ69" s="295"/>
      <c r="AR69" s="295"/>
    </row>
    <row r="70" spans="1:46" hidden="1" x14ac:dyDescent="0.15">
      <c r="AK70" s="295"/>
      <c r="AL70" s="295"/>
      <c r="AM70" s="295"/>
      <c r="AN70" s="295"/>
      <c r="AO70" s="295"/>
      <c r="AP70" s="295"/>
      <c r="AQ70" s="295"/>
      <c r="AR70" s="295"/>
    </row>
    <row r="71" spans="1:46" hidden="1" x14ac:dyDescent="0.15">
      <c r="AK71" s="295"/>
      <c r="AL71" s="295"/>
      <c r="AM71" s="295"/>
      <c r="AN71" s="295"/>
      <c r="AO71" s="295"/>
      <c r="AP71" s="295"/>
      <c r="AQ71" s="295"/>
      <c r="AR71" s="295"/>
    </row>
    <row r="72" spans="1:46" hidden="1" x14ac:dyDescent="0.15">
      <c r="AK72" s="295"/>
      <c r="AL72" s="295"/>
      <c r="AM72" s="295"/>
      <c r="AN72" s="295"/>
      <c r="AO72" s="295"/>
      <c r="AP72" s="295"/>
      <c r="AQ72" s="295"/>
      <c r="AR72" s="295"/>
    </row>
    <row r="73" spans="1:46" hidden="1" x14ac:dyDescent="0.15">
      <c r="AK73" s="295"/>
      <c r="AL73" s="295"/>
      <c r="AM73" s="295"/>
      <c r="AN73" s="295"/>
      <c r="AO73" s="295"/>
      <c r="AP73" s="295"/>
      <c r="AQ73" s="295"/>
      <c r="AR73" s="295"/>
    </row>
  </sheetData>
  <sheetProtection algorithmName="SHA-512" hashValue="PocfGxCk/LZWpddRLCu6pQXreKh4T3VA/TOoAQAzHNPndt2n5H+x4q6Szo7WEcd8DS8kSfbDAJPs4fArw4nt/g==" saltValue="WWkuKFuJJ4NJHECzgfh67w==" spinCount="100000" sheet="1" objects="1" scenarios="1"/>
  <mergeCells count="24">
    <mergeCell ref="AO30:AO31"/>
    <mergeCell ref="AO7:AO8"/>
    <mergeCell ref="AK9:AN9"/>
    <mergeCell ref="AK10:AN10"/>
    <mergeCell ref="AK11:AN11"/>
    <mergeCell ref="AK12:AN12"/>
    <mergeCell ref="AK13:AN13"/>
    <mergeCell ref="AK37:AN37"/>
    <mergeCell ref="AK14:AN14"/>
    <mergeCell ref="AK15:AN15"/>
    <mergeCell ref="AK16:AN16"/>
    <mergeCell ref="AK21:AN21"/>
    <mergeCell ref="AK22:AN22"/>
    <mergeCell ref="AK32:AN32"/>
    <mergeCell ref="AK33:AN33"/>
    <mergeCell ref="AK34:AN34"/>
    <mergeCell ref="AK35:AN35"/>
    <mergeCell ref="AK36:AN36"/>
    <mergeCell ref="AK38:AN38"/>
    <mergeCell ref="AK39:AN39"/>
    <mergeCell ref="AK40:AN40"/>
    <mergeCell ref="AK41:AN41"/>
    <mergeCell ref="AM49:AM50"/>
    <mergeCell ref="AN49:AR49"/>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topLeftCell="AG85" zoomScaleNormal="100" zoomScaleSheetLayoutView="55" workbookViewId="0"/>
  </sheetViews>
  <sheetFormatPr defaultColWidth="0" defaultRowHeight="13.5" customHeight="1" zeroHeight="1" x14ac:dyDescent="0.15"/>
  <cols>
    <col min="1" max="125" width="2.5" style="293" customWidth="1"/>
    <col min="126" max="16384" width="9" style="292" hidden="1"/>
  </cols>
  <sheetData>
    <row r="1" spans="2:125" ht="13.5" customHeight="1" x14ac:dyDescent="0.15">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c r="DQ1" s="292"/>
      <c r="DR1" s="292"/>
      <c r="DS1" s="292"/>
      <c r="DT1" s="292"/>
      <c r="DU1" s="292"/>
    </row>
    <row r="2" spans="2:125" x14ac:dyDescent="0.15">
      <c r="B2" s="292"/>
      <c r="DG2" s="292"/>
    </row>
    <row r="3" spans="2:125" x14ac:dyDescent="0.15">
      <c r="C3" s="292"/>
      <c r="D3" s="292"/>
      <c r="E3" s="292"/>
      <c r="F3" s="292"/>
      <c r="G3" s="292"/>
      <c r="H3" s="292"/>
      <c r="I3" s="292"/>
      <c r="J3" s="292"/>
      <c r="K3" s="292"/>
      <c r="L3" s="292"/>
      <c r="M3" s="292"/>
      <c r="N3" s="292"/>
      <c r="O3" s="292"/>
      <c r="P3" s="292"/>
      <c r="Q3" s="292"/>
      <c r="R3" s="292"/>
      <c r="S3" s="292"/>
      <c r="T3" s="292"/>
      <c r="U3" s="292"/>
      <c r="V3" s="292"/>
      <c r="W3" s="292"/>
      <c r="X3" s="292"/>
      <c r="Y3" s="292"/>
      <c r="Z3" s="292"/>
      <c r="AA3" s="292"/>
      <c r="AB3" s="292"/>
      <c r="AC3" s="292"/>
      <c r="AD3" s="292"/>
      <c r="AE3" s="292"/>
      <c r="AF3" s="292"/>
      <c r="AG3" s="292"/>
      <c r="AH3" s="292"/>
      <c r="AI3" s="292"/>
      <c r="AJ3" s="292"/>
      <c r="AK3" s="292"/>
      <c r="AL3" s="292"/>
      <c r="AM3" s="292"/>
      <c r="AN3" s="292"/>
      <c r="AO3" s="292"/>
      <c r="AP3" s="292"/>
      <c r="AQ3" s="292"/>
      <c r="AR3" s="292"/>
      <c r="AS3" s="292"/>
      <c r="AT3" s="292"/>
      <c r="AU3" s="292"/>
      <c r="AV3" s="292"/>
      <c r="AW3" s="292"/>
      <c r="AX3" s="292"/>
      <c r="AY3" s="292"/>
      <c r="AZ3" s="292"/>
      <c r="BA3" s="292"/>
      <c r="BB3" s="292"/>
      <c r="BC3" s="292"/>
      <c r="BD3" s="292"/>
      <c r="BE3" s="292"/>
      <c r="BF3" s="292"/>
      <c r="BG3" s="292"/>
      <c r="BH3" s="292"/>
      <c r="BI3" s="292"/>
      <c r="BJ3" s="292"/>
      <c r="BK3" s="292"/>
      <c r="BL3" s="292"/>
      <c r="BM3" s="292"/>
      <c r="BN3" s="292"/>
      <c r="BO3" s="292"/>
      <c r="BP3" s="292"/>
      <c r="BQ3" s="292"/>
      <c r="BR3" s="292"/>
      <c r="BS3" s="292"/>
      <c r="BT3" s="292"/>
      <c r="BU3" s="292"/>
      <c r="BV3" s="292"/>
      <c r="BW3" s="292"/>
      <c r="BX3" s="292"/>
      <c r="BY3" s="292"/>
      <c r="BZ3" s="292"/>
      <c r="CA3" s="292"/>
      <c r="CB3" s="292"/>
      <c r="CC3" s="292"/>
      <c r="CD3" s="292"/>
      <c r="CE3" s="292"/>
      <c r="CF3" s="292"/>
      <c r="CG3" s="292"/>
      <c r="CH3" s="292"/>
      <c r="CI3" s="292"/>
      <c r="CJ3" s="292"/>
      <c r="CK3" s="292"/>
      <c r="CL3" s="292"/>
      <c r="CM3" s="292"/>
      <c r="CN3" s="292"/>
      <c r="CO3" s="292"/>
      <c r="CP3" s="292"/>
      <c r="CQ3" s="292"/>
      <c r="CR3" s="292"/>
      <c r="CS3" s="292"/>
      <c r="CT3" s="292"/>
      <c r="CU3" s="292"/>
      <c r="CV3" s="292"/>
      <c r="CW3" s="292"/>
      <c r="CX3" s="292"/>
      <c r="CY3" s="292"/>
      <c r="CZ3" s="292"/>
      <c r="DA3" s="292"/>
      <c r="DB3" s="292"/>
      <c r="DC3" s="292"/>
      <c r="DD3" s="292"/>
      <c r="DE3" s="292"/>
      <c r="DF3" s="292"/>
      <c r="DH3" s="292"/>
      <c r="DI3" s="292"/>
      <c r="DJ3" s="292"/>
      <c r="DK3" s="292"/>
      <c r="DL3" s="292"/>
      <c r="DM3" s="292"/>
      <c r="DN3" s="292"/>
      <c r="DO3" s="292"/>
      <c r="DP3" s="292"/>
      <c r="DQ3" s="292"/>
      <c r="DR3" s="292"/>
      <c r="DS3" s="292"/>
      <c r="DT3" s="292"/>
      <c r="DU3" s="292"/>
    </row>
    <row r="4" spans="2:125" x14ac:dyDescent="0.15"/>
    <row r="5" spans="2:125" x14ac:dyDescent="0.15"/>
    <row r="6" spans="2:125" x14ac:dyDescent="0.15"/>
    <row r="7" spans="2:125" x14ac:dyDescent="0.15"/>
    <row r="8" spans="2:125" x14ac:dyDescent="0.15"/>
    <row r="9" spans="2:125" x14ac:dyDescent="0.15">
      <c r="DU9" s="292"/>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92"/>
    </row>
    <row r="18" spans="125:125" x14ac:dyDescent="0.15"/>
    <row r="19" spans="125:125" x14ac:dyDescent="0.15"/>
    <row r="20" spans="125:125" x14ac:dyDescent="0.15">
      <c r="DU20" s="292"/>
    </row>
    <row r="21" spans="125:125" x14ac:dyDescent="0.15">
      <c r="DU21" s="292"/>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92"/>
    </row>
    <row r="29" spans="125:125" x14ac:dyDescent="0.15"/>
    <row r="30" spans="125:125" x14ac:dyDescent="0.15"/>
    <row r="31" spans="125:125" x14ac:dyDescent="0.15"/>
    <row r="32" spans="125:125" x14ac:dyDescent="0.15"/>
    <row r="33" spans="2:125" x14ac:dyDescent="0.15">
      <c r="B33" s="292"/>
      <c r="G33" s="292"/>
      <c r="I33" s="292"/>
    </row>
    <row r="34" spans="2:125" x14ac:dyDescent="0.15">
      <c r="C34" s="292"/>
      <c r="P34" s="292"/>
      <c r="DE34" s="292"/>
      <c r="DH34" s="292"/>
    </row>
    <row r="35" spans="2:125" x14ac:dyDescent="0.15">
      <c r="D35" s="292"/>
      <c r="E35" s="292"/>
      <c r="DG35" s="292"/>
      <c r="DJ35" s="292"/>
      <c r="DP35" s="292"/>
      <c r="DQ35" s="292"/>
      <c r="DR35" s="292"/>
      <c r="DS35" s="292"/>
      <c r="DT35" s="292"/>
      <c r="DU35" s="292"/>
    </row>
    <row r="36" spans="2:125" x14ac:dyDescent="0.15">
      <c r="F36" s="292"/>
      <c r="H36" s="292"/>
      <c r="J36" s="292"/>
      <c r="K36" s="292"/>
      <c r="L36" s="292"/>
      <c r="M36" s="292"/>
      <c r="N36" s="292"/>
      <c r="O36" s="292"/>
      <c r="Q36" s="292"/>
      <c r="R36" s="292"/>
      <c r="S36" s="292"/>
      <c r="T36" s="292"/>
      <c r="U36" s="292"/>
      <c r="V36" s="292"/>
      <c r="W36" s="292"/>
      <c r="X36" s="292"/>
      <c r="Y36" s="292"/>
      <c r="Z36" s="292"/>
      <c r="AA36" s="292"/>
      <c r="AB36" s="292"/>
      <c r="AC36" s="292"/>
      <c r="AD36" s="292"/>
      <c r="AE36" s="292"/>
      <c r="AF36" s="292"/>
      <c r="AG36" s="292"/>
      <c r="AH36" s="292"/>
      <c r="AI36" s="292"/>
      <c r="AJ36" s="292"/>
      <c r="AK36" s="292"/>
      <c r="AL36" s="292"/>
      <c r="AM36" s="292"/>
      <c r="AN36" s="292"/>
      <c r="AO36" s="292"/>
      <c r="AP36" s="292"/>
      <c r="AQ36" s="292"/>
      <c r="AR36" s="292"/>
      <c r="AS36" s="292"/>
      <c r="AT36" s="292"/>
      <c r="AU36" s="292"/>
      <c r="AV36" s="292"/>
      <c r="AW36" s="292"/>
      <c r="AX36" s="292"/>
      <c r="AY36" s="292"/>
      <c r="AZ36" s="292"/>
      <c r="BA36" s="292"/>
      <c r="BB36" s="292"/>
      <c r="BC36" s="292"/>
      <c r="BD36" s="292"/>
      <c r="BE36" s="292"/>
      <c r="BF36" s="292"/>
      <c r="BG36" s="292"/>
      <c r="BH36" s="292"/>
      <c r="BI36" s="292"/>
      <c r="BJ36" s="292"/>
      <c r="BK36" s="292"/>
      <c r="BL36" s="292"/>
      <c r="BM36" s="292"/>
      <c r="BN36" s="292"/>
      <c r="BO36" s="292"/>
      <c r="BP36" s="292"/>
      <c r="BQ36" s="292"/>
      <c r="BR36" s="292"/>
      <c r="BS36" s="292"/>
      <c r="BT36" s="292"/>
      <c r="BU36" s="292"/>
      <c r="BV36" s="292"/>
      <c r="BW36" s="292"/>
      <c r="BX36" s="292"/>
      <c r="BY36" s="292"/>
      <c r="BZ36" s="292"/>
      <c r="CA36" s="292"/>
      <c r="CB36" s="292"/>
      <c r="CC36" s="292"/>
      <c r="CD36" s="292"/>
      <c r="CE36" s="292"/>
      <c r="CF36" s="292"/>
      <c r="CG36" s="292"/>
      <c r="CH36" s="292"/>
      <c r="CI36" s="292"/>
      <c r="CJ36" s="292"/>
      <c r="CK36" s="292"/>
      <c r="CL36" s="292"/>
      <c r="CM36" s="292"/>
      <c r="CN36" s="292"/>
      <c r="CO36" s="292"/>
      <c r="CP36" s="292"/>
      <c r="CQ36" s="292"/>
      <c r="CR36" s="292"/>
      <c r="CS36" s="292"/>
      <c r="CT36" s="292"/>
      <c r="CU36" s="292"/>
      <c r="CV36" s="292"/>
      <c r="CW36" s="292"/>
      <c r="CX36" s="292"/>
      <c r="CY36" s="292"/>
      <c r="CZ36" s="292"/>
      <c r="DA36" s="292"/>
      <c r="DB36" s="292"/>
      <c r="DC36" s="292"/>
      <c r="DD36" s="292"/>
      <c r="DF36" s="292"/>
      <c r="DI36" s="292"/>
      <c r="DK36" s="292"/>
      <c r="DL36" s="292"/>
      <c r="DM36" s="292"/>
      <c r="DN36" s="292"/>
      <c r="DO36" s="292"/>
      <c r="DP36" s="292"/>
      <c r="DQ36" s="292"/>
      <c r="DR36" s="292"/>
      <c r="DS36" s="292"/>
      <c r="DT36" s="292"/>
      <c r="DU36" s="292"/>
    </row>
    <row r="37" spans="2:125" x14ac:dyDescent="0.15">
      <c r="DU37" s="292"/>
    </row>
    <row r="38" spans="2:125" x14ac:dyDescent="0.15">
      <c r="DT38" s="292"/>
      <c r="DU38" s="292"/>
    </row>
    <row r="39" spans="2:125" x14ac:dyDescent="0.15"/>
    <row r="40" spans="2:125" x14ac:dyDescent="0.15">
      <c r="DH40" s="292"/>
    </row>
    <row r="41" spans="2:125" x14ac:dyDescent="0.15">
      <c r="DE41" s="292"/>
    </row>
    <row r="42" spans="2:125" x14ac:dyDescent="0.15">
      <c r="DG42" s="292"/>
      <c r="DJ42" s="292"/>
    </row>
    <row r="43" spans="2:125" x14ac:dyDescent="0.15">
      <c r="Q43" s="292"/>
      <c r="R43" s="292"/>
      <c r="S43" s="292"/>
      <c r="T43" s="292"/>
      <c r="U43" s="292"/>
      <c r="V43" s="292"/>
      <c r="W43" s="292"/>
      <c r="X43" s="292"/>
      <c r="Y43" s="292"/>
      <c r="Z43" s="292"/>
      <c r="AA43" s="292"/>
      <c r="AB43" s="292"/>
      <c r="AC43" s="292"/>
      <c r="AD43" s="292"/>
      <c r="AE43" s="292"/>
      <c r="AF43" s="292"/>
      <c r="AG43" s="292"/>
      <c r="AH43" s="292"/>
      <c r="AI43" s="292"/>
      <c r="AJ43" s="292"/>
      <c r="AK43" s="292"/>
      <c r="AL43" s="292"/>
      <c r="AM43" s="292"/>
      <c r="AN43" s="292"/>
      <c r="AO43" s="292"/>
      <c r="AP43" s="292"/>
      <c r="AQ43" s="292"/>
      <c r="AR43" s="292"/>
      <c r="AS43" s="292"/>
      <c r="AT43" s="292"/>
      <c r="AU43" s="292"/>
      <c r="AV43" s="292"/>
      <c r="AW43" s="292"/>
      <c r="AX43" s="292"/>
      <c r="AY43" s="292"/>
      <c r="AZ43" s="292"/>
      <c r="BA43" s="292"/>
      <c r="BB43" s="292"/>
      <c r="BC43" s="292"/>
      <c r="BD43" s="292"/>
      <c r="BE43" s="292"/>
      <c r="BF43" s="292"/>
      <c r="BG43" s="292"/>
      <c r="BH43" s="292"/>
      <c r="BI43" s="292"/>
      <c r="BJ43" s="292"/>
      <c r="BK43" s="292"/>
      <c r="BL43" s="292"/>
      <c r="BM43" s="292"/>
      <c r="BN43" s="292"/>
      <c r="BO43" s="292"/>
      <c r="BP43" s="292"/>
      <c r="BQ43" s="292"/>
      <c r="BR43" s="292"/>
      <c r="BS43" s="292"/>
      <c r="BT43" s="292"/>
      <c r="BU43" s="292"/>
      <c r="BV43" s="292"/>
      <c r="BW43" s="292"/>
      <c r="BX43" s="292"/>
      <c r="BY43" s="292"/>
      <c r="BZ43" s="292"/>
      <c r="CA43" s="292"/>
      <c r="CB43" s="292"/>
      <c r="CC43" s="292"/>
      <c r="CD43" s="292"/>
      <c r="CE43" s="292"/>
      <c r="CF43" s="292"/>
      <c r="CG43" s="292"/>
      <c r="CH43" s="292"/>
      <c r="CI43" s="292"/>
      <c r="CJ43" s="292"/>
      <c r="CK43" s="292"/>
      <c r="CL43" s="292"/>
      <c r="CM43" s="292"/>
      <c r="CN43" s="292"/>
      <c r="CO43" s="292"/>
      <c r="CP43" s="292"/>
      <c r="CQ43" s="292"/>
      <c r="CR43" s="292"/>
      <c r="CS43" s="292"/>
      <c r="CT43" s="292"/>
      <c r="CU43" s="292"/>
      <c r="CV43" s="292"/>
      <c r="CW43" s="292"/>
      <c r="CX43" s="292"/>
      <c r="CY43" s="292"/>
      <c r="CZ43" s="292"/>
      <c r="DA43" s="292"/>
      <c r="DB43" s="292"/>
      <c r="DC43" s="292"/>
      <c r="DD43" s="292"/>
      <c r="DF43" s="292"/>
      <c r="DI43" s="292"/>
      <c r="DK43" s="292"/>
      <c r="DL43" s="292"/>
      <c r="DM43" s="292"/>
      <c r="DN43" s="292"/>
      <c r="DO43" s="292"/>
      <c r="DP43" s="292"/>
      <c r="DQ43" s="292"/>
      <c r="DR43" s="292"/>
      <c r="DS43" s="292"/>
      <c r="DT43" s="292"/>
      <c r="DU43" s="292"/>
    </row>
    <row r="44" spans="2:125" x14ac:dyDescent="0.15">
      <c r="DU44" s="292"/>
    </row>
    <row r="45" spans="2:125" x14ac:dyDescent="0.15"/>
    <row r="46" spans="2:125" x14ac:dyDescent="0.15"/>
    <row r="47" spans="2:125" x14ac:dyDescent="0.15"/>
    <row r="48" spans="2:125" x14ac:dyDescent="0.15">
      <c r="DT48" s="292"/>
      <c r="DU48" s="292"/>
    </row>
    <row r="49" spans="120:125" x14ac:dyDescent="0.15">
      <c r="DU49" s="292"/>
    </row>
    <row r="50" spans="120:125" x14ac:dyDescent="0.15">
      <c r="DU50" s="292"/>
    </row>
    <row r="51" spans="120:125" x14ac:dyDescent="0.15">
      <c r="DP51" s="292"/>
      <c r="DQ51" s="292"/>
      <c r="DR51" s="292"/>
      <c r="DS51" s="292"/>
      <c r="DT51" s="292"/>
      <c r="DU51" s="292"/>
    </row>
    <row r="52" spans="120:125" x14ac:dyDescent="0.15"/>
    <row r="53" spans="120:125" x14ac:dyDescent="0.15"/>
    <row r="54" spans="120:125" x14ac:dyDescent="0.15">
      <c r="DU54" s="292"/>
    </row>
    <row r="55" spans="120:125" x14ac:dyDescent="0.15"/>
    <row r="56" spans="120:125" x14ac:dyDescent="0.15"/>
    <row r="57" spans="120:125" x14ac:dyDescent="0.15"/>
    <row r="58" spans="120:125" x14ac:dyDescent="0.15">
      <c r="DU58" s="292"/>
    </row>
    <row r="59" spans="120:125" x14ac:dyDescent="0.15"/>
    <row r="60" spans="120:125" x14ac:dyDescent="0.15"/>
    <row r="61" spans="120:125" x14ac:dyDescent="0.15"/>
    <row r="62" spans="120:125" x14ac:dyDescent="0.15"/>
    <row r="63" spans="120:125" x14ac:dyDescent="0.15">
      <c r="DU63" s="292"/>
    </row>
    <row r="64" spans="120:125" x14ac:dyDescent="0.15">
      <c r="DT64" s="292"/>
      <c r="DU64" s="292"/>
    </row>
    <row r="65" spans="123:125" x14ac:dyDescent="0.15"/>
    <row r="66" spans="123:125" x14ac:dyDescent="0.15"/>
    <row r="67" spans="123:125" x14ac:dyDescent="0.15"/>
    <row r="68" spans="123:125" x14ac:dyDescent="0.15"/>
    <row r="69" spans="123:125" x14ac:dyDescent="0.15">
      <c r="DS69" s="292"/>
      <c r="DT69" s="292"/>
      <c r="DU69" s="292"/>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92"/>
    </row>
    <row r="83" spans="116:125" x14ac:dyDescent="0.15">
      <c r="DM83" s="292"/>
      <c r="DN83" s="292"/>
      <c r="DO83" s="292"/>
      <c r="DP83" s="292"/>
      <c r="DQ83" s="292"/>
      <c r="DR83" s="292"/>
      <c r="DS83" s="292"/>
      <c r="DT83" s="292"/>
      <c r="DU83" s="292"/>
    </row>
    <row r="84" spans="116:125" x14ac:dyDescent="0.15"/>
    <row r="85" spans="116:125" x14ac:dyDescent="0.15"/>
    <row r="86" spans="116:125" x14ac:dyDescent="0.15"/>
    <row r="87" spans="116:125" x14ac:dyDescent="0.15"/>
    <row r="88" spans="116:125" x14ac:dyDescent="0.15">
      <c r="DU88" s="292"/>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92"/>
      <c r="DT94" s="292"/>
      <c r="DU94" s="292"/>
    </row>
    <row r="95" spans="116:125" ht="13.5" customHeight="1" x14ac:dyDescent="0.15">
      <c r="DU95" s="292"/>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92"/>
    </row>
    <row r="102" spans="124:125" ht="13.5" customHeight="1" x14ac:dyDescent="0.15"/>
    <row r="103" spans="124:125" ht="13.5" customHeight="1" x14ac:dyDescent="0.15"/>
    <row r="104" spans="124:125" ht="13.5" customHeight="1" x14ac:dyDescent="0.15">
      <c r="DT104" s="292"/>
      <c r="DU104" s="292"/>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2" t="s">
        <v>556</v>
      </c>
    </row>
    <row r="121" spans="125:125" ht="13.5" hidden="1" customHeight="1" x14ac:dyDescent="0.15">
      <c r="DU121" s="292"/>
    </row>
  </sheetData>
  <sheetProtection algorithmName="SHA-512" hashValue="11LVPX0MH23A8z2PJMIn3qpZU+HCESAhIcEdVSNqVuv+EF2uKx0ifT5kKdp4S/+WUNHUxQuez0AGVoWePUv9lA==" saltValue="Otu9tv/jmTtDbinLW0OAYA=="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topLeftCell="H88" zoomScaleNormal="100" zoomScaleSheetLayoutView="55" workbookViewId="0"/>
  </sheetViews>
  <sheetFormatPr defaultColWidth="0" defaultRowHeight="13.5" customHeight="1" zeroHeight="1" x14ac:dyDescent="0.15"/>
  <cols>
    <col min="1" max="125" width="2.5" style="293" customWidth="1"/>
    <col min="126" max="142" width="0" style="292" hidden="1" customWidth="1"/>
    <col min="143" max="16384" width="9" style="292" hidden="1"/>
  </cols>
  <sheetData>
    <row r="1" spans="1:125" ht="13.5" customHeight="1" x14ac:dyDescent="0.15">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c r="DQ1" s="292"/>
      <c r="DR1" s="292"/>
      <c r="DS1" s="292"/>
      <c r="DT1" s="292"/>
      <c r="DU1" s="292"/>
    </row>
    <row r="2" spans="1:125" x14ac:dyDescent="0.15">
      <c r="B2" s="292"/>
      <c r="T2" s="292"/>
    </row>
    <row r="3" spans="1:125" x14ac:dyDescent="0.15">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c r="AI3" s="292"/>
      <c r="AJ3" s="292"/>
      <c r="AK3" s="292"/>
      <c r="AL3" s="292"/>
      <c r="AM3" s="292"/>
      <c r="AN3" s="292"/>
      <c r="AO3" s="292"/>
      <c r="AP3" s="292"/>
      <c r="AQ3" s="292"/>
      <c r="AR3" s="292"/>
      <c r="AS3" s="292"/>
      <c r="AT3" s="292"/>
      <c r="AU3" s="292"/>
      <c r="AV3" s="292"/>
      <c r="AW3" s="292"/>
      <c r="AX3" s="292"/>
      <c r="AY3" s="292"/>
      <c r="AZ3" s="292"/>
      <c r="BA3" s="292"/>
      <c r="BB3" s="292"/>
      <c r="BC3" s="292"/>
      <c r="BD3" s="292"/>
      <c r="BE3" s="292"/>
      <c r="BF3" s="292"/>
      <c r="BG3" s="292"/>
      <c r="BH3" s="292"/>
      <c r="BI3" s="292"/>
      <c r="BJ3" s="292"/>
      <c r="BK3" s="292"/>
      <c r="BL3" s="292"/>
      <c r="BM3" s="292"/>
      <c r="BN3" s="292"/>
      <c r="BO3" s="292"/>
      <c r="BP3" s="292"/>
      <c r="BQ3" s="292"/>
      <c r="BR3" s="292"/>
      <c r="BS3" s="292"/>
      <c r="BT3" s="292"/>
      <c r="BU3" s="292"/>
      <c r="BV3" s="292"/>
      <c r="BW3" s="292"/>
      <c r="BX3" s="292"/>
      <c r="BY3" s="292"/>
      <c r="BZ3" s="292"/>
      <c r="CA3" s="292"/>
      <c r="CB3" s="292"/>
      <c r="CC3" s="292"/>
      <c r="CD3" s="292"/>
      <c r="CE3" s="292"/>
      <c r="CF3" s="292"/>
      <c r="CG3" s="292"/>
      <c r="CH3" s="292"/>
      <c r="CI3" s="292"/>
      <c r="CJ3" s="292"/>
      <c r="CK3" s="292"/>
      <c r="CL3" s="292"/>
      <c r="CM3" s="292"/>
      <c r="CN3" s="292"/>
      <c r="CO3" s="292"/>
      <c r="CP3" s="292"/>
      <c r="CQ3" s="292"/>
      <c r="CR3" s="292"/>
      <c r="CS3" s="292"/>
      <c r="CT3" s="292"/>
      <c r="CU3" s="292"/>
      <c r="CV3" s="292"/>
      <c r="CW3" s="292"/>
      <c r="CX3" s="292"/>
      <c r="CY3" s="292"/>
      <c r="CZ3" s="292"/>
      <c r="DA3" s="292"/>
      <c r="DB3" s="292"/>
      <c r="DC3" s="292"/>
      <c r="DD3" s="292"/>
      <c r="DE3" s="292"/>
      <c r="DF3" s="292"/>
      <c r="DG3" s="292"/>
      <c r="DH3" s="292"/>
      <c r="DI3" s="292"/>
      <c r="DJ3" s="292"/>
      <c r="DK3" s="292"/>
      <c r="DL3" s="292"/>
      <c r="DM3" s="292"/>
      <c r="DN3" s="292"/>
      <c r="DO3" s="292"/>
      <c r="DP3" s="292"/>
      <c r="DQ3" s="292"/>
      <c r="DR3" s="292"/>
      <c r="DS3" s="292"/>
      <c r="DT3" s="292"/>
      <c r="DU3" s="292"/>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92"/>
      <c r="G33" s="292"/>
      <c r="I33" s="292"/>
    </row>
    <row r="34" spans="2:125" x14ac:dyDescent="0.15">
      <c r="C34" s="292"/>
      <c r="P34" s="292"/>
      <c r="R34" s="292"/>
      <c r="U34" s="292"/>
    </row>
    <row r="35" spans="2:125" x14ac:dyDescent="0.15">
      <c r="D35" s="292"/>
      <c r="E35" s="292"/>
      <c r="T35" s="292"/>
      <c r="W35" s="292"/>
      <c r="X35" s="292"/>
      <c r="Y35" s="292"/>
      <c r="Z35" s="292"/>
      <c r="AA35" s="292"/>
      <c r="AB35" s="292"/>
      <c r="AC35" s="292"/>
      <c r="AD35" s="292"/>
      <c r="AE35" s="292"/>
      <c r="AF35" s="292"/>
      <c r="AG35" s="292"/>
      <c r="AH35" s="292"/>
      <c r="AI35" s="292"/>
      <c r="AJ35" s="292"/>
      <c r="AK35" s="292"/>
      <c r="AL35" s="292"/>
      <c r="AM35" s="292"/>
      <c r="AN35" s="292"/>
      <c r="AO35" s="292"/>
      <c r="AP35" s="292"/>
      <c r="AQ35" s="292"/>
      <c r="AR35" s="292"/>
      <c r="AS35" s="292"/>
      <c r="AT35" s="292"/>
      <c r="AU35" s="292"/>
      <c r="AV35" s="292"/>
      <c r="AW35" s="292"/>
      <c r="AX35" s="292"/>
      <c r="AY35" s="292"/>
      <c r="AZ35" s="292"/>
      <c r="BA35" s="292"/>
      <c r="BB35" s="292"/>
      <c r="BC35" s="292"/>
      <c r="BD35" s="292"/>
      <c r="BE35" s="292"/>
      <c r="BF35" s="292"/>
      <c r="BG35" s="292"/>
      <c r="BH35" s="292"/>
      <c r="BI35" s="292"/>
      <c r="BJ35" s="292"/>
      <c r="BK35" s="292"/>
      <c r="BL35" s="292"/>
      <c r="BM35" s="292"/>
      <c r="BN35" s="292"/>
      <c r="BO35" s="292"/>
      <c r="BP35" s="292"/>
      <c r="BQ35" s="292"/>
      <c r="BR35" s="292"/>
      <c r="BS35" s="292"/>
      <c r="BT35" s="292"/>
      <c r="BU35" s="292"/>
      <c r="BV35" s="292"/>
      <c r="BW35" s="292"/>
      <c r="BX35" s="292"/>
      <c r="BY35" s="292"/>
      <c r="BZ35" s="292"/>
      <c r="CA35" s="292"/>
      <c r="CB35" s="292"/>
      <c r="CC35" s="292"/>
      <c r="CD35" s="292"/>
      <c r="CE35" s="292"/>
      <c r="CF35" s="292"/>
      <c r="CG35" s="292"/>
      <c r="CH35" s="292"/>
      <c r="CI35" s="292"/>
      <c r="CJ35" s="292"/>
      <c r="CK35" s="292"/>
      <c r="CL35" s="292"/>
      <c r="CM35" s="292"/>
      <c r="CN35" s="292"/>
      <c r="CO35" s="292"/>
      <c r="CP35" s="292"/>
      <c r="CQ35" s="292"/>
      <c r="CR35" s="292"/>
      <c r="CS35" s="292"/>
      <c r="CT35" s="292"/>
      <c r="CU35" s="292"/>
      <c r="CV35" s="292"/>
      <c r="CW35" s="292"/>
      <c r="CX35" s="292"/>
      <c r="CY35" s="292"/>
      <c r="CZ35" s="292"/>
      <c r="DA35" s="292"/>
      <c r="DB35" s="292"/>
      <c r="DC35" s="292"/>
      <c r="DD35" s="292"/>
      <c r="DE35" s="292"/>
      <c r="DF35" s="292"/>
      <c r="DG35" s="292"/>
      <c r="DH35" s="292"/>
      <c r="DI35" s="292"/>
      <c r="DJ35" s="292"/>
      <c r="DK35" s="292"/>
      <c r="DL35" s="292"/>
      <c r="DM35" s="292"/>
      <c r="DN35" s="292"/>
      <c r="DO35" s="292"/>
      <c r="DP35" s="292"/>
      <c r="DQ35" s="292"/>
      <c r="DR35" s="292"/>
      <c r="DS35" s="292"/>
      <c r="DT35" s="292"/>
      <c r="DU35" s="292"/>
    </row>
    <row r="36" spans="2:125" x14ac:dyDescent="0.15">
      <c r="F36" s="292"/>
      <c r="H36" s="292"/>
      <c r="J36" s="292"/>
      <c r="K36" s="292"/>
      <c r="L36" s="292"/>
      <c r="M36" s="292"/>
      <c r="N36" s="292"/>
      <c r="O36" s="292"/>
      <c r="Q36" s="292"/>
      <c r="S36" s="292"/>
      <c r="V36" s="292"/>
    </row>
    <row r="37" spans="2:125" x14ac:dyDescent="0.15"/>
    <row r="38" spans="2:125" x14ac:dyDescent="0.15"/>
    <row r="39" spans="2:125" x14ac:dyDescent="0.15"/>
    <row r="40" spans="2:125" x14ac:dyDescent="0.15">
      <c r="U40" s="292"/>
    </row>
    <row r="41" spans="2:125" x14ac:dyDescent="0.15">
      <c r="R41" s="292"/>
    </row>
    <row r="42" spans="2:125" x14ac:dyDescent="0.15">
      <c r="T42" s="292"/>
      <c r="W42" s="292"/>
      <c r="X42" s="292"/>
      <c r="Y42" s="292"/>
      <c r="Z42" s="292"/>
      <c r="AA42" s="292"/>
      <c r="AB42" s="292"/>
      <c r="AC42" s="292"/>
      <c r="AD42" s="292"/>
      <c r="AE42" s="292"/>
      <c r="AF42" s="292"/>
      <c r="AG42" s="292"/>
      <c r="AH42" s="292"/>
      <c r="AI42" s="292"/>
      <c r="AJ42" s="292"/>
      <c r="AK42" s="292"/>
      <c r="AL42" s="292"/>
      <c r="AM42" s="292"/>
      <c r="AN42" s="292"/>
      <c r="AO42" s="292"/>
      <c r="AP42" s="292"/>
      <c r="AQ42" s="292"/>
      <c r="AR42" s="292"/>
      <c r="AS42" s="292"/>
      <c r="AT42" s="292"/>
      <c r="AU42" s="292"/>
      <c r="AV42" s="292"/>
      <c r="AW42" s="292"/>
      <c r="AX42" s="292"/>
      <c r="AY42" s="292"/>
      <c r="AZ42" s="292"/>
      <c r="BA42" s="292"/>
      <c r="BB42" s="292"/>
      <c r="BC42" s="292"/>
      <c r="BD42" s="292"/>
      <c r="BE42" s="292"/>
      <c r="BF42" s="292"/>
      <c r="BG42" s="292"/>
      <c r="BH42" s="292"/>
      <c r="BI42" s="292"/>
      <c r="BJ42" s="292"/>
      <c r="BK42" s="292"/>
      <c r="BL42" s="292"/>
      <c r="BM42" s="292"/>
      <c r="BN42" s="292"/>
      <c r="BO42" s="292"/>
      <c r="BP42" s="292"/>
      <c r="BQ42" s="292"/>
      <c r="BR42" s="292"/>
      <c r="BS42" s="292"/>
      <c r="BT42" s="292"/>
      <c r="BU42" s="292"/>
      <c r="BV42" s="292"/>
      <c r="BW42" s="292"/>
      <c r="BX42" s="292"/>
      <c r="BY42" s="292"/>
      <c r="BZ42" s="292"/>
      <c r="CA42" s="292"/>
      <c r="CB42" s="292"/>
      <c r="CC42" s="292"/>
      <c r="CD42" s="292"/>
      <c r="CE42" s="292"/>
      <c r="CF42" s="292"/>
      <c r="CG42" s="292"/>
      <c r="CH42" s="292"/>
      <c r="CI42" s="292"/>
      <c r="CJ42" s="292"/>
      <c r="CK42" s="292"/>
      <c r="CL42" s="292"/>
      <c r="CM42" s="292"/>
      <c r="CN42" s="292"/>
      <c r="CO42" s="292"/>
      <c r="CP42" s="292"/>
      <c r="CQ42" s="292"/>
      <c r="CR42" s="292"/>
      <c r="CS42" s="292"/>
      <c r="CT42" s="292"/>
      <c r="CU42" s="292"/>
      <c r="CV42" s="292"/>
      <c r="CW42" s="292"/>
      <c r="CX42" s="292"/>
      <c r="CY42" s="292"/>
      <c r="CZ42" s="292"/>
      <c r="DA42" s="292"/>
      <c r="DB42" s="292"/>
      <c r="DC42" s="292"/>
      <c r="DD42" s="292"/>
      <c r="DE42" s="292"/>
      <c r="DF42" s="292"/>
      <c r="DG42" s="292"/>
      <c r="DH42" s="292"/>
      <c r="DI42" s="292"/>
      <c r="DJ42" s="292"/>
      <c r="DK42" s="292"/>
      <c r="DL42" s="292"/>
      <c r="DM42" s="292"/>
      <c r="DN42" s="292"/>
      <c r="DO42" s="292"/>
      <c r="DP42" s="292"/>
      <c r="DQ42" s="292"/>
      <c r="DR42" s="292"/>
      <c r="DS42" s="292"/>
      <c r="DT42" s="292"/>
      <c r="DU42" s="292"/>
    </row>
    <row r="43" spans="2:125" x14ac:dyDescent="0.15">
      <c r="Q43" s="292"/>
      <c r="S43" s="292"/>
      <c r="V43" s="292"/>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3" t="s">
        <v>557</v>
      </c>
    </row>
  </sheetData>
  <sheetProtection algorithmName="SHA-512" hashValue="DS6qRacToDZDRrbWZisgu6SQ8LeMOF2tp2thDPr1lx3/UtguWPW1SFOm+x1qKF2CJpPnCDjxEyKBwvpwOut5ow==" saltValue="pfUJ9WhkxjgacUIUn/RVXw=="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topLeftCell="B37" zoomScale="70" zoomScaleNormal="7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558</v>
      </c>
      <c r="G46" s="8" t="s">
        <v>559</v>
      </c>
      <c r="H46" s="8" t="s">
        <v>560</v>
      </c>
      <c r="I46" s="8" t="s">
        <v>561</v>
      </c>
      <c r="J46" s="9" t="s">
        <v>562</v>
      </c>
    </row>
    <row r="47" spans="2:10" ht="57.75" customHeight="1" x14ac:dyDescent="0.15">
      <c r="B47" s="10"/>
      <c r="C47" s="1238" t="s">
        <v>3</v>
      </c>
      <c r="D47" s="1238"/>
      <c r="E47" s="1239"/>
      <c r="F47" s="11">
        <v>15.37</v>
      </c>
      <c r="G47" s="12">
        <v>15.71</v>
      </c>
      <c r="H47" s="12">
        <v>15.79</v>
      </c>
      <c r="I47" s="12">
        <v>15.74</v>
      </c>
      <c r="J47" s="13">
        <v>15.16</v>
      </c>
    </row>
    <row r="48" spans="2:10" ht="57.75" customHeight="1" x14ac:dyDescent="0.15">
      <c r="B48" s="14"/>
      <c r="C48" s="1240" t="s">
        <v>4</v>
      </c>
      <c r="D48" s="1240"/>
      <c r="E48" s="1241"/>
      <c r="F48" s="15">
        <v>3.78</v>
      </c>
      <c r="G48" s="16">
        <v>2.96</v>
      </c>
      <c r="H48" s="16">
        <v>3.63</v>
      </c>
      <c r="I48" s="16">
        <v>4.57</v>
      </c>
      <c r="J48" s="17">
        <v>4.7</v>
      </c>
    </row>
    <row r="49" spans="2:10" ht="57.75" customHeight="1" thickBot="1" x14ac:dyDescent="0.2">
      <c r="B49" s="18"/>
      <c r="C49" s="1242" t="s">
        <v>5</v>
      </c>
      <c r="D49" s="1242"/>
      <c r="E49" s="1243"/>
      <c r="F49" s="19">
        <v>0.6</v>
      </c>
      <c r="G49" s="20" t="s">
        <v>563</v>
      </c>
      <c r="H49" s="20">
        <v>0.71</v>
      </c>
      <c r="I49" s="20">
        <v>1.1200000000000001</v>
      </c>
      <c r="J49" s="21">
        <v>0.34</v>
      </c>
    </row>
    <row r="50" spans="2:10" ht="13.5" customHeight="1" x14ac:dyDescent="0.15"/>
  </sheetData>
  <sheetProtection algorithmName="SHA-512" hashValue="qSygygztCqZPAbMMLu8TJacC9mmDrcBzugZUZcpHzIxSrhhQH+BzYYsncGY/BYzNOrWThsf3dWZoTU29RHNgCg==" saltValue="87vWpxn5CmNWB+MvVJ8g/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2022-11-29T08:33:06Z</cp:lastPrinted>
  <dcterms:created xsi:type="dcterms:W3CDTF">2022-02-02T07:15:33Z</dcterms:created>
  <dcterms:modified xsi:type="dcterms:W3CDTF">2022-11-30T02:00:20Z</dcterms:modified>
  <cp:category/>
</cp:coreProperties>
</file>