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463ACD41-B359-46B6-9478-CC76CBFE55A5}" xr6:coauthVersionLast="47" xr6:coauthVersionMax="47" xr10:uidLastSave="{00000000-0000-0000-0000-000000000000}"/>
  <bookViews>
    <workbookView xWindow="-120" yWindow="-120" windowWidth="29040" windowHeight="15840" tabRatio="95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CO34" i="10"/>
  <c r="CO35" i="10" s="1"/>
  <c r="BW34" i="10"/>
  <c r="BW35" i="10" s="1"/>
  <c r="BW36" i="10" s="1"/>
  <c r="BW37" i="10" s="1"/>
  <c r="BW38" i="10" s="1"/>
  <c r="BW39" i="10" s="1"/>
  <c r="BW40" i="10" s="1"/>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 r="BE36" i="10" s="1"/>
</calcChain>
</file>

<file path=xl/sharedStrings.xml><?xml version="1.0" encoding="utf-8"?>
<sst xmlns="http://schemas.openxmlformats.org/spreadsheetml/2006/main" count="1156" uniqueCount="600">
  <si>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</si>
  <si>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</si>
  <si>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</si>
  <si>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</si>
  <si>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</si>
  <si>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</si>
  <si>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</si>
  <si>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</si>
  <si>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</si>
  <si>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</si>
  <si>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</si>
  <si>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</si>
  <si>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</si>
  <si>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</si>
  <si>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</si>
  <si>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</si>
  <si>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</si>
  <si>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</si>
  <si>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</si>
  <si>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</si>
  <si>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</si>
  <si>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</si>
  <si>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</si>
  <si>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</si>
  <si>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</si>
  <si>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</si>
  <si>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</si>
  <si>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</si>
  <si>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</si>
  <si>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</si>
  <si>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</si>
  <si>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</si>
  <si>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</si>
  <si>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</si>
  <si>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</si>
  <si>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</si>
  <si>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</si>
  <si>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</si>
  <si>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</si>
  <si>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</si>
  <si>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</si>
  <si>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</si>
  <si>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</si>
  <si>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</si>
  <si>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</si>
  <si>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</si>
  <si>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</si>
  <si>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</si>
  <si>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</si>
  <si>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</si>
  <si>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</si>
  <si>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</si>
  <si>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</si>
  <si>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</si>
  <si>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</si>
  <si>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</si>
  <si>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</si>
  <si>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</si>
  <si>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</si>
  <si>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</si>
  <si>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</si>
  <si>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</si>
  <si>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</si>
  <si>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</si>
  <si>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</si>
  <si>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</si>
  <si>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</si>
  <si>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</si>
  <si>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</si>
  <si>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</si>
  <si>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</si>
  <si>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</si>
  <si>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</si>
  <si>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</si>
  <si>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</si>
  <si>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</si>
  <si>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</si>
  <si>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</si>
  <si>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</si>
  <si>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</si>
  <si>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</si>
  <si>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</si>
  <si>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</si>
  <si>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</si>
  <si>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</si>
  <si>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</si>
  <si>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</si>
  <si>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</si>
  <si>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</si>
  <si>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</si>
  <si>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</si>
  <si>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</si>
  <si>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</si>
  <si>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</si>
  <si>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</si>
  <si>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</si>
  <si>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</si>
  <si>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</si>
  <si>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</si>
  <si>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</si>
  <si>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</si>
  <si>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</si>
  <si>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</si>
  <si>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</si>
  <si>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</si>
  <si>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</si>
  <si>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</si>
  <si>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</si>
  <si>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</si>
  <si>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</si>
  <si>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</si>
  <si>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</si>
  <si>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</si>
  <si>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</si>
  <si>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</si>
  <si>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</si>
  <si>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</si>
  <si>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</si>
  <si>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</si>
  <si>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</si>
  <si>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</si>
  <si>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</si>
  <si>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</si>
  <si>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</si>
  <si>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</si>
  <si>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</si>
  <si>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</si>
  <si>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</si>
  <si>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</si>
  <si>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</si>
  <si>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</si>
  <si>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</si>
  <si>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</si>
  <si>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</si>
  <si>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</si>
  <si>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</si>
  <si>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</si>
  <si>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</si>
  <si>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</si>
  <si>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</si>
  <si>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</si>
  <si>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</si>
  <si>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</si>
  <si>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</si>
  <si>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</si>
  <si>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</si>
  <si>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</si>
  <si>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</si>
  <si>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</si>
  <si>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</si>
  <si>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</si>
  <si>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</si>
  <si>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</si>
  <si>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</si>
  <si>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</si>
  <si>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</si>
  <si>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</si>
  <si>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</si>
  <si>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</si>
  <si>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</si>
  <si>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</si>
  <si>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</si>
  <si>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</si>
  <si>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</si>
  <si>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</si>
  <si>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</si>
  <si>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</si>
  <si>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</si>
  <si>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</si>
  <si>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</si>
  <si>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</si>
  <si>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</si>
  <si>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</si>
  <si>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</si>
  <si>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</si>
  <si>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</si>
  <si>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</si>
  <si>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</si>
  <si>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</si>
  <si>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</si>
  <si>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</si>
  <si>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</si>
  <si>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</si>
  <si>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</si>
  <si>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</si>
  <si>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</si>
  <si>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</si>
  <si>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</si>
  <si>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</si>
  <si>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</si>
  <si>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</si>
  <si>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</si>
  <si>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</si>
  <si>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</si>
  <si>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</si>
  <si>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</si>
  <si>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</si>
  <si>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</si>
  <si>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</si>
  <si>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</si>
  <si>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</si>
  <si>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</si>
  <si>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</si>
  <si>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</si>
  <si>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</si>
  <si>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</si>
  <si>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</si>
  <si>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</si>
  <si>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</si>
  <si>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</si>
  <si>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</si>
  <si>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</si>
  <si>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</si>
  <si>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</si>
  <si>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</si>
  <si>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</si>
  <si>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長崎県小値賀町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</si>
  <si>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</si>
  <si>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</si>
  <si>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</si>
  <si>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</si>
  <si>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</si>
  <si>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</si>
  <si>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</si>
  <si>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</si>
  <si>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</si>
  <si>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</si>
  <si>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</si>
  <si>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</si>
  <si>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</si>
  <si>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</si>
  <si>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</si>
  <si>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</si>
  <si>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</si>
  <si>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</si>
  <si>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</si>
  <si>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</si>
  <si>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</si>
  <si>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</si>
  <si>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</si>
  <si>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</si>
  <si>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</si>
  <si>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</si>
  <si>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</si>
  <si>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</si>
  <si>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</si>
  <si>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</si>
  <si>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</si>
  <si>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</si>
  <si>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</si>
  <si>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</si>
  <si>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</si>
  <si>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</si>
  <si>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</si>
  <si>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</si>
  <si>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</si>
  <si>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</si>
  <si>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</si>
  <si>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</si>
  <si>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</si>
  <si>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</si>
  <si>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</si>
  <si>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</si>
  <si>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</si>
  <si>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</si>
  <si>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</si>
  <si>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</si>
  <si>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</si>
  <si>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</si>
  <si>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</si>
  <si>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</si>
  <si>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</si>
  <si>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</si>
  <si>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</si>
  <si>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</si>
  <si>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</si>
  <si>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</si>
  <si>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</si>
  <si>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</si>
  <si>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</si>
  <si>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</si>
  <si>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</si>
  <si>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</si>
  <si>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</si>
  <si>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</si>
  <si>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</si>
  <si>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</si>
  <si>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</si>
  <si>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</si>
  <si>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</si>
  <si>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</si>
  <si>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</si>
  <si>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</si>
  <si>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</si>
  <si>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</si>
  <si>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</si>
  <si>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</si>
  <si>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</si>
  <si>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</si>
  <si>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</si>
  <si>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</si>
  <si>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</si>
  <si>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</si>
  <si>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</si>
  <si>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</si>
  <si>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</si>
  <si>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</si>
  <si>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</si>
  <si>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</si>
  <si>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</si>
  <si>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</si>
  <si>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</si>
  <si>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</si>
  <si>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</si>
  <si>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</si>
  <si>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</si>
  <si>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</si>
  <si>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</si>
  <si>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</si>
  <si>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</si>
  <si>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</si>
  <si>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</si>
  <si>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</si>
  <si>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</si>
  <si>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</si>
  <si>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</si>
  <si>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</si>
  <si>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</si>
  <si>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</si>
  <si>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</si>
  <si>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</si>
  <si>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</si>
  <si>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</si>
  <si>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</si>
  <si>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</si>
  <si>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</si>
  <si>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</si>
  <si>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</si>
  <si>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</si>
  <si>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</si>
  <si>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</si>
  <si>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</si>
  <si>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</si>
  <si>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</si>
  <si>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</si>
  <si>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</si>
  <si>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</si>
  <si>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</si>
  <si>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</si>
  <si>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</si>
  <si>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</si>
  <si>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</si>
  <si>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</si>
  <si>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</si>
  <si>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</si>
  <si>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</si>
  <si>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</si>
  <si>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</si>
  <si>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</si>
  <si>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</si>
  <si>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</si>
  <si>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</si>
  <si>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</si>
  <si>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</si>
  <si>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</si>
  <si>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</si>
  <si>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</si>
  <si>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</si>
  <si>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</si>
  <si>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</si>
  <si>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</si>
  <si>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長崎県小値賀町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</si>
  <si>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</si>
  <si>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</si>
  <si>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</si>
  <si>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</si>
  <si>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</si>
  <si>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</si>
  <si>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</si>
  <si>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</si>
  <si>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</si>
  <si>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</si>
  <si>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</si>
  <si>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</si>
  <si>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</si>
  <si>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</si>
  <si>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</si>
  <si>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</si>
  <si>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</si>
  <si>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</si>
  <si>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</si>
  <si>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</si>
  <si>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</si>
  <si>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</si>
  <si>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</si>
  <si>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</si>
  <si>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</si>
  <si>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</si>
  <si>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</si>
  <si>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</si>
  <si>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</si>
  <si>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</si>
  <si>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</si>
  <si>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</si>
  <si>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</si>
  <si>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</si>
  <si>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</si>
  <si>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</si>
  <si>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</si>
  <si>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小値賀町簡易水道事業特別会計</t>
    <phoneticPr fontId="5"/>
  </si>
  <si>
    <t>法非適用企業</t>
    <phoneticPr fontId="5"/>
  </si>
  <si>
    <t>小値賀町渡船事業特別会計</t>
    <phoneticPr fontId="5"/>
  </si>
  <si>
    <t>小値賀町下水道事業特別会計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</si>
  <si>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</si>
  <si>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</si>
  <si>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</si>
  <si>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</si>
  <si>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</si>
  <si>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</si>
  <si>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</si>
  <si>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</si>
  <si>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</si>
  <si>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</si>
  <si>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</si>
  <si>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</si>
  <si>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</si>
  <si>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</si>
  <si>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</si>
  <si>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</si>
  <si>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</si>
  <si>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</si>
  <si>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</si>
  <si>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</si>
  <si>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</si>
  <si>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</si>
  <si>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</si>
  <si>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</si>
  <si>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</si>
  <si>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</si>
  <si>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</si>
  <si>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</si>
  <si>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</si>
  <si>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</si>
  <si>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</si>
  <si>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</si>
  <si>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</si>
  <si>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</si>
  <si>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</si>
  <si>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</si>
  <si>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</si>
  <si>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</si>
  <si>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</si>
  <si>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</si>
  <si>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</si>
  <si>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</si>
  <si>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</si>
  <si>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</si>
  <si>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</si>
  <si>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</si>
  <si>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</si>
  <si>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</si>
  <si>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</si>
  <si>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</si>
  <si>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</si>
  <si>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</si>
  <si>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</si>
  <si>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</si>
  <si>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</si>
  <si>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</si>
  <si>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</si>
  <si>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</si>
  <si>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</si>
  <si>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</si>
  <si>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</si>
  <si>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</si>
  <si>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</si>
  <si>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</si>
  <si>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</si>
  <si>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</si>
  <si>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</si>
  <si>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</si>
  <si>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</si>
  <si>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</si>
  <si>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</si>
  <si>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</si>
  <si>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</si>
  <si>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</si>
  <si>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</si>
  <si>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</si>
  <si>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</si>
  <si>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</si>
  <si>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</si>
  <si>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</si>
  <si>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</si>
  <si>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</si>
  <si>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</si>
  <si>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</si>
  <si>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</si>
  <si>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</si>
  <si>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</si>
  <si>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</si>
  <si>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</si>
  <si>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</si>
  <si>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</si>
  <si>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</si>
  <si>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</si>
  <si>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</si>
  <si>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</si>
  <si>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</si>
  <si>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</si>
  <si>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</si>
  <si>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</si>
  <si>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</si>
  <si>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</si>
  <si>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</si>
  <si>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</si>
  <si>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</si>
  <si>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</si>
  <si>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</si>
  <si>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</si>
  <si>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</si>
  <si>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</si>
  <si>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</si>
  <si>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</si>
  <si>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</si>
  <si>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</si>
  <si>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</si>
  <si>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</si>
  <si>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</si>
  <si>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</si>
  <si>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</si>
  <si>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</si>
  <si>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</si>
  <si>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</si>
  <si>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</si>
  <si>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</si>
  <si>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</si>
  <si>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</si>
  <si>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</si>
  <si>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</si>
  <si>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</si>
  <si>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</si>
  <si>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</si>
  <si>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</si>
  <si>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</si>
  <si>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</si>
  <si>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</si>
  <si>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</si>
  <si>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</si>
  <si>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</si>
  <si>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</si>
  <si>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</si>
  <si>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</si>
  <si>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</si>
  <si>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1.97</t>
  </si>
  <si>
    <t>一般会計</t>
  </si>
  <si>
    <t>国民健康保険事業特別会計</t>
  </si>
  <si>
    <t>国民健康保険診療所特別会計</t>
  </si>
  <si>
    <t>小値賀町渡船事業特別会計</t>
  </si>
  <si>
    <t>小値賀町簡易水道事業特別会計</t>
  </si>
  <si>
    <t>小値賀町介護保険事業特別会計</t>
  </si>
  <si>
    <t>小値賀町下水道事業特別会計</t>
  </si>
  <si>
    <t>小値賀町後期高齢者医療事業特別会計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</si>
  <si>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</si>
  <si>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</si>
  <si>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</si>
  <si>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</si>
  <si>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</si>
  <si>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</si>
  <si>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</si>
  <si>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</si>
  <si>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</si>
  <si>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長崎県後期高齢者医療広域連合（普通会計）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</si>
  <si>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</si>
  <si>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</si>
  <si>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</si>
  <si>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</si>
  <si>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</si>
  <si>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長崎県後期高齢者医療広域連合（後期高齢者医療事業会計）</t>
    <rPh sb="15" eb="17">
      <t>コウキ</t>
    </rPh>
    <rPh sb="17" eb="20">
      <t>コウレイシャ</t>
    </rPh>
    <rPh sb="20" eb="22">
      <t>イリョウ</t>
    </rPh>
    <phoneticPr fontId="2"/>
  </si>
  <si>
    <t>小値賀交通</t>
  </si>
  <si>
    <t>-</t>
    <phoneticPr fontId="2"/>
  </si>
  <si>
    <t>小値賀町担い手公社</t>
  </si>
  <si>
    <t>まちづくり担い手育成基金</t>
    <rPh sb="5" eb="6">
      <t>ニナ</t>
    </rPh>
    <rPh sb="7" eb="8">
      <t>テ</t>
    </rPh>
    <rPh sb="8" eb="10">
      <t>イクセイ</t>
    </rPh>
    <rPh sb="10" eb="12">
      <t>キキン</t>
    </rPh>
    <phoneticPr fontId="2"/>
  </si>
  <si>
    <t>振興基金</t>
    <rPh sb="0" eb="4">
      <t>シンコウキキン</t>
    </rPh>
    <phoneticPr fontId="5"/>
  </si>
  <si>
    <t>医療施設建設基金</t>
    <rPh sb="0" eb="4">
      <t>イリョウシセツ</t>
    </rPh>
    <rPh sb="4" eb="8">
      <t>ケンセツキキン</t>
    </rPh>
    <phoneticPr fontId="5"/>
  </si>
  <si>
    <t>社会体育施設整備基金</t>
    <phoneticPr fontId="2"/>
  </si>
  <si>
    <t>公民館建設基金</t>
    <rPh sb="0" eb="3">
      <t>コウミンカン</t>
    </rPh>
    <rPh sb="3" eb="5">
      <t>ケンセツ</t>
    </rPh>
    <rPh sb="5" eb="7">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</si>
  <si>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</si>
  <si>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</si>
  <si>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</si>
  <si>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</si>
  <si>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</si>
  <si>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</si>
  <si>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将来負担比率は、0.0％未満を堅持している。
　実質公債費比率は、平成28年度から令和2年度まで類似団体内平均値を下回っている。今後は、平成23年度から平成24年度に実施した小値賀町小中学校校舎建設事業（借入額：413,200千円）をはじめとしたハード事業や平成30年度から令和4年度にかけて建設している診療所建設事業に係る地方債の償還により、実質公債比率が上昇してくことが考えられるため、これまで以上に公債費の適正化に取り組んでいく必要がある。</t>
    <rPh sb="1" eb="3">
      <t>ショウライ</t>
    </rPh>
    <rPh sb="3" eb="5">
      <t>フタン</t>
    </rPh>
    <rPh sb="5" eb="7">
      <t>ヒリツ</t>
    </rPh>
    <rPh sb="13" eb="15">
      <t>ミマン</t>
    </rPh>
    <rPh sb="16" eb="18">
      <t>ケンジ</t>
    </rPh>
    <rPh sb="25" eb="27">
      <t>ジッシツ</t>
    </rPh>
    <rPh sb="27" eb="30">
      <t>コウサイヒ</t>
    </rPh>
    <rPh sb="30" eb="32">
      <t>ヒリツ</t>
    </rPh>
    <rPh sb="34" eb="36">
      <t>ヘイセイ</t>
    </rPh>
    <rPh sb="38" eb="40">
      <t>ネンド</t>
    </rPh>
    <rPh sb="42" eb="44">
      <t>レイワ</t>
    </rPh>
    <rPh sb="45" eb="47">
      <t>ネンド</t>
    </rPh>
    <rPh sb="49" eb="51">
      <t>ルイジ</t>
    </rPh>
    <rPh sb="51" eb="53">
      <t>ダンタイ</t>
    </rPh>
    <rPh sb="53" eb="54">
      <t>ナイ</t>
    </rPh>
    <rPh sb="54" eb="56">
      <t>ヘイキン</t>
    </rPh>
    <rPh sb="56" eb="57">
      <t>チ</t>
    </rPh>
    <rPh sb="58" eb="60">
      <t>シタマワ</t>
    </rPh>
    <rPh sb="65" eb="67">
      <t>コンゴ</t>
    </rPh>
    <rPh sb="69" eb="71">
      <t>ヘイセイ</t>
    </rPh>
    <rPh sb="73" eb="75">
      <t>ネンド</t>
    </rPh>
    <rPh sb="77" eb="79">
      <t>ヘイセイ</t>
    </rPh>
    <rPh sb="81" eb="83">
      <t>ネンド</t>
    </rPh>
    <rPh sb="84" eb="86">
      <t>ジッシ</t>
    </rPh>
    <rPh sb="88" eb="92">
      <t>オヂカチョウ</t>
    </rPh>
    <rPh sb="92" eb="96">
      <t>ショウチュウガッコウ</t>
    </rPh>
    <rPh sb="96" eb="98">
      <t>コウシャ</t>
    </rPh>
    <rPh sb="98" eb="100">
      <t>ケンセツ</t>
    </rPh>
    <rPh sb="100" eb="102">
      <t>ジギョウ</t>
    </rPh>
    <rPh sb="103" eb="105">
      <t>カリイレ</t>
    </rPh>
    <rPh sb="105" eb="106">
      <t>ガク</t>
    </rPh>
    <rPh sb="114" eb="116">
      <t>センエン</t>
    </rPh>
    <rPh sb="127" eb="129">
      <t>ジギョウ</t>
    </rPh>
    <rPh sb="130" eb="132">
      <t>ヘイセイ</t>
    </rPh>
    <rPh sb="134" eb="136">
      <t>ネンド</t>
    </rPh>
    <rPh sb="138" eb="140">
      <t>レイワ</t>
    </rPh>
    <rPh sb="141" eb="143">
      <t>ネンド</t>
    </rPh>
    <rPh sb="147" eb="149">
      <t>ケンセツ</t>
    </rPh>
    <rPh sb="153" eb="156">
      <t>シンリョウショ</t>
    </rPh>
    <rPh sb="156" eb="158">
      <t>ケンセツ</t>
    </rPh>
    <rPh sb="158" eb="160">
      <t>ジギョウ</t>
    </rPh>
    <rPh sb="161" eb="162">
      <t>カカ</t>
    </rPh>
    <rPh sb="163" eb="166">
      <t>チホウサイ</t>
    </rPh>
    <rPh sb="167" eb="169">
      <t>ショウカン</t>
    </rPh>
    <rPh sb="173" eb="175">
      <t>ジッシツ</t>
    </rPh>
    <rPh sb="175" eb="177">
      <t>コウサイ</t>
    </rPh>
    <rPh sb="177" eb="179">
      <t>ヒリツ</t>
    </rPh>
    <rPh sb="180" eb="182">
      <t>ジョウショウ</t>
    </rPh>
    <rPh sb="188" eb="189">
      <t>カンガ</t>
    </rPh>
    <rPh sb="200" eb="202">
      <t>イジョウ</t>
    </rPh>
    <rPh sb="203" eb="206">
      <t>コウサイヒ</t>
    </rPh>
    <rPh sb="207" eb="210">
      <t>テキセイカ</t>
    </rPh>
    <rPh sb="211" eb="212">
      <t>ト</t>
    </rPh>
    <rPh sb="213" eb="214">
      <t>ク</t>
    </rPh>
    <rPh sb="218" eb="220">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</si>
  <si>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</si>
  <si>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</si>
  <si>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</si>
  <si>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将来負担比率は、0.0％未満を堅持している。
　有形固定資産減価償却率は類似団体を上回っている。主な要因としては、道路の有形固定資産減価償却率98.6％であること、消防施設の有形固定資産減価償却率83.7％であることなどが挙げられる。公共施設等総合管理計画及び個別施設計画に基づき、老朽化対策に積極的に取り組んでいく。</t>
    <rPh sb="1" eb="3">
      <t>ショウライ</t>
    </rPh>
    <rPh sb="3" eb="5">
      <t>フタン</t>
    </rPh>
    <rPh sb="5" eb="7">
      <t>ヒリツ</t>
    </rPh>
    <rPh sb="13" eb="15">
      <t>ミマン</t>
    </rPh>
    <rPh sb="16" eb="18">
      <t>ケンジ</t>
    </rPh>
    <rPh sb="25" eb="27">
      <t>ユウケイ</t>
    </rPh>
    <rPh sb="27" eb="29">
      <t>コテイ</t>
    </rPh>
    <rPh sb="29" eb="31">
      <t>シサン</t>
    </rPh>
    <rPh sb="31" eb="33">
      <t>ゲンカ</t>
    </rPh>
    <rPh sb="33" eb="35">
      <t>ショウキャク</t>
    </rPh>
    <rPh sb="35" eb="36">
      <t>リツ</t>
    </rPh>
    <rPh sb="37" eb="39">
      <t>ルイジ</t>
    </rPh>
    <rPh sb="39" eb="41">
      <t>ダンタイ</t>
    </rPh>
    <rPh sb="42" eb="44">
      <t>ウワマワ</t>
    </rPh>
    <rPh sb="49" eb="50">
      <t>オモ</t>
    </rPh>
    <rPh sb="51" eb="53">
      <t>ヨウイン</t>
    </rPh>
    <rPh sb="58" eb="60">
      <t>ドウロ</t>
    </rPh>
    <rPh sb="61" eb="63">
      <t>ユウケイ</t>
    </rPh>
    <rPh sb="63" eb="65">
      <t>コテイ</t>
    </rPh>
    <rPh sb="65" eb="67">
      <t>シサン</t>
    </rPh>
    <rPh sb="67" eb="69">
      <t>ゲンカ</t>
    </rPh>
    <rPh sb="69" eb="71">
      <t>ショウキャク</t>
    </rPh>
    <rPh sb="71" eb="72">
      <t>リツ</t>
    </rPh>
    <rPh sb="83" eb="85">
      <t>ショウボウ</t>
    </rPh>
    <rPh sb="85" eb="87">
      <t>シセツ</t>
    </rPh>
    <rPh sb="88" eb="90">
      <t>ユウケイ</t>
    </rPh>
    <rPh sb="90" eb="92">
      <t>コテイ</t>
    </rPh>
    <rPh sb="92" eb="94">
      <t>シサン</t>
    </rPh>
    <rPh sb="94" eb="96">
      <t>ゲンカ</t>
    </rPh>
    <rPh sb="96" eb="98">
      <t>ショウキャク</t>
    </rPh>
    <rPh sb="98" eb="99">
      <t>リツ</t>
    </rPh>
    <rPh sb="112" eb="113">
      <t>ア</t>
    </rPh>
    <rPh sb="118" eb="120">
      <t>コウキョウ</t>
    </rPh>
    <rPh sb="120" eb="122">
      <t>シセツ</t>
    </rPh>
    <rPh sb="122" eb="123">
      <t>トウ</t>
    </rPh>
    <rPh sb="123" eb="125">
      <t>ソウゴウ</t>
    </rPh>
    <rPh sb="125" eb="127">
      <t>カンリ</t>
    </rPh>
    <rPh sb="127" eb="129">
      <t>ケイカク</t>
    </rPh>
    <rPh sb="129" eb="130">
      <t>オヨ</t>
    </rPh>
    <rPh sb="131" eb="133">
      <t>コベツ</t>
    </rPh>
    <rPh sb="133" eb="135">
      <t>シセツ</t>
    </rPh>
    <rPh sb="135" eb="137">
      <t>ケイカク</t>
    </rPh>
    <rPh sb="138" eb="139">
      <t>モト</t>
    </rPh>
    <rPh sb="142" eb="145">
      <t>ロウキュウカ</t>
    </rPh>
    <rPh sb="145" eb="147">
      <t>タイサク</t>
    </rPh>
    <rPh sb="148" eb="150">
      <t>セッキョク</t>
    </rPh>
    <rPh sb="150" eb="151">
      <t>テキ</t>
    </rPh>
    <rPh sb="152" eb="153">
      <t>ト</t>
    </rPh>
    <rPh sb="154" eb="155">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</si>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</sst>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C9CF794-6D16-461D-B0D8-131271AA8E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E7FE-4A19-801B-06A6CE2B78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362597</c:v>
                </c:pt>
                <c:pt idx="1">
                  <c:v>151863</c:v>
                </c:pt>
                <c:pt idx="2">
                  <c:v>295764</c:v>
                </c:pt>
                <c:pt idx="3">
                  <c:v>451184</c:v>
                </c:pt>
                <c:pt idx="4">
                  <c:v>316935</c:v>
                </c:pt>
              </c:numCache>
            </c:numRef>
          </c:val>
          <c:smooth val="0"/>
          <c:extLst>
            <c:ext xmlns:c16="http://schemas.microsoft.com/office/drawing/2014/chart" uri="{C3380CC4-5D6E-409C-BE32-E72D297353CC}">
              <c16:uniqueId val="{00000001-E7FE-4A19-801B-06A6CE2B78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5.97</c:v>
                </c:pt>
                <c:pt idx="1">
                  <c:v>5.1100000000000003</c:v>
                </c:pt>
                <c:pt idx="2">
                  <c:v>6.32</c:v>
                </c:pt>
                <c:pt idx="3">
                  <c:v>4.38</c:v>
                </c:pt>
                <c:pt idx="4">
                  <c:v>5.69</c:v>
                </c:pt>
              </c:numCache>
            </c:numRef>
          </c:val>
          <c:extLst>
            <c:ext xmlns:c16="http://schemas.microsoft.com/office/drawing/2014/chart" uri="{C3380CC4-5D6E-409C-BE32-E72D297353CC}">
              <c16:uniqueId val="{00000000-9595-4FEE-BC3C-D94E2B1787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9.7899999999999991</c:v>
                </c:pt>
                <c:pt idx="1">
                  <c:v>14.52</c:v>
                </c:pt>
                <c:pt idx="2">
                  <c:v>14.65</c:v>
                </c:pt>
                <c:pt idx="3">
                  <c:v>14.79</c:v>
                </c:pt>
                <c:pt idx="4">
                  <c:v>19.45</c:v>
                </c:pt>
              </c:numCache>
            </c:numRef>
          </c:val>
          <c:extLst>
            <c:ext xmlns:c16="http://schemas.microsoft.com/office/drawing/2014/chart" uri="{C3380CC4-5D6E-409C-BE32-E72D297353CC}">
              <c16:uniqueId val="{00000001-9595-4FEE-BC3C-D94E2B1787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0.47</c:v>
                </c:pt>
                <c:pt idx="1">
                  <c:v>4.3</c:v>
                </c:pt>
                <c:pt idx="2">
                  <c:v>1.18</c:v>
                </c:pt>
                <c:pt idx="3">
                  <c:v>-1.97</c:v>
                </c:pt>
                <c:pt idx="4">
                  <c:v>6.66</c:v>
                </c:pt>
              </c:numCache>
            </c:numRef>
          </c:val>
          <c:smooth val="0"/>
          <c:extLst>
            <c:ext xmlns:c16="http://schemas.microsoft.com/office/drawing/2014/chart" uri="{C3380CC4-5D6E-409C-BE32-E72D297353CC}">
              <c16:uniqueId val="{00000002-9595-4FEE-BC3C-D94E2B1787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B9-42B7-85C0-854D4CC078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B9-42B7-85C0-854D4CC07832}"/>
            </c:ext>
          </c:extLst>
        </c:ser>
        <c:ser>
          <c:idx val="2"/>
          <c:order val="2"/>
          <c:tx>
            <c:strRef>
              <c:f>データシート!$A$29</c:f>
              <c:strCache>
                <c:ptCount val="1"/>
                <c:pt idx="0">
                  <c:v>小値賀町後期高齢者医療事業特別会計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0.03</c:v>
                </c:pt>
                <c:pt idx="8">
                  <c:v>#N/A</c:v>
                </c:pt>
                <c:pt idx="9">
                  <c:v>0.05</c:v>
                </c:pt>
              </c:numCache>
            </c:numRef>
          </c:val>
          <c:extLst>
            <c:ext xmlns:c16="http://schemas.microsoft.com/office/drawing/2014/chart" uri="{C3380CC4-5D6E-409C-BE32-E72D297353CC}">
              <c16:uniqueId val="{00000002-67B9-42B7-85C0-854D4CC07832}"/>
            </c:ext>
          </c:extLst>
        </c:ser>
        <c:ser>
          <c:idx val="3"/>
          <c:order val="3"/>
          <c:tx>
            <c:strRef>
              <c:f>データシート!$A$30</c:f>
              <c:strCache>
                <c:ptCount val="1"/>
                <c:pt idx="0">
                  <c:v>小値賀町下水道事業特別会計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0.63</c:v>
                </c:pt>
                <c:pt idx="2">
                  <c:v>#N/A</c:v>
                </c:pt>
                <c:pt idx="3">
                  <c:v>0.27</c:v>
                </c:pt>
                <c:pt idx="4">
                  <c:v>#N/A</c:v>
                </c:pt>
                <c:pt idx="5">
                  <c:v>0.2</c:v>
                </c:pt>
                <c:pt idx="6">
                  <c:v>#N/A</c:v>
                </c:pt>
                <c:pt idx="7">
                  <c:v>0.4</c:v>
                </c:pt>
                <c:pt idx="8">
                  <c:v>#N/A</c:v>
                </c:pt>
                <c:pt idx="9">
                  <c:v>0.16</c:v>
                </c:pt>
              </c:numCache>
            </c:numRef>
          </c:val>
          <c:extLst>
            <c:ext xmlns:c16="http://schemas.microsoft.com/office/drawing/2014/chart" uri="{C3380CC4-5D6E-409C-BE32-E72D297353CC}">
              <c16:uniqueId val="{00000003-67B9-42B7-85C0-854D4CC07832}"/>
            </c:ext>
          </c:extLst>
        </c:ser>
        <c:ser>
          <c:idx val="4"/>
          <c:order val="4"/>
          <c:tx>
            <c:strRef>
              <c:f>データシート!$A$31</c:f>
              <c:strCache>
                <c:ptCount val="1"/>
                <c:pt idx="0">
                  <c:v>小値賀町介護保険事業特別会計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1.29</c:v>
                </c:pt>
                <c:pt idx="2">
                  <c:v>#N/A</c:v>
                </c:pt>
                <c:pt idx="3">
                  <c:v>1.52</c:v>
                </c:pt>
                <c:pt idx="4">
                  <c:v>#N/A</c:v>
                </c:pt>
                <c:pt idx="5">
                  <c:v>0</c:v>
                </c:pt>
                <c:pt idx="6">
                  <c:v>#N/A</c:v>
                </c:pt>
                <c:pt idx="7">
                  <c:v>0.17</c:v>
                </c:pt>
                <c:pt idx="8">
                  <c:v>#N/A</c:v>
                </c:pt>
                <c:pt idx="9">
                  <c:v>0.17</c:v>
                </c:pt>
              </c:numCache>
            </c:numRef>
          </c:val>
          <c:extLst>
            <c:ext xmlns:c16="http://schemas.microsoft.com/office/drawing/2014/chart" uri="{C3380CC4-5D6E-409C-BE32-E72D297353CC}">
              <c16:uniqueId val="{00000004-67B9-42B7-85C0-854D4CC07832}"/>
            </c:ext>
          </c:extLst>
        </c:ser>
        <c:ser>
          <c:idx val="5"/>
          <c:order val="5"/>
          <c:tx>
            <c:strRef>
              <c:f>データシート!$A$32</c:f>
              <c:strCache>
                <c:ptCount val="1"/>
                <c:pt idx="0">
                  <c:v>小値賀町簡易水道事業特別会計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0.24</c:v>
                </c:pt>
                <c:pt idx="4">
                  <c:v>#N/A</c:v>
                </c:pt>
                <c:pt idx="5">
                  <c:v>0.14000000000000001</c:v>
                </c:pt>
                <c:pt idx="6">
                  <c:v>#N/A</c:v>
                </c:pt>
                <c:pt idx="7">
                  <c:v>0.15</c:v>
                </c:pt>
                <c:pt idx="8">
                  <c:v>#N/A</c:v>
                </c:pt>
                <c:pt idx="9">
                  <c:v>0.18</c:v>
                </c:pt>
              </c:numCache>
            </c:numRef>
          </c:val>
          <c:extLst>
            <c:ext xmlns:c16="http://schemas.microsoft.com/office/drawing/2014/chart" uri="{C3380CC4-5D6E-409C-BE32-E72D297353CC}">
              <c16:uniqueId val="{00000005-67B9-42B7-85C0-854D4CC07832}"/>
            </c:ext>
          </c:extLst>
        </c:ser>
        <c:ser>
          <c:idx val="6"/>
          <c:order val="6"/>
          <c:tx>
            <c:strRef>
              <c:f>データシート!$A$33</c:f>
              <c:strCache>
                <c:ptCount val="1"/>
                <c:pt idx="0">
                  <c:v>小値賀町渡船事業特別会計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0.33</c:v>
                </c:pt>
                <c:pt idx="2">
                  <c:v>#N/A</c:v>
                </c:pt>
                <c:pt idx="3">
                  <c:v>0.04</c:v>
                </c:pt>
                <c:pt idx="4">
                  <c:v>#N/A</c:v>
                </c:pt>
                <c:pt idx="5">
                  <c:v>0.18</c:v>
                </c:pt>
                <c:pt idx="6">
                  <c:v>#N/A</c:v>
                </c:pt>
                <c:pt idx="7">
                  <c:v>0.25</c:v>
                </c:pt>
                <c:pt idx="8">
                  <c:v>#N/A</c:v>
                </c:pt>
                <c:pt idx="9">
                  <c:v>0.19</c:v>
                </c:pt>
              </c:numCache>
            </c:numRef>
          </c:val>
          <c:extLst>
            <c:ext xmlns:c16="http://schemas.microsoft.com/office/drawing/2014/chart" uri="{C3380CC4-5D6E-409C-BE32-E72D297353CC}">
              <c16:uniqueId val="{00000006-67B9-42B7-85C0-854D4CC07832}"/>
            </c:ext>
          </c:extLst>
        </c:ser>
        <c:ser>
          <c:idx val="7"/>
          <c:order val="7"/>
          <c:tx>
            <c:strRef>
              <c:f>データシート!$A$34</c:f>
              <c:strCache>
                <c:ptCount val="1"/>
                <c:pt idx="0">
                  <c:v>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0.93</c:v>
                </c:pt>
                <c:pt idx="2">
                  <c:v>#N/A</c:v>
                </c:pt>
                <c:pt idx="3">
                  <c:v>0.67</c:v>
                </c:pt>
                <c:pt idx="4">
                  <c:v>#N/A</c:v>
                </c:pt>
                <c:pt idx="5">
                  <c:v>0.56999999999999995</c:v>
                </c:pt>
                <c:pt idx="6">
                  <c:v>#N/A</c:v>
                </c:pt>
                <c:pt idx="7">
                  <c:v>1.71</c:v>
                </c:pt>
                <c:pt idx="8">
                  <c:v>#N/A</c:v>
                </c:pt>
                <c:pt idx="9">
                  <c:v>0.56000000000000005</c:v>
                </c:pt>
              </c:numCache>
            </c:numRef>
          </c:val>
          <c:extLst>
            <c:ext xmlns:c16="http://schemas.microsoft.com/office/drawing/2014/chart" uri="{C3380CC4-5D6E-409C-BE32-E72D297353CC}">
              <c16:uniqueId val="{00000007-67B9-42B7-85C0-854D4CC0783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0.11</c:v>
                </c:pt>
                <c:pt idx="2">
                  <c:v>#N/A</c:v>
                </c:pt>
                <c:pt idx="3">
                  <c:v>0.34</c:v>
                </c:pt>
                <c:pt idx="4">
                  <c:v>#N/A</c:v>
                </c:pt>
                <c:pt idx="5">
                  <c:v>1.44</c:v>
                </c:pt>
                <c:pt idx="6">
                  <c:v>#N/A</c:v>
                </c:pt>
                <c:pt idx="7">
                  <c:v>0.41</c:v>
                </c:pt>
                <c:pt idx="8">
                  <c:v>#N/A</c:v>
                </c:pt>
                <c:pt idx="9">
                  <c:v>0.98</c:v>
                </c:pt>
              </c:numCache>
            </c:numRef>
          </c:val>
          <c:extLst>
            <c:ext xmlns:c16="http://schemas.microsoft.com/office/drawing/2014/chart" uri="{C3380CC4-5D6E-409C-BE32-E72D297353CC}">
              <c16:uniqueId val="{00000008-67B9-42B7-85C0-854D4CC078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5.96</c:v>
                </c:pt>
                <c:pt idx="2">
                  <c:v>#N/A</c:v>
                </c:pt>
                <c:pt idx="3">
                  <c:v>5.0999999999999996</c:v>
                </c:pt>
                <c:pt idx="4">
                  <c:v>#N/A</c:v>
                </c:pt>
                <c:pt idx="5">
                  <c:v>6.31</c:v>
                </c:pt>
                <c:pt idx="6">
                  <c:v>#N/A</c:v>
                </c:pt>
                <c:pt idx="7">
                  <c:v>4.37</c:v>
                </c:pt>
                <c:pt idx="8">
                  <c:v>#N/A</c:v>
                </c:pt>
                <c:pt idx="9">
                  <c:v>5.68</c:v>
                </c:pt>
              </c:numCache>
            </c:numRef>
          </c:val>
          <c:extLst>
            <c:ext xmlns:c16="http://schemas.microsoft.com/office/drawing/2014/chart" uri="{C3380CC4-5D6E-409C-BE32-E72D297353CC}">
              <c16:uniqueId val="{00000009-67B9-42B7-85C0-854D4CC078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370</c:v>
                </c:pt>
                <c:pt idx="5">
                  <c:v>372</c:v>
                </c:pt>
                <c:pt idx="8">
                  <c:v>381</c:v>
                </c:pt>
                <c:pt idx="11">
                  <c:v>356</c:v>
                </c:pt>
                <c:pt idx="14">
                  <c:v>346</c:v>
                </c:pt>
              </c:numCache>
            </c:numRef>
          </c:val>
          <c:extLst>
            <c:ext xmlns:c16="http://schemas.microsoft.com/office/drawing/2014/chart" uri="{C3380CC4-5D6E-409C-BE32-E72D297353CC}">
              <c16:uniqueId val="{00000000-EA3D-4214-B152-FA2EB20452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3D-4214-B152-FA2EB20452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5</c:v>
                </c:pt>
                <c:pt idx="6">
                  <c:v>1</c:v>
                </c:pt>
                <c:pt idx="9">
                  <c:v>2</c:v>
                </c:pt>
                <c:pt idx="12">
                  <c:v>1</c:v>
                </c:pt>
              </c:numCache>
            </c:numRef>
          </c:val>
          <c:extLst>
            <c:ext xmlns:c16="http://schemas.microsoft.com/office/drawing/2014/chart" uri="{C3380CC4-5D6E-409C-BE32-E72D297353CC}">
              <c16:uniqueId val="{00000002-EA3D-4214-B152-FA2EB20452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3D-4214-B152-FA2EB20452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108</c:v>
                </c:pt>
                <c:pt idx="3">
                  <c:v>90</c:v>
                </c:pt>
                <c:pt idx="6">
                  <c:v>104</c:v>
                </c:pt>
                <c:pt idx="9">
                  <c:v>109</c:v>
                </c:pt>
                <c:pt idx="12">
                  <c:v>102</c:v>
                </c:pt>
              </c:numCache>
            </c:numRef>
          </c:val>
          <c:extLst>
            <c:ext xmlns:c16="http://schemas.microsoft.com/office/drawing/2014/chart" uri="{C3380CC4-5D6E-409C-BE32-E72D297353CC}">
              <c16:uniqueId val="{00000004-EA3D-4214-B152-FA2EB20452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3D-4214-B152-FA2EB20452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3D-4214-B152-FA2EB20452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340</c:v>
                </c:pt>
                <c:pt idx="3">
                  <c:v>349</c:v>
                </c:pt>
                <c:pt idx="6">
                  <c:v>359</c:v>
                </c:pt>
                <c:pt idx="9">
                  <c:v>368</c:v>
                </c:pt>
                <c:pt idx="12">
                  <c:v>381</c:v>
                </c:pt>
              </c:numCache>
            </c:numRef>
          </c:val>
          <c:extLst>
            <c:ext xmlns:c16="http://schemas.microsoft.com/office/drawing/2014/chart" uri="{C3380CC4-5D6E-409C-BE32-E72D297353CC}">
              <c16:uniqueId val="{00000007-EA3D-4214-B152-FA2EB20452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87</c:v>
                </c:pt>
                <c:pt idx="2">
                  <c:v>#N/A</c:v>
                </c:pt>
                <c:pt idx="3">
                  <c:v>#N/A</c:v>
                </c:pt>
                <c:pt idx="4">
                  <c:v>72</c:v>
                </c:pt>
                <c:pt idx="5">
                  <c:v>#N/A</c:v>
                </c:pt>
                <c:pt idx="6">
                  <c:v>#N/A</c:v>
                </c:pt>
                <c:pt idx="7">
                  <c:v>83</c:v>
                </c:pt>
                <c:pt idx="8">
                  <c:v>#N/A</c:v>
                </c:pt>
                <c:pt idx="9">
                  <c:v>#N/A</c:v>
                </c:pt>
                <c:pt idx="10">
                  <c:v>123</c:v>
                </c:pt>
                <c:pt idx="11">
                  <c:v>#N/A</c:v>
                </c:pt>
                <c:pt idx="12">
                  <c:v>#N/A</c:v>
                </c:pt>
                <c:pt idx="13">
                  <c:v>138</c:v>
                </c:pt>
                <c:pt idx="14">
                  <c:v>#N/A</c:v>
                </c:pt>
              </c:numCache>
            </c:numRef>
          </c:val>
          <c:smooth val="0"/>
          <c:extLst>
            <c:ext xmlns:c16="http://schemas.microsoft.com/office/drawing/2014/chart" uri="{C3380CC4-5D6E-409C-BE32-E72D297353CC}">
              <c16:uniqueId val="{00000008-EA3D-4214-B152-FA2EB20452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3145</c:v>
                </c:pt>
                <c:pt idx="5">
                  <c:v>3162</c:v>
                </c:pt>
                <c:pt idx="8">
                  <c:v>2948</c:v>
                </c:pt>
                <c:pt idx="11">
                  <c:v>3110</c:v>
                </c:pt>
                <c:pt idx="14">
                  <c:v>3412</c:v>
                </c:pt>
              </c:numCache>
            </c:numRef>
          </c:val>
          <c:extLst>
            <c:ext xmlns:c16="http://schemas.microsoft.com/office/drawing/2014/chart" uri="{C3380CC4-5D6E-409C-BE32-E72D297353CC}">
              <c16:uniqueId val="{00000000-6EDF-4852-B70F-1B2D192D45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156</c:v>
                </c:pt>
                <c:pt idx="5">
                  <c:v>163</c:v>
                </c:pt>
                <c:pt idx="8">
                  <c:v>166</c:v>
                </c:pt>
                <c:pt idx="11">
                  <c:v>118</c:v>
                </c:pt>
                <c:pt idx="14">
                  <c:v>65</c:v>
                </c:pt>
              </c:numCache>
            </c:numRef>
          </c:val>
          <c:extLst>
            <c:ext xmlns:c16="http://schemas.microsoft.com/office/drawing/2014/chart" uri="{C3380CC4-5D6E-409C-BE32-E72D297353CC}">
              <c16:uniqueId val="{00000001-6EDF-4852-B70F-1B2D192D45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2442</c:v>
                </c:pt>
                <c:pt idx="5">
                  <c:v>2948</c:v>
                </c:pt>
                <c:pt idx="8">
                  <c:v>2989</c:v>
                </c:pt>
                <c:pt idx="11">
                  <c:v>3033</c:v>
                </c:pt>
                <c:pt idx="14">
                  <c:v>3054</c:v>
                </c:pt>
              </c:numCache>
            </c:numRef>
          </c:val>
          <c:extLst>
            <c:ext xmlns:c16="http://schemas.microsoft.com/office/drawing/2014/chart" uri="{C3380CC4-5D6E-409C-BE32-E72D297353CC}">
              <c16:uniqueId val="{00000002-6EDF-4852-B70F-1B2D192D45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DF-4852-B70F-1B2D192D45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DF-4852-B70F-1B2D192D45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DF-4852-B70F-1B2D192D45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368</c:v>
                </c:pt>
                <c:pt idx="3">
                  <c:v>321</c:v>
                </c:pt>
                <c:pt idx="6">
                  <c:v>341</c:v>
                </c:pt>
                <c:pt idx="9">
                  <c:v>351</c:v>
                </c:pt>
                <c:pt idx="12">
                  <c:v>350</c:v>
                </c:pt>
              </c:numCache>
            </c:numRef>
          </c:val>
          <c:extLst>
            <c:ext xmlns:c16="http://schemas.microsoft.com/office/drawing/2014/chart" uri="{C3380CC4-5D6E-409C-BE32-E72D297353CC}">
              <c16:uniqueId val="{00000006-6EDF-4852-B70F-1B2D192D45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EDF-4852-B70F-1B2D192D45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1157</c:v>
                </c:pt>
                <c:pt idx="3">
                  <c:v>1026</c:v>
                </c:pt>
                <c:pt idx="6">
                  <c:v>850</c:v>
                </c:pt>
                <c:pt idx="9">
                  <c:v>924</c:v>
                </c:pt>
                <c:pt idx="12">
                  <c:v>1208</c:v>
                </c:pt>
              </c:numCache>
            </c:numRef>
          </c:val>
          <c:extLst>
            <c:ext xmlns:c16="http://schemas.microsoft.com/office/drawing/2014/chart" uri="{C3380CC4-5D6E-409C-BE32-E72D297353CC}">
              <c16:uniqueId val="{00000008-6EDF-4852-B70F-1B2D192D45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c:v>
                </c:pt>
                <c:pt idx="3">
                  <c:v>1</c:v>
                </c:pt>
                <c:pt idx="6">
                  <c:v>1</c:v>
                </c:pt>
                <c:pt idx="9">
                  <c:v>2</c:v>
                </c:pt>
                <c:pt idx="12">
                  <c:v>1</c:v>
                </c:pt>
              </c:numCache>
            </c:numRef>
          </c:val>
          <c:extLst>
            <c:ext xmlns:c16="http://schemas.microsoft.com/office/drawing/2014/chart" uri="{C3380CC4-5D6E-409C-BE32-E72D297353CC}">
              <c16:uniqueId val="{00000009-6EDF-4852-B70F-1B2D192D45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3461</c:v>
                </c:pt>
                <c:pt idx="3">
                  <c:v>3343</c:v>
                </c:pt>
                <c:pt idx="6">
                  <c:v>3319</c:v>
                </c:pt>
                <c:pt idx="9">
                  <c:v>3594</c:v>
                </c:pt>
                <c:pt idx="12">
                  <c:v>3532</c:v>
                </c:pt>
              </c:numCache>
            </c:numRef>
          </c:val>
          <c:extLst>
            <c:ext xmlns:c16="http://schemas.microsoft.com/office/drawing/2014/chart" uri="{C3380CC4-5D6E-409C-BE32-E72D297353CC}">
              <c16:uniqueId val="{0000000A-6EDF-4852-B70F-1B2D192D45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DF-4852-B70F-1B2D192D45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286</c:v>
                </c:pt>
                <c:pt idx="1">
                  <c:v>287</c:v>
                </c:pt>
                <c:pt idx="2">
                  <c:v>391</c:v>
                </c:pt>
              </c:numCache>
            </c:numRef>
          </c:val>
          <c:extLst>
            <c:ext xmlns:c16="http://schemas.microsoft.com/office/drawing/2014/chart" uri="{C3380CC4-5D6E-409C-BE32-E72D297353CC}">
              <c16:uniqueId val="{00000000-0044-4BE2-ADD6-6084EB3586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472</c:v>
                </c:pt>
                <c:pt idx="1">
                  <c:v>458</c:v>
                </c:pt>
                <c:pt idx="2">
                  <c:v>444</c:v>
                </c:pt>
              </c:numCache>
            </c:numRef>
          </c:val>
          <c:extLst>
            <c:ext xmlns:c16="http://schemas.microsoft.com/office/drawing/2014/chart" uri="{C3380CC4-5D6E-409C-BE32-E72D297353CC}">
              <c16:uniqueId val="{00000001-0044-4BE2-ADD6-6084EB3586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2003</c:v>
                </c:pt>
                <c:pt idx="1">
                  <c:v>2034</c:v>
                </c:pt>
                <c:pt idx="2">
                  <c:v>1962</c:v>
                </c:pt>
              </c:numCache>
            </c:numRef>
          </c:val>
          <c:extLst>
            <c:ext xmlns:c16="http://schemas.microsoft.com/office/drawing/2014/chart" uri="{C3380CC4-5D6E-409C-BE32-E72D297353CC}">
              <c16:uniqueId val="{00000002-0044-4BE2-ADD6-6084EB3586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{23832726-2689-4BEB-B9BF-705C008E9BFA}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46B-4E07-8F6F-8115832ED2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{F8A3F2B7-95CB-4C76-AF2E-CA3398181E50}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6B-4E07-8F6F-8115832ED2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{5E755EFE-51D2-4286-B439-B56BEB56A756}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6B-4E07-8F6F-8115832ED2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{706E6F5E-9804-4ACC-875E-1F81C7EACDCB}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6B-4E07-8F6F-8115832ED2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{461D163A-B297-44EA-A0C9-EDF463C52840}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6B-4E07-8F6F-8115832ED24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{A5A23F62-8F29-44E9-9C83-3C30F7E03769}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46B-4E07-8F6F-8115832ED24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{A16FFD26-6FD8-4EDD-B216-A65682A056C4}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46B-4E07-8F6F-8115832ED24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{4C9A8B98-EED9-42BA-9366-4A7BF4F12237}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46B-4E07-8F6F-8115832ED24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{CD6BFD1C-94ED-4BBC-BE13-AA104B6BBA29}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46B-4E07-8F6F-8115832ED2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64.900000000000006</c:v>
                </c:pt>
                <c:pt idx="16">
                  <c:v>66.2</c:v>
                </c:pt>
                <c:pt idx="24">
                  <c:v>67.2</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46B-4E07-8F6F-8115832ED2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{02DC74F2-ADF7-4371-8F3E-D181E010499C}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46B-4E07-8F6F-8115832ED2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{D1136687-8819-4DCD-9C24-22B020896002}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6B-4E07-8F6F-8115832ED2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{3C28471F-EB15-4990-AE08-DAE5187079EC}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6B-4E07-8F6F-8115832ED2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{297DD048-A4B5-4EA0-AF56-BDC0F1846C71}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6B-4E07-8F6F-8115832ED2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{6550ADAF-917E-4FA0-9718-BA665A94F6EF}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6B-4E07-8F6F-8115832ED24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{96C0BAD0-1E43-41E6-B56A-092FFD935BAF}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46B-4E07-8F6F-8115832ED24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{E4C349C0-C256-4ABD-8B96-A35BD30FBE60}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46B-4E07-8F6F-8115832ED24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{56E96ECD-600C-4B94-9112-02B9F1D6B935}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46B-4E07-8F6F-8115832ED24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{58415D1B-6A75-4855-9B9A-E173755C7C7D}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46B-4E07-8F6F-8115832ED2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6B-4E07-8F6F-8115832ED245}"/>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{0230CF6B-EF40-47DB-A86F-0452072934BF}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AC6-4731-8449-350F8FA254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{8A8BDF34-04FC-493B-A9ED-D8BA3861D102}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C6-4731-8449-350F8FA254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{107907E7-0794-415C-A53A-24B87F52B38D}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C6-4731-8449-350F8FA254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{B3CD6D51-B93D-4CBD-997D-4EBA25955DDC}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C6-4731-8449-350F8FA254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{2C74403A-DDF7-4067-BBF7-51C8125D6880}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C6-4731-8449-350F8FA2545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{2F346321-51E4-468C-BA00-8B858F0B7702}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AC6-4731-8449-350F8FA2545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{37444071-5B1F-41C8-92B9-AB0F7566214F}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AC6-4731-8449-350F8FA2545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{CECC5989-01AF-490E-BEF4-D7F6C02975BD}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AC6-4731-8449-350F8FA2545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{3525C9EC-5EA4-47FA-8BC7-68A16C992326}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AC6-4731-8449-350F8FA254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5.5</c:v>
                </c:pt>
                <c:pt idx="16">
                  <c:v>5</c:v>
                </c:pt>
                <c:pt idx="24">
                  <c:v>5.7</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C6-4731-8449-350F8FA254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{674212C4-4ED8-4AC1-B422-A232637E4C47}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AC6-4731-8449-350F8FA254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{021E8F64-5D39-4FE4-9CD0-7D451787A768}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C6-4731-8449-350F8FA254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{1110CD88-2DB0-4C2A-BCA0-2DDE42ACC746}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C6-4731-8449-350F8FA254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{40A8D572-CBBA-4AC4-882E-181B1F954B13}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C6-4731-8449-350F8FA254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{22D7DD8E-FB28-458B-9DDB-575A3B8B28C7}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C6-4731-8449-350F8FA25452}"/>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{EF8C661C-77BA-47AC-BA1A-EDD698AEC32F}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AC6-4731-8449-350F8FA25452}"/>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{808833D1-F8A4-4F20-AAE4-73A4812EAA2D}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AC6-4731-8449-350F8FA2545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{95FD5B26-48DD-4BB9-8CB3-6CC00C953A0D}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AC6-4731-8449-350F8FA25452}"/>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{F909A154-73B2-46E6-BDC5-8EEFF9BC2CE2}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AC6-4731-8449-350F8FA254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C6-4731-8449-350F8FA25452}"/>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年度借入分の過疎対策事業債及び辺地対策事業債の償還開始等に伴う元利償還金の増により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今後も診療所建設事業等の大型事業に係る借入を予定しており、元利償還金、算入公債費等については増加傾向で推移するものと見込んでいる。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教員住宅建設事業・古民家長寿命化事業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等に係る借入により、借入額が償還額を上回ったため、地方債現在高が増加している。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地方債は、普通交付税措置率が高い過疎対策事業債、辺地対策事業債の活用により、基準財政需要額参入見込額も合わせて増加しており、将来負担比率の分子は、引き続きマイナスとなっている。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財政調整基金については、取り崩すことなく、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百万円を積立することができ、増加している。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振興基金については、お試し居住施設整備事業・保全松林緊急保護整備事業（衛生伐・更新伐）事業に充てるため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基金全体としては、取崩額を積立額が上回ったため、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今後、診療所建設事業等の大型事業を予定しているため、中長期的には減少していく見込みである。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・振興基金：「自ら考え自ら行う地域づくり」事業を推進するため、①活力と個性のある地域づくり事業、②地場産業の育成事業、③観光推進に</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関する事業、④国際交流、文化活動に関する事業、⑤その他町長が必要と認める事業に充当する。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・医療施設建設基金：医療施設建設資金に充当する。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・社会体育施設整備基金：社会体育施設整備資金に充当する。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・公民館建設基金：公民館建設資金に充当する。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・まちづくり担い手育成基金：ふるさと創生事業の一環として、心身共に健やかで活力にあふれた文化的な人づくり、産業の活性化のための後継者</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づくりを積極的に推進するため、まちづくり担い手育成事業に充当する。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・振興基金：お試し居住施設整備事業・保全松林緊急保護整備事業（衛生伐・更新伐）事業に充てるため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百万円取り崩したことにより、減少して</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・まちづくり担い手育成基金：まちづくり担い手育成事業に充当するため、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百万円積立することができたため、増加している。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・振興基金：過剰な積立額にならないよう、基金の使用目的に沿って、計画的な取崩し及び積立てを実施する。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・医療施設建設基金：診療所建設事業の実施により、減少していく見込みである。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・社会体育施設整備基金：社会体育施設の老朽化が進んでおり、将来、修繕費等が多額となってくることが想定されるため、計画的に積立てを行う。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・公民館建設基金：老朽化が進んだ各公民館施設について、今後修繕及び建替えが想定されることから、計画的に積立てを行う。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・まちづくり担い手育成基金：後継者及び新規就業者等の増加により、まちづくり担い手育成事業補助金の申請者についても増加が見込まれること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から、引き続き取崩しが行われていく見込みであるが、一定額を確保するよう積立ても行う。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財政調整基金については、取り崩すことなく、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百万円を積立することができ、増加している。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診療所建設事業等の大型事業を予定しており、地方債の償還額が多額になることが見込まれることから、計画的に積立てを行う。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638240-6CA1-4C4C-A853-C258FD32F3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8D80D9-A335-4C93-BF72-0A09A8A44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A98B8CB-C8C2-44AB-A05C-5555ED94B769}"/>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3B9740B-E3BF-4501-9201-11A73E31A5F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E1F0547-9116-4E46-B5CC-FD3E180A358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C2868E9-57AF-4F8D-8D39-E209B81FE4D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0B883C7-17A5-43A6-81F8-2D8BD706B7F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73E78B8-0F1A-4859-A30C-329CD4FF39B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EF47EE9-756E-4916-81F9-40EE8A6D18D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F1605F-AFC9-41D9-B3E8-2778F4D3A35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1ADFAE2-0DDA-4350-A388-7322A13EF5C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6FB08F2-C364-40C7-B4F4-2BF8B192406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75F5196-A824-4F5B-8EB3-1C2176F8A3E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BAC3BA8-C569-48AE-B844-31D43C091CE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62B2E34-46B4-42BB-AEE3-DD241A9D6E2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0091FBC-14EB-4910-AEE9-76A749CADA1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8AF3B75-CF89-4501-8972-E5BE7D07F0D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88C946E-55F3-48C2-88B3-ACD064F7CFE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92BDFA0-927E-442E-9941-87A9DD8890C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85E3888-259E-4771-A1A4-A9F092D5DB1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D2785D9-4C8F-49F5-836D-94823F41100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99F81A6-E4C2-4112-B4C9-7989978BFD9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DA4934E-8B46-493C-82A6-BDB27206F08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56D1FDD-A294-44A8-865B-F6026413F3C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D0C39E3-0AC9-40B8-96EC-1741CAA53D2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5756715-F416-434F-8A21-0F1773B5656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7773F86-ACEB-4CDA-B0BE-FC8BD929E44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E7EC65F-2D45-461F-B529-6509F574746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E5464B4-2BEE-41F2-B9DE-81CDAA781BE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52C211-4C97-486B-A602-94C5ACA0B31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249826B-C665-4EBF-B575-CC9F5BB393E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2E6766F-8A96-4EB7-A0BC-AC4B3A40B1F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9918B59-AFDD-4E63-9B17-F4EC0FF6D50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0291055-F044-4FBE-8594-E09B81092A1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0B7DBD5-4A1C-4685-9370-7962F4194B4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EB6AD18-D6A5-4FAF-8376-94949276A4A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EE25AED-1FC1-48D3-B903-3DA3C60CA3B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3775889-9505-4A64-B05D-963E3AAFD84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E1E079B-833B-40BC-BF7C-2494C5078AC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5A00144-B274-468D-B3C3-353DDF7F4A6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31D88F6-3ADE-4AA3-BB85-27F0F52D697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B1C58A2-CD6E-43B8-B29B-698DEE1557E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922FB425-C83C-4107-9CEB-AB61D320B87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3AB37C8-F92E-41FE-AFA9-069C2A9D4B1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176D91E-8C94-4162-8BD3-0CC2BE4C6D3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C253F3E-5B2E-4A46-86C9-93FA982E7E5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9736C36-11FA-46DE-B09E-3B3368560CE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9116538-02A6-4126-B990-BCDFC5D2E70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5417FC8-6CBB-4597-9E2F-FC89D7CE049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724E7CE-C983-4B53-AF1D-E60DDCB8BE0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D8A3127-46CD-453C-8E9E-0EE23A7EF91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B831833-EEB8-4EF2-AAC7-B1C96B88317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BBA2CEB-7ADA-4151-A5E2-9603AD03A01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7A5B373-8630-4766-9168-B495C23E713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9C69C73-8D2D-4672-9784-B8B56D7514C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451185-4F69-45C7-9ADD-DB5938BE241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EF2853-4D23-44E8-9F1F-F4697687CB8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年度の有形固定資産減価償却率については、類似団体平均を上回っている。今後は、令和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年度に見直しを行った公共施設等総合管理計画及び令和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年度に策定した個別施設計画に基づき、稼働率の低い施設の統廃合・整理を検討し、公共施設等の延床面積を削減することを目標としている。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E4F64EB-0615-4B69-A441-D4595E712C7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40EFC7B-EA52-4FCF-AE4A-3ECB2CA6293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CCFD46C-1907-4BA8-B176-0AB227131F1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D0F682B-3FCE-48EC-8941-6118114E76D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37A33713-AB6D-4D19-9F77-19CDC5E6B241}"/>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152B7AB-8984-4F13-92E4-95EC2628368C}"/>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DC6B671-5AC6-4715-B5D1-850B4FACBDBF}"/>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B99E661-88E2-4136-8F04-8A29824AE0EE}"/>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BBC7837-E254-4B59-9523-8353D5DEC804}"/>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1CD7C85-DE4C-4197-ACD7-307FAC31C27A}"/>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59FB5F5-AA49-46A9-8675-33E7B9E39FF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A6B4FE1-5157-4E12-A449-3ED5F189D47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DE3F1DF4-2228-429C-B27D-A0430FA7145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04A49AA-4D98-4935-961A-D8749E61920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80FCA3F1-9749-4B02-9247-DD024403F06D}"/>
            </a:ext>
          </a:extLst>
        </xdr:cNvPr>
        <xdr:cNvCxnSpPr/>
      </xdr:nvCxnSpPr>
      <xdr:spPr>
        <a:xfrm flipV="1">
          <a:off x="4760595" y="468884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B15E4671-3835-4237-8961-4969005ABA8C}"/>
            </a:ext>
          </a:extLst>
        </xdr:cNvPr>
        <xdr:cNvSpPr txBox="1"/>
      </xdr:nvSpPr>
      <xdr:spPr>
        <a:xfrm>
          <a:off x="4813300" y="5841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810CEE06-FB24-4AA3-BE47-A95576A09B56}"/>
            </a:ext>
          </a:extLst>
        </xdr:cNvPr>
        <xdr:cNvCxnSpPr/>
      </xdr:nvCxnSpPr>
      <xdr:spPr>
        <a:xfrm>
          <a:off x="46736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7F4F160F-C00F-4794-8811-371DC0911028}"/>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3E645F18-AD51-48ED-BC64-056525786E57}"/>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a:extLst>
            <a:ext uri="{FF2B5EF4-FFF2-40B4-BE49-F238E27FC236}">
              <a16:creationId xmlns:a16="http://schemas.microsoft.com/office/drawing/2014/main" id="{4F4A7C77-DC71-4851-B253-823B694E8B84}"/>
            </a:ext>
          </a:extLst>
        </xdr:cNvPr>
        <xdr:cNvSpPr txBox="1"/>
      </xdr:nvSpPr>
      <xdr:spPr>
        <a:xfrm>
          <a:off x="4813300" y="529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AA5DF0B9-2D8D-4F74-B2A0-0C6D5B2F95B7}"/>
            </a:ext>
          </a:extLst>
        </xdr:cNvPr>
        <xdr:cNvSpPr/>
      </xdr:nvSpPr>
      <xdr:spPr>
        <a:xfrm>
          <a:off x="4711700" y="544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0EEF6B18-C23C-4CA0-9A52-C8BEB86B7197}"/>
            </a:ext>
          </a:extLst>
        </xdr:cNvPr>
        <xdr:cNvSpPr/>
      </xdr:nvSpPr>
      <xdr:spPr>
        <a:xfrm>
          <a:off x="4000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21AA3E92-D567-4A73-BA63-24D0F582BBA5}"/>
            </a:ext>
          </a:extLst>
        </xdr:cNvPr>
        <xdr:cNvSpPr/>
      </xdr:nvSpPr>
      <xdr:spPr>
        <a:xfrm>
          <a:off x="3238500" y="540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CF10DE68-B70A-4BA3-8C31-709D33F3BD93}"/>
            </a:ext>
          </a:extLst>
        </xdr:cNvPr>
        <xdr:cNvSpPr/>
      </xdr:nvSpPr>
      <xdr:spPr>
        <a:xfrm>
          <a:off x="2476500" y="537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2D5FB68B-C27B-455F-8BC6-657522E5ECFF}"/>
            </a:ext>
          </a:extLst>
        </xdr:cNvPr>
        <xdr:cNvSpPr/>
      </xdr:nvSpPr>
      <xdr:spPr>
        <a:xfrm>
          <a:off x="1714500" y="534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22B7665-A197-4579-A58D-568BB51FA73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AD78DD4-247F-4F56-8BBE-FB2AD936B6E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D75B710-4E7E-40D5-A0F0-843433CB3C2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E3617BB-B600-497D-8392-A7CB302A30E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6397670-C551-4D43-AEFA-560D1ECC60B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9" name="楕円 88">
          <a:extLst>
            <a:ext uri="{FF2B5EF4-FFF2-40B4-BE49-F238E27FC236}">
              <a16:creationId xmlns:a16="http://schemas.microsoft.com/office/drawing/2014/main" id="{1AB1E168-A8C1-4E47-BE2F-F8ADDF6B6792}"/>
            </a:ext>
          </a:extLst>
        </xdr:cNvPr>
        <xdr:cNvSpPr/>
      </xdr:nvSpPr>
      <xdr:spPr>
        <a:xfrm>
          <a:off x="47117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90" name="有形固定資産減価償却率該当値テキスト">
          <a:extLst>
            <a:ext uri="{FF2B5EF4-FFF2-40B4-BE49-F238E27FC236}">
              <a16:creationId xmlns:a16="http://schemas.microsoft.com/office/drawing/2014/main" id="{6D0E97FD-78D8-4F28-B829-66518809E8C5}"/>
            </a:ext>
          </a:extLst>
        </xdr:cNvPr>
        <xdr:cNvSpPr txBox="1"/>
      </xdr:nvSpPr>
      <xdr:spPr>
        <a:xfrm>
          <a:off x="4813300" y="557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macro="" textlink="">
      <xdr:nvSpPr>
        <xdr:cNvPr id="91" name="楕円 90">
          <a:extLst>
            <a:ext uri="{FF2B5EF4-FFF2-40B4-BE49-F238E27FC236}">
              <a16:creationId xmlns:a16="http://schemas.microsoft.com/office/drawing/2014/main" id="{5FF6E4E2-BEC6-4480-8523-4D35CE3605A4}"/>
            </a:ext>
          </a:extLst>
        </xdr:cNvPr>
        <xdr:cNvSpPr/>
      </xdr:nvSpPr>
      <xdr:spPr>
        <a:xfrm>
          <a:off x="40005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32</xdr:row>
      <xdr:rowOff>163195</xdr:rowOff>
    </xdr:to>
    <xdr:cxnSp macro="">
      <xdr:nvCxnSpPr>
        <xdr:cNvPr id="92" name="直線コネクタ 91">
          <a:extLst>
            <a:ext uri="{FF2B5EF4-FFF2-40B4-BE49-F238E27FC236}">
              <a16:creationId xmlns:a16="http://schemas.microsoft.com/office/drawing/2014/main" id="{36816D82-88D2-44CF-A73D-48F0B53A5E90}"/>
            </a:ext>
          </a:extLst>
        </xdr:cNvPr>
        <xdr:cNvCxnSpPr/>
      </xdr:nvCxnSpPr>
      <xdr:spPr>
        <a:xfrm>
          <a:off x="4051300" y="5632323"/>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73533</xdr:rowOff>
    </xdr:from>
    <xdr:to>
      <xdr:col>15</xdr:col>
      <xdr:colOff>187325</xdr:colOff>
      <xdr:row>33</xdr:row>
      <xdr:rowOff>3683</xdr:rowOff>
    </xdr:to>
    <xdr:sp macro="" textlink="">
      <xdr:nvSpPr>
        <xdr:cNvPr id="93" name="楕円 92">
          <a:extLst>
            <a:ext uri="{FF2B5EF4-FFF2-40B4-BE49-F238E27FC236}">
              <a16:creationId xmlns:a16="http://schemas.microsoft.com/office/drawing/2014/main" id="{DC8058F7-A4C3-46DC-8993-A1A448F1A065}"/>
            </a:ext>
          </a:extLst>
        </xdr:cNvPr>
        <xdr:cNvSpPr/>
      </xdr:nvSpPr>
      <xdr:spPr>
        <a:xfrm>
          <a:off x="3238500" y="55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124333</xdr:rowOff>
    </xdr:from>
    <xdr:to>
      <xdr:col>19</xdr:col>
      <xdr:colOff>136525</xdr:colOff>
      <xdr:row>32</xdr:row>
      <xdr:rowOff>145923</xdr:rowOff>
    </xdr:to>
    <xdr:cxnSp macro="">
      <xdr:nvCxnSpPr>
        <xdr:cNvPr id="94" name="直線コネクタ 93">
          <a:extLst>
            <a:ext uri="{FF2B5EF4-FFF2-40B4-BE49-F238E27FC236}">
              <a16:creationId xmlns:a16="http://schemas.microsoft.com/office/drawing/2014/main" id="{E4507C15-3A8A-46E0-B735-E83A862F3A6B}"/>
            </a:ext>
          </a:extLst>
        </xdr:cNvPr>
        <xdr:cNvCxnSpPr/>
      </xdr:nvCxnSpPr>
      <xdr:spPr>
        <a:xfrm>
          <a:off x="3289300" y="561073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45466</xdr:rowOff>
    </xdr:from>
    <xdr:to>
      <xdr:col>11</xdr:col>
      <xdr:colOff>187325</xdr:colOff>
      <xdr:row>32</xdr:row>
      <xdr:rowOff>147066</xdr:rowOff>
    </xdr:to>
    <xdr:sp macro="" textlink="">
      <xdr:nvSpPr>
        <xdr:cNvPr id="95" name="楕円 94">
          <a:extLst>
            <a:ext uri="{FF2B5EF4-FFF2-40B4-BE49-F238E27FC236}">
              <a16:creationId xmlns:a16="http://schemas.microsoft.com/office/drawing/2014/main" id="{009CEFBB-2221-4957-A578-5973152D95A0}"/>
            </a:ext>
          </a:extLst>
        </xdr:cNvPr>
        <xdr:cNvSpPr/>
      </xdr:nvSpPr>
      <xdr:spPr>
        <a:xfrm>
          <a:off x="2476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96266</xdr:rowOff>
    </xdr:from>
    <xdr:to>
      <xdr:col>15</xdr:col>
      <xdr:colOff>136525</xdr:colOff>
      <xdr:row>32</xdr:row>
      <xdr:rowOff>124333</xdr:rowOff>
    </xdr:to>
    <xdr:cxnSp macro="">
      <xdr:nvCxnSpPr>
        <xdr:cNvPr id="96" name="直線コネクタ 95">
          <a:extLst>
            <a:ext uri="{FF2B5EF4-FFF2-40B4-BE49-F238E27FC236}">
              <a16:creationId xmlns:a16="http://schemas.microsoft.com/office/drawing/2014/main" id="{CA4E713A-FF73-4F0F-A44B-982B76EDD619}"/>
            </a:ext>
          </a:extLst>
        </xdr:cNvPr>
        <xdr:cNvCxnSpPr/>
      </xdr:nvCxnSpPr>
      <xdr:spPr>
        <a:xfrm>
          <a:off x="2527300" y="558266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15240</xdr:rowOff>
    </xdr:from>
    <xdr:to>
      <xdr:col>7</xdr:col>
      <xdr:colOff>187325</xdr:colOff>
      <xdr:row>32</xdr:row>
      <xdr:rowOff>116840</xdr:rowOff>
    </xdr:to>
    <xdr:sp macro="" textlink="">
      <xdr:nvSpPr>
        <xdr:cNvPr id="97" name="楕円 96">
          <a:extLst>
            <a:ext uri="{FF2B5EF4-FFF2-40B4-BE49-F238E27FC236}">
              <a16:creationId xmlns:a16="http://schemas.microsoft.com/office/drawing/2014/main" id="{FCE2C885-DA9C-4879-B3B4-116B7B947EC7}"/>
            </a:ext>
          </a:extLst>
        </xdr:cNvPr>
        <xdr:cNvSpPr/>
      </xdr:nvSpPr>
      <xdr:spPr>
        <a:xfrm>
          <a:off x="1714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66040</xdr:rowOff>
    </xdr:from>
    <xdr:to>
      <xdr:col>11</xdr:col>
      <xdr:colOff>136525</xdr:colOff>
      <xdr:row>32</xdr:row>
      <xdr:rowOff>96266</xdr:rowOff>
    </xdr:to>
    <xdr:cxnSp macro="">
      <xdr:nvCxnSpPr>
        <xdr:cNvPr id="98" name="直線コネクタ 97">
          <a:extLst>
            <a:ext uri="{FF2B5EF4-FFF2-40B4-BE49-F238E27FC236}">
              <a16:creationId xmlns:a16="http://schemas.microsoft.com/office/drawing/2014/main" id="{4C257EB9-3E63-42B8-9309-2819B638505C}"/>
            </a:ext>
          </a:extLst>
        </xdr:cNvPr>
        <xdr:cNvCxnSpPr/>
      </xdr:nvCxnSpPr>
      <xdr:spPr>
        <a:xfrm>
          <a:off x="1765300" y="555244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a:extLst>
            <a:ext uri="{FF2B5EF4-FFF2-40B4-BE49-F238E27FC236}">
              <a16:creationId xmlns:a16="http://schemas.microsoft.com/office/drawing/2014/main" id="{1F9805D6-C93E-4D3B-8B9E-4324C7B146AA}"/>
            </a:ext>
          </a:extLst>
        </xdr:cNvPr>
        <xdr:cNvSpPr txBox="1"/>
      </xdr:nvSpPr>
      <xdr:spPr>
        <a:xfrm>
          <a:off x="3836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a:extLst>
            <a:ext uri="{FF2B5EF4-FFF2-40B4-BE49-F238E27FC236}">
              <a16:creationId xmlns:a16="http://schemas.microsoft.com/office/drawing/2014/main" id="{A740D2F0-6EF8-497E-A54D-B39BE74AA7F9}"/>
            </a:ext>
          </a:extLst>
        </xdr:cNvPr>
        <xdr:cNvSpPr txBox="1"/>
      </xdr:nvSpPr>
      <xdr:spPr>
        <a:xfrm>
          <a:off x="3086744" y="517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a:extLst>
            <a:ext uri="{FF2B5EF4-FFF2-40B4-BE49-F238E27FC236}">
              <a16:creationId xmlns:a16="http://schemas.microsoft.com/office/drawing/2014/main" id="{89C62A41-77C0-493C-B864-36F84D26944E}"/>
            </a:ext>
          </a:extLst>
        </xdr:cNvPr>
        <xdr:cNvSpPr txBox="1"/>
      </xdr:nvSpPr>
      <xdr:spPr>
        <a:xfrm>
          <a:off x="2324744" y="51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a:extLst>
            <a:ext uri="{FF2B5EF4-FFF2-40B4-BE49-F238E27FC236}">
              <a16:creationId xmlns:a16="http://schemas.microsoft.com/office/drawing/2014/main" id="{C1D162A2-0E64-492F-93D1-8C6EAB3648AE}"/>
            </a:ext>
          </a:extLst>
        </xdr:cNvPr>
        <xdr:cNvSpPr txBox="1"/>
      </xdr:nvSpPr>
      <xdr:spPr>
        <a:xfrm>
          <a:off x="1562744" y="512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16400</xdr:rowOff>
    </xdr:from>
    <xdr:ext cx="405111" cy="259045"/>
    <xdr:sp macro="" textlink="">
      <xdr:nvSpPr>
        <xdr:cNvPr id="103" name="n_1mainValue有形固定資産減価償却率">
          <a:extLst>
            <a:ext uri="{FF2B5EF4-FFF2-40B4-BE49-F238E27FC236}">
              <a16:creationId xmlns:a16="http://schemas.microsoft.com/office/drawing/2014/main" id="{B0C20894-E2C5-4E4C-B46E-7A9E56702CE6}"/>
            </a:ext>
          </a:extLst>
        </xdr:cNvPr>
        <xdr:cNvSpPr txBox="1"/>
      </xdr:nvSpPr>
      <xdr:spPr>
        <a:xfrm>
          <a:off x="3836044"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166260</xdr:rowOff>
    </xdr:from>
    <xdr:ext cx="405111" cy="259045"/>
    <xdr:sp macro="" textlink="">
      <xdr:nvSpPr>
        <xdr:cNvPr id="104" name="n_2mainValue有形固定資産減価償却率">
          <a:extLst>
            <a:ext uri="{FF2B5EF4-FFF2-40B4-BE49-F238E27FC236}">
              <a16:creationId xmlns:a16="http://schemas.microsoft.com/office/drawing/2014/main" id="{4F390E15-176A-4634-910C-ACC64B0D15FF}"/>
            </a:ext>
          </a:extLst>
        </xdr:cNvPr>
        <xdr:cNvSpPr txBox="1"/>
      </xdr:nvSpPr>
      <xdr:spPr>
        <a:xfrm>
          <a:off x="3086744" y="5652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138193</xdr:rowOff>
    </xdr:from>
    <xdr:ext cx="405111" cy="259045"/>
    <xdr:sp macro="" textlink="">
      <xdr:nvSpPr>
        <xdr:cNvPr id="105" name="n_3mainValue有形固定資産減価償却率">
          <a:extLst>
            <a:ext uri="{FF2B5EF4-FFF2-40B4-BE49-F238E27FC236}">
              <a16:creationId xmlns:a16="http://schemas.microsoft.com/office/drawing/2014/main" id="{02080D2F-8A69-4C3C-A196-2C4CB36B0824}"/>
            </a:ext>
          </a:extLst>
        </xdr:cNvPr>
        <xdr:cNvSpPr txBox="1"/>
      </xdr:nvSpPr>
      <xdr:spPr>
        <a:xfrm>
          <a:off x="2324744" y="56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107967</xdr:rowOff>
    </xdr:from>
    <xdr:ext cx="405111" cy="259045"/>
    <xdr:sp macro="" textlink="">
      <xdr:nvSpPr>
        <xdr:cNvPr id="106" name="n_4mainValue有形固定資産減価償却率">
          <a:extLst>
            <a:ext uri="{FF2B5EF4-FFF2-40B4-BE49-F238E27FC236}">
              <a16:creationId xmlns:a16="http://schemas.microsoft.com/office/drawing/2014/main" id="{9DF72AD8-378E-4BD0-89B1-E3E5CBE95681}"/>
            </a:ext>
          </a:extLst>
        </xdr:cNvPr>
        <xdr:cNvSpPr txBox="1"/>
      </xdr:nvSpPr>
      <xdr:spPr>
        <a:xfrm>
          <a:off x="156274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C83E460-0B25-49B9-AC0C-E6B2375FB6B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D2EC82D-C2E9-42B8-B829-317F0A8B602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0376A98-B937-4BB1-BD9F-43F2E245991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6E0423A-E72C-4F55-AE7D-EBD5029293B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70087FB-800A-45A5-A895-131AE6D8F49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119C21E-7DFC-4F55-B768-C5276FC1F9A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BA9F271-57AD-40BB-938B-9E477F8B464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09D1BAD-F84D-44C9-8EA5-AE62B38A780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BF1A463-270B-4FD6-AE8D-117008BE9A3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E104431-6FF3-419F-A4B8-2B32E4B300C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E9657DD-62E9-490B-8282-17F2942299F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DEDDE43-3C57-40E8-90FD-44794388077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94E9ECB-58F7-4C60-B881-806C04C7788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年度の債務償還比率は類似団体平均を下回っている。主な要因としては、公営企業債の元利償還が次第に完了していること等により、公営企業等繰出見込額が減少し、将来負担額が減少していることによる。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97191C1-A0FD-4D91-8520-9FD18A91446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76CECBC-CC88-4D6B-82B1-EE4BBB2EB9A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5F2B648-1D98-49E8-952A-79CFE67D379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4850259D-D2E4-4ACE-AD91-AEA8466FCEBD}"/>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5D494B11-15EE-43B6-8343-35161BB883F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6E4943-A496-4C24-B008-3E25A053633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BFFDC80A-4822-42DB-8AC7-C60E580F1CE8}"/>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C4F56043-4F73-4FF0-AB15-BAC7DE85187F}"/>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3E333949-FA98-4461-8BED-3901D50F97D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E6BE986-6D01-4268-A932-6FB3E11CF57E}"/>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E7F4BE25-8D40-4BC1-A695-1F9DA3828D9A}"/>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4DFCE0A-723D-48AD-B624-4B076FE84C7B}"/>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89319A03-269B-4745-9F69-09514177B246}"/>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DC301724-C160-4216-B0D3-E6F386AE813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2D577214-29E4-4E6D-8A71-33264C3DA23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FFD7B57-F646-40C2-A29E-D1E5699B74A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C86452E-8795-4CDE-B76E-C32BAC494FD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CD20F0B8-625A-43C8-9A79-B4C4C0A5B1CA}"/>
            </a:ext>
          </a:extLst>
        </xdr:cNvPr>
        <xdr:cNvCxnSpPr/>
      </xdr:nvCxnSpPr>
      <xdr:spPr>
        <a:xfrm flipV="1">
          <a:off x="14793595" y="4489903"/>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D178AB41-E41A-4453-9D42-827623F11B9C}"/>
            </a:ext>
          </a:extLst>
        </xdr:cNvPr>
        <xdr:cNvSpPr txBox="1"/>
      </xdr:nvSpPr>
      <xdr:spPr>
        <a:xfrm>
          <a:off x="14846300" y="58322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D2D5632C-6DB2-4062-8239-B254BA1EED30}"/>
            </a:ext>
          </a:extLst>
        </xdr:cNvPr>
        <xdr:cNvCxnSpPr/>
      </xdr:nvCxnSpPr>
      <xdr:spPr>
        <a:xfrm>
          <a:off x="14706600" y="58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3FBC2F1-45C6-4921-9F23-C9636AF15AE4}"/>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693DD44C-FA0D-401A-8B50-2B6D12582ED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EA8E00F6-6EAE-4319-9D19-65FBEB31807E}"/>
            </a:ext>
          </a:extLst>
        </xdr:cNvPr>
        <xdr:cNvSpPr txBox="1"/>
      </xdr:nvSpPr>
      <xdr:spPr>
        <a:xfrm>
          <a:off x="14846300" y="4715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410FD7E0-BC9B-43D7-9579-BEF9F7751595}"/>
            </a:ext>
          </a:extLst>
        </xdr:cNvPr>
        <xdr:cNvSpPr/>
      </xdr:nvSpPr>
      <xdr:spPr>
        <a:xfrm>
          <a:off x="14744700" y="473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7996B511-1673-4D28-8E0F-67E7D84408D4}"/>
            </a:ext>
          </a:extLst>
        </xdr:cNvPr>
        <xdr:cNvSpPr/>
      </xdr:nvSpPr>
      <xdr:spPr>
        <a:xfrm>
          <a:off x="14033500" y="47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55784E6A-E381-4D96-9D1C-9570011B2A4B}"/>
            </a:ext>
          </a:extLst>
        </xdr:cNvPr>
        <xdr:cNvSpPr/>
      </xdr:nvSpPr>
      <xdr:spPr>
        <a:xfrm>
          <a:off x="13271500" y="47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030D6885-5236-494F-A042-B10CE9AC7F28}"/>
            </a:ext>
          </a:extLst>
        </xdr:cNvPr>
        <xdr:cNvSpPr/>
      </xdr:nvSpPr>
      <xdr:spPr>
        <a:xfrm>
          <a:off x="12509500" y="46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AED2D741-2668-4235-8374-DDD11E1A0E49}"/>
            </a:ext>
          </a:extLst>
        </xdr:cNvPr>
        <xdr:cNvSpPr/>
      </xdr:nvSpPr>
      <xdr:spPr>
        <a:xfrm>
          <a:off x="11747500" y="468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E47C909-B6E9-4617-966D-C22A4304163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4764D5D-9C0D-4664-8DB3-1FA485FAF41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1D94973-49F1-4714-BDEB-98204838219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121F405-92AA-47F4-A941-3EBEF8838D0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E12986A-E953-4845-9510-925C63B3E3C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50733</xdr:rowOff>
    </xdr:from>
    <xdr:to>
      <xdr:col>76</xdr:col>
      <xdr:colOff>73025</xdr:colOff>
      <xdr:row>27</xdr:row>
      <xdr:rowOff>152333</xdr:rowOff>
    </xdr:to>
    <xdr:sp macro="" textlink="">
      <xdr:nvSpPr>
        <xdr:cNvPr id="153" name="楕円 152">
          <a:extLst>
            <a:ext uri="{FF2B5EF4-FFF2-40B4-BE49-F238E27FC236}">
              <a16:creationId xmlns:a16="http://schemas.microsoft.com/office/drawing/2014/main" id="{3227C3E2-0E75-4E31-8FF9-05BCE7D4F084}"/>
            </a:ext>
          </a:extLst>
        </xdr:cNvPr>
        <xdr:cNvSpPr/>
      </xdr:nvSpPr>
      <xdr:spPr>
        <a:xfrm>
          <a:off x="14744700" y="46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73610</xdr:rowOff>
    </xdr:from>
    <xdr:ext cx="469744" cy="259045"/>
    <xdr:sp macro="" textlink="">
      <xdr:nvSpPr>
        <xdr:cNvPr id="154" name="債務償還比率該当値テキスト">
          <a:extLst>
            <a:ext uri="{FF2B5EF4-FFF2-40B4-BE49-F238E27FC236}">
              <a16:creationId xmlns:a16="http://schemas.microsoft.com/office/drawing/2014/main" id="{A880D970-3F44-4928-A8F1-618403E902DC}"/>
            </a:ext>
          </a:extLst>
        </xdr:cNvPr>
        <xdr:cNvSpPr txBox="1"/>
      </xdr:nvSpPr>
      <xdr:spPr>
        <a:xfrm>
          <a:off x="14846300" y="453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18966</xdr:rowOff>
    </xdr:from>
    <xdr:to>
      <xdr:col>72</xdr:col>
      <xdr:colOff>123825</xdr:colOff>
      <xdr:row>27</xdr:row>
      <xdr:rowOff>120566</xdr:rowOff>
    </xdr:to>
    <xdr:sp macro="" textlink="">
      <xdr:nvSpPr>
        <xdr:cNvPr id="155" name="楕円 154">
          <a:extLst>
            <a:ext uri="{FF2B5EF4-FFF2-40B4-BE49-F238E27FC236}">
              <a16:creationId xmlns:a16="http://schemas.microsoft.com/office/drawing/2014/main" id="{540EE344-3886-47C8-A2FC-7BA24F138A74}"/>
            </a:ext>
          </a:extLst>
        </xdr:cNvPr>
        <xdr:cNvSpPr/>
      </xdr:nvSpPr>
      <xdr:spPr>
        <a:xfrm>
          <a:off x="14033500" y="46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69766</xdr:rowOff>
    </xdr:from>
    <xdr:to>
      <xdr:col>76</xdr:col>
      <xdr:colOff>22225</xdr:colOff>
      <xdr:row>27</xdr:row>
      <xdr:rowOff>101533</xdr:rowOff>
    </xdr:to>
    <xdr:cxnSp macro="">
      <xdr:nvCxnSpPr>
        <xdr:cNvPr id="156" name="直線コネクタ 155">
          <a:extLst>
            <a:ext uri="{FF2B5EF4-FFF2-40B4-BE49-F238E27FC236}">
              <a16:creationId xmlns:a16="http://schemas.microsoft.com/office/drawing/2014/main" id="{5C1D03A4-5FED-4B8D-8739-A04A3D729FF8}"/>
            </a:ext>
          </a:extLst>
        </xdr:cNvPr>
        <xdr:cNvCxnSpPr/>
      </xdr:nvCxnSpPr>
      <xdr:spPr>
        <a:xfrm>
          <a:off x="14084300" y="4698916"/>
          <a:ext cx="7112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149908</xdr:rowOff>
    </xdr:from>
    <xdr:to>
      <xdr:col>68</xdr:col>
      <xdr:colOff>123825</xdr:colOff>
      <xdr:row>27</xdr:row>
      <xdr:rowOff>80058</xdr:rowOff>
    </xdr:to>
    <xdr:sp macro="" textlink="">
      <xdr:nvSpPr>
        <xdr:cNvPr id="157" name="楕円 156">
          <a:extLst>
            <a:ext uri="{FF2B5EF4-FFF2-40B4-BE49-F238E27FC236}">
              <a16:creationId xmlns:a16="http://schemas.microsoft.com/office/drawing/2014/main" id="{29F143E7-B7CA-418E-8E71-4DCECB3366AE}"/>
            </a:ext>
          </a:extLst>
        </xdr:cNvPr>
        <xdr:cNvSpPr/>
      </xdr:nvSpPr>
      <xdr:spPr>
        <a:xfrm>
          <a:off x="13271500" y="46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29258</xdr:rowOff>
    </xdr:from>
    <xdr:to>
      <xdr:col>72</xdr:col>
      <xdr:colOff>73025</xdr:colOff>
      <xdr:row>27</xdr:row>
      <xdr:rowOff>69766</xdr:rowOff>
    </xdr:to>
    <xdr:cxnSp macro="">
      <xdr:nvCxnSpPr>
        <xdr:cNvPr id="158" name="直線コネクタ 157">
          <a:extLst>
            <a:ext uri="{FF2B5EF4-FFF2-40B4-BE49-F238E27FC236}">
              <a16:creationId xmlns:a16="http://schemas.microsoft.com/office/drawing/2014/main" id="{519F6630-9607-42E2-A6F0-0586481FC059}"/>
            </a:ext>
          </a:extLst>
        </xdr:cNvPr>
        <xdr:cNvCxnSpPr/>
      </xdr:nvCxnSpPr>
      <xdr:spPr>
        <a:xfrm>
          <a:off x="13322300" y="4658408"/>
          <a:ext cx="762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768</xdr:rowOff>
    </xdr:from>
    <xdr:to>
      <xdr:col>64</xdr:col>
      <xdr:colOff>123825</xdr:colOff>
      <xdr:row>27</xdr:row>
      <xdr:rowOff>102368</xdr:rowOff>
    </xdr:to>
    <xdr:sp macro="" textlink="">
      <xdr:nvSpPr>
        <xdr:cNvPr id="159" name="楕円 158">
          <a:extLst>
            <a:ext uri="{FF2B5EF4-FFF2-40B4-BE49-F238E27FC236}">
              <a16:creationId xmlns:a16="http://schemas.microsoft.com/office/drawing/2014/main" id="{E2E8CCA9-1FCC-4AB2-B151-A66A83BCAA3D}"/>
            </a:ext>
          </a:extLst>
        </xdr:cNvPr>
        <xdr:cNvSpPr/>
      </xdr:nvSpPr>
      <xdr:spPr>
        <a:xfrm>
          <a:off x="12509500" y="46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29258</xdr:rowOff>
    </xdr:from>
    <xdr:to>
      <xdr:col>68</xdr:col>
      <xdr:colOff>73025</xdr:colOff>
      <xdr:row>27</xdr:row>
      <xdr:rowOff>51568</xdr:rowOff>
    </xdr:to>
    <xdr:cxnSp macro="">
      <xdr:nvCxnSpPr>
        <xdr:cNvPr id="160" name="直線コネクタ 159">
          <a:extLst>
            <a:ext uri="{FF2B5EF4-FFF2-40B4-BE49-F238E27FC236}">
              <a16:creationId xmlns:a16="http://schemas.microsoft.com/office/drawing/2014/main" id="{27CFB17C-6F1E-4606-9733-BFBAEAA58249}"/>
            </a:ext>
          </a:extLst>
        </xdr:cNvPr>
        <xdr:cNvCxnSpPr/>
      </xdr:nvCxnSpPr>
      <xdr:spPr>
        <a:xfrm flipV="1">
          <a:off x="12560300" y="4658408"/>
          <a:ext cx="762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104092</xdr:rowOff>
    </xdr:from>
    <xdr:to>
      <xdr:col>60</xdr:col>
      <xdr:colOff>123825</xdr:colOff>
      <xdr:row>28</xdr:row>
      <xdr:rowOff>34242</xdr:rowOff>
    </xdr:to>
    <xdr:sp macro="" textlink="">
      <xdr:nvSpPr>
        <xdr:cNvPr id="161" name="楕円 160">
          <a:extLst>
            <a:ext uri="{FF2B5EF4-FFF2-40B4-BE49-F238E27FC236}">
              <a16:creationId xmlns:a16="http://schemas.microsoft.com/office/drawing/2014/main" id="{2BF62DB4-DA47-4B82-B8C0-82CCEB500154}"/>
            </a:ext>
          </a:extLst>
        </xdr:cNvPr>
        <xdr:cNvSpPr/>
      </xdr:nvSpPr>
      <xdr:spPr>
        <a:xfrm>
          <a:off x="11747500" y="47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51568</xdr:rowOff>
    </xdr:from>
    <xdr:to>
      <xdr:col>64</xdr:col>
      <xdr:colOff>73025</xdr:colOff>
      <xdr:row>27</xdr:row>
      <xdr:rowOff>154892</xdr:rowOff>
    </xdr:to>
    <xdr:cxnSp macro="">
      <xdr:nvCxnSpPr>
        <xdr:cNvPr id="162" name="直線コネクタ 161">
          <a:extLst>
            <a:ext uri="{FF2B5EF4-FFF2-40B4-BE49-F238E27FC236}">
              <a16:creationId xmlns:a16="http://schemas.microsoft.com/office/drawing/2014/main" id="{F2E18AF9-DD9A-4243-BDEE-57BD007573CE}"/>
            </a:ext>
          </a:extLst>
        </xdr:cNvPr>
        <xdr:cNvCxnSpPr/>
      </xdr:nvCxnSpPr>
      <xdr:spPr>
        <a:xfrm flipV="1">
          <a:off x="11798300" y="4680718"/>
          <a:ext cx="762000" cy="10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63" name="n_1aveValue債務償還比率">
          <a:extLst>
            <a:ext uri="{FF2B5EF4-FFF2-40B4-BE49-F238E27FC236}">
              <a16:creationId xmlns:a16="http://schemas.microsoft.com/office/drawing/2014/main" id="{6C0C6782-8F69-4D1B-AECD-A58D073E6D22}"/>
            </a:ext>
          </a:extLst>
        </xdr:cNvPr>
        <xdr:cNvSpPr txBox="1"/>
      </xdr:nvSpPr>
      <xdr:spPr>
        <a:xfrm>
          <a:off x="13836727" y="48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a:extLst>
            <a:ext uri="{FF2B5EF4-FFF2-40B4-BE49-F238E27FC236}">
              <a16:creationId xmlns:a16="http://schemas.microsoft.com/office/drawing/2014/main" id="{20C2B0BA-EF29-456A-AEDC-4286DE0506AE}"/>
            </a:ext>
          </a:extLst>
        </xdr:cNvPr>
        <xdr:cNvSpPr txBox="1"/>
      </xdr:nvSpPr>
      <xdr:spPr>
        <a:xfrm>
          <a:off x="13087427" y="48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65" name="n_3aveValue債務償還比率">
          <a:extLst>
            <a:ext uri="{FF2B5EF4-FFF2-40B4-BE49-F238E27FC236}">
              <a16:creationId xmlns:a16="http://schemas.microsoft.com/office/drawing/2014/main" id="{6F8E6669-BF79-4DAF-87B9-241B143CB2FB}"/>
            </a:ext>
          </a:extLst>
        </xdr:cNvPr>
        <xdr:cNvSpPr txBox="1"/>
      </xdr:nvSpPr>
      <xdr:spPr>
        <a:xfrm>
          <a:off x="12325427" y="478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a:extLst>
            <a:ext uri="{FF2B5EF4-FFF2-40B4-BE49-F238E27FC236}">
              <a16:creationId xmlns:a16="http://schemas.microsoft.com/office/drawing/2014/main" id="{4BD2591B-09CE-494D-9226-716EE1369B62}"/>
            </a:ext>
          </a:extLst>
        </xdr:cNvPr>
        <xdr:cNvSpPr txBox="1"/>
      </xdr:nvSpPr>
      <xdr:spPr>
        <a:xfrm>
          <a:off x="11563427" y="44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137093</xdr:rowOff>
    </xdr:from>
    <xdr:ext cx="469744" cy="259045"/>
    <xdr:sp macro="" textlink="">
      <xdr:nvSpPr>
        <xdr:cNvPr id="167" name="n_1mainValue債務償還比率">
          <a:extLst>
            <a:ext uri="{FF2B5EF4-FFF2-40B4-BE49-F238E27FC236}">
              <a16:creationId xmlns:a16="http://schemas.microsoft.com/office/drawing/2014/main" id="{F89D2EB0-98F6-43EA-B332-35DB5290CC4A}"/>
            </a:ext>
          </a:extLst>
        </xdr:cNvPr>
        <xdr:cNvSpPr txBox="1"/>
      </xdr:nvSpPr>
      <xdr:spPr>
        <a:xfrm>
          <a:off x="13836727" y="442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96585</xdr:rowOff>
    </xdr:from>
    <xdr:ext cx="469744" cy="259045"/>
    <xdr:sp macro="" textlink="">
      <xdr:nvSpPr>
        <xdr:cNvPr id="168" name="n_2mainValue債務償還比率">
          <a:extLst>
            <a:ext uri="{FF2B5EF4-FFF2-40B4-BE49-F238E27FC236}">
              <a16:creationId xmlns:a16="http://schemas.microsoft.com/office/drawing/2014/main" id="{FD42291F-4B99-4591-8673-8B22C56159CF}"/>
            </a:ext>
          </a:extLst>
        </xdr:cNvPr>
        <xdr:cNvSpPr txBox="1"/>
      </xdr:nvSpPr>
      <xdr:spPr>
        <a:xfrm>
          <a:off x="13087427" y="43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118895</xdr:rowOff>
    </xdr:from>
    <xdr:ext cx="469744" cy="259045"/>
    <xdr:sp macro="" textlink="">
      <xdr:nvSpPr>
        <xdr:cNvPr id="169" name="n_3mainValue債務償還比率">
          <a:extLst>
            <a:ext uri="{FF2B5EF4-FFF2-40B4-BE49-F238E27FC236}">
              <a16:creationId xmlns:a16="http://schemas.microsoft.com/office/drawing/2014/main" id="{C0FB1CBE-1C84-415E-9BB2-4BE5AB1BBD31}"/>
            </a:ext>
          </a:extLst>
        </xdr:cNvPr>
        <xdr:cNvSpPr txBox="1"/>
      </xdr:nvSpPr>
      <xdr:spPr>
        <a:xfrm>
          <a:off x="12325427" y="44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25369</xdr:rowOff>
    </xdr:from>
    <xdr:ext cx="469744" cy="259045"/>
    <xdr:sp macro="" textlink="">
      <xdr:nvSpPr>
        <xdr:cNvPr id="170" name="n_4mainValue債務償還比率">
          <a:extLst>
            <a:ext uri="{FF2B5EF4-FFF2-40B4-BE49-F238E27FC236}">
              <a16:creationId xmlns:a16="http://schemas.microsoft.com/office/drawing/2014/main" id="{6549352D-4D06-4873-8B7C-674BAFF6012F}"/>
            </a:ext>
          </a:extLst>
        </xdr:cNvPr>
        <xdr:cNvSpPr txBox="1"/>
      </xdr:nvSpPr>
      <xdr:spPr>
        <a:xfrm>
          <a:off x="11563427" y="48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6963E90-0080-45D9-85D5-1D32369A0C8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DF26C53-3730-4534-869F-59970B8E8B1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1C9BD6F-75EC-4A9E-AE22-25C0F966ACB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99F993B-54CF-405C-8971-A5F70AAF943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C4DDCAF-3504-427A-80AD-87D4F097AFA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58D4211-192B-40DB-BF03-4A87B3E2E4F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D1867F-B675-4C44-946C-2E0C2CBD4C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E1FCD3-5734-4A96-86C6-307D5620A1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3F830F-5523-460B-8854-4D0057E1C3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EA6B36-6FEB-4912-AAD7-1685C6E7A8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792A9E-55E8-4644-8EF6-49858C8E06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858A70-55BA-4B03-93A8-196281AD45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70089B-B243-45D3-916D-3DB4F71A42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1036F7-CB80-428D-B449-E3F51F0B32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487CD8-9C9D-4CF6-8FE0-F2306FEDDC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1C26DC-24B2-45D3-9010-6E9E2CDEEF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B82198-11E7-4248-B8B6-280B6E200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08D0B1-CF19-4EDF-A40F-797D29983D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7CB45E-18AC-46E6-9D09-A840266C85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38E019-1078-4963-9922-D5EFC19019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F689B9-D60A-4E09-A9E7-F624E0C15E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D846574-091F-4DE7-8E44-EE20F3A177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FBB535-8256-479A-AC17-B9C3AC58DB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58D20E-186D-41C9-82F1-64BC51817E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8B8D4E-1E06-49B4-897C-79706F5949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23D6FD-5981-4900-8137-2486AF07A9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ECCE04-55F1-4167-8399-2207271114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A9FE62-3006-473A-A6AC-8493B1F2C3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7A62B0-B41F-4A5B-9315-CD2C0B1E08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7D35AE-8E27-4CA5-B235-8A8E8F0200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A81D29-3107-4F03-9A29-0018C9965B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429C1E-6BC7-490E-895D-38883D2BA7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645DD4-6A32-4057-A9FE-C9622661B1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F39F55-E7EE-4B3D-B7DE-A061EBDEE5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77E4F6-5432-456F-9DE3-8A99B9E9EF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B3738E-32F6-496B-9B8D-741BDA1C2B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F9D494-DA61-499A-8BB2-C9D1FFC186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C82564-0C1F-48DA-BBEC-9AB5C775B9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2BCF67-141C-414C-82BA-6E17BD9DC0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09ABCD-1B90-41D3-9752-80B2E529A39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E51CF0-8B4C-408E-96B3-ECC65A51AB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144306-CE6C-474F-9996-D239309C06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B96673-9DF6-4764-8F55-1F1C632DF5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36A8DC-CDB6-4BA4-8733-4716521E14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00C0B3-2C2D-49AC-9A4A-5465533915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F393F0-79BE-44EB-90E8-9C12AAE154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04D478-146A-425A-9752-5601A277AC1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CF984A-1EB1-4C56-BECE-FBE3B00416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998223-5D88-49DB-9D0A-5D76E14B362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729B31-5D1E-496B-A613-A55743B0C97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D6C1FA-B9A4-4933-991D-A2296B90474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7E5F264-52EA-46D1-A19F-2D23A12CF6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F28BC8F-3767-459C-87AD-A781ED72CB3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5AF092-A5A3-439E-9919-4FE08DA0BE6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C4C54D-A575-4A89-B1D7-3AB7A027779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54770F-3110-4F28-AFB6-19BC7A93D24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74C611-41CF-4C81-8380-DD41B474DB4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2BF1AC-DBAC-4F34-AAF8-9EC4F833E4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33DBC2-4058-4561-BBF5-AA7DDAF664F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B61F48-D868-4D0E-8C70-98BBF323BD4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0BE20D-6093-4E44-802E-6BEB16078AA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4303E66-8125-4D58-86CE-573501307B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72CC8BE7-5330-4B1F-BD32-C088E27AC873}"/>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FE247494-24DA-4AAA-8791-F832E37EFFAC}"/>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6DE29161-F350-4A62-9003-A7A849347E11}"/>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2ABB695-7A6D-4150-8B4B-B2D14CE5B66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EF28718-1742-400B-8071-D700E432139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1B28C203-EE06-4A62-9E5F-3FFA20FA4F6E}"/>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BB45B2D1-CEB3-4082-9CEA-D60739DE5AD8}"/>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533DDA5F-FB17-474A-872C-55572EF17447}"/>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2E8D6502-40C5-449E-B799-927710E69DBB}"/>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93CBD549-A780-4A47-B8FD-268B6E7ED15C}"/>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7B21CE98-AAC8-43A6-AE61-7B41826DBADC}"/>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60E3CA-6CF6-4A9D-80FF-8E866860BF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9B4509-7FE3-44D5-9195-B979EFEB40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27951C-FED6-4A0D-A116-33F949E69C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81048D-4509-4239-9E45-49BC9D8A8F8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10E4E83-0819-45E6-827A-6CA40F2AAB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18869</xdr:rowOff>
    </xdr:from>
    <xdr:to>
      <xdr:col>24</xdr:col>
      <xdr:colOff>114300</xdr:colOff>
      <xdr:row>42</xdr:row>
      <xdr:rowOff>120469</xdr:rowOff>
    </xdr:to>
    <xdr:sp macro="" textlink="">
      <xdr:nvSpPr>
        <xdr:cNvPr id="74" name="楕円 73">
          <a:extLst>
            <a:ext uri="{FF2B5EF4-FFF2-40B4-BE49-F238E27FC236}">
              <a16:creationId xmlns:a16="http://schemas.microsoft.com/office/drawing/2014/main" id="{E6ACA283-16EA-4E54-8960-43B5C927E993}"/>
            </a:ext>
          </a:extLst>
        </xdr:cNvPr>
        <xdr:cNvSpPr/>
      </xdr:nvSpPr>
      <xdr:spPr>
        <a:xfrm>
          <a:off x="45847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105246</xdr:rowOff>
    </xdr:from>
    <xdr:ext cx="405111" cy="259045"/>
    <xdr:sp macro="" textlink="">
      <xdr:nvSpPr>
        <xdr:cNvPr id="75" name="【道路】&#10;有形固定資産減価償却率該当値テキスト">
          <a:extLst>
            <a:ext uri="{FF2B5EF4-FFF2-40B4-BE49-F238E27FC236}">
              <a16:creationId xmlns:a16="http://schemas.microsoft.com/office/drawing/2014/main" id="{8D58BD19-A247-4589-9D26-693C5F261044}"/>
            </a:ext>
          </a:extLst>
        </xdr:cNvPr>
        <xdr:cNvSpPr txBox="1"/>
      </xdr:nvSpPr>
      <xdr:spPr>
        <a:xfrm>
          <a:off x="4673600" y="713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18869</xdr:rowOff>
    </xdr:from>
    <xdr:to>
      <xdr:col>20</xdr:col>
      <xdr:colOff>38100</xdr:colOff>
      <xdr:row>42</xdr:row>
      <xdr:rowOff>120469</xdr:rowOff>
    </xdr:to>
    <xdr:sp macro="" textlink="">
      <xdr:nvSpPr>
        <xdr:cNvPr id="76" name="楕円 75">
          <a:extLst>
            <a:ext uri="{FF2B5EF4-FFF2-40B4-BE49-F238E27FC236}">
              <a16:creationId xmlns:a16="http://schemas.microsoft.com/office/drawing/2014/main" id="{150EC247-7FE5-4DC6-97A9-18A958DE77EC}"/>
            </a:ext>
          </a:extLst>
        </xdr:cNvPr>
        <xdr:cNvSpPr/>
      </xdr:nvSpPr>
      <xdr:spPr>
        <a:xfrm>
          <a:off x="3746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69669</xdr:rowOff>
    </xdr:from>
    <xdr:to>
      <xdr:col>24</xdr:col>
      <xdr:colOff>63500</xdr:colOff>
      <xdr:row>42</xdr:row>
      <xdr:rowOff>69669</xdr:rowOff>
    </xdr:to>
    <xdr:cxnSp macro="">
      <xdr:nvCxnSpPr>
        <xdr:cNvPr id="77" name="直線コネクタ 76">
          <a:extLst>
            <a:ext uri="{FF2B5EF4-FFF2-40B4-BE49-F238E27FC236}">
              <a16:creationId xmlns:a16="http://schemas.microsoft.com/office/drawing/2014/main" id="{6762ACA9-E6C3-45DA-A9FF-D04D47901F66}"/>
            </a:ext>
          </a:extLst>
        </xdr:cNvPr>
        <xdr:cNvCxnSpPr/>
      </xdr:nvCxnSpPr>
      <xdr:spPr>
        <a:xfrm>
          <a:off x="3797300" y="7270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25400</xdr:rowOff>
    </xdr:from>
    <xdr:to>
      <xdr:col>15</xdr:col>
      <xdr:colOff>101600</xdr:colOff>
      <xdr:row>42</xdr:row>
      <xdr:rowOff>127000</xdr:rowOff>
    </xdr:to>
    <xdr:sp macro="" textlink="">
      <xdr:nvSpPr>
        <xdr:cNvPr id="78" name="楕円 77">
          <a:extLst>
            <a:ext uri="{FF2B5EF4-FFF2-40B4-BE49-F238E27FC236}">
              <a16:creationId xmlns:a16="http://schemas.microsoft.com/office/drawing/2014/main" id="{FA0F234C-67F1-4EE4-9DFD-C118085ECB39}"/>
            </a:ext>
          </a:extLst>
        </xdr:cNvPr>
        <xdr:cNvSpPr/>
      </xdr:nvSpPr>
      <xdr:spPr>
        <a:xfrm>
          <a:off x="2857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69669</xdr:rowOff>
    </xdr:from>
    <xdr:to>
      <xdr:col>19</xdr:col>
      <xdr:colOff>177800</xdr:colOff>
      <xdr:row>42</xdr:row>
      <xdr:rowOff>76200</xdr:rowOff>
    </xdr:to>
    <xdr:cxnSp macro="">
      <xdr:nvCxnSpPr>
        <xdr:cNvPr id="79" name="直線コネクタ 78">
          <a:extLst>
            <a:ext uri="{FF2B5EF4-FFF2-40B4-BE49-F238E27FC236}">
              <a16:creationId xmlns:a16="http://schemas.microsoft.com/office/drawing/2014/main" id="{81F728B0-93F0-46B5-A31C-85DD66D5A733}"/>
            </a:ext>
          </a:extLst>
        </xdr:cNvPr>
        <xdr:cNvCxnSpPr/>
      </xdr:nvCxnSpPr>
      <xdr:spPr>
        <a:xfrm flipV="1">
          <a:off x="2908300" y="72705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28666</xdr:rowOff>
    </xdr:from>
    <xdr:to>
      <xdr:col>10</xdr:col>
      <xdr:colOff>165100</xdr:colOff>
      <xdr:row>42</xdr:row>
      <xdr:rowOff>130266</xdr:rowOff>
    </xdr:to>
    <xdr:sp macro="" textlink="">
      <xdr:nvSpPr>
        <xdr:cNvPr id="80" name="楕円 79">
          <a:extLst>
            <a:ext uri="{FF2B5EF4-FFF2-40B4-BE49-F238E27FC236}">
              <a16:creationId xmlns:a16="http://schemas.microsoft.com/office/drawing/2014/main" id="{3FA9CB2B-AF83-4054-9AF7-1D4CECF76D9B}"/>
            </a:ext>
          </a:extLst>
        </xdr:cNvPr>
        <xdr:cNvSpPr/>
      </xdr:nvSpPr>
      <xdr:spPr>
        <a:xfrm>
          <a:off x="1968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76200</xdr:rowOff>
    </xdr:from>
    <xdr:to>
      <xdr:col>15</xdr:col>
      <xdr:colOff>50800</xdr:colOff>
      <xdr:row>42</xdr:row>
      <xdr:rowOff>79466</xdr:rowOff>
    </xdr:to>
    <xdr:cxnSp macro="">
      <xdr:nvCxnSpPr>
        <xdr:cNvPr id="81" name="直線コネクタ 80">
          <a:extLst>
            <a:ext uri="{FF2B5EF4-FFF2-40B4-BE49-F238E27FC236}">
              <a16:creationId xmlns:a16="http://schemas.microsoft.com/office/drawing/2014/main" id="{9C8C6279-CFE9-4DD2-9C3B-F4067EEFFFA3}"/>
            </a:ext>
          </a:extLst>
        </xdr:cNvPr>
        <xdr:cNvCxnSpPr/>
      </xdr:nvCxnSpPr>
      <xdr:spPr>
        <a:xfrm flipV="1">
          <a:off x="2019300" y="72771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36830</xdr:rowOff>
    </xdr:from>
    <xdr:to>
      <xdr:col>6</xdr:col>
      <xdr:colOff>38100</xdr:colOff>
      <xdr:row>42</xdr:row>
      <xdr:rowOff>138430</xdr:rowOff>
    </xdr:to>
    <xdr:sp macro="" textlink="">
      <xdr:nvSpPr>
        <xdr:cNvPr id="82" name="楕円 81">
          <a:extLst>
            <a:ext uri="{FF2B5EF4-FFF2-40B4-BE49-F238E27FC236}">
              <a16:creationId xmlns:a16="http://schemas.microsoft.com/office/drawing/2014/main" id="{A110AE77-FC3A-4536-8726-2F7FB73ADB59}"/>
            </a:ext>
          </a:extLst>
        </xdr:cNvPr>
        <xdr:cNvSpPr/>
      </xdr:nvSpPr>
      <xdr:spPr>
        <a:xfrm>
          <a:off x="1079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79466</xdr:rowOff>
    </xdr:from>
    <xdr:to>
      <xdr:col>10</xdr:col>
      <xdr:colOff>114300</xdr:colOff>
      <xdr:row>42</xdr:row>
      <xdr:rowOff>87630</xdr:rowOff>
    </xdr:to>
    <xdr:cxnSp macro="">
      <xdr:nvCxnSpPr>
        <xdr:cNvPr id="83" name="直線コネクタ 82">
          <a:extLst>
            <a:ext uri="{FF2B5EF4-FFF2-40B4-BE49-F238E27FC236}">
              <a16:creationId xmlns:a16="http://schemas.microsoft.com/office/drawing/2014/main" id="{D66C4883-6F4F-4973-ADF5-98FD2D4884D8}"/>
            </a:ext>
          </a:extLst>
        </xdr:cNvPr>
        <xdr:cNvCxnSpPr/>
      </xdr:nvCxnSpPr>
      <xdr:spPr>
        <a:xfrm flipV="1">
          <a:off x="1130300" y="72803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8B293AA3-0314-474A-8FBC-2D3B9C3BCE77}"/>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9BC779FC-721C-479A-B6F7-565EDCED4BF1}"/>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492D0155-C486-4D8B-9CC1-84153B867262}"/>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B0DDCF7E-D79C-498B-903D-E500B3AACAD5}"/>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111596</xdr:rowOff>
    </xdr:from>
    <xdr:ext cx="405111" cy="259045"/>
    <xdr:sp macro="" textlink="">
      <xdr:nvSpPr>
        <xdr:cNvPr id="88" name="n_1mainValue【道路】&#10;有形固定資産減価償却率">
          <a:extLst>
            <a:ext uri="{FF2B5EF4-FFF2-40B4-BE49-F238E27FC236}">
              <a16:creationId xmlns:a16="http://schemas.microsoft.com/office/drawing/2014/main" id="{232A69FF-1E89-4851-9BB5-1F0BB62312D0}"/>
            </a:ext>
          </a:extLst>
        </xdr:cNvPr>
        <xdr:cNvSpPr txBox="1"/>
      </xdr:nvSpPr>
      <xdr:spPr>
        <a:xfrm>
          <a:off x="35820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118127</xdr:rowOff>
    </xdr:from>
    <xdr:ext cx="405111" cy="259045"/>
    <xdr:sp macro="" textlink="">
      <xdr:nvSpPr>
        <xdr:cNvPr id="89" name="n_2mainValue【道路】&#10;有形固定資産減価償却率">
          <a:extLst>
            <a:ext uri="{FF2B5EF4-FFF2-40B4-BE49-F238E27FC236}">
              <a16:creationId xmlns:a16="http://schemas.microsoft.com/office/drawing/2014/main" id="{046FA25A-CBE6-4224-BA92-98617E4B480C}"/>
            </a:ext>
          </a:extLst>
        </xdr:cNvPr>
        <xdr:cNvSpPr txBox="1"/>
      </xdr:nvSpPr>
      <xdr:spPr>
        <a:xfrm>
          <a:off x="2705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121393</xdr:rowOff>
    </xdr:from>
    <xdr:ext cx="405111" cy="259045"/>
    <xdr:sp macro="" textlink="">
      <xdr:nvSpPr>
        <xdr:cNvPr id="90" name="n_3mainValue【道路】&#10;有形固定資産減価償却率">
          <a:extLst>
            <a:ext uri="{FF2B5EF4-FFF2-40B4-BE49-F238E27FC236}">
              <a16:creationId xmlns:a16="http://schemas.microsoft.com/office/drawing/2014/main" id="{4CAEF67E-F229-4A01-ACE5-A39EEFB2D424}"/>
            </a:ext>
          </a:extLst>
        </xdr:cNvPr>
        <xdr:cNvSpPr txBox="1"/>
      </xdr:nvSpPr>
      <xdr:spPr>
        <a:xfrm>
          <a:off x="1816744" y="732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129557</xdr:rowOff>
    </xdr:from>
    <xdr:ext cx="405111" cy="259045"/>
    <xdr:sp macro="" textlink="">
      <xdr:nvSpPr>
        <xdr:cNvPr id="91" name="n_4mainValue【道路】&#10;有形固定資産減価償却率">
          <a:extLst>
            <a:ext uri="{FF2B5EF4-FFF2-40B4-BE49-F238E27FC236}">
              <a16:creationId xmlns:a16="http://schemas.microsoft.com/office/drawing/2014/main" id="{21AA957B-61C9-444E-AB40-270CCBA7B422}"/>
            </a:ext>
          </a:extLst>
        </xdr:cNvPr>
        <xdr:cNvSpPr txBox="1"/>
      </xdr:nvSpPr>
      <xdr:spPr>
        <a:xfrm>
          <a:off x="9277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FA9F4BB-E825-4FAF-8F69-BE2FE99E73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90D9F2F-6D3A-45AE-89EB-1DB13526C3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3AC56E-E39C-4B99-9C4F-9266DB4396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662D24-BC0D-41E4-B44E-85B7A23048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F31573-D66F-4573-AF2A-C597F6E839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1AD4C38-1777-4069-BF3D-F91B79E0DC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FC6FEC6-DD38-411B-9098-E5A9901BE0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ABABDE8-ABCD-41D5-A177-91DAFD3673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60AF3CA-BDEA-43DB-95D7-C518561BF3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40877F2-DDBE-4D7A-9749-535E032B51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45A5AB5-AEE6-4A45-B7D1-2D79E266668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8441908-3BE0-44AD-94EE-DCB31DA6C4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4E64ED5-0603-420A-B667-1C3E921E79F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870DB3F-0EFA-4485-837F-9E7DCED2299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45DF3DC-E1EE-484F-AC0C-C21A6F84B0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C55345B6-9E06-4150-8578-73DC007493D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8816280-C588-48EB-A356-D8E618B770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D249CC32-910D-4CAD-A08C-FB9D13CFDC6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DE16A48-0560-4DE3-BC1B-4A14DBD5F3C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FD36799-C722-47D7-832D-BA95A386C2D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79C7C90-7B48-4B62-BC1B-6F1F381ACA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F2FBD791-19E1-4AB6-B1DC-7E6AA71FF48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161B9E5-C621-4197-9843-1692CDD3E8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AD1F53B1-34DE-4055-8B29-9AAD45533B32}"/>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715F91D1-0DE5-4D15-9EA3-E0E2D766F645}"/>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F267ECE-E6EE-4A1A-AF5A-9690F99D44CB}"/>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820DD5DB-9C74-4AB9-88C8-33E785B39407}"/>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3F3CCAC4-A43F-4C80-B0BD-B983B21D4444}"/>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D05BCEAF-74F5-44C5-AE51-65FEAC8C033B}"/>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2AFD6DAB-50CD-4D27-8F2C-D87AC1FAAB31}"/>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DA64D451-7EC7-401E-A33A-A6DDB1CF06A6}"/>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FB01AEEC-AA8E-4B36-90A1-808B1EE5AD75}"/>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3E5116A-6A84-46A0-A5E2-86C7EFA712D3}"/>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012A738D-3CB4-4D71-AAA1-A325364D50B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930B23-7C80-40B6-9B70-E531A04CF5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00488B-ACFD-4EEE-B0B3-1AFA4E3FD0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30374A5-D386-4F84-8F4D-A64CA15170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0820072-2B08-41D1-858B-794BDCA47B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1636D70-D107-4594-A62D-5B385C54A6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27136</xdr:rowOff>
    </xdr:from>
    <xdr:to>
      <xdr:col>55</xdr:col>
      <xdr:colOff>50800</xdr:colOff>
      <xdr:row>41</xdr:row>
      <xdr:rowOff>128736</xdr:rowOff>
    </xdr:to>
    <xdr:sp macro="" textlink="">
      <xdr:nvSpPr>
        <xdr:cNvPr id="131" name="楕円 130">
          <a:extLst>
            <a:ext uri="{FF2B5EF4-FFF2-40B4-BE49-F238E27FC236}">
              <a16:creationId xmlns:a16="http://schemas.microsoft.com/office/drawing/2014/main" id="{80672D2A-01D7-4663-AE9A-FEBC024C2890}"/>
            </a:ext>
          </a:extLst>
        </xdr:cNvPr>
        <xdr:cNvSpPr/>
      </xdr:nvSpPr>
      <xdr:spPr>
        <a:xfrm>
          <a:off x="104267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5563</xdr:rowOff>
    </xdr:from>
    <xdr:ext cx="534377" cy="259045"/>
    <xdr:sp macro="" textlink="">
      <xdr:nvSpPr>
        <xdr:cNvPr id="132" name="【道路】&#10;一人当たり延長該当値テキスト">
          <a:extLst>
            <a:ext uri="{FF2B5EF4-FFF2-40B4-BE49-F238E27FC236}">
              <a16:creationId xmlns:a16="http://schemas.microsoft.com/office/drawing/2014/main" id="{93DA8492-1A55-48DF-80F2-E996D8E1E54E}"/>
            </a:ext>
          </a:extLst>
        </xdr:cNvPr>
        <xdr:cNvSpPr txBox="1"/>
      </xdr:nvSpPr>
      <xdr:spPr>
        <a:xfrm>
          <a:off x="10515600" y="70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29079</xdr:rowOff>
    </xdr:from>
    <xdr:to>
      <xdr:col>50</xdr:col>
      <xdr:colOff>165100</xdr:colOff>
      <xdr:row>41</xdr:row>
      <xdr:rowOff>130679</xdr:rowOff>
    </xdr:to>
    <xdr:sp macro="" textlink="">
      <xdr:nvSpPr>
        <xdr:cNvPr id="133" name="楕円 132">
          <a:extLst>
            <a:ext uri="{FF2B5EF4-FFF2-40B4-BE49-F238E27FC236}">
              <a16:creationId xmlns:a16="http://schemas.microsoft.com/office/drawing/2014/main" id="{DCACB6DC-F290-4AF6-ACDD-EBC11F8AA285}"/>
            </a:ext>
          </a:extLst>
        </xdr:cNvPr>
        <xdr:cNvSpPr/>
      </xdr:nvSpPr>
      <xdr:spPr>
        <a:xfrm>
          <a:off x="9588500" y="70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77936</xdr:rowOff>
    </xdr:from>
    <xdr:to>
      <xdr:col>55</xdr:col>
      <xdr:colOff>0</xdr:colOff>
      <xdr:row>41</xdr:row>
      <xdr:rowOff>79879</xdr:rowOff>
    </xdr:to>
    <xdr:cxnSp macro="">
      <xdr:nvCxnSpPr>
        <xdr:cNvPr id="134" name="直線コネクタ 133">
          <a:extLst>
            <a:ext uri="{FF2B5EF4-FFF2-40B4-BE49-F238E27FC236}">
              <a16:creationId xmlns:a16="http://schemas.microsoft.com/office/drawing/2014/main" id="{C843C267-E2A9-4CC5-88F9-FA59866F231B}"/>
            </a:ext>
          </a:extLst>
        </xdr:cNvPr>
        <xdr:cNvCxnSpPr/>
      </xdr:nvCxnSpPr>
      <xdr:spPr>
        <a:xfrm flipV="1">
          <a:off x="9639300" y="7107386"/>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32532</xdr:rowOff>
    </xdr:from>
    <xdr:to>
      <xdr:col>46</xdr:col>
      <xdr:colOff>38100</xdr:colOff>
      <xdr:row>41</xdr:row>
      <xdr:rowOff>134132</xdr:rowOff>
    </xdr:to>
    <xdr:sp macro="" textlink="">
      <xdr:nvSpPr>
        <xdr:cNvPr id="135" name="楕円 134">
          <a:extLst>
            <a:ext uri="{FF2B5EF4-FFF2-40B4-BE49-F238E27FC236}">
              <a16:creationId xmlns:a16="http://schemas.microsoft.com/office/drawing/2014/main" id="{C13BCE2B-FB78-4DF8-B2F9-89C0C558FEDC}"/>
            </a:ext>
          </a:extLst>
        </xdr:cNvPr>
        <xdr:cNvSpPr/>
      </xdr:nvSpPr>
      <xdr:spPr>
        <a:xfrm>
          <a:off x="8699500" y="7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79879</xdr:rowOff>
    </xdr:from>
    <xdr:to>
      <xdr:col>50</xdr:col>
      <xdr:colOff>114300</xdr:colOff>
      <xdr:row>41</xdr:row>
      <xdr:rowOff>83332</xdr:rowOff>
    </xdr:to>
    <xdr:cxnSp macro="">
      <xdr:nvCxnSpPr>
        <xdr:cNvPr id="136" name="直線コネクタ 135">
          <a:extLst>
            <a:ext uri="{FF2B5EF4-FFF2-40B4-BE49-F238E27FC236}">
              <a16:creationId xmlns:a16="http://schemas.microsoft.com/office/drawing/2014/main" id="{F5D74981-B1D0-4F64-ADAE-A93A0947DC84}"/>
            </a:ext>
          </a:extLst>
        </xdr:cNvPr>
        <xdr:cNvCxnSpPr/>
      </xdr:nvCxnSpPr>
      <xdr:spPr>
        <a:xfrm flipV="1">
          <a:off x="8750300" y="7109329"/>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36026</xdr:rowOff>
    </xdr:from>
    <xdr:to>
      <xdr:col>41</xdr:col>
      <xdr:colOff>101600</xdr:colOff>
      <xdr:row>41</xdr:row>
      <xdr:rowOff>137626</xdr:rowOff>
    </xdr:to>
    <xdr:sp macro="" textlink="">
      <xdr:nvSpPr>
        <xdr:cNvPr id="137" name="楕円 136">
          <a:extLst>
            <a:ext uri="{FF2B5EF4-FFF2-40B4-BE49-F238E27FC236}">
              <a16:creationId xmlns:a16="http://schemas.microsoft.com/office/drawing/2014/main" id="{E27EE9FE-10A1-4891-B9C1-2806B96DCC07}"/>
            </a:ext>
          </a:extLst>
        </xdr:cNvPr>
        <xdr:cNvSpPr/>
      </xdr:nvSpPr>
      <xdr:spPr>
        <a:xfrm>
          <a:off x="7810500" y="7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83332</xdr:rowOff>
    </xdr:from>
    <xdr:to>
      <xdr:col>45</xdr:col>
      <xdr:colOff>177800</xdr:colOff>
      <xdr:row>41</xdr:row>
      <xdr:rowOff>86826</xdr:rowOff>
    </xdr:to>
    <xdr:cxnSp macro="">
      <xdr:nvCxnSpPr>
        <xdr:cNvPr id="138" name="直線コネクタ 137">
          <a:extLst>
            <a:ext uri="{FF2B5EF4-FFF2-40B4-BE49-F238E27FC236}">
              <a16:creationId xmlns:a16="http://schemas.microsoft.com/office/drawing/2014/main" id="{61502B3C-EB9F-46E4-B9B9-0D24E5A6FD79}"/>
            </a:ext>
          </a:extLst>
        </xdr:cNvPr>
        <xdr:cNvCxnSpPr/>
      </xdr:nvCxnSpPr>
      <xdr:spPr>
        <a:xfrm flipV="1">
          <a:off x="7861300" y="711278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39686</xdr:rowOff>
    </xdr:from>
    <xdr:to>
      <xdr:col>36</xdr:col>
      <xdr:colOff>165100</xdr:colOff>
      <xdr:row>41</xdr:row>
      <xdr:rowOff>141286</xdr:rowOff>
    </xdr:to>
    <xdr:sp macro="" textlink="">
      <xdr:nvSpPr>
        <xdr:cNvPr id="139" name="楕円 138">
          <a:extLst>
            <a:ext uri="{FF2B5EF4-FFF2-40B4-BE49-F238E27FC236}">
              <a16:creationId xmlns:a16="http://schemas.microsoft.com/office/drawing/2014/main" id="{9107E82A-0D68-4B00-95DE-B6B137E43596}"/>
            </a:ext>
          </a:extLst>
        </xdr:cNvPr>
        <xdr:cNvSpPr/>
      </xdr:nvSpPr>
      <xdr:spPr>
        <a:xfrm>
          <a:off x="6921500" y="70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86826</xdr:rowOff>
    </xdr:from>
    <xdr:to>
      <xdr:col>41</xdr:col>
      <xdr:colOff>50800</xdr:colOff>
      <xdr:row>41</xdr:row>
      <xdr:rowOff>90486</xdr:rowOff>
    </xdr:to>
    <xdr:cxnSp macro="">
      <xdr:nvCxnSpPr>
        <xdr:cNvPr id="140" name="直線コネクタ 139">
          <a:extLst>
            <a:ext uri="{FF2B5EF4-FFF2-40B4-BE49-F238E27FC236}">
              <a16:creationId xmlns:a16="http://schemas.microsoft.com/office/drawing/2014/main" id="{E1805F07-8C96-442A-8B52-D210498B5C8A}"/>
            </a:ext>
          </a:extLst>
        </xdr:cNvPr>
        <xdr:cNvCxnSpPr/>
      </xdr:nvCxnSpPr>
      <xdr:spPr>
        <a:xfrm flipV="1">
          <a:off x="6972300" y="711627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7134EB8D-3350-45C2-ACF7-4567882B8996}"/>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860928C1-1871-409D-97B9-402E7D890F4C}"/>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0E748C7D-4253-4E67-8F39-33CAB7F764E9}"/>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BFB72B6A-A846-42AF-B689-822EAD12B596}"/>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121806</xdr:rowOff>
    </xdr:from>
    <xdr:ext cx="534377" cy="259045"/>
    <xdr:sp macro="" textlink="">
      <xdr:nvSpPr>
        <xdr:cNvPr id="145" name="n_1mainValue【道路】&#10;一人当たり延長">
          <a:extLst>
            <a:ext uri="{FF2B5EF4-FFF2-40B4-BE49-F238E27FC236}">
              <a16:creationId xmlns:a16="http://schemas.microsoft.com/office/drawing/2014/main" id="{62A39C16-2485-46E5-B3BD-FC1F4F1C96F2}"/>
            </a:ext>
          </a:extLst>
        </xdr:cNvPr>
        <xdr:cNvSpPr txBox="1"/>
      </xdr:nvSpPr>
      <xdr:spPr>
        <a:xfrm>
          <a:off x="9359411" y="71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125259</xdr:rowOff>
    </xdr:from>
    <xdr:ext cx="534377" cy="259045"/>
    <xdr:sp macro="" textlink="">
      <xdr:nvSpPr>
        <xdr:cNvPr id="146" name="n_2mainValue【道路】&#10;一人当たり延長">
          <a:extLst>
            <a:ext uri="{FF2B5EF4-FFF2-40B4-BE49-F238E27FC236}">
              <a16:creationId xmlns:a16="http://schemas.microsoft.com/office/drawing/2014/main" id="{97BC22FC-D80F-4E63-A8C5-37EB1602F88C}"/>
            </a:ext>
          </a:extLst>
        </xdr:cNvPr>
        <xdr:cNvSpPr txBox="1"/>
      </xdr:nvSpPr>
      <xdr:spPr>
        <a:xfrm>
          <a:off x="8483111" y="71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128753</xdr:rowOff>
    </xdr:from>
    <xdr:ext cx="534377" cy="259045"/>
    <xdr:sp macro="" textlink="">
      <xdr:nvSpPr>
        <xdr:cNvPr id="147" name="n_3mainValue【道路】&#10;一人当たり延長">
          <a:extLst>
            <a:ext uri="{FF2B5EF4-FFF2-40B4-BE49-F238E27FC236}">
              <a16:creationId xmlns:a16="http://schemas.microsoft.com/office/drawing/2014/main" id="{CAD5BE8B-B497-4FAF-AE3F-BA1E7CE3B555}"/>
            </a:ext>
          </a:extLst>
        </xdr:cNvPr>
        <xdr:cNvSpPr txBox="1"/>
      </xdr:nvSpPr>
      <xdr:spPr>
        <a:xfrm>
          <a:off x="7594111" y="71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132413</xdr:rowOff>
    </xdr:from>
    <xdr:ext cx="534377" cy="259045"/>
    <xdr:sp macro="" textlink="">
      <xdr:nvSpPr>
        <xdr:cNvPr id="148" name="n_4mainValue【道路】&#10;一人当たり延長">
          <a:extLst>
            <a:ext uri="{FF2B5EF4-FFF2-40B4-BE49-F238E27FC236}">
              <a16:creationId xmlns:a16="http://schemas.microsoft.com/office/drawing/2014/main" id="{D8D7455A-83FE-4997-8A59-DB80733B9BD1}"/>
            </a:ext>
          </a:extLst>
        </xdr:cNvPr>
        <xdr:cNvSpPr txBox="1"/>
      </xdr:nvSpPr>
      <xdr:spPr>
        <a:xfrm>
          <a:off x="6705111" y="71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75F4171-C7BC-42E0-924E-1C307F579E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376D02-1DC8-4AE4-9DE4-53E0FBD9D5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8C3B171-0B02-4E0F-8F1A-D6F8AC211C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798A96A-72AD-437F-A1DC-CE8CAA3EA5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5AB53AE-350A-4399-AFE7-42014EED40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AE8E9FE-1075-480C-B896-62CEE8D6A2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E330AD4-229C-4AE8-A07D-40F47C6A22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B6B29CB-2DEE-4B56-A74F-1017F18DC1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960A0A8-0FF7-4F77-B237-B7ED19CF38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4A3ADBC-EF19-4DE5-A804-55201B5617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21C22F0-169E-418B-8348-884FCF3FFB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23A06C2-237A-4027-B110-FB67EBA3A8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D5B280E-DD49-4C4E-81F0-F25AAEFC60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09B5E2A-6736-4A4B-A02A-63E240D684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F396D17-2F21-496B-BEFE-DE4A220B4E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8BEC446-7E8C-47B3-9A01-75AAC1FE1FF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61F77A5-6287-4874-B0F7-6EBA7C1A352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70B80BD-C68A-4BEE-BE5D-AD527F7EE3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746627F-AB36-41D2-90A6-C3DDE577DE2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863F809-CC5F-4DDD-902B-1DBBE3F1368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82C8A14-34FF-4D9E-80D6-59B41A6436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4AC7430-C98E-4597-BDE8-C32091300E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EE9DC99-7AA4-4334-864A-29923E527E2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DCCF377-9FF3-4044-B050-ABFDA7A881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9874F46-1AAC-480C-9212-69C7B698C8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91B4EBC4-1B85-4D56-96F9-87694D8519EF}"/>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81607BF-49F2-4E49-BB86-D9936285307A}"/>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E7C928E2-CA8F-4405-8F93-2F87E7E1E6F2}"/>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AF8184B-5E18-40BC-9B55-3FB1875D60C6}"/>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CD809F40-2DBA-4084-8556-973283563A6F}"/>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E416F39-C9CA-495B-B0BE-04E365A3B94C}"/>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43DAABB7-DA8C-4AAF-A464-74E2BF0DF331}"/>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CC1D92DE-406A-44FB-8FEB-6DA3E7A5BA3E}"/>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9CEE0587-510D-49E8-9B3F-F12ED5A3FDF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A1FE8F52-351B-4160-835B-6EDE3B65989C}"/>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C3F4A552-2B49-41E5-9A4C-E2BF65CC8AEA}"/>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99D504-C6D7-49A4-AE7D-34ECFE9B0D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58F186-E7E5-4830-A261-846E248279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669E52E-7A6A-4529-BFF9-91AF9E14AF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22D2288-0E53-48A5-9ABC-49C6FC7191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C98D74D-77B2-47B2-ABF8-D4FB836E9E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90" name="楕円 189">
          <a:extLst>
            <a:ext uri="{FF2B5EF4-FFF2-40B4-BE49-F238E27FC236}">
              <a16:creationId xmlns:a16="http://schemas.microsoft.com/office/drawing/2014/main" id="{52363B66-39FF-47FD-8664-20253DF9680E}"/>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738797D-8000-489B-AD78-09A0E65167F0}"/>
            </a:ext>
          </a:extLst>
        </xdr:cNvPr>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92" name="楕円 191">
          <a:extLst>
            <a:ext uri="{FF2B5EF4-FFF2-40B4-BE49-F238E27FC236}">
              <a16:creationId xmlns:a16="http://schemas.microsoft.com/office/drawing/2014/main" id="{049C858C-002C-4364-BD6E-6F8B97493AAF}"/>
            </a:ext>
          </a:extLst>
        </xdr:cNvPr>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142059</xdr:rowOff>
    </xdr:from>
    <xdr:to>
      <xdr:col>24</xdr:col>
      <xdr:colOff>63500</xdr:colOff>
      <xdr:row>60</xdr:row>
      <xdr:rowOff>160020</xdr:rowOff>
    </xdr:to>
    <xdr:cxnSp macro="">
      <xdr:nvCxnSpPr>
        <xdr:cNvPr id="193" name="直線コネクタ 192">
          <a:extLst>
            <a:ext uri="{FF2B5EF4-FFF2-40B4-BE49-F238E27FC236}">
              <a16:creationId xmlns:a16="http://schemas.microsoft.com/office/drawing/2014/main" id="{077C0E49-ECD9-4DBC-B83D-B02CED8C644D}"/>
            </a:ext>
          </a:extLst>
        </xdr:cNvPr>
        <xdr:cNvCxnSpPr/>
      </xdr:nvCxnSpPr>
      <xdr:spPr>
        <a:xfrm>
          <a:off x="3797300" y="1042905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94" name="楕円 193">
          <a:extLst>
            <a:ext uri="{FF2B5EF4-FFF2-40B4-BE49-F238E27FC236}">
              <a16:creationId xmlns:a16="http://schemas.microsoft.com/office/drawing/2014/main" id="{5CF35EE7-70AD-432E-BE84-E8D2C1F16A17}"/>
            </a:ext>
          </a:extLst>
        </xdr:cNvPr>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60</xdr:row>
      <xdr:rowOff>166551</xdr:rowOff>
    </xdr:to>
    <xdr:cxnSp macro="">
      <xdr:nvCxnSpPr>
        <xdr:cNvPr id="195" name="直線コネクタ 194">
          <a:extLst>
            <a:ext uri="{FF2B5EF4-FFF2-40B4-BE49-F238E27FC236}">
              <a16:creationId xmlns:a16="http://schemas.microsoft.com/office/drawing/2014/main" id="{7FD7253D-67DA-4C39-A181-B66ABC883529}"/>
            </a:ext>
          </a:extLst>
        </xdr:cNvPr>
        <xdr:cNvCxnSpPr/>
      </xdr:nvCxnSpPr>
      <xdr:spPr>
        <a:xfrm flipV="1">
          <a:off x="2908300" y="104290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6" name="楕円 195">
          <a:extLst>
            <a:ext uri="{FF2B5EF4-FFF2-40B4-BE49-F238E27FC236}">
              <a16:creationId xmlns:a16="http://schemas.microsoft.com/office/drawing/2014/main" id="{9EB06440-B10F-4021-BD29-13FD21D4006B}"/>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60</xdr:row>
      <xdr:rowOff>166551</xdr:rowOff>
    </xdr:to>
    <xdr:cxnSp macro="">
      <xdr:nvCxnSpPr>
        <xdr:cNvPr id="197" name="直線コネクタ 196">
          <a:extLst>
            <a:ext uri="{FF2B5EF4-FFF2-40B4-BE49-F238E27FC236}">
              <a16:creationId xmlns:a16="http://schemas.microsoft.com/office/drawing/2014/main" id="{C5CFE02F-CFF6-41E0-8114-176A49831758}"/>
            </a:ext>
          </a:extLst>
        </xdr:cNvPr>
        <xdr:cNvCxnSpPr/>
      </xdr:nvCxnSpPr>
      <xdr:spPr>
        <a:xfrm>
          <a:off x="2019300" y="104355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8" name="楕円 197">
          <a:extLst>
            <a:ext uri="{FF2B5EF4-FFF2-40B4-BE49-F238E27FC236}">
              <a16:creationId xmlns:a16="http://schemas.microsoft.com/office/drawing/2014/main" id="{662CF00A-AC9E-4CD1-B615-D9B57BD0821F}"/>
            </a:ext>
          </a:extLst>
        </xdr:cNvPr>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148590</xdr:rowOff>
    </xdr:to>
    <xdr:cxnSp macro="">
      <xdr:nvCxnSpPr>
        <xdr:cNvPr id="199" name="直線コネクタ 198">
          <a:extLst>
            <a:ext uri="{FF2B5EF4-FFF2-40B4-BE49-F238E27FC236}">
              <a16:creationId xmlns:a16="http://schemas.microsoft.com/office/drawing/2014/main" id="{30217BC1-29AC-4F43-AB0F-BA6D09EDE1D1}"/>
            </a:ext>
          </a:extLst>
        </xdr:cNvPr>
        <xdr:cNvCxnSpPr/>
      </xdr:nvCxnSpPr>
      <xdr:spPr>
        <a:xfrm>
          <a:off x="1130300" y="1041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A8F03BD-F4A8-4D43-A779-07255BE050F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6B111AB-E9ED-4D40-9129-D641E84BC801}"/>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17A59A8-D937-4718-9132-E2D6BE16A9F9}"/>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771C221-AF26-4932-855E-626C0327CE72}"/>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37936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8566901-29D8-4277-A2ED-D2DBAD0BFDEB}"/>
            </a:ext>
          </a:extLst>
        </xdr:cNvPr>
        <xdr:cNvSpPr txBox="1"/>
      </xdr:nvSpPr>
      <xdr:spPr>
        <a:xfrm>
          <a:off x="35820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0A93AFD-B1D1-40DE-A0B1-B2BA776C17DE}"/>
            </a:ext>
          </a:extLst>
        </xdr:cNvPr>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C04A9B5-085E-4527-8F99-923D26D1F2C2}"/>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710BA5F-3FC8-4C1C-8D89-FA0DD5C7F9DF}"/>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DA6D830-CA48-4EB5-8AE7-C9E0369BB5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22671A6-843C-4709-AFB0-08151B1DCD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9969BE3-1009-4D34-A296-0D8808116C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1FEDC19-1786-47A4-A459-3582DF29B6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33288E2-BD23-4287-A28F-D25E3D1F7B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62EE290-C78D-4130-B4CC-7317522B14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C75B91A-7520-4ED2-AF83-FFDE2905A3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FBBD038-F12F-4983-B10B-1C351A5B66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A110DE1-ABB7-4D08-91F6-9F3D9A5216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B01825E-D731-4F20-90E7-4CD5920C49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FBCF12E0-C788-416C-B857-7B2E66DC5C6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46CA43A-F340-4FBF-BDDB-5E0009A4C1E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9282EBC-C0CE-4A55-8868-1DB420E6C6F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BA7A5A5-4EAE-4F36-A694-035B9A75267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670D2D8-8DBD-4970-B17C-87A2B7C469E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BFFDA35-9488-471B-A9C9-50235D78480A}"/>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6225EF9-1D10-44E2-8938-18A035912A4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F39E0B72-16F5-4F66-BEAE-ED20975D8F4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9C639AD-1540-4FD0-8F59-C722AFAE62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3A37DBE-755F-4F31-901D-28316FF74D5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5A036F2-E4CE-456B-A249-5AC0929508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DE88302B-944C-4E92-AD12-306535249974}"/>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C97A92C-37BD-4E0A-A222-F30CD8B2B74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41AE605F-D83E-4B5A-943E-1EAD6509144B}"/>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5014EBE-F08A-4230-BF05-2D35E7628E22}"/>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53A05EE0-2D7B-4A64-854B-40C741D6BA3D}"/>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2AE62BA-CF07-48A8-8761-FBB92B3DAB78}"/>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FB1A1EE1-523C-4AFB-90DB-3443E6C70EFA}"/>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CDBA0FCA-EFB2-4F9F-8135-4C31D78DE294}"/>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D6A66925-082E-4945-AE78-309D4B511F89}"/>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0E65BC4F-7E1B-44C6-A0B6-02D1F8C245B0}"/>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264423A2-8092-4152-8A25-0F428F1B0DBC}"/>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A8E5DFE-4BCF-44AC-9D42-46B7443F66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1E536AE-274C-4061-90E6-41D560CDC0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4EEB3A-4E1D-402E-8A52-F06A608992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84EBD5-FC9F-4F87-BC8B-4500519094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841097-B47A-4FB6-833F-EA3575A201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107835</xdr:rowOff>
    </xdr:from>
    <xdr:to>
      <xdr:col>55</xdr:col>
      <xdr:colOff>50800</xdr:colOff>
      <xdr:row>64</xdr:row>
      <xdr:rowOff>37985</xdr:rowOff>
    </xdr:to>
    <xdr:sp macro="" textlink="">
      <xdr:nvSpPr>
        <xdr:cNvPr id="245" name="楕円 244">
          <a:extLst>
            <a:ext uri="{FF2B5EF4-FFF2-40B4-BE49-F238E27FC236}">
              <a16:creationId xmlns:a16="http://schemas.microsoft.com/office/drawing/2014/main" id="{E0142FB5-ADE0-4DFD-A749-BD3087E32DF2}"/>
            </a:ext>
          </a:extLst>
        </xdr:cNvPr>
        <xdr:cNvSpPr/>
      </xdr:nvSpPr>
      <xdr:spPr>
        <a:xfrm>
          <a:off x="10426700" y="10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22762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FA919509-03DC-4D9F-94EF-95B917245A06}"/>
            </a:ext>
          </a:extLst>
        </xdr:cNvPr>
        <xdr:cNvSpPr txBox="1"/>
      </xdr:nvSpPr>
      <xdr:spPr>
        <a:xfrm>
          <a:off x="10515600" y="108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108024</xdr:rowOff>
    </xdr:from>
    <xdr:to>
      <xdr:col>50</xdr:col>
      <xdr:colOff>165100</xdr:colOff>
      <xdr:row>64</xdr:row>
      <xdr:rowOff>38174</xdr:rowOff>
    </xdr:to>
    <xdr:sp macro="" textlink="">
      <xdr:nvSpPr>
        <xdr:cNvPr id="247" name="楕円 246">
          <a:extLst>
            <a:ext uri="{FF2B5EF4-FFF2-40B4-BE49-F238E27FC236}">
              <a16:creationId xmlns:a16="http://schemas.microsoft.com/office/drawing/2014/main" id="{4D73C4EF-19DA-4FA9-9F8A-92C9A1DDDFC9}"/>
            </a:ext>
          </a:extLst>
        </xdr:cNvPr>
        <xdr:cNvSpPr/>
      </xdr:nvSpPr>
      <xdr:spPr>
        <a:xfrm>
          <a:off x="9588500" y="10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158635</xdr:rowOff>
    </xdr:from>
    <xdr:to>
      <xdr:col>55</xdr:col>
      <xdr:colOff>0</xdr:colOff>
      <xdr:row>63</xdr:row>
      <xdr:rowOff>158824</xdr:rowOff>
    </xdr:to>
    <xdr:cxnSp macro="">
      <xdr:nvCxnSpPr>
        <xdr:cNvPr id="248" name="直線コネクタ 247">
          <a:extLst>
            <a:ext uri="{FF2B5EF4-FFF2-40B4-BE49-F238E27FC236}">
              <a16:creationId xmlns:a16="http://schemas.microsoft.com/office/drawing/2014/main" id="{E146F242-7C8D-4A85-9A30-C945E7703549}"/>
            </a:ext>
          </a:extLst>
        </xdr:cNvPr>
        <xdr:cNvCxnSpPr/>
      </xdr:nvCxnSpPr>
      <xdr:spPr>
        <a:xfrm flipV="1">
          <a:off x="9639300" y="10959985"/>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108479</xdr:rowOff>
    </xdr:from>
    <xdr:to>
      <xdr:col>46</xdr:col>
      <xdr:colOff>38100</xdr:colOff>
      <xdr:row>64</xdr:row>
      <xdr:rowOff>38629</xdr:rowOff>
    </xdr:to>
    <xdr:sp macro="" textlink="">
      <xdr:nvSpPr>
        <xdr:cNvPr id="249" name="楕円 248">
          <a:extLst>
            <a:ext uri="{FF2B5EF4-FFF2-40B4-BE49-F238E27FC236}">
              <a16:creationId xmlns:a16="http://schemas.microsoft.com/office/drawing/2014/main" id="{971CD303-274B-4049-A345-8391AF7BB41D}"/>
            </a:ext>
          </a:extLst>
        </xdr:cNvPr>
        <xdr:cNvSpPr/>
      </xdr:nvSpPr>
      <xdr:spPr>
        <a:xfrm>
          <a:off x="8699500" y="109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158824</xdr:rowOff>
    </xdr:from>
    <xdr:to>
      <xdr:col>50</xdr:col>
      <xdr:colOff>114300</xdr:colOff>
      <xdr:row>63</xdr:row>
      <xdr:rowOff>159279</xdr:rowOff>
    </xdr:to>
    <xdr:cxnSp macro="">
      <xdr:nvCxnSpPr>
        <xdr:cNvPr id="250" name="直線コネクタ 249">
          <a:extLst>
            <a:ext uri="{FF2B5EF4-FFF2-40B4-BE49-F238E27FC236}">
              <a16:creationId xmlns:a16="http://schemas.microsoft.com/office/drawing/2014/main" id="{106FFECC-5B81-4408-B908-7200AD5B6442}"/>
            </a:ext>
          </a:extLst>
        </xdr:cNvPr>
        <xdr:cNvCxnSpPr/>
      </xdr:nvCxnSpPr>
      <xdr:spPr>
        <a:xfrm flipV="1">
          <a:off x="8750300" y="10960174"/>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108722</xdr:rowOff>
    </xdr:from>
    <xdr:to>
      <xdr:col>41</xdr:col>
      <xdr:colOff>101600</xdr:colOff>
      <xdr:row>64</xdr:row>
      <xdr:rowOff>38872</xdr:rowOff>
    </xdr:to>
    <xdr:sp macro="" textlink="">
      <xdr:nvSpPr>
        <xdr:cNvPr id="251" name="楕円 250">
          <a:extLst>
            <a:ext uri="{FF2B5EF4-FFF2-40B4-BE49-F238E27FC236}">
              <a16:creationId xmlns:a16="http://schemas.microsoft.com/office/drawing/2014/main" id="{FC0DF807-89D5-47F3-8279-A5C420B3FD74}"/>
            </a:ext>
          </a:extLst>
        </xdr:cNvPr>
        <xdr:cNvSpPr/>
      </xdr:nvSpPr>
      <xdr:spPr>
        <a:xfrm>
          <a:off x="7810500" y="10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159279</xdr:rowOff>
    </xdr:from>
    <xdr:to>
      <xdr:col>45</xdr:col>
      <xdr:colOff>177800</xdr:colOff>
      <xdr:row>63</xdr:row>
      <xdr:rowOff>159522</xdr:rowOff>
    </xdr:to>
    <xdr:cxnSp macro="">
      <xdr:nvCxnSpPr>
        <xdr:cNvPr id="252" name="直線コネクタ 251">
          <a:extLst>
            <a:ext uri="{FF2B5EF4-FFF2-40B4-BE49-F238E27FC236}">
              <a16:creationId xmlns:a16="http://schemas.microsoft.com/office/drawing/2014/main" id="{17848CF4-570D-47D5-A93B-F7847208A8BA}"/>
            </a:ext>
          </a:extLst>
        </xdr:cNvPr>
        <xdr:cNvCxnSpPr/>
      </xdr:nvCxnSpPr>
      <xdr:spPr>
        <a:xfrm flipV="1">
          <a:off x="7861300" y="1096062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109060</xdr:rowOff>
    </xdr:from>
    <xdr:to>
      <xdr:col>36</xdr:col>
      <xdr:colOff>165100</xdr:colOff>
      <xdr:row>64</xdr:row>
      <xdr:rowOff>39210</xdr:rowOff>
    </xdr:to>
    <xdr:sp macro="" textlink="">
      <xdr:nvSpPr>
        <xdr:cNvPr id="253" name="楕円 252">
          <a:extLst>
            <a:ext uri="{FF2B5EF4-FFF2-40B4-BE49-F238E27FC236}">
              <a16:creationId xmlns:a16="http://schemas.microsoft.com/office/drawing/2014/main" id="{4B1A722F-9933-43E5-8C72-A5C9FA9A2773}"/>
            </a:ext>
          </a:extLst>
        </xdr:cNvPr>
        <xdr:cNvSpPr/>
      </xdr:nvSpPr>
      <xdr:spPr>
        <a:xfrm>
          <a:off x="6921500" y="109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159522</xdr:rowOff>
    </xdr:from>
    <xdr:to>
      <xdr:col>41</xdr:col>
      <xdr:colOff>50800</xdr:colOff>
      <xdr:row>63</xdr:row>
      <xdr:rowOff>159860</xdr:rowOff>
    </xdr:to>
    <xdr:cxnSp macro="">
      <xdr:nvCxnSpPr>
        <xdr:cNvPr id="254" name="直線コネクタ 253">
          <a:extLst>
            <a:ext uri="{FF2B5EF4-FFF2-40B4-BE49-F238E27FC236}">
              <a16:creationId xmlns:a16="http://schemas.microsoft.com/office/drawing/2014/main" id="{11743DA2-5CD9-4E24-AF41-5ACFA58803F9}"/>
            </a:ext>
          </a:extLst>
        </xdr:cNvPr>
        <xdr:cNvCxnSpPr/>
      </xdr:nvCxnSpPr>
      <xdr:spPr>
        <a:xfrm flipV="1">
          <a:off x="6972300" y="10960872"/>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8CE9DBE-9C3D-4879-92A0-F5A9192C3EA2}"/>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C2C1963C-50F2-4468-9281-6A40BDB3F17C}"/>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FE77637-99DB-4EE3-A1AA-65116C6F45E9}"/>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A589D01F-0C8A-4156-ACCA-4220F47F0A97}"/>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29301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96AB15F8-2F0D-45D0-A371-F8938C8C959B}"/>
            </a:ext>
          </a:extLst>
        </xdr:cNvPr>
        <xdr:cNvSpPr txBox="1"/>
      </xdr:nvSpPr>
      <xdr:spPr>
        <a:xfrm>
          <a:off x="9359411" y="11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29756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7BD44835-D546-48DF-A70C-6E329E51BFA5}"/>
            </a:ext>
          </a:extLst>
        </xdr:cNvPr>
        <xdr:cNvSpPr txBox="1"/>
      </xdr:nvSpPr>
      <xdr:spPr>
        <a:xfrm>
          <a:off x="8483111" y="110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29999</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46F1E299-E5E2-4ED1-B91A-8BA52BF58174}"/>
            </a:ext>
          </a:extLst>
        </xdr:cNvPr>
        <xdr:cNvSpPr txBox="1"/>
      </xdr:nvSpPr>
      <xdr:spPr>
        <a:xfrm>
          <a:off x="7594111" y="11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30337</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19316340-03BA-40EF-AF37-A0AA34EF09AF}"/>
            </a:ext>
          </a:extLst>
        </xdr:cNvPr>
        <xdr:cNvSpPr txBox="1"/>
      </xdr:nvSpPr>
      <xdr:spPr>
        <a:xfrm>
          <a:off x="6705111" y="1100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B704C45-E522-451F-B3F4-770B033361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30C483C-6F17-4B5F-913E-808A4403AA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CE27BED-F894-436A-9ABD-B7A3853B7A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6E1E27F-A40B-407F-AE3A-C89DE9114E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4944E73-2B21-424D-8338-FF6F4E344E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DD3AF75-568C-4075-8FD7-C138B5AE3A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7C3C2F-F156-4EAB-B629-C7016391CA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3EA1A89-9209-4C64-AD30-111E612D5D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689C7A9-180C-4042-A00A-4B760851B9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3325DC0-EB5A-41F7-B2DC-F34839F1C0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32B2580-D230-41E4-9DEF-698053BEAE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EA763D8-A552-4893-A35D-1FD68CA9AF5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629777C0-EA16-41EF-9673-71F1F01206B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68D1F74-9741-4645-AE8B-4E62573F9CF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C90B838-1CAA-4CB6-B1FD-625C7EB64AB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884E9DC-7843-4EBF-8FAD-5BE334C929B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BFE764A-B6E3-489A-89DA-B6AB587E73B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78D3733-08C3-4F38-9EAD-E3B3B4DC926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5647A98-7002-47F0-8300-DCCCF58965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E7D622E-2A2D-4607-9099-876563D8AB9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37CFAE8-A22A-48F1-BF0D-234C749C65D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8B7BDCD-EF54-48C8-87F9-E24BD0C0461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5A6F46F-960D-4C1A-BC4C-A1BF4F79AB3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A22E67F-000C-4436-83D8-0371DABFE0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A36BF89-DF0D-40C8-A344-7FCE421291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1432C563-91FA-4F02-AEA5-5DC37CAA3D02}"/>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F8918EC-4826-4706-B5B3-FC70B702837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6A414FB-3709-418D-BBBA-CB50D875BB2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A8A35EE-14A6-4473-A1BF-4837D240A3DB}"/>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BA2F68BF-82D4-4F7B-9924-73C7EECF2D2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D18485C-2544-48BB-94A0-6A1FF6B69D98}"/>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BBF89798-85CA-4BA1-8CA5-B45B8A42224A}"/>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89C96166-5D36-4E24-9230-65640BD87307}"/>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8FF279DF-C1A3-4599-A907-A7F1B8149C7E}"/>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B1462FDD-77E3-4F8C-A643-01D1D5E4410A}"/>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89DDE535-0E55-4707-8923-DBC9E9C438E3}"/>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FE62234-459A-477E-AC2A-417C9C7412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3F61406-3D57-4EEC-88A9-56BCFDEB72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13CA76D-591E-4E37-B52E-4AD38F6D47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147F1F8-0590-48D3-8A3B-3A485B4C67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DBE6807-3E85-43D4-AE0D-C5CFBCFB29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153851</xdr:rowOff>
    </xdr:from>
    <xdr:to>
      <xdr:col>24</xdr:col>
      <xdr:colOff>114300</xdr:colOff>
      <xdr:row>84</xdr:row>
      <xdr:rowOff>84001</xdr:rowOff>
    </xdr:to>
    <xdr:sp macro="" textlink="">
      <xdr:nvSpPr>
        <xdr:cNvPr id="304" name="楕円 303">
          <a:extLst>
            <a:ext uri="{FF2B5EF4-FFF2-40B4-BE49-F238E27FC236}">
              <a16:creationId xmlns:a16="http://schemas.microsoft.com/office/drawing/2014/main" id="{23DB1C78-B9BE-41CD-B697-3C140F70A2E7}"/>
            </a:ext>
          </a:extLst>
        </xdr:cNvPr>
        <xdr:cNvSpPr/>
      </xdr:nvSpPr>
      <xdr:spPr>
        <a:xfrm>
          <a:off x="4584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132278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BB5F335-EF8E-4C10-9533-60F123CDC091}"/>
            </a:ext>
          </a:extLst>
        </xdr:cNvPr>
        <xdr:cNvSpPr txBox="1"/>
      </xdr:nvSpPr>
      <xdr:spPr>
        <a:xfrm>
          <a:off x="4673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103232</xdr:rowOff>
    </xdr:from>
    <xdr:to>
      <xdr:col>20</xdr:col>
      <xdr:colOff>38100</xdr:colOff>
      <xdr:row>84</xdr:row>
      <xdr:rowOff>33382</xdr:rowOff>
    </xdr:to>
    <xdr:sp macro="" textlink="">
      <xdr:nvSpPr>
        <xdr:cNvPr id="306" name="楕円 305">
          <a:extLst>
            <a:ext uri="{FF2B5EF4-FFF2-40B4-BE49-F238E27FC236}">
              <a16:creationId xmlns:a16="http://schemas.microsoft.com/office/drawing/2014/main" id="{F1A083F5-B901-4AB0-914B-8E8233D1A58E}"/>
            </a:ext>
          </a:extLst>
        </xdr:cNvPr>
        <xdr:cNvSpPr/>
      </xdr:nvSpPr>
      <xdr:spPr>
        <a:xfrm>
          <a:off x="3746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154032</xdr:rowOff>
    </xdr:from>
    <xdr:to>
      <xdr:col>24</xdr:col>
      <xdr:colOff>63500</xdr:colOff>
      <xdr:row>84</xdr:row>
      <xdr:rowOff>33201</xdr:rowOff>
    </xdr:to>
    <xdr:cxnSp macro="">
      <xdr:nvCxnSpPr>
        <xdr:cNvPr id="307" name="直線コネクタ 306">
          <a:extLst>
            <a:ext uri="{FF2B5EF4-FFF2-40B4-BE49-F238E27FC236}">
              <a16:creationId xmlns:a16="http://schemas.microsoft.com/office/drawing/2014/main" id="{0FA5D737-632C-470A-B8F7-E585CA63304A}"/>
            </a:ext>
          </a:extLst>
        </xdr:cNvPr>
        <xdr:cNvCxnSpPr/>
      </xdr:nvCxnSpPr>
      <xdr:spPr>
        <a:xfrm>
          <a:off x="3797300" y="1438438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308" name="楕円 307">
          <a:extLst>
            <a:ext uri="{FF2B5EF4-FFF2-40B4-BE49-F238E27FC236}">
              <a16:creationId xmlns:a16="http://schemas.microsoft.com/office/drawing/2014/main" id="{2A2478B2-83DB-4EA0-BF02-16D89C1E253D}"/>
            </a:ext>
          </a:extLst>
        </xdr:cNvPr>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154032</xdr:rowOff>
    </xdr:to>
    <xdr:cxnSp macro="">
      <xdr:nvCxnSpPr>
        <xdr:cNvPr id="309" name="直線コネクタ 308">
          <a:extLst>
            <a:ext uri="{FF2B5EF4-FFF2-40B4-BE49-F238E27FC236}">
              <a16:creationId xmlns:a16="http://schemas.microsoft.com/office/drawing/2014/main" id="{543689B8-A718-4C3C-BC22-FD54FE22FC82}"/>
            </a:ext>
          </a:extLst>
        </xdr:cNvPr>
        <xdr:cNvCxnSpPr/>
      </xdr:nvCxnSpPr>
      <xdr:spPr>
        <a:xfrm>
          <a:off x="2908300" y="143321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310" name="楕円 309">
          <a:extLst>
            <a:ext uri="{FF2B5EF4-FFF2-40B4-BE49-F238E27FC236}">
              <a16:creationId xmlns:a16="http://schemas.microsoft.com/office/drawing/2014/main" id="{7C0EF6AC-080B-4713-91C5-4F30644DCD1F}"/>
            </a:ext>
          </a:extLst>
        </xdr:cNvPr>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56062</xdr:rowOff>
    </xdr:from>
    <xdr:to>
      <xdr:col>15</xdr:col>
      <xdr:colOff>50800</xdr:colOff>
      <xdr:row>83</xdr:row>
      <xdr:rowOff>101781</xdr:rowOff>
    </xdr:to>
    <xdr:cxnSp macro="">
      <xdr:nvCxnSpPr>
        <xdr:cNvPr id="311" name="直線コネクタ 310">
          <a:extLst>
            <a:ext uri="{FF2B5EF4-FFF2-40B4-BE49-F238E27FC236}">
              <a16:creationId xmlns:a16="http://schemas.microsoft.com/office/drawing/2014/main" id="{873CDF7C-E224-4B80-9B0F-7C60EB88C6D3}"/>
            </a:ext>
          </a:extLst>
        </xdr:cNvPr>
        <xdr:cNvCxnSpPr/>
      </xdr:nvCxnSpPr>
      <xdr:spPr>
        <a:xfrm>
          <a:off x="2019300" y="142864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134257</xdr:rowOff>
    </xdr:from>
    <xdr:to>
      <xdr:col>6</xdr:col>
      <xdr:colOff>38100</xdr:colOff>
      <xdr:row>83</xdr:row>
      <xdr:rowOff>64407</xdr:rowOff>
    </xdr:to>
    <xdr:sp macro="" textlink="">
      <xdr:nvSpPr>
        <xdr:cNvPr id="312" name="楕円 311">
          <a:extLst>
            <a:ext uri="{FF2B5EF4-FFF2-40B4-BE49-F238E27FC236}">
              <a16:creationId xmlns:a16="http://schemas.microsoft.com/office/drawing/2014/main" id="{6AD279D7-0D8D-40F9-B3CB-A43D648848B3}"/>
            </a:ext>
          </a:extLst>
        </xdr:cNvPr>
        <xdr:cNvSpPr/>
      </xdr:nvSpPr>
      <xdr:spPr>
        <a:xfrm>
          <a:off x="1079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xdr:rowOff>
    </xdr:from>
    <xdr:to>
      <xdr:col>10</xdr:col>
      <xdr:colOff>114300</xdr:colOff>
      <xdr:row>83</xdr:row>
      <xdr:rowOff>56062</xdr:rowOff>
    </xdr:to>
    <xdr:cxnSp macro="">
      <xdr:nvCxnSpPr>
        <xdr:cNvPr id="313" name="直線コネクタ 312">
          <a:extLst>
            <a:ext uri="{FF2B5EF4-FFF2-40B4-BE49-F238E27FC236}">
              <a16:creationId xmlns:a16="http://schemas.microsoft.com/office/drawing/2014/main" id="{017B1D6B-0829-4C85-BA57-76C10B7CBC46}"/>
            </a:ext>
          </a:extLst>
        </xdr:cNvPr>
        <xdr:cNvCxnSpPr/>
      </xdr:nvCxnSpPr>
      <xdr:spPr>
        <a:xfrm>
          <a:off x="1130300" y="142439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C1255C04-67CE-4433-A30A-4BCA720F8304}"/>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33528787-2804-4971-A31F-8A71B07746B8}"/>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4548F596-B3A7-4716-B1CD-C9620357F080}"/>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1BF5301D-0E66-407E-AE99-B65951B86C54}"/>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24509</xdr:rowOff>
    </xdr:from>
    <xdr:ext cx="405111" cy="259045"/>
    <xdr:sp macro="" textlink="">
      <xdr:nvSpPr>
        <xdr:cNvPr id="318" name="n_1mainValue【公営住宅】&#10;有形固定資産減価償却率">
          <a:extLst>
            <a:ext uri="{FF2B5EF4-FFF2-40B4-BE49-F238E27FC236}">
              <a16:creationId xmlns:a16="http://schemas.microsoft.com/office/drawing/2014/main" id="{4D89C4DF-EDD3-415D-B286-BE7B5EEF67E0}"/>
            </a:ext>
          </a:extLst>
        </xdr:cNvPr>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19" name="n_2mainValue【公営住宅】&#10;有形固定資産減価償却率">
          <a:extLst>
            <a:ext uri="{FF2B5EF4-FFF2-40B4-BE49-F238E27FC236}">
              <a16:creationId xmlns:a16="http://schemas.microsoft.com/office/drawing/2014/main" id="{FA29EFAD-6FC1-4B73-8D98-1C12C45A19E6}"/>
            </a:ext>
          </a:extLst>
        </xdr:cNvPr>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20" name="n_3mainValue【公営住宅】&#10;有形固定資産減価償却率">
          <a:extLst>
            <a:ext uri="{FF2B5EF4-FFF2-40B4-BE49-F238E27FC236}">
              <a16:creationId xmlns:a16="http://schemas.microsoft.com/office/drawing/2014/main" id="{368D4BA1-BC9D-43CA-BA2E-BFFC4EEFAB23}"/>
            </a:ext>
          </a:extLst>
        </xdr:cNvPr>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55534</xdr:rowOff>
    </xdr:from>
    <xdr:ext cx="405111" cy="259045"/>
    <xdr:sp macro="" textlink="">
      <xdr:nvSpPr>
        <xdr:cNvPr id="321" name="n_4mainValue【公営住宅】&#10;有形固定資産減価償却率">
          <a:extLst>
            <a:ext uri="{FF2B5EF4-FFF2-40B4-BE49-F238E27FC236}">
              <a16:creationId xmlns:a16="http://schemas.microsoft.com/office/drawing/2014/main" id="{B550B1EA-4E55-4940-BECF-F493803F7D2F}"/>
            </a:ext>
          </a:extLst>
        </xdr:cNvPr>
        <xdr:cNvSpPr txBox="1"/>
      </xdr:nvSpPr>
      <xdr:spPr>
        <a:xfrm>
          <a:off x="927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E974CD7-9B3A-496B-8093-67B0EDBD71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3D076F9-48FA-40D3-8CF6-09CD023D96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D4F8AB5-B091-4FB0-B0A8-22CC5BB557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AA7D0A3-B511-4CAE-91C3-EC5195B3A2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F5D9B1A-F871-49BB-91EF-B8D38D2CDE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DFABB2F-37D0-4817-A4FF-0B7CE70D6E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046B332-64F9-43F4-A1DE-912C819047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B66404-A8F3-4D07-B14C-FEE6C601BF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9E0B766-9E2F-45E1-8032-2E165F3128B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F51732-F859-41A0-8C8B-89BB9ADCDC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7A02E1D-DF7C-4A59-8B6F-32258BF0E9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A8F69B3-FC2C-4E3E-BBB9-BABE413A012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84C1EBC-F3E9-4805-BE63-3F03C66731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2D17E8E4-5788-42C5-965B-949A403EFCD6}"/>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950935E-FC5D-44BC-B4EA-08A19CF9CA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7C3BB82A-ECEF-4E2B-B2A9-AD2B2C57EEE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EA8C70A-EC07-47E4-ADD9-A7B43332D23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A2D3DD61-1232-4D9A-9C3C-C9EE552D85D4}"/>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030E752-B831-4D39-A5DE-97FE64DBD7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70A97909-2171-4C92-A972-20C55AA76FA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8032AE1-6315-40F5-A538-8DA9765713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C51066C-6CE6-4B9D-B316-9E2D641F46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2851E8C-FC91-4AF6-8186-62DCE6AE25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8492DFDB-B2F2-47BB-A1FE-FAE9CA6A6B5F}"/>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DB691531-8BA9-40CC-AC71-247B55A24C3B}"/>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E0878B3E-4486-49E0-AE6A-5DC471D6C15F}"/>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9E6D711B-DC71-47EC-B60B-304B482DE749}"/>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DF07779F-452B-46D7-9AFD-7B60B884259F}"/>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FEA10DBB-47F7-43A8-AD7D-101D4D22D6B1}"/>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AB40696A-4F61-4187-AF56-21C50D6E0C09}"/>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0E0CB4A2-6D8C-479B-8F66-7AA769DBF8F5}"/>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8D8DDD6B-606D-4E9F-AD1F-A609D3C01CCC}"/>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9C134DEA-A46E-4C8D-A0DE-9D29A87032AC}"/>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6AF846A8-5FBD-407E-8DE7-A3CB25F1B0BF}"/>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39A88C3-3A0A-471A-BD8B-3ED96FA3831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13F4B3-3C1D-4792-BA07-C919FC01D6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3374FF4-76BC-4FFD-A175-33BAAB3084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81B4DAE-6400-46E8-ACA5-632DD45B31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B3A2C8-04FA-4CB9-9DFE-AF9996ABDC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125794</xdr:rowOff>
    </xdr:from>
    <xdr:to>
      <xdr:col>55</xdr:col>
      <xdr:colOff>50800</xdr:colOff>
      <xdr:row>86</xdr:row>
      <xdr:rowOff>55944</xdr:rowOff>
    </xdr:to>
    <xdr:sp macro="" textlink="">
      <xdr:nvSpPr>
        <xdr:cNvPr id="361" name="楕円 360">
          <a:extLst>
            <a:ext uri="{FF2B5EF4-FFF2-40B4-BE49-F238E27FC236}">
              <a16:creationId xmlns:a16="http://schemas.microsoft.com/office/drawing/2014/main" id="{E5175558-EFAD-437A-9DF5-AA034FA9EDC1}"/>
            </a:ext>
          </a:extLst>
        </xdr:cNvPr>
        <xdr:cNvSpPr/>
      </xdr:nvSpPr>
      <xdr:spPr>
        <a:xfrm>
          <a:off x="10426700" y="146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40721</xdr:rowOff>
    </xdr:from>
    <xdr:ext cx="469744" cy="259045"/>
    <xdr:sp macro="" textlink="">
      <xdr:nvSpPr>
        <xdr:cNvPr id="362" name="【公営住宅】&#10;一人当たり面積該当値テキスト">
          <a:extLst>
            <a:ext uri="{FF2B5EF4-FFF2-40B4-BE49-F238E27FC236}">
              <a16:creationId xmlns:a16="http://schemas.microsoft.com/office/drawing/2014/main" id="{1E2AFAB6-15CA-4587-934D-B7FFA176E254}"/>
            </a:ext>
          </a:extLst>
        </xdr:cNvPr>
        <xdr:cNvSpPr txBox="1"/>
      </xdr:nvSpPr>
      <xdr:spPr>
        <a:xfrm>
          <a:off x="10515600" y="1461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127433</xdr:rowOff>
    </xdr:from>
    <xdr:to>
      <xdr:col>50</xdr:col>
      <xdr:colOff>165100</xdr:colOff>
      <xdr:row>86</xdr:row>
      <xdr:rowOff>57583</xdr:rowOff>
    </xdr:to>
    <xdr:sp macro="" textlink="">
      <xdr:nvSpPr>
        <xdr:cNvPr id="363" name="楕円 362">
          <a:extLst>
            <a:ext uri="{FF2B5EF4-FFF2-40B4-BE49-F238E27FC236}">
              <a16:creationId xmlns:a16="http://schemas.microsoft.com/office/drawing/2014/main" id="{67D86C23-0129-4F14-876E-7FDF64CDF4B4}"/>
            </a:ext>
          </a:extLst>
        </xdr:cNvPr>
        <xdr:cNvSpPr/>
      </xdr:nvSpPr>
      <xdr:spPr>
        <a:xfrm>
          <a:off x="95885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5144</xdr:rowOff>
    </xdr:from>
    <xdr:to>
      <xdr:col>55</xdr:col>
      <xdr:colOff>0</xdr:colOff>
      <xdr:row>86</xdr:row>
      <xdr:rowOff>6783</xdr:rowOff>
    </xdr:to>
    <xdr:cxnSp macro="">
      <xdr:nvCxnSpPr>
        <xdr:cNvPr id="364" name="直線コネクタ 363">
          <a:extLst>
            <a:ext uri="{FF2B5EF4-FFF2-40B4-BE49-F238E27FC236}">
              <a16:creationId xmlns:a16="http://schemas.microsoft.com/office/drawing/2014/main" id="{B376302E-45AC-4FD7-BA00-176E9F921558}"/>
            </a:ext>
          </a:extLst>
        </xdr:cNvPr>
        <xdr:cNvCxnSpPr/>
      </xdr:nvCxnSpPr>
      <xdr:spPr>
        <a:xfrm flipV="1">
          <a:off x="9639300" y="14749844"/>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126403</xdr:rowOff>
    </xdr:from>
    <xdr:to>
      <xdr:col>46</xdr:col>
      <xdr:colOff>38100</xdr:colOff>
      <xdr:row>86</xdr:row>
      <xdr:rowOff>56553</xdr:rowOff>
    </xdr:to>
    <xdr:sp macro="" textlink="">
      <xdr:nvSpPr>
        <xdr:cNvPr id="365" name="楕円 364">
          <a:extLst>
            <a:ext uri="{FF2B5EF4-FFF2-40B4-BE49-F238E27FC236}">
              <a16:creationId xmlns:a16="http://schemas.microsoft.com/office/drawing/2014/main" id="{98408CED-FCBA-447B-BB9B-CA5BFC01E372}"/>
            </a:ext>
          </a:extLst>
        </xdr:cNvPr>
        <xdr:cNvSpPr/>
      </xdr:nvSpPr>
      <xdr:spPr>
        <a:xfrm>
          <a:off x="8699500" y="146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5753</xdr:rowOff>
    </xdr:from>
    <xdr:to>
      <xdr:col>50</xdr:col>
      <xdr:colOff>114300</xdr:colOff>
      <xdr:row>86</xdr:row>
      <xdr:rowOff>6783</xdr:rowOff>
    </xdr:to>
    <xdr:cxnSp macro="">
      <xdr:nvCxnSpPr>
        <xdr:cNvPr id="366" name="直線コネクタ 365">
          <a:extLst>
            <a:ext uri="{FF2B5EF4-FFF2-40B4-BE49-F238E27FC236}">
              <a16:creationId xmlns:a16="http://schemas.microsoft.com/office/drawing/2014/main" id="{43F83FF4-2D4A-464D-89DE-D5AAECCABC76}"/>
            </a:ext>
          </a:extLst>
        </xdr:cNvPr>
        <xdr:cNvCxnSpPr/>
      </xdr:nvCxnSpPr>
      <xdr:spPr>
        <a:xfrm>
          <a:off x="8750300" y="14750453"/>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131547</xdr:rowOff>
    </xdr:from>
    <xdr:to>
      <xdr:col>41</xdr:col>
      <xdr:colOff>101600</xdr:colOff>
      <xdr:row>86</xdr:row>
      <xdr:rowOff>61697</xdr:rowOff>
    </xdr:to>
    <xdr:sp macro="" textlink="">
      <xdr:nvSpPr>
        <xdr:cNvPr id="367" name="楕円 366">
          <a:extLst>
            <a:ext uri="{FF2B5EF4-FFF2-40B4-BE49-F238E27FC236}">
              <a16:creationId xmlns:a16="http://schemas.microsoft.com/office/drawing/2014/main" id="{71BAD66D-C56D-4B07-A45E-72A10E297AB6}"/>
            </a:ext>
          </a:extLst>
        </xdr:cNvPr>
        <xdr:cNvSpPr/>
      </xdr:nvSpPr>
      <xdr:spPr>
        <a:xfrm>
          <a:off x="7810500" y="147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5753</xdr:rowOff>
    </xdr:from>
    <xdr:to>
      <xdr:col>45</xdr:col>
      <xdr:colOff>177800</xdr:colOff>
      <xdr:row>86</xdr:row>
      <xdr:rowOff>10897</xdr:rowOff>
    </xdr:to>
    <xdr:cxnSp macro="">
      <xdr:nvCxnSpPr>
        <xdr:cNvPr id="368" name="直線コネクタ 367">
          <a:extLst>
            <a:ext uri="{FF2B5EF4-FFF2-40B4-BE49-F238E27FC236}">
              <a16:creationId xmlns:a16="http://schemas.microsoft.com/office/drawing/2014/main" id="{395FF552-BD19-485E-B1B6-51CC400F986B}"/>
            </a:ext>
          </a:extLst>
        </xdr:cNvPr>
        <xdr:cNvCxnSpPr/>
      </xdr:nvCxnSpPr>
      <xdr:spPr>
        <a:xfrm flipV="1">
          <a:off x="7861300" y="147504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136271</xdr:rowOff>
    </xdr:from>
    <xdr:to>
      <xdr:col>36</xdr:col>
      <xdr:colOff>165100</xdr:colOff>
      <xdr:row>86</xdr:row>
      <xdr:rowOff>66421</xdr:rowOff>
    </xdr:to>
    <xdr:sp macro="" textlink="">
      <xdr:nvSpPr>
        <xdr:cNvPr id="369" name="楕円 368">
          <a:extLst>
            <a:ext uri="{FF2B5EF4-FFF2-40B4-BE49-F238E27FC236}">
              <a16:creationId xmlns:a16="http://schemas.microsoft.com/office/drawing/2014/main" id="{EF692A2A-EA13-4E7C-9671-54399A873606}"/>
            </a:ext>
          </a:extLst>
        </xdr:cNvPr>
        <xdr:cNvSpPr/>
      </xdr:nvSpPr>
      <xdr:spPr>
        <a:xfrm>
          <a:off x="6921500" y="14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10897</xdr:rowOff>
    </xdr:from>
    <xdr:to>
      <xdr:col>41</xdr:col>
      <xdr:colOff>50800</xdr:colOff>
      <xdr:row>86</xdr:row>
      <xdr:rowOff>15621</xdr:rowOff>
    </xdr:to>
    <xdr:cxnSp macro="">
      <xdr:nvCxnSpPr>
        <xdr:cNvPr id="370" name="直線コネクタ 369">
          <a:extLst>
            <a:ext uri="{FF2B5EF4-FFF2-40B4-BE49-F238E27FC236}">
              <a16:creationId xmlns:a16="http://schemas.microsoft.com/office/drawing/2014/main" id="{8EA546A3-D132-4426-B692-9B7D7929985D}"/>
            </a:ext>
          </a:extLst>
        </xdr:cNvPr>
        <xdr:cNvCxnSpPr/>
      </xdr:nvCxnSpPr>
      <xdr:spPr>
        <a:xfrm flipV="1">
          <a:off x="6972300" y="1475559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478EB678-2091-48EE-8366-F1CC180D8140}"/>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8A807805-DA8E-4584-AF6C-69E628A1F450}"/>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3B30D8CA-122C-4C14-8AF1-53CF23E680C9}"/>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E85F0B96-72E3-4F81-8698-A72842BB361C}"/>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48710</xdr:rowOff>
    </xdr:from>
    <xdr:ext cx="469744" cy="259045"/>
    <xdr:sp macro="" textlink="">
      <xdr:nvSpPr>
        <xdr:cNvPr id="375" name="n_1mainValue【公営住宅】&#10;一人当たり面積">
          <a:extLst>
            <a:ext uri="{FF2B5EF4-FFF2-40B4-BE49-F238E27FC236}">
              <a16:creationId xmlns:a16="http://schemas.microsoft.com/office/drawing/2014/main" id="{6ACA5FCF-EA6F-4ADB-B7D9-3BB08202A3BC}"/>
            </a:ext>
          </a:extLst>
        </xdr:cNvPr>
        <xdr:cNvSpPr txBox="1"/>
      </xdr:nvSpPr>
      <xdr:spPr>
        <a:xfrm>
          <a:off x="9391727" y="147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47680</xdr:rowOff>
    </xdr:from>
    <xdr:ext cx="469744" cy="259045"/>
    <xdr:sp macro="" textlink="">
      <xdr:nvSpPr>
        <xdr:cNvPr id="376" name="n_2mainValue【公営住宅】&#10;一人当たり面積">
          <a:extLst>
            <a:ext uri="{FF2B5EF4-FFF2-40B4-BE49-F238E27FC236}">
              <a16:creationId xmlns:a16="http://schemas.microsoft.com/office/drawing/2014/main" id="{65E2BADD-08F8-43A1-AD77-45FB5AC2B8D4}"/>
            </a:ext>
          </a:extLst>
        </xdr:cNvPr>
        <xdr:cNvSpPr txBox="1"/>
      </xdr:nvSpPr>
      <xdr:spPr>
        <a:xfrm>
          <a:off x="8515427" y="1479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52824</xdr:rowOff>
    </xdr:from>
    <xdr:ext cx="469744" cy="259045"/>
    <xdr:sp macro="" textlink="">
      <xdr:nvSpPr>
        <xdr:cNvPr id="377" name="n_3mainValue【公営住宅】&#10;一人当たり面積">
          <a:extLst>
            <a:ext uri="{FF2B5EF4-FFF2-40B4-BE49-F238E27FC236}">
              <a16:creationId xmlns:a16="http://schemas.microsoft.com/office/drawing/2014/main" id="{CC6F770A-4B70-43A6-81A9-39219A368D95}"/>
            </a:ext>
          </a:extLst>
        </xdr:cNvPr>
        <xdr:cNvSpPr txBox="1"/>
      </xdr:nvSpPr>
      <xdr:spPr>
        <a:xfrm>
          <a:off x="7626427" y="147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57548</xdr:rowOff>
    </xdr:from>
    <xdr:ext cx="469744" cy="259045"/>
    <xdr:sp macro="" textlink="">
      <xdr:nvSpPr>
        <xdr:cNvPr id="378" name="n_4mainValue【公営住宅】&#10;一人当たり面積">
          <a:extLst>
            <a:ext uri="{FF2B5EF4-FFF2-40B4-BE49-F238E27FC236}">
              <a16:creationId xmlns:a16="http://schemas.microsoft.com/office/drawing/2014/main" id="{D38C0AA9-7220-4B92-935D-196F4CE31875}"/>
            </a:ext>
          </a:extLst>
        </xdr:cNvPr>
        <xdr:cNvSpPr txBox="1"/>
      </xdr:nvSpPr>
      <xdr:spPr>
        <a:xfrm>
          <a:off x="6737427" y="1480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639C0DE-3DB7-4EBF-8834-7A8BF7D9D9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664EFC4-369D-4CA5-A830-E483D7FA72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40521CF-4F9C-45FC-9C7A-9FA10AB585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5C75F06-CD57-4D19-B99B-4E60D08A2D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C04E235-D7B6-49EB-8B3C-81F938814C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35B1686-C66B-46A9-A147-DD00A89154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CC9F8E0-C133-4790-9996-F6E10E4F83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5555339-DFE6-48D1-B997-0508FC5AF2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3F29A95-DF0D-4352-95AA-26722350BB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9DC9100-011E-4DFF-B205-7E6AEDF8B7E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63EACC3-72F2-4F44-AD47-99C12DE7BA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66665AD-8646-453B-A9DA-D23142702F2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5C9C07A-6D2A-44D8-BBF2-83DE56FBFE7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0F09D4B-1773-4869-B69E-958A35BF576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4C5C1B1-E658-42CF-9263-DBC7904A120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D9315A7A-4D41-48BF-97E9-CC35ED3101C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47C8EC6-E25D-4AD5-8A7E-8001B30BF54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4E4C197-4583-4121-8F0A-99AC3E65B47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6C16A67-41B0-4CC9-BC4C-989571D98A1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25AB69F-9AAB-41C2-9664-FAC49A217A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7217F6DD-1AA1-4E3B-8D00-35DC8E2C0AB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3ED00AD-C8EF-4260-B999-B3F37B8695B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77E6AAAF-6E50-401B-A310-163DEDE87FF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3C8E160-5E5A-4306-92E0-F4C3234EC3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447A1198-AAB0-43BF-95B3-1B8E014A1F7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181BB9C-70EC-475B-B5C1-221F4996F3DC}"/>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港湾・漁港】&#10;有形固定資産減価償却率最小値テキスト">
          <a:extLst>
            <a:ext uri="{FF2B5EF4-FFF2-40B4-BE49-F238E27FC236}">
              <a16:creationId xmlns:a16="http://schemas.microsoft.com/office/drawing/2014/main" id="{1119FD02-F0BC-46F0-969D-B28889CD30B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5525EBC7-0342-4477-9171-F5CF6CA9557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BBCFA45A-AB05-432A-B5F6-6835A18F424F}"/>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8" name="直線コネクタ 407">
          <a:extLst>
            <a:ext uri="{FF2B5EF4-FFF2-40B4-BE49-F238E27FC236}">
              <a16:creationId xmlns:a16="http://schemas.microsoft.com/office/drawing/2014/main" id="{C26F55E4-0569-44C8-92EB-286CA7451EB7}"/>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9033BD7B-723D-4573-B334-50DD245BFEE6}"/>
            </a:ext>
          </a:extLst>
        </xdr:cNvPr>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10" name="フローチャート: 判断 409">
          <a:extLst>
            <a:ext uri="{FF2B5EF4-FFF2-40B4-BE49-F238E27FC236}">
              <a16:creationId xmlns:a16="http://schemas.microsoft.com/office/drawing/2014/main" id="{8A208283-6A48-4205-B771-A99D847E7EBC}"/>
            </a:ext>
          </a:extLst>
        </xdr:cNvPr>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2539</xdr:rowOff>
    </xdr:from>
    <xdr:to>
      <xdr:col>20</xdr:col>
      <xdr:colOff>38100</xdr:colOff>
      <xdr:row>105</xdr:row>
      <xdr:rowOff>104139</xdr:rowOff>
    </xdr:to>
    <xdr:sp macro="" textlink="">
      <xdr:nvSpPr>
        <xdr:cNvPr id="411" name="フローチャート: 判断 410">
          <a:extLst>
            <a:ext uri="{FF2B5EF4-FFF2-40B4-BE49-F238E27FC236}">
              <a16:creationId xmlns:a16="http://schemas.microsoft.com/office/drawing/2014/main" id="{984EA838-EF40-4775-9E5E-497CBC568D58}"/>
            </a:ext>
          </a:extLst>
        </xdr:cNvPr>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2" name="フローチャート: 判断 411">
          <a:extLst>
            <a:ext uri="{FF2B5EF4-FFF2-40B4-BE49-F238E27FC236}">
              <a16:creationId xmlns:a16="http://schemas.microsoft.com/office/drawing/2014/main" id="{D8DEF0EF-8E9F-4A63-9548-E06C395F1FBB}"/>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B0DA8C03-4EC3-48D6-86C0-86BC1DDB7F7B}"/>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14" name="フローチャート: 判断 413">
          <a:extLst>
            <a:ext uri="{FF2B5EF4-FFF2-40B4-BE49-F238E27FC236}">
              <a16:creationId xmlns:a16="http://schemas.microsoft.com/office/drawing/2014/main" id="{B6F4755C-DC3C-48A8-AF2E-337330F51B09}"/>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F7016A-D040-49E3-BC7E-1CDACC0DC76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BFEA54B-8CC9-4800-BFBF-270020B82A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284E26F-0B6F-4968-BDCB-818EC783518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C2839FB-A084-4366-BDE3-E18E8BF4B6D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2534A59-AA84-4DF8-A16E-2545AF6B13D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22134</xdr:rowOff>
    </xdr:from>
    <xdr:to>
      <xdr:col>24</xdr:col>
      <xdr:colOff>114300</xdr:colOff>
      <xdr:row>105</xdr:row>
      <xdr:rowOff>123734</xdr:rowOff>
    </xdr:to>
    <xdr:sp macro="" textlink="">
      <xdr:nvSpPr>
        <xdr:cNvPr id="420" name="楕円 419">
          <a:extLst>
            <a:ext uri="{FF2B5EF4-FFF2-40B4-BE49-F238E27FC236}">
              <a16:creationId xmlns:a16="http://schemas.microsoft.com/office/drawing/2014/main" id="{4D5E5C33-964F-4623-A432-C1193869EBD7}"/>
            </a:ext>
          </a:extLst>
        </xdr:cNvPr>
        <xdr:cNvSpPr/>
      </xdr:nvSpPr>
      <xdr:spPr>
        <a:xfrm>
          <a:off x="4584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45011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8ED385DB-5AB8-4718-AC95-647DC58A8E45}"/>
            </a:ext>
          </a:extLst>
        </xdr:cNvPr>
        <xdr:cNvSpPr txBox="1"/>
      </xdr:nvSpPr>
      <xdr:spPr>
        <a:xfrm>
          <a:off x="4673600" y="1787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22" name="楕円 421">
          <a:extLst>
            <a:ext uri="{FF2B5EF4-FFF2-40B4-BE49-F238E27FC236}">
              <a16:creationId xmlns:a16="http://schemas.microsoft.com/office/drawing/2014/main" id="{E4773B29-347F-42DF-9D2A-98FDDAAB0F3F}"/>
            </a:ext>
          </a:extLst>
        </xdr:cNvPr>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72934</xdr:rowOff>
    </xdr:to>
    <xdr:cxnSp macro="">
      <xdr:nvCxnSpPr>
        <xdr:cNvPr id="423" name="直線コネクタ 422">
          <a:extLst>
            <a:ext uri="{FF2B5EF4-FFF2-40B4-BE49-F238E27FC236}">
              <a16:creationId xmlns:a16="http://schemas.microsoft.com/office/drawing/2014/main" id="{BD2B4A93-3F6B-42C1-8268-A6187326DC52}"/>
            </a:ext>
          </a:extLst>
        </xdr:cNvPr>
        <xdr:cNvCxnSpPr/>
      </xdr:nvCxnSpPr>
      <xdr:spPr>
        <a:xfrm>
          <a:off x="3797300" y="180457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136434</xdr:rowOff>
    </xdr:from>
    <xdr:to>
      <xdr:col>15</xdr:col>
      <xdr:colOff>101600</xdr:colOff>
      <xdr:row>105</xdr:row>
      <xdr:rowOff>66584</xdr:rowOff>
    </xdr:to>
    <xdr:sp macro="" textlink="">
      <xdr:nvSpPr>
        <xdr:cNvPr id="424" name="楕円 423">
          <a:extLst>
            <a:ext uri="{FF2B5EF4-FFF2-40B4-BE49-F238E27FC236}">
              <a16:creationId xmlns:a16="http://schemas.microsoft.com/office/drawing/2014/main" id="{9C3A0A75-17CA-497B-8544-B514D0C343C3}"/>
            </a:ext>
          </a:extLst>
        </xdr:cNvPr>
        <xdr:cNvSpPr/>
      </xdr:nvSpPr>
      <xdr:spPr>
        <a:xfrm>
          <a:off x="2857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43543</xdr:rowOff>
    </xdr:to>
    <xdr:cxnSp macro="">
      <xdr:nvCxnSpPr>
        <xdr:cNvPr id="425" name="直線コネクタ 424">
          <a:extLst>
            <a:ext uri="{FF2B5EF4-FFF2-40B4-BE49-F238E27FC236}">
              <a16:creationId xmlns:a16="http://schemas.microsoft.com/office/drawing/2014/main" id="{6BA3B669-16F0-4865-9B14-02634B7D49EF}"/>
            </a:ext>
          </a:extLst>
        </xdr:cNvPr>
        <xdr:cNvCxnSpPr/>
      </xdr:nvCxnSpPr>
      <xdr:spPr>
        <a:xfrm>
          <a:off x="2908300" y="18018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6" name="楕円 425">
          <a:extLst>
            <a:ext uri="{FF2B5EF4-FFF2-40B4-BE49-F238E27FC236}">
              <a16:creationId xmlns:a16="http://schemas.microsoft.com/office/drawing/2014/main" id="{13A552E7-EA37-4B3F-ADCA-A83A9502573A}"/>
            </a:ext>
          </a:extLst>
        </xdr:cNvPr>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15784</xdr:rowOff>
    </xdr:to>
    <xdr:cxnSp macro="">
      <xdr:nvCxnSpPr>
        <xdr:cNvPr id="427" name="直線コネクタ 426">
          <a:extLst>
            <a:ext uri="{FF2B5EF4-FFF2-40B4-BE49-F238E27FC236}">
              <a16:creationId xmlns:a16="http://schemas.microsoft.com/office/drawing/2014/main" id="{8E232131-64E4-4398-A39E-CB49787ADBE6}"/>
            </a:ext>
          </a:extLst>
        </xdr:cNvPr>
        <xdr:cNvCxnSpPr/>
      </xdr:nvCxnSpPr>
      <xdr:spPr>
        <a:xfrm>
          <a:off x="2019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28" name="楕円 427">
          <a:extLst>
            <a:ext uri="{FF2B5EF4-FFF2-40B4-BE49-F238E27FC236}">
              <a16:creationId xmlns:a16="http://schemas.microsoft.com/office/drawing/2014/main" id="{9DC25E49-C167-491B-8F0E-795590696212}"/>
            </a:ext>
          </a:extLst>
        </xdr:cNvPr>
        <xdr:cNvSpPr/>
      </xdr:nvSpPr>
      <xdr:spPr>
        <a:xfrm>
          <a:off x="1079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128451</xdr:rowOff>
    </xdr:from>
    <xdr:to>
      <xdr:col>10</xdr:col>
      <xdr:colOff>114300</xdr:colOff>
      <xdr:row>104</xdr:row>
      <xdr:rowOff>156211</xdr:rowOff>
    </xdr:to>
    <xdr:cxnSp macro="">
      <xdr:nvCxnSpPr>
        <xdr:cNvPr id="429" name="直線コネクタ 428">
          <a:extLst>
            <a:ext uri="{FF2B5EF4-FFF2-40B4-BE49-F238E27FC236}">
              <a16:creationId xmlns:a16="http://schemas.microsoft.com/office/drawing/2014/main" id="{552A86D5-C524-4D2C-8415-9431BD445C37}"/>
            </a:ext>
          </a:extLst>
        </xdr:cNvPr>
        <xdr:cNvCxnSpPr/>
      </xdr:nvCxnSpPr>
      <xdr:spPr>
        <a:xfrm>
          <a:off x="1130300" y="179592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95266</xdr:rowOff>
    </xdr:from>
    <xdr:ext cx="405111" cy="259045"/>
    <xdr:sp macro="" textlink="">
      <xdr:nvSpPr>
        <xdr:cNvPr id="430" name="n_1aveValue【港湾・漁港】&#10;有形固定資産減価償却率">
          <a:extLst>
            <a:ext uri="{FF2B5EF4-FFF2-40B4-BE49-F238E27FC236}">
              <a16:creationId xmlns:a16="http://schemas.microsoft.com/office/drawing/2014/main" id="{0A828044-F4D5-4702-9BA6-D4905289DC82}"/>
            </a:ext>
          </a:extLst>
        </xdr:cNvPr>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1" name="n_2aveValue【港湾・漁港】&#10;有形固定資産減価償却率">
          <a:extLst>
            <a:ext uri="{FF2B5EF4-FFF2-40B4-BE49-F238E27FC236}">
              <a16:creationId xmlns:a16="http://schemas.microsoft.com/office/drawing/2014/main" id="{3E1AD313-D1DF-400E-ABB1-45CC4EC8E426}"/>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F94C4892-F1B5-4B71-A852-CCE73805C156}"/>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F0D794AB-15D7-490E-93C9-876A57ED78E5}"/>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110870</xdr:rowOff>
    </xdr:from>
    <xdr:ext cx="405111" cy="259045"/>
    <xdr:sp macro="" textlink="">
      <xdr:nvSpPr>
        <xdr:cNvPr id="434" name="n_1mainValue【港湾・漁港】&#10;有形固定資産減価償却率">
          <a:extLst>
            <a:ext uri="{FF2B5EF4-FFF2-40B4-BE49-F238E27FC236}">
              <a16:creationId xmlns:a16="http://schemas.microsoft.com/office/drawing/2014/main" id="{F680709B-B5F9-4A12-A227-9683B1183C77}"/>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57711</xdr:rowOff>
    </xdr:from>
    <xdr:ext cx="405111" cy="259045"/>
    <xdr:sp macro="" textlink="">
      <xdr:nvSpPr>
        <xdr:cNvPr id="435" name="n_2mainValue【港湾・漁港】&#10;有形固定資産減価償却率">
          <a:extLst>
            <a:ext uri="{FF2B5EF4-FFF2-40B4-BE49-F238E27FC236}">
              <a16:creationId xmlns:a16="http://schemas.microsoft.com/office/drawing/2014/main" id="{23F0C38F-307C-4D0D-B0D3-42B203644754}"/>
            </a:ext>
          </a:extLst>
        </xdr:cNvPr>
        <xdr:cNvSpPr txBox="1"/>
      </xdr:nvSpPr>
      <xdr:spPr>
        <a:xfrm>
          <a:off x="2705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6" name="n_3mainValue【港湾・漁港】&#10;有形固定資産減価償却率">
          <a:extLst>
            <a:ext uri="{FF2B5EF4-FFF2-40B4-BE49-F238E27FC236}">
              <a16:creationId xmlns:a16="http://schemas.microsoft.com/office/drawing/2014/main" id="{D04EBCC7-8107-4A36-8441-96EA676C5CE6}"/>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7" name="n_4mainValue【港湾・漁港】&#10;有形固定資産減価償却率">
          <a:extLst>
            <a:ext uri="{FF2B5EF4-FFF2-40B4-BE49-F238E27FC236}">
              <a16:creationId xmlns:a16="http://schemas.microsoft.com/office/drawing/2014/main" id="{5BEE3F7C-D7C2-4875-9668-A752D86CA67E}"/>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9FF1ED8-FFCA-4D9E-B457-2ED44D7C41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A4F8CF0-DE98-4C2E-BD2A-CED8459393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65F763C-6229-4989-B608-6DA2E9ADC6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61477DF-AF1E-405C-B07B-084C4D7805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061F595-7001-4AE5-B0C7-2732669E99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F86B16B1-7B89-4E41-ABAF-CC9A98FEC8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55F2F43-BF89-4AD9-A28F-EE39E1EA14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732FB72-4ADD-4300-9DFF-9A7E9FA88F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F34EA22-9E82-411B-A3D4-98C4455F5C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705A913-CBCD-44C9-81D1-9732534574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8024BEE-9035-4663-A421-505D49CFA56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CC78A0C2-91F7-4349-B666-E2DB092112D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0EC7CAF-7574-4CED-9E94-02F61BD48EF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1" name="テキスト ボックス 450">
          <a:extLst>
            <a:ext uri="{FF2B5EF4-FFF2-40B4-BE49-F238E27FC236}">
              <a16:creationId xmlns:a16="http://schemas.microsoft.com/office/drawing/2014/main" id="{AA50E8B4-C2A0-4C4B-88B3-B81DB21585EA}"/>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2BD0500-7A56-4661-9C2C-0C4D9046185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a:extLst>
            <a:ext uri="{FF2B5EF4-FFF2-40B4-BE49-F238E27FC236}">
              <a16:creationId xmlns:a16="http://schemas.microsoft.com/office/drawing/2014/main" id="{0DBA40F5-BDF1-4FF8-B3B3-B334EFCF2EC4}"/>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95E2818-834C-489D-B4A5-A3E78EF360C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5" name="テキスト ボックス 454">
          <a:extLst>
            <a:ext uri="{FF2B5EF4-FFF2-40B4-BE49-F238E27FC236}">
              <a16:creationId xmlns:a16="http://schemas.microsoft.com/office/drawing/2014/main" id="{7C390BD3-0F55-4C36-9A45-A2EA7BF859DD}"/>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D17BF99-1DA4-46B3-86F6-B5E629321C9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7" name="テキスト ボックス 456">
          <a:extLst>
            <a:ext uri="{FF2B5EF4-FFF2-40B4-BE49-F238E27FC236}">
              <a16:creationId xmlns:a16="http://schemas.microsoft.com/office/drawing/2014/main" id="{D541F980-2389-44F5-89BB-77F2948933FC}"/>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D3BE62E-08A7-4F78-91D7-AAFD0CCAEF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9" name="テキスト ボックス 458">
          <a:extLst>
            <a:ext uri="{FF2B5EF4-FFF2-40B4-BE49-F238E27FC236}">
              <a16:creationId xmlns:a16="http://schemas.microsoft.com/office/drawing/2014/main" id="{828825C7-D454-41B3-B20D-F2FD2BC23109}"/>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237CC954-A2FD-44A6-8A33-CC9ECA468ED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85173</xdr:rowOff>
    </xdr:from>
    <xdr:to>
      <xdr:col>54</xdr:col>
      <xdr:colOff>189865</xdr:colOff>
      <xdr:row>108</xdr:row>
      <xdr:rowOff>152397</xdr:rowOff>
    </xdr:to>
    <xdr:cxnSp macro="">
      <xdr:nvCxnSpPr>
        <xdr:cNvPr id="461" name="直線コネクタ 460">
          <a:extLst>
            <a:ext uri="{FF2B5EF4-FFF2-40B4-BE49-F238E27FC236}">
              <a16:creationId xmlns:a16="http://schemas.microsoft.com/office/drawing/2014/main" id="{2C35BD31-41B1-4394-92D6-7D5CC636272C}"/>
            </a:ext>
          </a:extLst>
        </xdr:cNvPr>
        <xdr:cNvCxnSpPr/>
      </xdr:nvCxnSpPr>
      <xdr:spPr>
        <a:xfrm flipV="1">
          <a:off x="10476865" y="17230173"/>
          <a:ext cx="0" cy="143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2317</xdr:rowOff>
    </xdr:from>
    <xdr:ext cx="378565" cy="259045"/>
    <xdr:sp macro="" textlink="">
      <xdr:nvSpPr>
        <xdr:cNvPr id="462" name="【港湾・漁港】&#10;一人当たり有形固定資産（償却資産）額最小値テキスト">
          <a:extLst>
            <a:ext uri="{FF2B5EF4-FFF2-40B4-BE49-F238E27FC236}">
              <a16:creationId xmlns:a16="http://schemas.microsoft.com/office/drawing/2014/main" id="{2318CEB6-289E-4E6F-8FDE-65F28C6A8A0C}"/>
            </a:ext>
          </a:extLst>
        </xdr:cNvPr>
        <xdr:cNvSpPr txBox="1"/>
      </xdr:nvSpPr>
      <xdr:spPr>
        <a:xfrm>
          <a:off x="10515600" y="1869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3" name="直線コネクタ 462">
          <a:extLst>
            <a:ext uri="{FF2B5EF4-FFF2-40B4-BE49-F238E27FC236}">
              <a16:creationId xmlns:a16="http://schemas.microsoft.com/office/drawing/2014/main" id="{8B90B9E2-34E4-4E10-B53D-ACCA6D4A6BE8}"/>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31850</xdr:rowOff>
    </xdr:from>
    <xdr:ext cx="819455" cy="259045"/>
    <xdr:sp macro="" textlink="">
      <xdr:nvSpPr>
        <xdr:cNvPr id="464" name="【港湾・漁港】&#10;一人当たり有形固定資産（償却資産）額最大値テキスト">
          <a:extLst>
            <a:ext uri="{FF2B5EF4-FFF2-40B4-BE49-F238E27FC236}">
              <a16:creationId xmlns:a16="http://schemas.microsoft.com/office/drawing/2014/main" id="{4AAA9854-E053-4ADB-AEC7-E6EAD296C2DF}"/>
            </a:ext>
          </a:extLst>
        </xdr:cNvPr>
        <xdr:cNvSpPr txBox="1"/>
      </xdr:nvSpPr>
      <xdr:spPr>
        <a:xfrm>
          <a:off x="10515600" y="17005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85173</xdr:rowOff>
    </xdr:from>
    <xdr:to>
      <xdr:col>55</xdr:col>
      <xdr:colOff>88900</xdr:colOff>
      <xdr:row>100</xdr:row>
      <xdr:rowOff>85173</xdr:rowOff>
    </xdr:to>
    <xdr:cxnSp macro="">
      <xdr:nvCxnSpPr>
        <xdr:cNvPr id="465" name="直線コネクタ 464">
          <a:extLst>
            <a:ext uri="{FF2B5EF4-FFF2-40B4-BE49-F238E27FC236}">
              <a16:creationId xmlns:a16="http://schemas.microsoft.com/office/drawing/2014/main" id="{9236E3EB-5EEF-4410-93C8-BCA853BC8F03}"/>
            </a:ext>
          </a:extLst>
        </xdr:cNvPr>
        <xdr:cNvCxnSpPr/>
      </xdr:nvCxnSpPr>
      <xdr:spPr>
        <a:xfrm>
          <a:off x="10388600" y="1723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46765</xdr:rowOff>
    </xdr:from>
    <xdr:ext cx="690189" cy="259045"/>
    <xdr:sp macro="" textlink="">
      <xdr:nvSpPr>
        <xdr:cNvPr id="466" name="【港湾・漁港】&#10;一人当たり有形固定資産（償却資産）額平均値テキスト">
          <a:extLst>
            <a:ext uri="{FF2B5EF4-FFF2-40B4-BE49-F238E27FC236}">
              <a16:creationId xmlns:a16="http://schemas.microsoft.com/office/drawing/2014/main" id="{C80DFFEB-9AA9-435D-963B-975D22FD6AC6}"/>
            </a:ext>
          </a:extLst>
        </xdr:cNvPr>
        <xdr:cNvSpPr txBox="1"/>
      </xdr:nvSpPr>
      <xdr:spPr>
        <a:xfrm>
          <a:off x="10515600" y="185633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68338</xdr:rowOff>
    </xdr:from>
    <xdr:to>
      <xdr:col>55</xdr:col>
      <xdr:colOff>50800</xdr:colOff>
      <xdr:row>108</xdr:row>
      <xdr:rowOff>169938</xdr:rowOff>
    </xdr:to>
    <xdr:sp macro="" textlink="">
      <xdr:nvSpPr>
        <xdr:cNvPr id="467" name="フローチャート: 判断 466">
          <a:extLst>
            <a:ext uri="{FF2B5EF4-FFF2-40B4-BE49-F238E27FC236}">
              <a16:creationId xmlns:a16="http://schemas.microsoft.com/office/drawing/2014/main" id="{F057FAB7-ABC9-4D9D-8422-273F4725858E}"/>
            </a:ext>
          </a:extLst>
        </xdr:cNvPr>
        <xdr:cNvSpPr/>
      </xdr:nvSpPr>
      <xdr:spPr>
        <a:xfrm>
          <a:off x="104267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67077</xdr:rowOff>
    </xdr:from>
    <xdr:to>
      <xdr:col>50</xdr:col>
      <xdr:colOff>165100</xdr:colOff>
      <xdr:row>108</xdr:row>
      <xdr:rowOff>168677</xdr:rowOff>
    </xdr:to>
    <xdr:sp macro="" textlink="">
      <xdr:nvSpPr>
        <xdr:cNvPr id="468" name="フローチャート: 判断 467">
          <a:extLst>
            <a:ext uri="{FF2B5EF4-FFF2-40B4-BE49-F238E27FC236}">
              <a16:creationId xmlns:a16="http://schemas.microsoft.com/office/drawing/2014/main" id="{B3D7398E-3FE5-471C-BCFC-D70AA7F44938}"/>
            </a:ext>
          </a:extLst>
        </xdr:cNvPr>
        <xdr:cNvSpPr/>
      </xdr:nvSpPr>
      <xdr:spPr>
        <a:xfrm>
          <a:off x="9588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67565</xdr:rowOff>
    </xdr:from>
    <xdr:to>
      <xdr:col>46</xdr:col>
      <xdr:colOff>38100</xdr:colOff>
      <xdr:row>108</xdr:row>
      <xdr:rowOff>169165</xdr:rowOff>
    </xdr:to>
    <xdr:sp macro="" textlink="">
      <xdr:nvSpPr>
        <xdr:cNvPr id="469" name="フローチャート: 判断 468">
          <a:extLst>
            <a:ext uri="{FF2B5EF4-FFF2-40B4-BE49-F238E27FC236}">
              <a16:creationId xmlns:a16="http://schemas.microsoft.com/office/drawing/2014/main" id="{5C251B79-0926-4C05-A2A8-10DF950F86C2}"/>
            </a:ext>
          </a:extLst>
        </xdr:cNvPr>
        <xdr:cNvSpPr/>
      </xdr:nvSpPr>
      <xdr:spPr>
        <a:xfrm>
          <a:off x="8699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69757</xdr:rowOff>
    </xdr:from>
    <xdr:to>
      <xdr:col>41</xdr:col>
      <xdr:colOff>101600</xdr:colOff>
      <xdr:row>108</xdr:row>
      <xdr:rowOff>171357</xdr:rowOff>
    </xdr:to>
    <xdr:sp macro="" textlink="">
      <xdr:nvSpPr>
        <xdr:cNvPr id="470" name="フローチャート: 判断 469">
          <a:extLst>
            <a:ext uri="{FF2B5EF4-FFF2-40B4-BE49-F238E27FC236}">
              <a16:creationId xmlns:a16="http://schemas.microsoft.com/office/drawing/2014/main" id="{23CDED4F-C26D-4AF5-AE23-279DBC2D16D3}"/>
            </a:ext>
          </a:extLst>
        </xdr:cNvPr>
        <xdr:cNvSpPr/>
      </xdr:nvSpPr>
      <xdr:spPr>
        <a:xfrm>
          <a:off x="7810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70915</xdr:rowOff>
    </xdr:from>
    <xdr:to>
      <xdr:col>36</xdr:col>
      <xdr:colOff>165100</xdr:colOff>
      <xdr:row>109</xdr:row>
      <xdr:rowOff>1065</xdr:rowOff>
    </xdr:to>
    <xdr:sp macro="" textlink="">
      <xdr:nvSpPr>
        <xdr:cNvPr id="471" name="フローチャート: 判断 470">
          <a:extLst>
            <a:ext uri="{FF2B5EF4-FFF2-40B4-BE49-F238E27FC236}">
              <a16:creationId xmlns:a16="http://schemas.microsoft.com/office/drawing/2014/main" id="{F269AC07-182E-4C8E-A898-DD6BE8FE051A}"/>
            </a:ext>
          </a:extLst>
        </xdr:cNvPr>
        <xdr:cNvSpPr/>
      </xdr:nvSpPr>
      <xdr:spPr>
        <a:xfrm>
          <a:off x="6921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04EF109-EB05-4A5C-A4D8-A35718B431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2695290-6C87-415A-85B5-C00E605EDC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F77F9EA-CC13-4A5D-8A25-14EB031288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25A7F8-A1E3-46B1-9669-8AF6D42087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FD6997E-8C34-4C72-8965-B31871ED768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24822</xdr:rowOff>
    </xdr:from>
    <xdr:to>
      <xdr:col>55</xdr:col>
      <xdr:colOff>50800</xdr:colOff>
      <xdr:row>108</xdr:row>
      <xdr:rowOff>126422</xdr:rowOff>
    </xdr:to>
    <xdr:sp macro="" textlink="">
      <xdr:nvSpPr>
        <xdr:cNvPr id="477" name="楕円 476">
          <a:extLst>
            <a:ext uri="{FF2B5EF4-FFF2-40B4-BE49-F238E27FC236}">
              <a16:creationId xmlns:a16="http://schemas.microsoft.com/office/drawing/2014/main" id="{18A56CC1-DB1F-4E9F-8225-F1C12F80E25F}"/>
            </a:ext>
          </a:extLst>
        </xdr:cNvPr>
        <xdr:cNvSpPr/>
      </xdr:nvSpPr>
      <xdr:spPr>
        <a:xfrm>
          <a:off x="10426700" y="1854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155649</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7718B31E-3452-4D22-84D2-650AB241915C}"/>
            </a:ext>
          </a:extLst>
        </xdr:cNvPr>
        <xdr:cNvSpPr txBox="1"/>
      </xdr:nvSpPr>
      <xdr:spPr>
        <a:xfrm>
          <a:off x="10515600" y="183293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25955</xdr:rowOff>
    </xdr:from>
    <xdr:to>
      <xdr:col>50</xdr:col>
      <xdr:colOff>165100</xdr:colOff>
      <xdr:row>108</xdr:row>
      <xdr:rowOff>127555</xdr:rowOff>
    </xdr:to>
    <xdr:sp macro="" textlink="">
      <xdr:nvSpPr>
        <xdr:cNvPr id="479" name="楕円 478">
          <a:extLst>
            <a:ext uri="{FF2B5EF4-FFF2-40B4-BE49-F238E27FC236}">
              <a16:creationId xmlns:a16="http://schemas.microsoft.com/office/drawing/2014/main" id="{41475672-DBF9-40AB-B632-9339BC3D5A34}"/>
            </a:ext>
          </a:extLst>
        </xdr:cNvPr>
        <xdr:cNvSpPr/>
      </xdr:nvSpPr>
      <xdr:spPr>
        <a:xfrm>
          <a:off x="9588500" y="185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75622</xdr:rowOff>
    </xdr:from>
    <xdr:to>
      <xdr:col>55</xdr:col>
      <xdr:colOff>0</xdr:colOff>
      <xdr:row>108</xdr:row>
      <xdr:rowOff>76755</xdr:rowOff>
    </xdr:to>
    <xdr:cxnSp macro="">
      <xdr:nvCxnSpPr>
        <xdr:cNvPr id="480" name="直線コネクタ 479">
          <a:extLst>
            <a:ext uri="{FF2B5EF4-FFF2-40B4-BE49-F238E27FC236}">
              <a16:creationId xmlns:a16="http://schemas.microsoft.com/office/drawing/2014/main" id="{898B86F3-B430-4F0B-B91E-83823CE4286D}"/>
            </a:ext>
          </a:extLst>
        </xdr:cNvPr>
        <xdr:cNvCxnSpPr/>
      </xdr:nvCxnSpPr>
      <xdr:spPr>
        <a:xfrm flipV="1">
          <a:off x="9639300" y="18592222"/>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28501</xdr:rowOff>
    </xdr:from>
    <xdr:to>
      <xdr:col>46</xdr:col>
      <xdr:colOff>38100</xdr:colOff>
      <xdr:row>108</xdr:row>
      <xdr:rowOff>130101</xdr:rowOff>
    </xdr:to>
    <xdr:sp macro="" textlink="">
      <xdr:nvSpPr>
        <xdr:cNvPr id="481" name="楕円 480">
          <a:extLst>
            <a:ext uri="{FF2B5EF4-FFF2-40B4-BE49-F238E27FC236}">
              <a16:creationId xmlns:a16="http://schemas.microsoft.com/office/drawing/2014/main" id="{C064C04A-A31C-4884-B7DE-9C2498C3AAA0}"/>
            </a:ext>
          </a:extLst>
        </xdr:cNvPr>
        <xdr:cNvSpPr/>
      </xdr:nvSpPr>
      <xdr:spPr>
        <a:xfrm>
          <a:off x="8699500" y="185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76755</xdr:rowOff>
    </xdr:from>
    <xdr:to>
      <xdr:col>50</xdr:col>
      <xdr:colOff>114300</xdr:colOff>
      <xdr:row>108</xdr:row>
      <xdr:rowOff>79301</xdr:rowOff>
    </xdr:to>
    <xdr:cxnSp macro="">
      <xdr:nvCxnSpPr>
        <xdr:cNvPr id="482" name="直線コネクタ 481">
          <a:extLst>
            <a:ext uri="{FF2B5EF4-FFF2-40B4-BE49-F238E27FC236}">
              <a16:creationId xmlns:a16="http://schemas.microsoft.com/office/drawing/2014/main" id="{021C562C-7F10-49BE-B1D2-F3FCEC3D31DA}"/>
            </a:ext>
          </a:extLst>
        </xdr:cNvPr>
        <xdr:cNvCxnSpPr/>
      </xdr:nvCxnSpPr>
      <xdr:spPr>
        <a:xfrm flipV="1">
          <a:off x="8750300" y="18593355"/>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29961</xdr:rowOff>
    </xdr:from>
    <xdr:to>
      <xdr:col>41</xdr:col>
      <xdr:colOff>101600</xdr:colOff>
      <xdr:row>108</xdr:row>
      <xdr:rowOff>131561</xdr:rowOff>
    </xdr:to>
    <xdr:sp macro="" textlink="">
      <xdr:nvSpPr>
        <xdr:cNvPr id="483" name="楕円 482">
          <a:extLst>
            <a:ext uri="{FF2B5EF4-FFF2-40B4-BE49-F238E27FC236}">
              <a16:creationId xmlns:a16="http://schemas.microsoft.com/office/drawing/2014/main" id="{5F71D1D0-197F-4949-9B24-1F048C04708A}"/>
            </a:ext>
          </a:extLst>
        </xdr:cNvPr>
        <xdr:cNvSpPr/>
      </xdr:nvSpPr>
      <xdr:spPr>
        <a:xfrm>
          <a:off x="7810500" y="185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79301</xdr:rowOff>
    </xdr:from>
    <xdr:to>
      <xdr:col>45</xdr:col>
      <xdr:colOff>177800</xdr:colOff>
      <xdr:row>108</xdr:row>
      <xdr:rowOff>80761</xdr:rowOff>
    </xdr:to>
    <xdr:cxnSp macro="">
      <xdr:nvCxnSpPr>
        <xdr:cNvPr id="484" name="直線コネクタ 483">
          <a:extLst>
            <a:ext uri="{FF2B5EF4-FFF2-40B4-BE49-F238E27FC236}">
              <a16:creationId xmlns:a16="http://schemas.microsoft.com/office/drawing/2014/main" id="{69D01715-231B-40A6-9CBD-6A29CE78A5A6}"/>
            </a:ext>
          </a:extLst>
        </xdr:cNvPr>
        <xdr:cNvCxnSpPr/>
      </xdr:nvCxnSpPr>
      <xdr:spPr>
        <a:xfrm flipV="1">
          <a:off x="7861300" y="18595901"/>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33079</xdr:rowOff>
    </xdr:from>
    <xdr:to>
      <xdr:col>36</xdr:col>
      <xdr:colOff>165100</xdr:colOff>
      <xdr:row>108</xdr:row>
      <xdr:rowOff>134679</xdr:rowOff>
    </xdr:to>
    <xdr:sp macro="" textlink="">
      <xdr:nvSpPr>
        <xdr:cNvPr id="485" name="楕円 484">
          <a:extLst>
            <a:ext uri="{FF2B5EF4-FFF2-40B4-BE49-F238E27FC236}">
              <a16:creationId xmlns:a16="http://schemas.microsoft.com/office/drawing/2014/main" id="{DE4EC385-9971-4982-A885-AC9D34CE8489}"/>
            </a:ext>
          </a:extLst>
        </xdr:cNvPr>
        <xdr:cNvSpPr/>
      </xdr:nvSpPr>
      <xdr:spPr>
        <a:xfrm>
          <a:off x="6921500" y="185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80761</xdr:rowOff>
    </xdr:from>
    <xdr:to>
      <xdr:col>41</xdr:col>
      <xdr:colOff>50800</xdr:colOff>
      <xdr:row>108</xdr:row>
      <xdr:rowOff>83879</xdr:rowOff>
    </xdr:to>
    <xdr:cxnSp macro="">
      <xdr:nvCxnSpPr>
        <xdr:cNvPr id="486" name="直線コネクタ 485">
          <a:extLst>
            <a:ext uri="{FF2B5EF4-FFF2-40B4-BE49-F238E27FC236}">
              <a16:creationId xmlns:a16="http://schemas.microsoft.com/office/drawing/2014/main" id="{6759406B-A6AE-4143-BDA7-8D952A7DB273}"/>
            </a:ext>
          </a:extLst>
        </xdr:cNvPr>
        <xdr:cNvCxnSpPr/>
      </xdr:nvCxnSpPr>
      <xdr:spPr>
        <a:xfrm flipV="1">
          <a:off x="6972300" y="18597361"/>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159804</xdr:rowOff>
    </xdr:from>
    <xdr:ext cx="690189" cy="259045"/>
    <xdr:sp macro="" textlink="">
      <xdr:nvSpPr>
        <xdr:cNvPr id="487" name="n_1aveValue【港湾・漁港】&#10;一人当たり有形固定資産（償却資産）額">
          <a:extLst>
            <a:ext uri="{FF2B5EF4-FFF2-40B4-BE49-F238E27FC236}">
              <a16:creationId xmlns:a16="http://schemas.microsoft.com/office/drawing/2014/main" id="{93C31F53-F6CD-4119-B653-D5F4DC67C026}"/>
            </a:ext>
          </a:extLst>
        </xdr:cNvPr>
        <xdr:cNvSpPr txBox="1"/>
      </xdr:nvSpPr>
      <xdr:spPr>
        <a:xfrm>
          <a:off x="92815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160292</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D13EAA42-E291-485B-A480-69D53FD2CFB0}"/>
            </a:ext>
          </a:extLst>
        </xdr:cNvPr>
        <xdr:cNvSpPr txBox="1"/>
      </xdr:nvSpPr>
      <xdr:spPr>
        <a:xfrm>
          <a:off x="8405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162484</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FA2366A6-6716-430B-A5C7-60398DA1FA01}"/>
            </a:ext>
          </a:extLst>
        </xdr:cNvPr>
        <xdr:cNvSpPr txBox="1"/>
      </xdr:nvSpPr>
      <xdr:spPr>
        <a:xfrm>
          <a:off x="7516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163642</xdr:rowOff>
    </xdr:from>
    <xdr:ext cx="690189" cy="259045"/>
    <xdr:sp macro="" textlink="">
      <xdr:nvSpPr>
        <xdr:cNvPr id="490" name="n_4aveValue【港湾・漁港】&#10;一人当たり有形固定資産（償却資産）額">
          <a:extLst>
            <a:ext uri="{FF2B5EF4-FFF2-40B4-BE49-F238E27FC236}">
              <a16:creationId xmlns:a16="http://schemas.microsoft.com/office/drawing/2014/main" id="{8F643838-9417-41E3-A72D-55F757A4FCCE}"/>
            </a:ext>
          </a:extLst>
        </xdr:cNvPr>
        <xdr:cNvSpPr txBox="1"/>
      </xdr:nvSpPr>
      <xdr:spPr>
        <a:xfrm>
          <a:off x="6627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144082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F6B96F5B-FEBE-4D5F-B4A7-0EA50E62156E}"/>
            </a:ext>
          </a:extLst>
        </xdr:cNvPr>
        <xdr:cNvSpPr txBox="1"/>
      </xdr:nvSpPr>
      <xdr:spPr>
        <a:xfrm>
          <a:off x="9281505" y="183177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146628</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83E6BE5B-6A72-405C-B8E4-02F36D8B1DCD}"/>
            </a:ext>
          </a:extLst>
        </xdr:cNvPr>
        <xdr:cNvSpPr txBox="1"/>
      </xdr:nvSpPr>
      <xdr:spPr>
        <a:xfrm>
          <a:off x="8405205" y="18320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148088</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5B133B9-99B1-4C8F-8E18-ADEFF4A550BB}"/>
            </a:ext>
          </a:extLst>
        </xdr:cNvPr>
        <xdr:cNvSpPr txBox="1"/>
      </xdr:nvSpPr>
      <xdr:spPr>
        <a:xfrm>
          <a:off x="7516205" y="18321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151206</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F343585E-C2B8-470B-B42B-73C6185B8602}"/>
            </a:ext>
          </a:extLst>
        </xdr:cNvPr>
        <xdr:cNvSpPr txBox="1"/>
      </xdr:nvSpPr>
      <xdr:spPr>
        <a:xfrm>
          <a:off x="6627205" y="18324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9C228E1-5CAB-477C-9881-357DAD3F8D0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8784F36-48B5-47E3-B870-F7424A82C8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CA5CDD5-40F7-42BF-807E-CD2FAFB6BC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F76AF44-EB72-44F7-BB98-F9A88E2D02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446B680-3FE9-4C8B-BF58-560404452E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8BA6F39-6C48-414C-A2FE-AFB4DDB087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D76E25F-7917-4AB1-9EE3-83188CFA60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6603689-B2CF-462B-90C9-5DB8CA7AA1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8813477-FE24-491A-B4C3-CB45E729FB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DF7CCE-857F-4834-B218-07924209C2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9A77AA7-1E23-4817-AE36-470C9B8C2D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609DBDB-22BB-464D-AE3B-2DE97ED119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AF9FF8A-5EB3-43DD-88AA-6D9E050B4F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0ACD107-FF25-4E11-950C-3A1AEDAF18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F0AE6A5-E993-48CF-87F0-B3FD9E55013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2579F78-CAEC-4890-8B48-331FBCB1BE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E90C87F-7509-4FC3-B048-CDB6103828A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85A8909-E54B-404D-BA5E-9C661830DAB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C1EB1B6-CF75-41EA-89E6-9A49BF8A340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5AFF163-0102-473C-BD88-BCF9E3B8B5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a:extLst>
            <a:ext uri="{FF2B5EF4-FFF2-40B4-BE49-F238E27FC236}">
              <a16:creationId xmlns:a16="http://schemas.microsoft.com/office/drawing/2014/main" id="{762EF548-7191-40DA-AB4E-1A3C6747C15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13377AE-4E4D-4341-8A56-89685CA2B9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B504FB86-7B4F-4462-B5F7-754DBF6F08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8" name="直線コネクタ 517">
          <a:extLst>
            <a:ext uri="{FF2B5EF4-FFF2-40B4-BE49-F238E27FC236}">
              <a16:creationId xmlns:a16="http://schemas.microsoft.com/office/drawing/2014/main" id="{E0DDAC06-68B0-4BC1-B429-BBFDCB0C179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AB209373-041A-462E-A347-82A2BCDA0C7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0" name="直線コネクタ 519">
          <a:extLst>
            <a:ext uri="{FF2B5EF4-FFF2-40B4-BE49-F238E27FC236}">
              <a16:creationId xmlns:a16="http://schemas.microsoft.com/office/drawing/2014/main" id="{36AA3525-F26B-4DD9-B67F-E978B8C6B18E}"/>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1" name="【認定こども園・幼稚園・保育所】&#10;有形固定資産減価償却率最大値テキスト">
          <a:extLst>
            <a:ext uri="{FF2B5EF4-FFF2-40B4-BE49-F238E27FC236}">
              <a16:creationId xmlns:a16="http://schemas.microsoft.com/office/drawing/2014/main" id="{B1922F95-C4AE-4D74-9835-C9BED449101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2" name="直線コネクタ 521">
          <a:extLst>
            <a:ext uri="{FF2B5EF4-FFF2-40B4-BE49-F238E27FC236}">
              <a16:creationId xmlns:a16="http://schemas.microsoft.com/office/drawing/2014/main" id="{EE4409B9-7D73-44A2-8964-C9279C572C3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6BFDBBA4-9BEA-4166-9C24-E3827D3EBA52}"/>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24" name="フローチャート: 判断 523">
          <a:extLst>
            <a:ext uri="{FF2B5EF4-FFF2-40B4-BE49-F238E27FC236}">
              <a16:creationId xmlns:a16="http://schemas.microsoft.com/office/drawing/2014/main" id="{3E1A21D5-6184-479E-9477-589947E4590A}"/>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25" name="フローチャート: 判断 524">
          <a:extLst>
            <a:ext uri="{FF2B5EF4-FFF2-40B4-BE49-F238E27FC236}">
              <a16:creationId xmlns:a16="http://schemas.microsoft.com/office/drawing/2014/main" id="{308E00AD-4AF1-4ADF-8208-4882814A00E4}"/>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526" name="フローチャート: 判断 525">
          <a:extLst>
            <a:ext uri="{FF2B5EF4-FFF2-40B4-BE49-F238E27FC236}">
              <a16:creationId xmlns:a16="http://schemas.microsoft.com/office/drawing/2014/main" id="{02FE691A-3DFF-43F8-8D20-4FCBB2DB1B66}"/>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a:extLst>
            <a:ext uri="{FF2B5EF4-FFF2-40B4-BE49-F238E27FC236}">
              <a16:creationId xmlns:a16="http://schemas.microsoft.com/office/drawing/2014/main" id="{32B7D57A-5346-48C1-8868-37DF9053F5FC}"/>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528" name="フローチャート: 判断 527">
          <a:extLst>
            <a:ext uri="{FF2B5EF4-FFF2-40B4-BE49-F238E27FC236}">
              <a16:creationId xmlns:a16="http://schemas.microsoft.com/office/drawing/2014/main" id="{01C834DF-0971-41B1-BC13-D9A32C2EA828}"/>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871C75D-6D53-42F8-B6B8-C3E09DADDD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AA2FE16-5641-44F6-BF67-D5BDDB584D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A5C0CAC-9B0B-4738-8902-8141C2942A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6553209-3EA0-46BE-8B71-219AC433F8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24C381D-E9DC-4449-8BDA-2F284BCBDBF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80010</xdr:rowOff>
    </xdr:from>
    <xdr:to>
      <xdr:col>85</xdr:col>
      <xdr:colOff>177800</xdr:colOff>
      <xdr:row>39</xdr:row>
      <xdr:rowOff>10160</xdr:rowOff>
    </xdr:to>
    <xdr:sp macro="" textlink="">
      <xdr:nvSpPr>
        <xdr:cNvPr id="534" name="楕円 533">
          <a:extLst>
            <a:ext uri="{FF2B5EF4-FFF2-40B4-BE49-F238E27FC236}">
              <a16:creationId xmlns:a16="http://schemas.microsoft.com/office/drawing/2014/main" id="{35283E7B-404C-4D7D-BCC4-479E0C56A48D}"/>
            </a:ext>
          </a:extLst>
        </xdr:cNvPr>
        <xdr:cNvSpPr/>
      </xdr:nvSpPr>
      <xdr:spPr>
        <a:xfrm>
          <a:off x="162687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58437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B234802B-4E0F-433E-8DC9-D9C701AA50FE}"/>
            </a:ext>
          </a:extLst>
        </xdr:cNvPr>
        <xdr:cNvSpPr txBox="1"/>
      </xdr:nvSpPr>
      <xdr:spPr>
        <a:xfrm>
          <a:off x="16357600" y="657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62230</xdr:rowOff>
    </xdr:from>
    <xdr:to>
      <xdr:col>81</xdr:col>
      <xdr:colOff>101600</xdr:colOff>
      <xdr:row>38</xdr:row>
      <xdr:rowOff>163830</xdr:rowOff>
    </xdr:to>
    <xdr:sp macro="" textlink="">
      <xdr:nvSpPr>
        <xdr:cNvPr id="536" name="楕円 535">
          <a:extLst>
            <a:ext uri="{FF2B5EF4-FFF2-40B4-BE49-F238E27FC236}">
              <a16:creationId xmlns:a16="http://schemas.microsoft.com/office/drawing/2014/main" id="{4088E92E-8423-46F9-B4E0-293C9B6516B8}"/>
            </a:ext>
          </a:extLst>
        </xdr:cNvPr>
        <xdr:cNvSpPr/>
      </xdr:nvSpPr>
      <xdr:spPr>
        <a:xfrm>
          <a:off x="15430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113030</xdr:rowOff>
    </xdr:from>
    <xdr:to>
      <xdr:col>85</xdr:col>
      <xdr:colOff>127000</xdr:colOff>
      <xdr:row>38</xdr:row>
      <xdr:rowOff>130810</xdr:rowOff>
    </xdr:to>
    <xdr:cxnSp macro="">
      <xdr:nvCxnSpPr>
        <xdr:cNvPr id="537" name="直線コネクタ 536">
          <a:extLst>
            <a:ext uri="{FF2B5EF4-FFF2-40B4-BE49-F238E27FC236}">
              <a16:creationId xmlns:a16="http://schemas.microsoft.com/office/drawing/2014/main" id="{69C9ED3A-77FD-423A-91A9-7703341767E7}"/>
            </a:ext>
          </a:extLst>
        </xdr:cNvPr>
        <xdr:cNvCxnSpPr/>
      </xdr:nvCxnSpPr>
      <xdr:spPr>
        <a:xfrm>
          <a:off x="15481300" y="662813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38" name="楕円 537">
          <a:extLst>
            <a:ext uri="{FF2B5EF4-FFF2-40B4-BE49-F238E27FC236}">
              <a16:creationId xmlns:a16="http://schemas.microsoft.com/office/drawing/2014/main" id="{68887BF8-F209-44F2-AD2F-A73B1C77B876}"/>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113030</xdr:rowOff>
    </xdr:to>
    <xdr:cxnSp macro="">
      <xdr:nvCxnSpPr>
        <xdr:cNvPr id="539" name="直線コネクタ 538">
          <a:extLst>
            <a:ext uri="{FF2B5EF4-FFF2-40B4-BE49-F238E27FC236}">
              <a16:creationId xmlns:a16="http://schemas.microsoft.com/office/drawing/2014/main" id="{12356690-279E-46BC-86AE-D5CA040A1ACB}"/>
            </a:ext>
          </a:extLst>
        </xdr:cNvPr>
        <xdr:cNvCxnSpPr/>
      </xdr:nvCxnSpPr>
      <xdr:spPr>
        <a:xfrm>
          <a:off x="14592300" y="648843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40" name="楕円 539">
          <a:extLst>
            <a:ext uri="{FF2B5EF4-FFF2-40B4-BE49-F238E27FC236}">
              <a16:creationId xmlns:a16="http://schemas.microsoft.com/office/drawing/2014/main" id="{81F8685C-C80A-4870-9E07-2E5A949233E3}"/>
            </a:ext>
          </a:extLst>
        </xdr:cNvPr>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41910</xdr:rowOff>
    </xdr:to>
    <xdr:cxnSp macro="">
      <xdr:nvCxnSpPr>
        <xdr:cNvPr id="541" name="直線コネクタ 540">
          <a:extLst>
            <a:ext uri="{FF2B5EF4-FFF2-40B4-BE49-F238E27FC236}">
              <a16:creationId xmlns:a16="http://schemas.microsoft.com/office/drawing/2014/main" id="{841A215B-F454-44FE-B813-2E0382EF62F3}"/>
            </a:ext>
          </a:extLst>
        </xdr:cNvPr>
        <xdr:cNvCxnSpPr/>
      </xdr:nvCxnSpPr>
      <xdr:spPr>
        <a:xfrm flipV="1">
          <a:off x="13703300" y="64884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142240</xdr:rowOff>
    </xdr:from>
    <xdr:to>
      <xdr:col>67</xdr:col>
      <xdr:colOff>101600</xdr:colOff>
      <xdr:row>38</xdr:row>
      <xdr:rowOff>72390</xdr:rowOff>
    </xdr:to>
    <xdr:sp macro="" textlink="">
      <xdr:nvSpPr>
        <xdr:cNvPr id="542" name="楕円 541">
          <a:extLst>
            <a:ext uri="{FF2B5EF4-FFF2-40B4-BE49-F238E27FC236}">
              <a16:creationId xmlns:a16="http://schemas.microsoft.com/office/drawing/2014/main" id="{48368026-154F-4923-9365-A0473E1033B1}"/>
            </a:ext>
          </a:extLst>
        </xdr:cNvPr>
        <xdr:cNvSpPr/>
      </xdr:nvSpPr>
      <xdr:spPr>
        <a:xfrm>
          <a:off x="12763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21590</xdr:rowOff>
    </xdr:from>
    <xdr:to>
      <xdr:col>71</xdr:col>
      <xdr:colOff>177800</xdr:colOff>
      <xdr:row>38</xdr:row>
      <xdr:rowOff>41910</xdr:rowOff>
    </xdr:to>
    <xdr:cxnSp macro="">
      <xdr:nvCxnSpPr>
        <xdr:cNvPr id="543" name="直線コネクタ 542">
          <a:extLst>
            <a:ext uri="{FF2B5EF4-FFF2-40B4-BE49-F238E27FC236}">
              <a16:creationId xmlns:a16="http://schemas.microsoft.com/office/drawing/2014/main" id="{9CFEF319-9988-4955-A4FB-9252E1D11FD3}"/>
            </a:ext>
          </a:extLst>
        </xdr:cNvPr>
        <xdr:cNvCxnSpPr/>
      </xdr:nvCxnSpPr>
      <xdr:spPr>
        <a:xfrm>
          <a:off x="12814300" y="65366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54F25F08-8783-43FB-A5F4-82852525CA18}"/>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6C40840-2D29-4B68-9616-D858C6839C41}"/>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DE3B78A8-559D-42A6-A322-CF900095982E}"/>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8AC4F18C-161B-4D7A-B978-1B2D40A2F2D3}"/>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154957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FCDF2EE-FFF5-4741-8520-04EEBB9FE80F}"/>
            </a:ext>
          </a:extLst>
        </xdr:cNvPr>
        <xdr:cNvSpPr txBox="1"/>
      </xdr:nvSpPr>
      <xdr:spPr>
        <a:xfrm>
          <a:off x="15266044" y="667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2A7378C5-3C7C-401C-8233-651E1C051F5E}"/>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4E0A34C4-0842-481D-B4EC-C119A767B1D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63517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92FFD665-E24E-4AC4-8DF1-038A525ABE80}"/>
            </a:ext>
          </a:extLst>
        </xdr:cNvPr>
        <xdr:cNvSpPr txBox="1"/>
      </xdr:nvSpPr>
      <xdr:spPr>
        <a:xfrm>
          <a:off x="126117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3F90999-6855-4ED1-9129-1A9929D3D7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7466DA1A-4939-44E7-B518-D40A5EA01B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CEEC326A-96AB-4644-A8AE-E2D54265B9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BDE7EB8-974E-45DF-A512-89AD0B364D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DD0D52DF-8E8D-4D9C-84CF-EC2FC6C8C3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5FA1287B-FB77-491C-96AC-EEA5BE1131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1BC7C184-610A-4A6D-9ACA-46E3FE4238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6016CF29-DD2F-44DF-8803-AEE0A19B60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6207E747-22B0-47EF-9500-F1533E6BC8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F09C0A8-11FA-4053-A130-683C382D80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D8FF1C64-4E5B-407C-9B1E-C3457496851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a:extLst>
            <a:ext uri="{FF2B5EF4-FFF2-40B4-BE49-F238E27FC236}">
              <a16:creationId xmlns:a16="http://schemas.microsoft.com/office/drawing/2014/main" id="{A432CC93-AC43-41D9-809E-10421DC4D9E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FCB8BB99-6477-418E-9A4A-953FEF106ED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a:extLst>
            <a:ext uri="{FF2B5EF4-FFF2-40B4-BE49-F238E27FC236}">
              <a16:creationId xmlns:a16="http://schemas.microsoft.com/office/drawing/2014/main" id="{DE604836-EA40-47EB-A17A-469E14BEDDD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DBAEA2B3-4C33-4DB2-9EF9-6AF1D1F0550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a:extLst>
            <a:ext uri="{FF2B5EF4-FFF2-40B4-BE49-F238E27FC236}">
              <a16:creationId xmlns:a16="http://schemas.microsoft.com/office/drawing/2014/main" id="{D8D7CDE1-1766-413C-BC31-C88DE2887F0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1289BF02-2674-4B71-87B0-65BD86CDBA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a:extLst>
            <a:ext uri="{FF2B5EF4-FFF2-40B4-BE49-F238E27FC236}">
              <a16:creationId xmlns:a16="http://schemas.microsoft.com/office/drawing/2014/main" id="{B1D042FE-078C-4611-B613-5515A89A9D2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AC7B7C0-D551-402E-9DA1-BE9F185BFB1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1D165917-3AC3-4FA8-BC04-972393327BB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1B82FEC5-2E4B-4B59-8F41-EF28ABD550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573" name="直線コネクタ 572">
          <a:extLst>
            <a:ext uri="{FF2B5EF4-FFF2-40B4-BE49-F238E27FC236}">
              <a16:creationId xmlns:a16="http://schemas.microsoft.com/office/drawing/2014/main" id="{BEAEEAA4-03F6-43EC-846F-F501BDC019EC}"/>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4CE11B01-50DC-497F-8CD7-4EF5298C5BB4}"/>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5" name="直線コネクタ 574">
          <a:extLst>
            <a:ext uri="{FF2B5EF4-FFF2-40B4-BE49-F238E27FC236}">
              <a16:creationId xmlns:a16="http://schemas.microsoft.com/office/drawing/2014/main" id="{06276BF5-9BC8-405D-8959-AFC03A9BF7BE}"/>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EA0389-E96C-4BC6-A0E6-903CB950179A}"/>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577" name="直線コネクタ 576">
          <a:extLst>
            <a:ext uri="{FF2B5EF4-FFF2-40B4-BE49-F238E27FC236}">
              <a16:creationId xmlns:a16="http://schemas.microsoft.com/office/drawing/2014/main" id="{84136A96-56E9-464B-93A3-BC353C0573C5}"/>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CC8BD90B-7046-4CFC-B892-2DEC5EE3CEC8}"/>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579" name="フローチャート: 判断 578">
          <a:extLst>
            <a:ext uri="{FF2B5EF4-FFF2-40B4-BE49-F238E27FC236}">
              <a16:creationId xmlns:a16="http://schemas.microsoft.com/office/drawing/2014/main" id="{386CA9B6-E683-418A-9CC4-6BAA1126FC25}"/>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80" name="フローチャート: 判断 579">
          <a:extLst>
            <a:ext uri="{FF2B5EF4-FFF2-40B4-BE49-F238E27FC236}">
              <a16:creationId xmlns:a16="http://schemas.microsoft.com/office/drawing/2014/main" id="{82171268-D9E1-4977-BCB7-B04E1E07ED6F}"/>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81" name="フローチャート: 判断 580">
          <a:extLst>
            <a:ext uri="{FF2B5EF4-FFF2-40B4-BE49-F238E27FC236}">
              <a16:creationId xmlns:a16="http://schemas.microsoft.com/office/drawing/2014/main" id="{693AD56B-E315-42E6-B40D-09869C97FE8B}"/>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582" name="フローチャート: 判断 581">
          <a:extLst>
            <a:ext uri="{FF2B5EF4-FFF2-40B4-BE49-F238E27FC236}">
              <a16:creationId xmlns:a16="http://schemas.microsoft.com/office/drawing/2014/main" id="{A1CD550B-71B4-402A-A789-1B3B3757C56A}"/>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583" name="フローチャート: 判断 582">
          <a:extLst>
            <a:ext uri="{FF2B5EF4-FFF2-40B4-BE49-F238E27FC236}">
              <a16:creationId xmlns:a16="http://schemas.microsoft.com/office/drawing/2014/main" id="{25F48BFA-6396-40DC-A0F4-0D736D03DB48}"/>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1FE8A6B-73CE-4131-B344-7E3D305958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83E0CFF-03A6-45A2-BE25-C3871625D1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9BBECAB-ED59-4FD3-8B2D-92D9C63A28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4895968-3567-4948-A403-315077FCE2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197F87B-AF83-4F16-A5B2-618B839C46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141071</xdr:rowOff>
    </xdr:from>
    <xdr:to>
      <xdr:col>116</xdr:col>
      <xdr:colOff>114300</xdr:colOff>
      <xdr:row>40</xdr:row>
      <xdr:rowOff>71221</xdr:rowOff>
    </xdr:to>
    <xdr:sp macro="" textlink="">
      <xdr:nvSpPr>
        <xdr:cNvPr id="589" name="楕円 588">
          <a:extLst>
            <a:ext uri="{FF2B5EF4-FFF2-40B4-BE49-F238E27FC236}">
              <a16:creationId xmlns:a16="http://schemas.microsoft.com/office/drawing/2014/main" id="{CFD1394E-6545-41C5-99B4-F6E57416A9B6}"/>
            </a:ext>
          </a:extLst>
        </xdr:cNvPr>
        <xdr:cNvSpPr/>
      </xdr:nvSpPr>
      <xdr:spPr>
        <a:xfrm>
          <a:off x="221107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119498</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B7714C3D-633D-4FFA-8F6B-F797E4386F9E}"/>
            </a:ext>
          </a:extLst>
        </xdr:cNvPr>
        <xdr:cNvSpPr txBox="1"/>
      </xdr:nvSpPr>
      <xdr:spPr>
        <a:xfrm>
          <a:off x="22199600"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145644</xdr:rowOff>
    </xdr:from>
    <xdr:to>
      <xdr:col>112</xdr:col>
      <xdr:colOff>38100</xdr:colOff>
      <xdr:row>40</xdr:row>
      <xdr:rowOff>75794</xdr:rowOff>
    </xdr:to>
    <xdr:sp macro="" textlink="">
      <xdr:nvSpPr>
        <xdr:cNvPr id="591" name="楕円 590">
          <a:extLst>
            <a:ext uri="{FF2B5EF4-FFF2-40B4-BE49-F238E27FC236}">
              <a16:creationId xmlns:a16="http://schemas.microsoft.com/office/drawing/2014/main" id="{B9D272BB-E85D-45E1-8DB5-64E0BE570376}"/>
            </a:ext>
          </a:extLst>
        </xdr:cNvPr>
        <xdr:cNvSpPr/>
      </xdr:nvSpPr>
      <xdr:spPr>
        <a:xfrm>
          <a:off x="21272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20421</xdr:rowOff>
    </xdr:from>
    <xdr:to>
      <xdr:col>116</xdr:col>
      <xdr:colOff>63500</xdr:colOff>
      <xdr:row>40</xdr:row>
      <xdr:rowOff>24994</xdr:rowOff>
    </xdr:to>
    <xdr:cxnSp macro="">
      <xdr:nvCxnSpPr>
        <xdr:cNvPr id="592" name="直線コネクタ 591">
          <a:extLst>
            <a:ext uri="{FF2B5EF4-FFF2-40B4-BE49-F238E27FC236}">
              <a16:creationId xmlns:a16="http://schemas.microsoft.com/office/drawing/2014/main" id="{6AA77070-9FA6-47F3-931C-039F46CDC888}"/>
            </a:ext>
          </a:extLst>
        </xdr:cNvPr>
        <xdr:cNvCxnSpPr/>
      </xdr:nvCxnSpPr>
      <xdr:spPr>
        <a:xfrm flipV="1">
          <a:off x="21323300" y="687842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154787</xdr:rowOff>
    </xdr:from>
    <xdr:to>
      <xdr:col>107</xdr:col>
      <xdr:colOff>101600</xdr:colOff>
      <xdr:row>40</xdr:row>
      <xdr:rowOff>84937</xdr:rowOff>
    </xdr:to>
    <xdr:sp macro="" textlink="">
      <xdr:nvSpPr>
        <xdr:cNvPr id="593" name="楕円 592">
          <a:extLst>
            <a:ext uri="{FF2B5EF4-FFF2-40B4-BE49-F238E27FC236}">
              <a16:creationId xmlns:a16="http://schemas.microsoft.com/office/drawing/2014/main" id="{8B14992F-66D1-4534-9309-C015C20CEB6C}"/>
            </a:ext>
          </a:extLst>
        </xdr:cNvPr>
        <xdr:cNvSpPr/>
      </xdr:nvSpPr>
      <xdr:spPr>
        <a:xfrm>
          <a:off x="20383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24994</xdr:rowOff>
    </xdr:from>
    <xdr:to>
      <xdr:col>111</xdr:col>
      <xdr:colOff>177800</xdr:colOff>
      <xdr:row>40</xdr:row>
      <xdr:rowOff>34137</xdr:rowOff>
    </xdr:to>
    <xdr:cxnSp macro="">
      <xdr:nvCxnSpPr>
        <xdr:cNvPr id="594" name="直線コネクタ 593">
          <a:extLst>
            <a:ext uri="{FF2B5EF4-FFF2-40B4-BE49-F238E27FC236}">
              <a16:creationId xmlns:a16="http://schemas.microsoft.com/office/drawing/2014/main" id="{83F00635-6643-4C81-8471-4AE86EE25C15}"/>
            </a:ext>
          </a:extLst>
        </xdr:cNvPr>
        <xdr:cNvCxnSpPr/>
      </xdr:nvCxnSpPr>
      <xdr:spPr>
        <a:xfrm flipV="1">
          <a:off x="20434300" y="68829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595" name="楕円 594">
          <a:extLst>
            <a:ext uri="{FF2B5EF4-FFF2-40B4-BE49-F238E27FC236}">
              <a16:creationId xmlns:a16="http://schemas.microsoft.com/office/drawing/2014/main" id="{276A8195-A898-4BDC-B8E9-E7AEC87073B6}"/>
            </a:ext>
          </a:extLst>
        </xdr:cNvPr>
        <xdr:cNvSpPr/>
      </xdr:nvSpPr>
      <xdr:spPr>
        <a:xfrm>
          <a:off x="19494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34137</xdr:rowOff>
    </xdr:from>
    <xdr:to>
      <xdr:col>107</xdr:col>
      <xdr:colOff>50800</xdr:colOff>
      <xdr:row>40</xdr:row>
      <xdr:rowOff>39624</xdr:rowOff>
    </xdr:to>
    <xdr:cxnSp macro="">
      <xdr:nvCxnSpPr>
        <xdr:cNvPr id="596" name="直線コネクタ 595">
          <a:extLst>
            <a:ext uri="{FF2B5EF4-FFF2-40B4-BE49-F238E27FC236}">
              <a16:creationId xmlns:a16="http://schemas.microsoft.com/office/drawing/2014/main" id="{E63E88A5-EFF7-42E8-9C98-D77F4EF96940}"/>
            </a:ext>
          </a:extLst>
        </xdr:cNvPr>
        <xdr:cNvCxnSpPr/>
      </xdr:nvCxnSpPr>
      <xdr:spPr>
        <a:xfrm flipV="1">
          <a:off x="19545300" y="68921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167589</xdr:rowOff>
    </xdr:from>
    <xdr:to>
      <xdr:col>98</xdr:col>
      <xdr:colOff>38100</xdr:colOff>
      <xdr:row>40</xdr:row>
      <xdr:rowOff>97739</xdr:rowOff>
    </xdr:to>
    <xdr:sp macro="" textlink="">
      <xdr:nvSpPr>
        <xdr:cNvPr id="597" name="楕円 596">
          <a:extLst>
            <a:ext uri="{FF2B5EF4-FFF2-40B4-BE49-F238E27FC236}">
              <a16:creationId xmlns:a16="http://schemas.microsoft.com/office/drawing/2014/main" id="{ED521418-1880-4D70-AA23-BBEFAEB81537}"/>
            </a:ext>
          </a:extLst>
        </xdr:cNvPr>
        <xdr:cNvSpPr/>
      </xdr:nvSpPr>
      <xdr:spPr>
        <a:xfrm>
          <a:off x="18605500" y="68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39624</xdr:rowOff>
    </xdr:from>
    <xdr:to>
      <xdr:col>102</xdr:col>
      <xdr:colOff>114300</xdr:colOff>
      <xdr:row>40</xdr:row>
      <xdr:rowOff>46939</xdr:rowOff>
    </xdr:to>
    <xdr:cxnSp macro="">
      <xdr:nvCxnSpPr>
        <xdr:cNvPr id="598" name="直線コネクタ 597">
          <a:extLst>
            <a:ext uri="{FF2B5EF4-FFF2-40B4-BE49-F238E27FC236}">
              <a16:creationId xmlns:a16="http://schemas.microsoft.com/office/drawing/2014/main" id="{60B57F39-93F1-4B37-A174-7B59C9DF6C40}"/>
            </a:ext>
          </a:extLst>
        </xdr:cNvPr>
        <xdr:cNvCxnSpPr/>
      </xdr:nvCxnSpPr>
      <xdr:spPr>
        <a:xfrm flipV="1">
          <a:off x="18656300" y="689762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3E51DDA1-B7F6-4939-A40E-B440FAD8DE9C}"/>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87E4DB3-ACA3-4DB7-B4DB-AA059CBB3EF5}"/>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256AABC6-7E76-47AD-82EE-2F2F00186418}"/>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7373B3DA-89F8-4579-A542-40E9FFC164DD}"/>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66921</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C2ED3ADB-55E4-4C14-A2E5-760AEEC366CD}"/>
            </a:ext>
          </a:extLst>
        </xdr:cNvPr>
        <xdr:cNvSpPr txBox="1"/>
      </xdr:nvSpPr>
      <xdr:spPr>
        <a:xfrm>
          <a:off x="210757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76064</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4584780D-4ECF-4602-B867-6DA1406585C1}"/>
            </a:ext>
          </a:extLst>
        </xdr:cNvPr>
        <xdr:cNvSpPr txBox="1"/>
      </xdr:nvSpPr>
      <xdr:spPr>
        <a:xfrm>
          <a:off x="201994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AD22FDDA-0579-4B99-93BF-0C25756FF9FC}"/>
            </a:ext>
          </a:extLst>
        </xdr:cNvPr>
        <xdr:cNvSpPr txBox="1"/>
      </xdr:nvSpPr>
      <xdr:spPr>
        <a:xfrm>
          <a:off x="19310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88866</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7AC2A4D4-5718-413F-B138-57C532545696}"/>
            </a:ext>
          </a:extLst>
        </xdr:cNvPr>
        <xdr:cNvSpPr txBox="1"/>
      </xdr:nvSpPr>
      <xdr:spPr>
        <a:xfrm>
          <a:off x="18421427" y="69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A573D2A-F10F-489A-B9A5-00246ABDC0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D40438A-F911-4506-BDB8-72794DFC18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B7FA2DB-42C7-4E7C-9730-8BF10AEAAC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4066873E-E10E-46EE-A54C-DFE7472D13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54738E7-CD94-4892-B3CF-75BEB436E6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A10037D-39C0-4BA9-9E28-53DFF99664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D8DBA64-0A9B-468D-B9FF-840FDF4D1E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EB91A62-4470-449F-B430-537BB0237D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32600FB4-7D74-4C40-A381-BA4F99BFAB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101351F-7A87-43B8-B805-136739EC83E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5D62D1F-85DC-41FF-B6A7-A22A798720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26B564D4-82D3-43A1-8081-050C86D6A9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13F564F3-5C3D-46DD-8EEA-E121BC5B1A2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470DA63D-BD97-401F-B41B-D66CC158724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904C3BD7-0DE1-48D4-B5D2-5D2D2A3BB0A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A9A69BBA-ADA4-4E52-98AE-A7F5FE28E6C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1FC32CFC-EEA0-497F-ABBC-22E96A6F0E9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FF1BD18-8961-4F40-A490-65E695C3A05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81EE423A-8F34-49CC-B7DB-B3A2EAE3F40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9F99F1E0-FD01-47AE-A580-DFBB16FB837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A318D065-F3FD-4CC8-8058-EB388FA607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16C91415-F5BE-46FB-94A2-58A74CF912F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12D0CD0-7F0E-4927-97FE-08BDD87E651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A53B2917-E0F0-4FC9-807A-B163677297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E75E0A70-3D2F-4AA9-9C3B-DF94E12421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82485449-E3A7-4DEF-8698-6F07F02A69B3}"/>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学校施設】&#10;有形固定資産減価償却率最小値テキスト">
          <a:extLst>
            <a:ext uri="{FF2B5EF4-FFF2-40B4-BE49-F238E27FC236}">
              <a16:creationId xmlns:a16="http://schemas.microsoft.com/office/drawing/2014/main" id="{B9BE2FC5-2475-4FFC-8138-6AF98ECCF25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3EA7FF6A-406E-478C-91F8-DB094AFF713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29219B94-A109-4EAB-98E9-42C4903A0E7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6" name="直線コネクタ 635">
          <a:extLst>
            <a:ext uri="{FF2B5EF4-FFF2-40B4-BE49-F238E27FC236}">
              <a16:creationId xmlns:a16="http://schemas.microsoft.com/office/drawing/2014/main" id="{6E3F6D91-61D7-439D-BBE8-53B71427F979}"/>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87BE1287-BF44-4767-9D30-62F177E6329D}"/>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38" name="フローチャート: 判断 637">
          <a:extLst>
            <a:ext uri="{FF2B5EF4-FFF2-40B4-BE49-F238E27FC236}">
              <a16:creationId xmlns:a16="http://schemas.microsoft.com/office/drawing/2014/main" id="{F2FA148F-23DF-420C-A5CB-ABD72CDFBDDE}"/>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639" name="フローチャート: 判断 638">
          <a:extLst>
            <a:ext uri="{FF2B5EF4-FFF2-40B4-BE49-F238E27FC236}">
              <a16:creationId xmlns:a16="http://schemas.microsoft.com/office/drawing/2014/main" id="{E511420C-46BC-4014-BA5F-1BA4590767F9}"/>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640" name="フローチャート: 判断 639">
          <a:extLst>
            <a:ext uri="{FF2B5EF4-FFF2-40B4-BE49-F238E27FC236}">
              <a16:creationId xmlns:a16="http://schemas.microsoft.com/office/drawing/2014/main" id="{6628FE95-74D7-48E9-B6BE-2EABEE971314}"/>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641" name="フローチャート: 判断 640">
          <a:extLst>
            <a:ext uri="{FF2B5EF4-FFF2-40B4-BE49-F238E27FC236}">
              <a16:creationId xmlns:a16="http://schemas.microsoft.com/office/drawing/2014/main" id="{F469FB96-867B-4D77-B025-3DA93FFA21E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642" name="フローチャート: 判断 641">
          <a:extLst>
            <a:ext uri="{FF2B5EF4-FFF2-40B4-BE49-F238E27FC236}">
              <a16:creationId xmlns:a16="http://schemas.microsoft.com/office/drawing/2014/main" id="{E3749E54-AD72-47F4-BB35-5C0D11AE83A2}"/>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3A5D8D3-66E6-4F6F-81BF-2016844446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4FB9125-9FF7-4E76-AFE8-F8C18B6470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CD5AD97-7613-4BD1-AC1B-0F1B1D1353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EB2744F-E8B9-48E4-BEA7-7CCEB09DB4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4DB78BC-3441-460C-8AE9-592317F6B3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145143</xdr:rowOff>
    </xdr:from>
    <xdr:to>
      <xdr:col>85</xdr:col>
      <xdr:colOff>177800</xdr:colOff>
      <xdr:row>59</xdr:row>
      <xdr:rowOff>75293</xdr:rowOff>
    </xdr:to>
    <xdr:sp macro="" textlink="">
      <xdr:nvSpPr>
        <xdr:cNvPr id="648" name="楕円 647">
          <a:extLst>
            <a:ext uri="{FF2B5EF4-FFF2-40B4-BE49-F238E27FC236}">
              <a16:creationId xmlns:a16="http://schemas.microsoft.com/office/drawing/2014/main" id="{6F50A939-3CCC-44DD-B258-77D2A6BDD317}"/>
            </a:ext>
          </a:extLst>
        </xdr:cNvPr>
        <xdr:cNvSpPr/>
      </xdr:nvSpPr>
      <xdr:spPr>
        <a:xfrm>
          <a:off x="162687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168020</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DF131393-FB72-4D3F-8F2B-F72706835439}"/>
            </a:ext>
          </a:extLst>
        </xdr:cNvPr>
        <xdr:cNvSpPr txBox="1"/>
      </xdr:nvSpPr>
      <xdr:spPr>
        <a:xfrm>
          <a:off x="16357600" y="99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650" name="楕円 649">
          <a:extLst>
            <a:ext uri="{FF2B5EF4-FFF2-40B4-BE49-F238E27FC236}">
              <a16:creationId xmlns:a16="http://schemas.microsoft.com/office/drawing/2014/main" id="{7D68152A-95C0-484E-A84B-DCE496241B4A}"/>
            </a:ext>
          </a:extLst>
        </xdr:cNvPr>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24493</xdr:rowOff>
    </xdr:to>
    <xdr:cxnSp macro="">
      <xdr:nvCxnSpPr>
        <xdr:cNvPr id="651" name="直線コネクタ 650">
          <a:extLst>
            <a:ext uri="{FF2B5EF4-FFF2-40B4-BE49-F238E27FC236}">
              <a16:creationId xmlns:a16="http://schemas.microsoft.com/office/drawing/2014/main" id="{24F04DF3-BCD3-4358-AD78-FED790769BE3}"/>
            </a:ext>
          </a:extLst>
        </xdr:cNvPr>
        <xdr:cNvCxnSpPr/>
      </xdr:nvCxnSpPr>
      <xdr:spPr>
        <a:xfrm>
          <a:off x="15481300" y="100910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140244</xdr:rowOff>
    </xdr:from>
    <xdr:to>
      <xdr:col>76</xdr:col>
      <xdr:colOff>165100</xdr:colOff>
      <xdr:row>59</xdr:row>
      <xdr:rowOff>70394</xdr:rowOff>
    </xdr:to>
    <xdr:sp macro="" textlink="">
      <xdr:nvSpPr>
        <xdr:cNvPr id="652" name="楕円 651">
          <a:extLst>
            <a:ext uri="{FF2B5EF4-FFF2-40B4-BE49-F238E27FC236}">
              <a16:creationId xmlns:a16="http://schemas.microsoft.com/office/drawing/2014/main" id="{CD7ADBE9-0E4C-4404-AEDD-282FD344CB4B}"/>
            </a:ext>
          </a:extLst>
        </xdr:cNvPr>
        <xdr:cNvSpPr/>
      </xdr:nvSpPr>
      <xdr:spPr>
        <a:xfrm>
          <a:off x="14541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19594</xdr:rowOff>
    </xdr:to>
    <xdr:cxnSp macro="">
      <xdr:nvCxnSpPr>
        <xdr:cNvPr id="653" name="直線コネクタ 652">
          <a:extLst>
            <a:ext uri="{FF2B5EF4-FFF2-40B4-BE49-F238E27FC236}">
              <a16:creationId xmlns:a16="http://schemas.microsoft.com/office/drawing/2014/main" id="{8263E4CF-38B0-4494-BCB2-B1FACE6BA235}"/>
            </a:ext>
          </a:extLst>
        </xdr:cNvPr>
        <xdr:cNvCxnSpPr/>
      </xdr:nvCxnSpPr>
      <xdr:spPr>
        <a:xfrm flipV="1">
          <a:off x="14592300" y="100910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94524</xdr:rowOff>
    </xdr:from>
    <xdr:to>
      <xdr:col>72</xdr:col>
      <xdr:colOff>38100</xdr:colOff>
      <xdr:row>59</xdr:row>
      <xdr:rowOff>24674</xdr:rowOff>
    </xdr:to>
    <xdr:sp macro="" textlink="">
      <xdr:nvSpPr>
        <xdr:cNvPr id="654" name="楕円 653">
          <a:extLst>
            <a:ext uri="{FF2B5EF4-FFF2-40B4-BE49-F238E27FC236}">
              <a16:creationId xmlns:a16="http://schemas.microsoft.com/office/drawing/2014/main" id="{3E31415A-8282-407E-94A8-EB89D17D8259}"/>
            </a:ext>
          </a:extLst>
        </xdr:cNvPr>
        <xdr:cNvSpPr/>
      </xdr:nvSpPr>
      <xdr:spPr>
        <a:xfrm>
          <a:off x="13652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145324</xdr:rowOff>
    </xdr:from>
    <xdr:to>
      <xdr:col>76</xdr:col>
      <xdr:colOff>114300</xdr:colOff>
      <xdr:row>59</xdr:row>
      <xdr:rowOff>19594</xdr:rowOff>
    </xdr:to>
    <xdr:cxnSp macro="">
      <xdr:nvCxnSpPr>
        <xdr:cNvPr id="655" name="直線コネクタ 654">
          <a:extLst>
            <a:ext uri="{FF2B5EF4-FFF2-40B4-BE49-F238E27FC236}">
              <a16:creationId xmlns:a16="http://schemas.microsoft.com/office/drawing/2014/main" id="{DF91D73C-0423-4ACD-8092-B34FF657E42D}"/>
            </a:ext>
          </a:extLst>
        </xdr:cNvPr>
        <xdr:cNvCxnSpPr/>
      </xdr:nvCxnSpPr>
      <xdr:spPr>
        <a:xfrm>
          <a:off x="13703300" y="10089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48804</xdr:rowOff>
    </xdr:from>
    <xdr:to>
      <xdr:col>67</xdr:col>
      <xdr:colOff>101600</xdr:colOff>
      <xdr:row>58</xdr:row>
      <xdr:rowOff>150404</xdr:rowOff>
    </xdr:to>
    <xdr:sp macro="" textlink="">
      <xdr:nvSpPr>
        <xdr:cNvPr id="656" name="楕円 655">
          <a:extLst>
            <a:ext uri="{FF2B5EF4-FFF2-40B4-BE49-F238E27FC236}">
              <a16:creationId xmlns:a16="http://schemas.microsoft.com/office/drawing/2014/main" id="{DCCA43E4-30A4-442A-87D2-D6D3696E81DF}"/>
            </a:ext>
          </a:extLst>
        </xdr:cNvPr>
        <xdr:cNvSpPr/>
      </xdr:nvSpPr>
      <xdr:spPr>
        <a:xfrm>
          <a:off x="12763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99604</xdr:rowOff>
    </xdr:from>
    <xdr:to>
      <xdr:col>71</xdr:col>
      <xdr:colOff>177800</xdr:colOff>
      <xdr:row>58</xdr:row>
      <xdr:rowOff>145324</xdr:rowOff>
    </xdr:to>
    <xdr:cxnSp macro="">
      <xdr:nvCxnSpPr>
        <xdr:cNvPr id="657" name="直線コネクタ 656">
          <a:extLst>
            <a:ext uri="{FF2B5EF4-FFF2-40B4-BE49-F238E27FC236}">
              <a16:creationId xmlns:a16="http://schemas.microsoft.com/office/drawing/2014/main" id="{10B208A1-0639-4F98-8316-FD2C4E5ED8CF}"/>
            </a:ext>
          </a:extLst>
        </xdr:cNvPr>
        <xdr:cNvCxnSpPr/>
      </xdr:nvCxnSpPr>
      <xdr:spPr>
        <a:xfrm>
          <a:off x="12814300" y="10043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658" name="n_1aveValue【学校施設】&#10;有形固定資産減価償却率">
          <a:extLst>
            <a:ext uri="{FF2B5EF4-FFF2-40B4-BE49-F238E27FC236}">
              <a16:creationId xmlns:a16="http://schemas.microsoft.com/office/drawing/2014/main" id="{9A62BA61-A2CE-454A-ACDE-6D0755A6382E}"/>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659" name="n_2aveValue【学校施設】&#10;有形固定資産減価償却率">
          <a:extLst>
            <a:ext uri="{FF2B5EF4-FFF2-40B4-BE49-F238E27FC236}">
              <a16:creationId xmlns:a16="http://schemas.microsoft.com/office/drawing/2014/main" id="{137499AF-93DE-406E-A613-9AEDF2B3C9C8}"/>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660" name="n_3aveValue【学校施設】&#10;有形固定資産減価償却率">
          <a:extLst>
            <a:ext uri="{FF2B5EF4-FFF2-40B4-BE49-F238E27FC236}">
              <a16:creationId xmlns:a16="http://schemas.microsoft.com/office/drawing/2014/main" id="{95CC21F3-CFD3-49B5-9EC2-560A8EE82E59}"/>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61" name="n_4aveValue【学校施設】&#10;有形固定資産減価償却率">
          <a:extLst>
            <a:ext uri="{FF2B5EF4-FFF2-40B4-BE49-F238E27FC236}">
              <a16:creationId xmlns:a16="http://schemas.microsoft.com/office/drawing/2014/main" id="{7E4848C6-BE36-4D40-8E04-9C6EC529B263}"/>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662" name="n_1mainValue【学校施設】&#10;有形固定資産減価償却率">
          <a:extLst>
            <a:ext uri="{FF2B5EF4-FFF2-40B4-BE49-F238E27FC236}">
              <a16:creationId xmlns:a16="http://schemas.microsoft.com/office/drawing/2014/main" id="{FAB86044-16B3-48FD-99C5-3CDB110248BB}"/>
            </a:ext>
          </a:extLst>
        </xdr:cNvPr>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86921</xdr:rowOff>
    </xdr:from>
    <xdr:ext cx="405111" cy="259045"/>
    <xdr:sp macro="" textlink="">
      <xdr:nvSpPr>
        <xdr:cNvPr id="663" name="n_2mainValue【学校施設】&#10;有形固定資産減価償却率">
          <a:extLst>
            <a:ext uri="{FF2B5EF4-FFF2-40B4-BE49-F238E27FC236}">
              <a16:creationId xmlns:a16="http://schemas.microsoft.com/office/drawing/2014/main" id="{4C383C76-B163-4DFF-AF21-FBEA6572F368}"/>
            </a:ext>
          </a:extLst>
        </xdr:cNvPr>
        <xdr:cNvSpPr txBox="1"/>
      </xdr:nvSpPr>
      <xdr:spPr>
        <a:xfrm>
          <a:off x="14389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41201</xdr:rowOff>
    </xdr:from>
    <xdr:ext cx="405111" cy="259045"/>
    <xdr:sp macro="" textlink="">
      <xdr:nvSpPr>
        <xdr:cNvPr id="664" name="n_3mainValue【学校施設】&#10;有形固定資産減価償却率">
          <a:extLst>
            <a:ext uri="{FF2B5EF4-FFF2-40B4-BE49-F238E27FC236}">
              <a16:creationId xmlns:a16="http://schemas.microsoft.com/office/drawing/2014/main" id="{426B061D-9D45-4FDF-BE0D-35CDA7884638}"/>
            </a:ext>
          </a:extLst>
        </xdr:cNvPr>
        <xdr:cNvSpPr txBox="1"/>
      </xdr:nvSpPr>
      <xdr:spPr>
        <a:xfrm>
          <a:off x="13500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166931</xdr:rowOff>
    </xdr:from>
    <xdr:ext cx="405111" cy="259045"/>
    <xdr:sp macro="" textlink="">
      <xdr:nvSpPr>
        <xdr:cNvPr id="665" name="n_4mainValue【学校施設】&#10;有形固定資産減価償却率">
          <a:extLst>
            <a:ext uri="{FF2B5EF4-FFF2-40B4-BE49-F238E27FC236}">
              <a16:creationId xmlns:a16="http://schemas.microsoft.com/office/drawing/2014/main" id="{181BD160-C2ED-4CD3-9C76-5DB0681F8EBE}"/>
            </a:ext>
          </a:extLst>
        </xdr:cNvPr>
        <xdr:cNvSpPr txBox="1"/>
      </xdr:nvSpPr>
      <xdr:spPr>
        <a:xfrm>
          <a:off x="12611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DF4CABD7-7ED7-4423-A1DD-8FCFC66994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063707C-8BCB-4B80-BBFC-4138B536FE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FF99670-C08B-4F75-B965-E33D3BD63A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3444FB7-EEA9-4B66-9829-C0DCD64C2E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241A818-AC24-414E-9AFD-7267B96362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F8A75D7-281C-49AD-ACB4-9A50C04EC5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9A19507-E54F-4650-9BC6-04B62C9149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6E47A0C-B7C7-48DC-B190-BF57AEAA24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44CD4F7-275D-4A96-80F9-89329726C2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F7295B3-7FAC-4896-8E51-444DE9A838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2CF36578-4E54-4016-9FB9-0CA3321347C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4F8B3040-709C-407C-95E1-59538C36365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E4EF6860-9653-4B02-B277-B9717AC19A0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79" name="テキスト ボックス 678">
          <a:extLst>
            <a:ext uri="{FF2B5EF4-FFF2-40B4-BE49-F238E27FC236}">
              <a16:creationId xmlns:a16="http://schemas.microsoft.com/office/drawing/2014/main" id="{00245DC6-D068-4BCC-813F-098B02847571}"/>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52591060-B78F-4105-89CB-837E79A1297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1" name="テキスト ボックス 680">
          <a:extLst>
            <a:ext uri="{FF2B5EF4-FFF2-40B4-BE49-F238E27FC236}">
              <a16:creationId xmlns:a16="http://schemas.microsoft.com/office/drawing/2014/main" id="{07BE8C8C-DF40-4ADE-9FE4-110E023B819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832F2F0C-5F1C-4247-AC67-B85435658F6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3" name="テキスト ボックス 682">
          <a:extLst>
            <a:ext uri="{FF2B5EF4-FFF2-40B4-BE49-F238E27FC236}">
              <a16:creationId xmlns:a16="http://schemas.microsoft.com/office/drawing/2014/main" id="{D8CFA217-0CFB-49AB-84A7-3B7A2CF7476C}"/>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246CB51-A06E-4D4E-BC01-CAB032CF3B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id="{441D6A49-3C2C-4304-8D0D-6CCE523F64C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7487113F-8722-4237-AE3A-D6713C9205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687" name="直線コネクタ 686">
          <a:extLst>
            <a:ext uri="{FF2B5EF4-FFF2-40B4-BE49-F238E27FC236}">
              <a16:creationId xmlns:a16="http://schemas.microsoft.com/office/drawing/2014/main" id="{CEDE9B6E-4B6C-4BA7-99A1-1CBCBCEF1F7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688" name="【学校施設】&#10;一人当たり面積最小値テキスト">
          <a:extLst>
            <a:ext uri="{FF2B5EF4-FFF2-40B4-BE49-F238E27FC236}">
              <a16:creationId xmlns:a16="http://schemas.microsoft.com/office/drawing/2014/main" id="{729424A0-11D9-4847-A223-EBC7483E302D}"/>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689" name="直線コネクタ 688">
          <a:extLst>
            <a:ext uri="{FF2B5EF4-FFF2-40B4-BE49-F238E27FC236}">
              <a16:creationId xmlns:a16="http://schemas.microsoft.com/office/drawing/2014/main" id="{4400D028-E882-44EB-B86C-BF42AE5B30C7}"/>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690" name="【学校施設】&#10;一人当たり面積最大値テキスト">
          <a:extLst>
            <a:ext uri="{FF2B5EF4-FFF2-40B4-BE49-F238E27FC236}">
              <a16:creationId xmlns:a16="http://schemas.microsoft.com/office/drawing/2014/main" id="{4B2FB960-F8BB-4291-BF75-89CF5C4EE73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691" name="直線コネクタ 690">
          <a:extLst>
            <a:ext uri="{FF2B5EF4-FFF2-40B4-BE49-F238E27FC236}">
              <a16:creationId xmlns:a16="http://schemas.microsoft.com/office/drawing/2014/main" id="{D826961C-D1F2-4852-9239-50DB3DB7AEB4}"/>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692" name="【学校施設】&#10;一人当たり面積平均値テキスト">
          <a:extLst>
            <a:ext uri="{FF2B5EF4-FFF2-40B4-BE49-F238E27FC236}">
              <a16:creationId xmlns:a16="http://schemas.microsoft.com/office/drawing/2014/main" id="{7B5A53E5-7371-458D-9254-E8E218499A61}"/>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693" name="フローチャート: 判断 692">
          <a:extLst>
            <a:ext uri="{FF2B5EF4-FFF2-40B4-BE49-F238E27FC236}">
              <a16:creationId xmlns:a16="http://schemas.microsoft.com/office/drawing/2014/main" id="{3F352591-2317-407E-A2C2-73013847D81D}"/>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694" name="フローチャート: 判断 693">
          <a:extLst>
            <a:ext uri="{FF2B5EF4-FFF2-40B4-BE49-F238E27FC236}">
              <a16:creationId xmlns:a16="http://schemas.microsoft.com/office/drawing/2014/main" id="{C7C8B5D5-76CD-4414-87B4-C406B919C55C}"/>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695" name="フローチャート: 判断 694">
          <a:extLst>
            <a:ext uri="{FF2B5EF4-FFF2-40B4-BE49-F238E27FC236}">
              <a16:creationId xmlns:a16="http://schemas.microsoft.com/office/drawing/2014/main" id="{7420EC03-9CD1-4337-8BA1-A1A5E27BEA84}"/>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696" name="フローチャート: 判断 695">
          <a:extLst>
            <a:ext uri="{FF2B5EF4-FFF2-40B4-BE49-F238E27FC236}">
              <a16:creationId xmlns:a16="http://schemas.microsoft.com/office/drawing/2014/main" id="{71DA3C28-39EC-4A9E-B803-D8B6DC583A4D}"/>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697" name="フローチャート: 判断 696">
          <a:extLst>
            <a:ext uri="{FF2B5EF4-FFF2-40B4-BE49-F238E27FC236}">
              <a16:creationId xmlns:a16="http://schemas.microsoft.com/office/drawing/2014/main" id="{A7D4EFDB-66F0-42BB-901C-9CDA0B3A0D19}"/>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89F3D71-B6F1-4E6F-9F81-873B0326A2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EE783E3-846C-40CB-B474-C34E449408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65C1CB7-88ED-4628-9093-2464FAE57A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4D20D63-7955-4784-887C-689004C116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57F03F6-E3DA-49CB-B98B-AEC6730F7A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140904</xdr:rowOff>
    </xdr:from>
    <xdr:to>
      <xdr:col>116</xdr:col>
      <xdr:colOff>114300</xdr:colOff>
      <xdr:row>63</xdr:row>
      <xdr:rowOff>71054</xdr:rowOff>
    </xdr:to>
    <xdr:sp macro="" textlink="">
      <xdr:nvSpPr>
        <xdr:cNvPr id="703" name="楕円 702">
          <a:extLst>
            <a:ext uri="{FF2B5EF4-FFF2-40B4-BE49-F238E27FC236}">
              <a16:creationId xmlns:a16="http://schemas.microsoft.com/office/drawing/2014/main" id="{2860C956-8638-4C0A-ADFF-48228E770658}"/>
            </a:ext>
          </a:extLst>
        </xdr:cNvPr>
        <xdr:cNvSpPr/>
      </xdr:nvSpPr>
      <xdr:spPr>
        <a:xfrm>
          <a:off x="22110700" y="107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704" name="【学校施設】&#10;一人当たり面積該当値テキスト">
          <a:extLst>
            <a:ext uri="{FF2B5EF4-FFF2-40B4-BE49-F238E27FC236}">
              <a16:creationId xmlns:a16="http://schemas.microsoft.com/office/drawing/2014/main" id="{0A44C5B1-690C-42E1-9B1D-1EE3959B9D5E}"/>
            </a:ext>
          </a:extLst>
        </xdr:cNvPr>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143098</xdr:rowOff>
    </xdr:from>
    <xdr:to>
      <xdr:col>112</xdr:col>
      <xdr:colOff>38100</xdr:colOff>
      <xdr:row>63</xdr:row>
      <xdr:rowOff>73248</xdr:rowOff>
    </xdr:to>
    <xdr:sp macro="" textlink="">
      <xdr:nvSpPr>
        <xdr:cNvPr id="705" name="楕円 704">
          <a:extLst>
            <a:ext uri="{FF2B5EF4-FFF2-40B4-BE49-F238E27FC236}">
              <a16:creationId xmlns:a16="http://schemas.microsoft.com/office/drawing/2014/main" id="{74497411-BA11-4778-84E7-C9AF9BAD82A5}"/>
            </a:ext>
          </a:extLst>
        </xdr:cNvPr>
        <xdr:cNvSpPr/>
      </xdr:nvSpPr>
      <xdr:spPr>
        <a:xfrm>
          <a:off x="212725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20254</xdr:rowOff>
    </xdr:from>
    <xdr:to>
      <xdr:col>116</xdr:col>
      <xdr:colOff>63500</xdr:colOff>
      <xdr:row>63</xdr:row>
      <xdr:rowOff>22448</xdr:rowOff>
    </xdr:to>
    <xdr:cxnSp macro="">
      <xdr:nvCxnSpPr>
        <xdr:cNvPr id="706" name="直線コネクタ 705">
          <a:extLst>
            <a:ext uri="{FF2B5EF4-FFF2-40B4-BE49-F238E27FC236}">
              <a16:creationId xmlns:a16="http://schemas.microsoft.com/office/drawing/2014/main" id="{73046F0F-96E7-4F3A-9CE3-D15E68A04AE9}"/>
            </a:ext>
          </a:extLst>
        </xdr:cNvPr>
        <xdr:cNvCxnSpPr/>
      </xdr:nvCxnSpPr>
      <xdr:spPr>
        <a:xfrm flipV="1">
          <a:off x="21323300" y="10821604"/>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123165</xdr:rowOff>
    </xdr:from>
    <xdr:to>
      <xdr:col>107</xdr:col>
      <xdr:colOff>101600</xdr:colOff>
      <xdr:row>63</xdr:row>
      <xdr:rowOff>53315</xdr:rowOff>
    </xdr:to>
    <xdr:sp macro="" textlink="">
      <xdr:nvSpPr>
        <xdr:cNvPr id="707" name="楕円 706">
          <a:extLst>
            <a:ext uri="{FF2B5EF4-FFF2-40B4-BE49-F238E27FC236}">
              <a16:creationId xmlns:a16="http://schemas.microsoft.com/office/drawing/2014/main" id="{0B7FDD41-7B5F-4FCB-9AF4-AC904C9D2A99}"/>
            </a:ext>
          </a:extLst>
        </xdr:cNvPr>
        <xdr:cNvSpPr/>
      </xdr:nvSpPr>
      <xdr:spPr>
        <a:xfrm>
          <a:off x="20383500" y="107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2515</xdr:rowOff>
    </xdr:from>
    <xdr:to>
      <xdr:col>111</xdr:col>
      <xdr:colOff>177800</xdr:colOff>
      <xdr:row>63</xdr:row>
      <xdr:rowOff>22448</xdr:rowOff>
    </xdr:to>
    <xdr:cxnSp macro="">
      <xdr:nvCxnSpPr>
        <xdr:cNvPr id="708" name="直線コネクタ 707">
          <a:extLst>
            <a:ext uri="{FF2B5EF4-FFF2-40B4-BE49-F238E27FC236}">
              <a16:creationId xmlns:a16="http://schemas.microsoft.com/office/drawing/2014/main" id="{F4EB51EC-B63E-456D-96D1-0C5525B0C9FA}"/>
            </a:ext>
          </a:extLst>
        </xdr:cNvPr>
        <xdr:cNvCxnSpPr/>
      </xdr:nvCxnSpPr>
      <xdr:spPr>
        <a:xfrm>
          <a:off x="20434300" y="10803865"/>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126502</xdr:rowOff>
    </xdr:from>
    <xdr:to>
      <xdr:col>102</xdr:col>
      <xdr:colOff>165100</xdr:colOff>
      <xdr:row>63</xdr:row>
      <xdr:rowOff>56652</xdr:rowOff>
    </xdr:to>
    <xdr:sp macro="" textlink="">
      <xdr:nvSpPr>
        <xdr:cNvPr id="709" name="楕円 708">
          <a:extLst>
            <a:ext uri="{FF2B5EF4-FFF2-40B4-BE49-F238E27FC236}">
              <a16:creationId xmlns:a16="http://schemas.microsoft.com/office/drawing/2014/main" id="{AD6EDA6B-B485-4AE5-A46F-E1E50DA6B74E}"/>
            </a:ext>
          </a:extLst>
        </xdr:cNvPr>
        <xdr:cNvSpPr/>
      </xdr:nvSpPr>
      <xdr:spPr>
        <a:xfrm>
          <a:off x="19494500" y="107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2515</xdr:rowOff>
    </xdr:from>
    <xdr:to>
      <xdr:col>107</xdr:col>
      <xdr:colOff>50800</xdr:colOff>
      <xdr:row>63</xdr:row>
      <xdr:rowOff>5852</xdr:rowOff>
    </xdr:to>
    <xdr:cxnSp macro="">
      <xdr:nvCxnSpPr>
        <xdr:cNvPr id="710" name="直線コネクタ 709">
          <a:extLst>
            <a:ext uri="{FF2B5EF4-FFF2-40B4-BE49-F238E27FC236}">
              <a16:creationId xmlns:a16="http://schemas.microsoft.com/office/drawing/2014/main" id="{357644BD-E227-4921-8ED8-021BFD3B3B66}"/>
            </a:ext>
          </a:extLst>
        </xdr:cNvPr>
        <xdr:cNvCxnSpPr/>
      </xdr:nvCxnSpPr>
      <xdr:spPr>
        <a:xfrm flipV="1">
          <a:off x="19545300" y="10803865"/>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131211</xdr:rowOff>
    </xdr:from>
    <xdr:to>
      <xdr:col>98</xdr:col>
      <xdr:colOff>38100</xdr:colOff>
      <xdr:row>63</xdr:row>
      <xdr:rowOff>61361</xdr:rowOff>
    </xdr:to>
    <xdr:sp macro="" textlink="">
      <xdr:nvSpPr>
        <xdr:cNvPr id="711" name="楕円 710">
          <a:extLst>
            <a:ext uri="{FF2B5EF4-FFF2-40B4-BE49-F238E27FC236}">
              <a16:creationId xmlns:a16="http://schemas.microsoft.com/office/drawing/2014/main" id="{B09C214A-4BDF-44A1-A775-10D6E728F667}"/>
            </a:ext>
          </a:extLst>
        </xdr:cNvPr>
        <xdr:cNvSpPr/>
      </xdr:nvSpPr>
      <xdr:spPr>
        <a:xfrm>
          <a:off x="18605500" y="107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5852</xdr:rowOff>
    </xdr:from>
    <xdr:to>
      <xdr:col>102</xdr:col>
      <xdr:colOff>114300</xdr:colOff>
      <xdr:row>63</xdr:row>
      <xdr:rowOff>10561</xdr:rowOff>
    </xdr:to>
    <xdr:cxnSp macro="">
      <xdr:nvCxnSpPr>
        <xdr:cNvPr id="712" name="直線コネクタ 711">
          <a:extLst>
            <a:ext uri="{FF2B5EF4-FFF2-40B4-BE49-F238E27FC236}">
              <a16:creationId xmlns:a16="http://schemas.microsoft.com/office/drawing/2014/main" id="{52F3AE38-5ADE-4A4E-97CA-E5D95EDBE165}"/>
            </a:ext>
          </a:extLst>
        </xdr:cNvPr>
        <xdr:cNvCxnSpPr/>
      </xdr:nvCxnSpPr>
      <xdr:spPr>
        <a:xfrm flipV="1">
          <a:off x="18656300" y="10807202"/>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713" name="n_1aveValue【学校施設】&#10;一人当たり面積">
          <a:extLst>
            <a:ext uri="{FF2B5EF4-FFF2-40B4-BE49-F238E27FC236}">
              <a16:creationId xmlns:a16="http://schemas.microsoft.com/office/drawing/2014/main" id="{451292CF-1895-45B0-BEFC-EEF6BC95A72D}"/>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714" name="n_2aveValue【学校施設】&#10;一人当たり面積">
          <a:extLst>
            <a:ext uri="{FF2B5EF4-FFF2-40B4-BE49-F238E27FC236}">
              <a16:creationId xmlns:a16="http://schemas.microsoft.com/office/drawing/2014/main" id="{9FE9A5CC-16C8-4198-881A-2BFA8B80AEF4}"/>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715" name="n_3aveValue【学校施設】&#10;一人当たり面積">
          <a:extLst>
            <a:ext uri="{FF2B5EF4-FFF2-40B4-BE49-F238E27FC236}">
              <a16:creationId xmlns:a16="http://schemas.microsoft.com/office/drawing/2014/main" id="{AB919E68-1730-44EE-9177-90EEB5EF61A5}"/>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716" name="n_4aveValue【学校施設】&#10;一人当たり面積">
          <a:extLst>
            <a:ext uri="{FF2B5EF4-FFF2-40B4-BE49-F238E27FC236}">
              <a16:creationId xmlns:a16="http://schemas.microsoft.com/office/drawing/2014/main" id="{64ACC3AC-D016-412A-87DD-4D8C612E7564}"/>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64375</xdr:rowOff>
    </xdr:from>
    <xdr:ext cx="469744" cy="259045"/>
    <xdr:sp macro="" textlink="">
      <xdr:nvSpPr>
        <xdr:cNvPr id="717" name="n_1mainValue【学校施設】&#10;一人当たり面積">
          <a:extLst>
            <a:ext uri="{FF2B5EF4-FFF2-40B4-BE49-F238E27FC236}">
              <a16:creationId xmlns:a16="http://schemas.microsoft.com/office/drawing/2014/main" id="{3C5F8945-3D7F-424C-B410-4DA4BD9BC4D6}"/>
            </a:ext>
          </a:extLst>
        </xdr:cNvPr>
        <xdr:cNvSpPr txBox="1"/>
      </xdr:nvSpPr>
      <xdr:spPr>
        <a:xfrm>
          <a:off x="21075727" y="108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44442</xdr:rowOff>
    </xdr:from>
    <xdr:ext cx="469744" cy="259045"/>
    <xdr:sp macro="" textlink="">
      <xdr:nvSpPr>
        <xdr:cNvPr id="718" name="n_2mainValue【学校施設】&#10;一人当たり面積">
          <a:extLst>
            <a:ext uri="{FF2B5EF4-FFF2-40B4-BE49-F238E27FC236}">
              <a16:creationId xmlns:a16="http://schemas.microsoft.com/office/drawing/2014/main" id="{8723D977-A133-4400-B363-394E6207C921}"/>
            </a:ext>
          </a:extLst>
        </xdr:cNvPr>
        <xdr:cNvSpPr txBox="1"/>
      </xdr:nvSpPr>
      <xdr:spPr>
        <a:xfrm>
          <a:off x="20199427" y="108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47779</xdr:rowOff>
    </xdr:from>
    <xdr:ext cx="469744" cy="259045"/>
    <xdr:sp macro="" textlink="">
      <xdr:nvSpPr>
        <xdr:cNvPr id="719" name="n_3mainValue【学校施設】&#10;一人当たり面積">
          <a:extLst>
            <a:ext uri="{FF2B5EF4-FFF2-40B4-BE49-F238E27FC236}">
              <a16:creationId xmlns:a16="http://schemas.microsoft.com/office/drawing/2014/main" id="{FD60B42F-6B11-4366-B409-D011F1B92614}"/>
            </a:ext>
          </a:extLst>
        </xdr:cNvPr>
        <xdr:cNvSpPr txBox="1"/>
      </xdr:nvSpPr>
      <xdr:spPr>
        <a:xfrm>
          <a:off x="19310427" y="108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52488</xdr:rowOff>
    </xdr:from>
    <xdr:ext cx="469744" cy="259045"/>
    <xdr:sp macro="" textlink="">
      <xdr:nvSpPr>
        <xdr:cNvPr id="720" name="n_4mainValue【学校施設】&#10;一人当たり面積">
          <a:extLst>
            <a:ext uri="{FF2B5EF4-FFF2-40B4-BE49-F238E27FC236}">
              <a16:creationId xmlns:a16="http://schemas.microsoft.com/office/drawing/2014/main" id="{6EC1DA53-3E2D-4AB0-AD77-9A1FDFF4CD86}"/>
            </a:ext>
          </a:extLst>
        </xdr:cNvPr>
        <xdr:cNvSpPr txBox="1"/>
      </xdr:nvSpPr>
      <xdr:spPr>
        <a:xfrm>
          <a:off x="18421427" y="108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2233E92-4056-4513-9389-74304F81C6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F232A24-3173-4AD5-AB46-4B648F48D5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F46B627-F21C-4AF6-A18D-BC4D6DCB37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DF8C67-5B00-45F1-9B48-74CAC1B45F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38B2ACC-C803-46B4-8454-4DFC5AB70D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2E37723-0426-4F17-B713-B7E5B3F12E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714BE617-7FA0-44FE-9E54-9945D353FD3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CD9DC17E-48D0-43AE-AC97-B96097440BD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BA5E1380-005B-4E96-A311-D9C97747F2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A944F285-FDCA-4A4E-AC34-0A81E06623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167370AE-38C7-448E-B35A-355F0C0FDB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694EB5DC-3DDF-4CF6-9211-42E28BC613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65CBAE4A-EA79-4444-B06F-F08AD88C58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A54179C5-62E1-4744-95CA-285D8B15819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466D2B49-7E31-4093-B55F-76452C0A2E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2594E759-2B41-4D01-A5EE-FACECC0494D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50DDD5FF-541D-4A10-B351-A21E7907EB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BABAAA69-6BE9-4430-BA25-81280E5C8F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F0FFF446-FAF8-4E9E-B705-6B9443F0A3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5F797FDF-A0F1-46A1-A9FE-1687182232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21983BF0-9E8A-4573-B074-B150A40459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BFAE0E20-5143-495C-8AC5-98C4A654D3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C0939BBA-FE2C-4F9D-8973-F7494F94DA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A2500994-BC8C-41A8-AA58-099CB42B5F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D9DE2E49-F85C-4C5A-9EA9-61A5000258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57D55A34-AF63-4E9E-B439-CC0B35F21A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5CE6EA6-8272-48AA-9EC1-31A5311744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418A96A8-814C-4D14-8A30-88B09F33524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35892F33-EEC0-4843-A195-05FCFB24902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8F241008-0367-40D2-81F3-16E66C20B75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4F710BB5-0491-47BF-817B-E937A5C9C45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3B432BF9-B4A3-4129-897D-DF2DC400F9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FD53651C-A99A-4AA4-8782-397DCA3F95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EFBEEC49-E624-41D8-BFE9-0C38950591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286498E4-29FD-4EF7-B422-D86A4CA91CD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BA51A2DB-56C3-4FE2-8491-C669F5443ED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7E73042E-50F3-47FE-994A-362E6CDF4EF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D1F17A46-655A-4BA9-AD2B-9F10BB6978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A28752A0-A3AD-4BF2-9B16-10CA144953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71F043A6-5573-42EE-9C4C-AED6AE6FDD8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a:extLst>
            <a:ext uri="{FF2B5EF4-FFF2-40B4-BE49-F238E27FC236}">
              <a16:creationId xmlns:a16="http://schemas.microsoft.com/office/drawing/2014/main" id="{54744078-4FF9-4F9A-88AD-B8EC64505FA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E3351B50-9DCE-4EFD-8667-48DA5F99F9A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a:extLst>
            <a:ext uri="{FF2B5EF4-FFF2-40B4-BE49-F238E27FC236}">
              <a16:creationId xmlns:a16="http://schemas.microsoft.com/office/drawing/2014/main" id="{D6FC76F0-5C02-45FD-8002-891B4625160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AB3F355D-EDDB-4245-A465-9DE55991C25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5" name="【公民館】&#10;有形固定資産減価償却率平均値テキスト">
          <a:extLst>
            <a:ext uri="{FF2B5EF4-FFF2-40B4-BE49-F238E27FC236}">
              <a16:creationId xmlns:a16="http://schemas.microsoft.com/office/drawing/2014/main" id="{F2501A56-525B-4764-A896-41770D7C4809}"/>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a:extLst>
            <a:ext uri="{FF2B5EF4-FFF2-40B4-BE49-F238E27FC236}">
              <a16:creationId xmlns:a16="http://schemas.microsoft.com/office/drawing/2014/main" id="{D587DAA5-4763-485E-BA66-6E9C321EE204}"/>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7" name="フローチャート: 判断 766">
          <a:extLst>
            <a:ext uri="{FF2B5EF4-FFF2-40B4-BE49-F238E27FC236}">
              <a16:creationId xmlns:a16="http://schemas.microsoft.com/office/drawing/2014/main" id="{9013D2EC-3FCE-4B3D-AA1C-43121D13B405}"/>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8" name="フローチャート: 判断 767">
          <a:extLst>
            <a:ext uri="{FF2B5EF4-FFF2-40B4-BE49-F238E27FC236}">
              <a16:creationId xmlns:a16="http://schemas.microsoft.com/office/drawing/2014/main" id="{F8D86273-B718-4A62-BFC2-EFA2D8A7B866}"/>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9" name="フローチャート: 判断 768">
          <a:extLst>
            <a:ext uri="{FF2B5EF4-FFF2-40B4-BE49-F238E27FC236}">
              <a16:creationId xmlns:a16="http://schemas.microsoft.com/office/drawing/2014/main" id="{3CC0C199-5DE1-42C4-8A6D-2815B5446CE1}"/>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70" name="フローチャート: 判断 769">
          <a:extLst>
            <a:ext uri="{FF2B5EF4-FFF2-40B4-BE49-F238E27FC236}">
              <a16:creationId xmlns:a16="http://schemas.microsoft.com/office/drawing/2014/main" id="{DBC889C6-E5F7-4ED4-A7D2-DC8DC1BAE4ED}"/>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F992AE4-06A8-441C-AF10-19261D5124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05B85F4-5673-43B6-BA0C-AE7CE8E20B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C41E0AB-5190-43B1-9624-2EF4F7AD05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46EFC95-07D9-4BAD-8982-108A652A054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0D7D1D7-2D3B-4295-803B-433437AE22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6" name="楕円 775">
          <a:extLst>
            <a:ext uri="{FF2B5EF4-FFF2-40B4-BE49-F238E27FC236}">
              <a16:creationId xmlns:a16="http://schemas.microsoft.com/office/drawing/2014/main" id="{3468C13D-04D9-451C-9280-93F6F6EFD67F}"/>
            </a:ext>
          </a:extLst>
        </xdr:cNvPr>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77" name="【公民館】&#10;有形固定資産減価償却率該当値テキスト">
          <a:extLst>
            <a:ext uri="{FF2B5EF4-FFF2-40B4-BE49-F238E27FC236}">
              <a16:creationId xmlns:a16="http://schemas.microsoft.com/office/drawing/2014/main" id="{3A15A95A-85D1-441C-9FB5-69F077DE9DAF}"/>
            </a:ext>
          </a:extLst>
        </xdr:cNvPr>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69850</xdr:rowOff>
    </xdr:from>
    <xdr:to>
      <xdr:col>81</xdr:col>
      <xdr:colOff>101600</xdr:colOff>
      <xdr:row>106</xdr:row>
      <xdr:rowOff>0</xdr:rowOff>
    </xdr:to>
    <xdr:sp macro="" textlink="">
      <xdr:nvSpPr>
        <xdr:cNvPr id="778" name="楕円 777">
          <a:extLst>
            <a:ext uri="{FF2B5EF4-FFF2-40B4-BE49-F238E27FC236}">
              <a16:creationId xmlns:a16="http://schemas.microsoft.com/office/drawing/2014/main" id="{31A982D5-4F32-495E-8FD4-A55CD61A470B}"/>
            </a:ext>
          </a:extLst>
        </xdr:cNvPr>
        <xdr:cNvSpPr/>
      </xdr:nvSpPr>
      <xdr:spPr>
        <a:xfrm>
          <a:off x="15430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120650</xdr:rowOff>
    </xdr:from>
    <xdr:to>
      <xdr:col>85</xdr:col>
      <xdr:colOff>127000</xdr:colOff>
      <xdr:row>105</xdr:row>
      <xdr:rowOff>137161</xdr:rowOff>
    </xdr:to>
    <xdr:cxnSp macro="">
      <xdr:nvCxnSpPr>
        <xdr:cNvPr id="779" name="直線コネクタ 778">
          <a:extLst>
            <a:ext uri="{FF2B5EF4-FFF2-40B4-BE49-F238E27FC236}">
              <a16:creationId xmlns:a16="http://schemas.microsoft.com/office/drawing/2014/main" id="{D6CCE647-6CC4-478F-B69C-001B4B7E34CC}"/>
            </a:ext>
          </a:extLst>
        </xdr:cNvPr>
        <xdr:cNvCxnSpPr/>
      </xdr:nvCxnSpPr>
      <xdr:spPr>
        <a:xfrm>
          <a:off x="15481300" y="1812290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46989</xdr:rowOff>
    </xdr:from>
    <xdr:to>
      <xdr:col>76</xdr:col>
      <xdr:colOff>165100</xdr:colOff>
      <xdr:row>105</xdr:row>
      <xdr:rowOff>148589</xdr:rowOff>
    </xdr:to>
    <xdr:sp macro="" textlink="">
      <xdr:nvSpPr>
        <xdr:cNvPr id="780" name="楕円 779">
          <a:extLst>
            <a:ext uri="{FF2B5EF4-FFF2-40B4-BE49-F238E27FC236}">
              <a16:creationId xmlns:a16="http://schemas.microsoft.com/office/drawing/2014/main" id="{B9EFBD18-2DFF-4D6E-A94E-67862A022A3A}"/>
            </a:ext>
          </a:extLst>
        </xdr:cNvPr>
        <xdr:cNvSpPr/>
      </xdr:nvSpPr>
      <xdr:spPr>
        <a:xfrm>
          <a:off x="14541500" y="180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97789</xdr:rowOff>
    </xdr:from>
    <xdr:to>
      <xdr:col>81</xdr:col>
      <xdr:colOff>50800</xdr:colOff>
      <xdr:row>105</xdr:row>
      <xdr:rowOff>120650</xdr:rowOff>
    </xdr:to>
    <xdr:cxnSp macro="">
      <xdr:nvCxnSpPr>
        <xdr:cNvPr id="781" name="直線コネクタ 780">
          <a:extLst>
            <a:ext uri="{FF2B5EF4-FFF2-40B4-BE49-F238E27FC236}">
              <a16:creationId xmlns:a16="http://schemas.microsoft.com/office/drawing/2014/main" id="{9B3DEF13-F8AA-4694-B1A7-DD9DBA0053D2}"/>
            </a:ext>
          </a:extLst>
        </xdr:cNvPr>
        <xdr:cNvCxnSpPr/>
      </xdr:nvCxnSpPr>
      <xdr:spPr>
        <a:xfrm>
          <a:off x="14592300" y="1810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19050</xdr:rowOff>
    </xdr:from>
    <xdr:to>
      <xdr:col>72</xdr:col>
      <xdr:colOff>38100</xdr:colOff>
      <xdr:row>105</xdr:row>
      <xdr:rowOff>120650</xdr:rowOff>
    </xdr:to>
    <xdr:sp macro="" textlink="">
      <xdr:nvSpPr>
        <xdr:cNvPr id="782" name="楕円 781">
          <a:extLst>
            <a:ext uri="{FF2B5EF4-FFF2-40B4-BE49-F238E27FC236}">
              <a16:creationId xmlns:a16="http://schemas.microsoft.com/office/drawing/2014/main" id="{13B0592A-0E3A-4CC0-84DE-A77E3E0FF8AD}"/>
            </a:ext>
          </a:extLst>
        </xdr:cNvPr>
        <xdr:cNvSpPr/>
      </xdr:nvSpPr>
      <xdr:spPr>
        <a:xfrm>
          <a:off x="13652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69850</xdr:rowOff>
    </xdr:from>
    <xdr:to>
      <xdr:col>76</xdr:col>
      <xdr:colOff>114300</xdr:colOff>
      <xdr:row>105</xdr:row>
      <xdr:rowOff>97789</xdr:rowOff>
    </xdr:to>
    <xdr:cxnSp macro="">
      <xdr:nvCxnSpPr>
        <xdr:cNvPr id="783" name="直線コネクタ 782">
          <a:extLst>
            <a:ext uri="{FF2B5EF4-FFF2-40B4-BE49-F238E27FC236}">
              <a16:creationId xmlns:a16="http://schemas.microsoft.com/office/drawing/2014/main" id="{51170D46-0103-4310-B75D-A04B2E5D9159}"/>
            </a:ext>
          </a:extLst>
        </xdr:cNvPr>
        <xdr:cNvCxnSpPr/>
      </xdr:nvCxnSpPr>
      <xdr:spPr>
        <a:xfrm>
          <a:off x="13703300" y="180721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167639</xdr:rowOff>
    </xdr:from>
    <xdr:to>
      <xdr:col>67</xdr:col>
      <xdr:colOff>101600</xdr:colOff>
      <xdr:row>105</xdr:row>
      <xdr:rowOff>97789</xdr:rowOff>
    </xdr:to>
    <xdr:sp macro="" textlink="">
      <xdr:nvSpPr>
        <xdr:cNvPr id="784" name="楕円 783">
          <a:extLst>
            <a:ext uri="{FF2B5EF4-FFF2-40B4-BE49-F238E27FC236}">
              <a16:creationId xmlns:a16="http://schemas.microsoft.com/office/drawing/2014/main" id="{46CB60E3-DD7C-44BE-8C27-11DD25ED54E0}"/>
            </a:ext>
          </a:extLst>
        </xdr:cNvPr>
        <xdr:cNvSpPr/>
      </xdr:nvSpPr>
      <xdr:spPr>
        <a:xfrm>
          <a:off x="12763500" y="17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46989</xdr:rowOff>
    </xdr:from>
    <xdr:to>
      <xdr:col>71</xdr:col>
      <xdr:colOff>177800</xdr:colOff>
      <xdr:row>105</xdr:row>
      <xdr:rowOff>69850</xdr:rowOff>
    </xdr:to>
    <xdr:cxnSp macro="">
      <xdr:nvCxnSpPr>
        <xdr:cNvPr id="785" name="直線コネクタ 784">
          <a:extLst>
            <a:ext uri="{FF2B5EF4-FFF2-40B4-BE49-F238E27FC236}">
              <a16:creationId xmlns:a16="http://schemas.microsoft.com/office/drawing/2014/main" id="{EF7AB733-AF30-4B1C-9946-369A8AFC5464}"/>
            </a:ext>
          </a:extLst>
        </xdr:cNvPr>
        <xdr:cNvCxnSpPr/>
      </xdr:nvCxnSpPr>
      <xdr:spPr>
        <a:xfrm>
          <a:off x="12814300" y="18049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86" name="n_1aveValue【公民館】&#10;有形固定資産減価償却率">
          <a:extLst>
            <a:ext uri="{FF2B5EF4-FFF2-40B4-BE49-F238E27FC236}">
              <a16:creationId xmlns:a16="http://schemas.microsoft.com/office/drawing/2014/main" id="{2385B240-0B12-4348-AB50-DCE6FD4AE99E}"/>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87" name="n_2aveValue【公民館】&#10;有形固定資産減価償却率">
          <a:extLst>
            <a:ext uri="{FF2B5EF4-FFF2-40B4-BE49-F238E27FC236}">
              <a16:creationId xmlns:a16="http://schemas.microsoft.com/office/drawing/2014/main" id="{878D2A93-D941-4996-BC5D-D8D00AB88D28}"/>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88" name="n_3aveValue【公民館】&#10;有形固定資産減価償却率">
          <a:extLst>
            <a:ext uri="{FF2B5EF4-FFF2-40B4-BE49-F238E27FC236}">
              <a16:creationId xmlns:a16="http://schemas.microsoft.com/office/drawing/2014/main" id="{62C0CE83-95F4-4E9B-8295-E3CB87E9A982}"/>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9" name="n_4aveValue【公民館】&#10;有形固定資産減価償却率">
          <a:extLst>
            <a:ext uri="{FF2B5EF4-FFF2-40B4-BE49-F238E27FC236}">
              <a16:creationId xmlns:a16="http://schemas.microsoft.com/office/drawing/2014/main" id="{C5F9B8B1-8A69-4061-B36B-1F0ADE6ECE8E}"/>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162577</xdr:rowOff>
    </xdr:from>
    <xdr:ext cx="405111" cy="259045"/>
    <xdr:sp macro="" textlink="">
      <xdr:nvSpPr>
        <xdr:cNvPr id="790" name="n_1mainValue【公民館】&#10;有形固定資産減価償却率">
          <a:extLst>
            <a:ext uri="{FF2B5EF4-FFF2-40B4-BE49-F238E27FC236}">
              <a16:creationId xmlns:a16="http://schemas.microsoft.com/office/drawing/2014/main" id="{EDECAED5-ACB6-4412-8555-658F8C9440C9}"/>
            </a:ext>
          </a:extLst>
        </xdr:cNvPr>
        <xdr:cNvSpPr txBox="1"/>
      </xdr:nvSpPr>
      <xdr:spPr>
        <a:xfrm>
          <a:off x="15266044"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139716</xdr:rowOff>
    </xdr:from>
    <xdr:ext cx="405111" cy="259045"/>
    <xdr:sp macro="" textlink="">
      <xdr:nvSpPr>
        <xdr:cNvPr id="791" name="n_2mainValue【公民館】&#10;有形固定資産減価償却率">
          <a:extLst>
            <a:ext uri="{FF2B5EF4-FFF2-40B4-BE49-F238E27FC236}">
              <a16:creationId xmlns:a16="http://schemas.microsoft.com/office/drawing/2014/main" id="{0350A4D9-0EAF-4FCC-B2C7-2C551B97F6BD}"/>
            </a:ext>
          </a:extLst>
        </xdr:cNvPr>
        <xdr:cNvSpPr txBox="1"/>
      </xdr:nvSpPr>
      <xdr:spPr>
        <a:xfrm>
          <a:off x="14389744"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111777</xdr:rowOff>
    </xdr:from>
    <xdr:ext cx="405111" cy="259045"/>
    <xdr:sp macro="" textlink="">
      <xdr:nvSpPr>
        <xdr:cNvPr id="792" name="n_3mainValue【公民館】&#10;有形固定資産減価償却率">
          <a:extLst>
            <a:ext uri="{FF2B5EF4-FFF2-40B4-BE49-F238E27FC236}">
              <a16:creationId xmlns:a16="http://schemas.microsoft.com/office/drawing/2014/main" id="{E23964BD-FCAC-48CC-A361-8EE3376D8C8F}"/>
            </a:ext>
          </a:extLst>
        </xdr:cNvPr>
        <xdr:cNvSpPr txBox="1"/>
      </xdr:nvSpPr>
      <xdr:spPr>
        <a:xfrm>
          <a:off x="13500744" y="181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88916</xdr:rowOff>
    </xdr:from>
    <xdr:ext cx="405111" cy="259045"/>
    <xdr:sp macro="" textlink="">
      <xdr:nvSpPr>
        <xdr:cNvPr id="793" name="n_4mainValue【公民館】&#10;有形固定資産減価償却率">
          <a:extLst>
            <a:ext uri="{FF2B5EF4-FFF2-40B4-BE49-F238E27FC236}">
              <a16:creationId xmlns:a16="http://schemas.microsoft.com/office/drawing/2014/main" id="{5B22D698-AEFE-4A28-A5C2-DB426E07BD92}"/>
            </a:ext>
          </a:extLst>
        </xdr:cNvPr>
        <xdr:cNvSpPr txBox="1"/>
      </xdr:nvSpPr>
      <xdr:spPr>
        <a:xfrm>
          <a:off x="126117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B5792EE5-4084-4C99-97E0-9EC7A06D6F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8AB00CA3-7177-4E1A-AC1C-3FABB99B26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340A425C-8B63-4F1D-8B83-765410044E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E4B0293B-FC24-4221-A400-B4293641F8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FE1F6D61-019E-4123-A83D-8DC8B31314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51598BDD-D10B-4D5C-827B-54E35263DA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FF8EEB39-B5D7-40EF-AA5B-3286AF9AE9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54DB4796-85D2-48F5-8996-74841CAC16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6D2149B0-82A9-4074-8AD3-9CB3517DA7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5B801185-1302-43F7-A6AC-2664E05D25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6B514BC0-1BF9-4C57-B678-A06E666F89F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7DA92FF3-1847-4FEC-AC26-8D6E00236D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BCBC57C5-AA20-47FE-B81E-BA9514369CD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0B813AF9-C1DF-4692-A837-1E03F0091B8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AEFA2203-16E1-4449-8B8A-2F0033DCA1E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a:extLst>
            <a:ext uri="{FF2B5EF4-FFF2-40B4-BE49-F238E27FC236}">
              <a16:creationId xmlns:a16="http://schemas.microsoft.com/office/drawing/2014/main" id="{E6CA4935-B05C-485C-A62E-BFB09F823E63}"/>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E33E5820-4FF0-47CF-8E5E-A2A9FBB8A58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a:extLst>
            <a:ext uri="{FF2B5EF4-FFF2-40B4-BE49-F238E27FC236}">
              <a16:creationId xmlns:a16="http://schemas.microsoft.com/office/drawing/2014/main" id="{A0ECE070-B7E1-4F1F-892C-B7E103454B3E}"/>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34E9451C-8E69-46EA-A560-6ED4AEAA49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FA7BF82B-F43A-4351-90BC-0F7AA979B55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6297365F-E101-4A1E-875D-7526F26716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81C2DD91-0231-48FB-91F5-4D4505337DC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4EE58D0-8DE7-44D7-B6E4-1CB79ECA75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a:extLst>
            <a:ext uri="{FF2B5EF4-FFF2-40B4-BE49-F238E27FC236}">
              <a16:creationId xmlns:a16="http://schemas.microsoft.com/office/drawing/2014/main" id="{A1CEC39E-20C3-4AF6-8D31-30E53E4A0E3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a:extLst>
            <a:ext uri="{FF2B5EF4-FFF2-40B4-BE49-F238E27FC236}">
              <a16:creationId xmlns:a16="http://schemas.microsoft.com/office/drawing/2014/main" id="{832B1E8D-B185-47C0-8ACD-96A981C4526B}"/>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a:extLst>
            <a:ext uri="{FF2B5EF4-FFF2-40B4-BE49-F238E27FC236}">
              <a16:creationId xmlns:a16="http://schemas.microsoft.com/office/drawing/2014/main" id="{759A5D2D-A7EA-42BA-BEF6-A5F878253F81}"/>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a:extLst>
            <a:ext uri="{FF2B5EF4-FFF2-40B4-BE49-F238E27FC236}">
              <a16:creationId xmlns:a16="http://schemas.microsoft.com/office/drawing/2014/main" id="{13ACCBFB-B865-47E4-933F-89661E96C378}"/>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a:extLst>
            <a:ext uri="{FF2B5EF4-FFF2-40B4-BE49-F238E27FC236}">
              <a16:creationId xmlns:a16="http://schemas.microsoft.com/office/drawing/2014/main" id="{897C6A9F-5321-4046-B870-01C135E4061F}"/>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22" name="【公民館】&#10;一人当たり面積平均値テキスト">
          <a:extLst>
            <a:ext uri="{FF2B5EF4-FFF2-40B4-BE49-F238E27FC236}">
              <a16:creationId xmlns:a16="http://schemas.microsoft.com/office/drawing/2014/main" id="{3A613295-9584-4455-B3A8-F95D542EFC03}"/>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a:extLst>
            <a:ext uri="{FF2B5EF4-FFF2-40B4-BE49-F238E27FC236}">
              <a16:creationId xmlns:a16="http://schemas.microsoft.com/office/drawing/2014/main" id="{2262DE25-FFF3-4FCE-BC0A-E95DED3CA8B8}"/>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4" name="フローチャート: 判断 823">
          <a:extLst>
            <a:ext uri="{FF2B5EF4-FFF2-40B4-BE49-F238E27FC236}">
              <a16:creationId xmlns:a16="http://schemas.microsoft.com/office/drawing/2014/main" id="{CA41DE4C-6F87-4752-9A62-9393FE2D68AB}"/>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5" name="フローチャート: 判断 824">
          <a:extLst>
            <a:ext uri="{FF2B5EF4-FFF2-40B4-BE49-F238E27FC236}">
              <a16:creationId xmlns:a16="http://schemas.microsoft.com/office/drawing/2014/main" id="{283F3457-47FF-4207-8441-A02351022B52}"/>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6" name="フローチャート: 判断 825">
          <a:extLst>
            <a:ext uri="{FF2B5EF4-FFF2-40B4-BE49-F238E27FC236}">
              <a16:creationId xmlns:a16="http://schemas.microsoft.com/office/drawing/2014/main" id="{0DE80C84-4077-47B2-994F-600CD5D1B9D7}"/>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7" name="フローチャート: 判断 826">
          <a:extLst>
            <a:ext uri="{FF2B5EF4-FFF2-40B4-BE49-F238E27FC236}">
              <a16:creationId xmlns:a16="http://schemas.microsoft.com/office/drawing/2014/main" id="{EC290FA0-777C-4958-ACDF-918AEE7840E7}"/>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947F665-89CD-4947-BDC6-329FE0A60F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F5F3368-83FF-48B8-A9D8-A35461B81B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694B6C1-E2F8-45D3-8E4F-10C7BEDB04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8EF34BE-388F-42DC-AE3D-1DEA15BD85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F4FDBB0-15AF-4B30-9907-9310809035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50927</xdr:rowOff>
    </xdr:from>
    <xdr:to>
      <xdr:col>116</xdr:col>
      <xdr:colOff>114300</xdr:colOff>
      <xdr:row>108</xdr:row>
      <xdr:rowOff>152527</xdr:rowOff>
    </xdr:to>
    <xdr:sp macro="" textlink="">
      <xdr:nvSpPr>
        <xdr:cNvPr id="833" name="楕円 832">
          <a:extLst>
            <a:ext uri="{FF2B5EF4-FFF2-40B4-BE49-F238E27FC236}">
              <a16:creationId xmlns:a16="http://schemas.microsoft.com/office/drawing/2014/main" id="{9DF92C61-C786-4482-A95B-49831240056F}"/>
            </a:ext>
          </a:extLst>
        </xdr:cNvPr>
        <xdr:cNvSpPr/>
      </xdr:nvSpPr>
      <xdr:spPr>
        <a:xfrm>
          <a:off x="221107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834" name="【公民館】&#10;一人当たり面積該当値テキスト">
          <a:extLst>
            <a:ext uri="{FF2B5EF4-FFF2-40B4-BE49-F238E27FC236}">
              <a16:creationId xmlns:a16="http://schemas.microsoft.com/office/drawing/2014/main" id="{231E3D41-4AEB-4203-BD84-000EA8EFE816}"/>
            </a:ext>
          </a:extLst>
        </xdr:cNvPr>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51688</xdr:rowOff>
    </xdr:from>
    <xdr:to>
      <xdr:col>112</xdr:col>
      <xdr:colOff>38100</xdr:colOff>
      <xdr:row>108</xdr:row>
      <xdr:rowOff>153288</xdr:rowOff>
    </xdr:to>
    <xdr:sp macro="" textlink="">
      <xdr:nvSpPr>
        <xdr:cNvPr id="835" name="楕円 834">
          <a:extLst>
            <a:ext uri="{FF2B5EF4-FFF2-40B4-BE49-F238E27FC236}">
              <a16:creationId xmlns:a16="http://schemas.microsoft.com/office/drawing/2014/main" id="{2AEB1DEC-97E2-42CC-A9C5-4459019316AD}"/>
            </a:ext>
          </a:extLst>
        </xdr:cNvPr>
        <xdr:cNvSpPr/>
      </xdr:nvSpPr>
      <xdr:spPr>
        <a:xfrm>
          <a:off x="212725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101727</xdr:rowOff>
    </xdr:from>
    <xdr:to>
      <xdr:col>116</xdr:col>
      <xdr:colOff>63500</xdr:colOff>
      <xdr:row>108</xdr:row>
      <xdr:rowOff>102488</xdr:rowOff>
    </xdr:to>
    <xdr:cxnSp macro="">
      <xdr:nvCxnSpPr>
        <xdr:cNvPr id="836" name="直線コネクタ 835">
          <a:extLst>
            <a:ext uri="{FF2B5EF4-FFF2-40B4-BE49-F238E27FC236}">
              <a16:creationId xmlns:a16="http://schemas.microsoft.com/office/drawing/2014/main" id="{D61D24C6-C9EE-4897-A17E-B5A8C20B1E6F}"/>
            </a:ext>
          </a:extLst>
        </xdr:cNvPr>
        <xdr:cNvCxnSpPr/>
      </xdr:nvCxnSpPr>
      <xdr:spPr>
        <a:xfrm flipV="1">
          <a:off x="21323300" y="1861832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53366</xdr:rowOff>
    </xdr:from>
    <xdr:to>
      <xdr:col>107</xdr:col>
      <xdr:colOff>101600</xdr:colOff>
      <xdr:row>108</xdr:row>
      <xdr:rowOff>154966</xdr:rowOff>
    </xdr:to>
    <xdr:sp macro="" textlink="">
      <xdr:nvSpPr>
        <xdr:cNvPr id="837" name="楕円 836">
          <a:extLst>
            <a:ext uri="{FF2B5EF4-FFF2-40B4-BE49-F238E27FC236}">
              <a16:creationId xmlns:a16="http://schemas.microsoft.com/office/drawing/2014/main" id="{7F2CB358-E3A2-46C7-8F84-FC1425ECAE0F}"/>
            </a:ext>
          </a:extLst>
        </xdr:cNvPr>
        <xdr:cNvSpPr/>
      </xdr:nvSpPr>
      <xdr:spPr>
        <a:xfrm>
          <a:off x="20383500" y="18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102488</xdr:rowOff>
    </xdr:from>
    <xdr:to>
      <xdr:col>111</xdr:col>
      <xdr:colOff>177800</xdr:colOff>
      <xdr:row>108</xdr:row>
      <xdr:rowOff>104166</xdr:rowOff>
    </xdr:to>
    <xdr:cxnSp macro="">
      <xdr:nvCxnSpPr>
        <xdr:cNvPr id="838" name="直線コネクタ 837">
          <a:extLst>
            <a:ext uri="{FF2B5EF4-FFF2-40B4-BE49-F238E27FC236}">
              <a16:creationId xmlns:a16="http://schemas.microsoft.com/office/drawing/2014/main" id="{F2176AC2-0F9D-453A-924A-68B8C79281C6}"/>
            </a:ext>
          </a:extLst>
        </xdr:cNvPr>
        <xdr:cNvCxnSpPr/>
      </xdr:nvCxnSpPr>
      <xdr:spPr>
        <a:xfrm flipV="1">
          <a:off x="20434300" y="18619088"/>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55804</xdr:rowOff>
    </xdr:from>
    <xdr:to>
      <xdr:col>102</xdr:col>
      <xdr:colOff>165100</xdr:colOff>
      <xdr:row>108</xdr:row>
      <xdr:rowOff>157404</xdr:rowOff>
    </xdr:to>
    <xdr:sp macro="" textlink="">
      <xdr:nvSpPr>
        <xdr:cNvPr id="839" name="楕円 838">
          <a:extLst>
            <a:ext uri="{FF2B5EF4-FFF2-40B4-BE49-F238E27FC236}">
              <a16:creationId xmlns:a16="http://schemas.microsoft.com/office/drawing/2014/main" id="{93C80108-2436-455A-9541-DE93698C2198}"/>
            </a:ext>
          </a:extLst>
        </xdr:cNvPr>
        <xdr:cNvSpPr/>
      </xdr:nvSpPr>
      <xdr:spPr>
        <a:xfrm>
          <a:off x="19494500" y="18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104166</xdr:rowOff>
    </xdr:from>
    <xdr:to>
      <xdr:col>107</xdr:col>
      <xdr:colOff>50800</xdr:colOff>
      <xdr:row>108</xdr:row>
      <xdr:rowOff>106604</xdr:rowOff>
    </xdr:to>
    <xdr:cxnSp macro="">
      <xdr:nvCxnSpPr>
        <xdr:cNvPr id="840" name="直線コネクタ 839">
          <a:extLst>
            <a:ext uri="{FF2B5EF4-FFF2-40B4-BE49-F238E27FC236}">
              <a16:creationId xmlns:a16="http://schemas.microsoft.com/office/drawing/2014/main" id="{CD53DBC8-2EDD-4E8C-A48A-2DCF6636C32B}"/>
            </a:ext>
          </a:extLst>
        </xdr:cNvPr>
        <xdr:cNvCxnSpPr/>
      </xdr:nvCxnSpPr>
      <xdr:spPr>
        <a:xfrm flipV="1">
          <a:off x="19545300" y="1862076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57099</xdr:rowOff>
    </xdr:from>
    <xdr:to>
      <xdr:col>98</xdr:col>
      <xdr:colOff>38100</xdr:colOff>
      <xdr:row>108</xdr:row>
      <xdr:rowOff>158699</xdr:rowOff>
    </xdr:to>
    <xdr:sp macro="" textlink="">
      <xdr:nvSpPr>
        <xdr:cNvPr id="841" name="楕円 840">
          <a:extLst>
            <a:ext uri="{FF2B5EF4-FFF2-40B4-BE49-F238E27FC236}">
              <a16:creationId xmlns:a16="http://schemas.microsoft.com/office/drawing/2014/main" id="{6F28D86D-2474-436F-9E54-0B7F27C257B0}"/>
            </a:ext>
          </a:extLst>
        </xdr:cNvPr>
        <xdr:cNvSpPr/>
      </xdr:nvSpPr>
      <xdr:spPr>
        <a:xfrm>
          <a:off x="18605500" y="185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106604</xdr:rowOff>
    </xdr:from>
    <xdr:to>
      <xdr:col>102</xdr:col>
      <xdr:colOff>114300</xdr:colOff>
      <xdr:row>108</xdr:row>
      <xdr:rowOff>107899</xdr:rowOff>
    </xdr:to>
    <xdr:cxnSp macro="">
      <xdr:nvCxnSpPr>
        <xdr:cNvPr id="842" name="直線コネクタ 841">
          <a:extLst>
            <a:ext uri="{FF2B5EF4-FFF2-40B4-BE49-F238E27FC236}">
              <a16:creationId xmlns:a16="http://schemas.microsoft.com/office/drawing/2014/main" id="{B8696642-6E1B-48B6-AF17-4074CFC998D9}"/>
            </a:ext>
          </a:extLst>
        </xdr:cNvPr>
        <xdr:cNvCxnSpPr/>
      </xdr:nvCxnSpPr>
      <xdr:spPr>
        <a:xfrm flipV="1">
          <a:off x="18656300" y="1862320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843" name="n_1aveValue【公民館】&#10;一人当たり面積">
          <a:extLst>
            <a:ext uri="{FF2B5EF4-FFF2-40B4-BE49-F238E27FC236}">
              <a16:creationId xmlns:a16="http://schemas.microsoft.com/office/drawing/2014/main" id="{6786F6C3-529A-477F-BB4D-855DCC22B09B}"/>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4" name="n_2aveValue【公民館】&#10;一人当たり面積">
          <a:extLst>
            <a:ext uri="{FF2B5EF4-FFF2-40B4-BE49-F238E27FC236}">
              <a16:creationId xmlns:a16="http://schemas.microsoft.com/office/drawing/2014/main" id="{F9221B02-D1D3-4491-9F58-FF33DCB1D8F8}"/>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5" name="n_3aveValue【公民館】&#10;一人当たり面積">
          <a:extLst>
            <a:ext uri="{FF2B5EF4-FFF2-40B4-BE49-F238E27FC236}">
              <a16:creationId xmlns:a16="http://schemas.microsoft.com/office/drawing/2014/main" id="{F423BD8F-2979-4ACE-8DCC-D98084DA4B5D}"/>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846" name="n_4aveValue【公民館】&#10;一人当たり面積">
          <a:extLst>
            <a:ext uri="{FF2B5EF4-FFF2-40B4-BE49-F238E27FC236}">
              <a16:creationId xmlns:a16="http://schemas.microsoft.com/office/drawing/2014/main" id="{972625D9-D705-4EAC-AE89-4A98DBC2D07D}"/>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144415</xdr:rowOff>
    </xdr:from>
    <xdr:ext cx="469744" cy="259045"/>
    <xdr:sp macro="" textlink="">
      <xdr:nvSpPr>
        <xdr:cNvPr id="847" name="n_1mainValue【公民館】&#10;一人当たり面積">
          <a:extLst>
            <a:ext uri="{FF2B5EF4-FFF2-40B4-BE49-F238E27FC236}">
              <a16:creationId xmlns:a16="http://schemas.microsoft.com/office/drawing/2014/main" id="{A5556EEB-9B44-45B1-9AC3-2E06CE4405BA}"/>
            </a:ext>
          </a:extLst>
        </xdr:cNvPr>
        <xdr:cNvSpPr txBox="1"/>
      </xdr:nvSpPr>
      <xdr:spPr>
        <a:xfrm>
          <a:off x="21075727" y="186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146093</xdr:rowOff>
    </xdr:from>
    <xdr:ext cx="469744" cy="259045"/>
    <xdr:sp macro="" textlink="">
      <xdr:nvSpPr>
        <xdr:cNvPr id="848" name="n_2mainValue【公民館】&#10;一人当たり面積">
          <a:extLst>
            <a:ext uri="{FF2B5EF4-FFF2-40B4-BE49-F238E27FC236}">
              <a16:creationId xmlns:a16="http://schemas.microsoft.com/office/drawing/2014/main" id="{9CD4C239-072D-4D8B-83DC-F3E28A6AC90F}"/>
            </a:ext>
          </a:extLst>
        </xdr:cNvPr>
        <xdr:cNvSpPr txBox="1"/>
      </xdr:nvSpPr>
      <xdr:spPr>
        <a:xfrm>
          <a:off x="20199427" y="18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148531</xdr:rowOff>
    </xdr:from>
    <xdr:ext cx="469744" cy="259045"/>
    <xdr:sp macro="" textlink="">
      <xdr:nvSpPr>
        <xdr:cNvPr id="849" name="n_3mainValue【公民館】&#10;一人当たり面積">
          <a:extLst>
            <a:ext uri="{FF2B5EF4-FFF2-40B4-BE49-F238E27FC236}">
              <a16:creationId xmlns:a16="http://schemas.microsoft.com/office/drawing/2014/main" id="{C82CC93D-4F77-491E-80EE-D8D7A46F1FEB}"/>
            </a:ext>
          </a:extLst>
        </xdr:cNvPr>
        <xdr:cNvSpPr txBox="1"/>
      </xdr:nvSpPr>
      <xdr:spPr>
        <a:xfrm>
          <a:off x="19310427" y="1866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149826</xdr:rowOff>
    </xdr:from>
    <xdr:ext cx="469744" cy="259045"/>
    <xdr:sp macro="" textlink="">
      <xdr:nvSpPr>
        <xdr:cNvPr id="850" name="n_4mainValue【公民館】&#10;一人当たり面積">
          <a:extLst>
            <a:ext uri="{FF2B5EF4-FFF2-40B4-BE49-F238E27FC236}">
              <a16:creationId xmlns:a16="http://schemas.microsoft.com/office/drawing/2014/main" id="{FB7E783F-E242-402E-AD70-4C0349F90349}"/>
            </a:ext>
          </a:extLst>
        </xdr:cNvPr>
        <xdr:cNvSpPr txBox="1"/>
      </xdr:nvSpPr>
      <xdr:spPr>
        <a:xfrm>
          <a:off x="18421427" y="186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8C04231D-140F-4157-8B32-841CFB150F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3752FFD9-0492-4EF6-8CA4-E7A37E0E28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79E6628-87DB-4A42-A907-D4AF85C0AB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類似団体と比較して、道路の有形固定資産減価償却率が特に高くなっている。令和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年度に策定した個別施設計画に基づいて、公共施設等の整備を進めていく。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学校施設については小学校・中学校が老朽化していたため、平成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年度にかけて小学校・中学校合同校舎を新しく建設したことにより、類似団体と比較して有形固定資産減価償却率が低くなっている。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46EAA5-3C26-45AC-889D-E99FF6CE84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29B299-47E8-47A4-978D-ECE741AA61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33237C-3E2B-40CC-AF72-4778EABE17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B2394F-EB24-4AEF-A212-3CE506B967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206ECC-A02C-4ECF-B4A9-DEB98FBEBE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B97A11-D9ED-437D-8363-BCC9A8D614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AE2795-03C8-47A6-BE4E-17B1918EDC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4A1899-382A-4748-980E-014DDF1382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0A7046-95F1-4901-9653-226845536F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ACF238-89E0-428A-9846-8B4597F052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5C9151-53D5-48C9-B359-6398668A19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14E5CD-17DB-44A7-90F2-46608A1D8E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3D9D6B-6974-472F-BCB1-96E641DE63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97A06-DBDC-42D2-8BE4-A116E957B8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CC271F-FF7D-4223-8453-A0B058CCD7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9EC0CEC-3180-4034-B0F7-D42E8649E3B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E4A041-4040-4D04-9E94-4948A1A965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6D010C-5F47-4E50-A6F3-188A65DABD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20005E-F4DB-4FEB-BEF4-E82DE7B853A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D5149B-A4A2-4DC2-925B-9E13CF5442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811D3A-9717-43E7-8734-604F52B561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6D4A9A-FE41-4ED8-97C3-3F4078BD5A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FF31B4-FF17-4216-860A-24DB9043A6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0B0F60-F1D8-4CA0-BE4C-B1AF505A1E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6D7A4D-7616-4D25-8081-36D3549CD0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F19D2B-F0CE-40A2-A1A6-AD02C6069F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2223F6-147F-4A1A-B747-CF087FB993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49AFF0-FDEB-4977-865D-68E438BA9E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273DD6-B5BA-461B-A921-7650B680E9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5A0E6F-5949-49F9-A9AC-FD058DAA9B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FCD032-1127-42D6-9BCB-8A5CD126AA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75B77B-EEA4-4588-A42A-57EAEEB1A7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CC801C-651B-48AF-9E0E-75A8D47AB5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164CE0-28D9-489E-812F-48218A8355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1F9907-6FD9-40C3-A190-475C31FD8A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E384F3-6A56-4A3A-A612-976EF19A75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039984-495F-4455-AA19-971298A58E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A0C5BF-B19A-406D-BC97-B46005D967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032BF9-8647-4528-8CD0-9292E932EF4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BEE2BF-A24D-4D09-964C-F9254CFA2E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D352B0-6DA6-42C2-8C59-A64C2A6F8B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8097EA-4143-4BF5-AA92-116798F6E9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910F8CC-917E-4C66-8FBE-DF1304C18F3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93D263-57BE-4295-A0DB-680AD21B79C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BABD649-5387-4E3F-BA87-0ADFB159001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FDE5B4-A620-404F-BB15-1A5640A33BA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70A17B-77A6-4240-AE76-B0EF640535A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75BF35-FBD0-4CB3-8217-38E2DB3F8A6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79A7D2C-F1DC-47FD-AC36-B0CBD4FA4F1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883609-365B-4D6A-939E-41860838D31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D5278CF-FE0F-4997-AC51-02903755AF0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BCE5BA8-A164-49B3-A84D-19D2B34142C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F31B01-5580-4495-B9EB-9E570F2B92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A2E8856-070A-4ED6-86FB-E92602DDC8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9FA8A77F-8700-41B0-9154-8BCB9983A44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87B563DF-F2A7-406F-8EAA-33DC12F1EA8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CD11A7E-1ADA-4E10-A344-532E8DA65C6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70164FF-BAF1-4D65-AA61-8990E7B33B7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40FD59C-27E4-487F-B450-F6228A660D55}"/>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a:extLst>
            <a:ext uri="{FF2B5EF4-FFF2-40B4-BE49-F238E27FC236}">
              <a16:creationId xmlns:a16="http://schemas.microsoft.com/office/drawing/2014/main" id="{4EEFBA68-5344-4891-A14F-0818D72E61B1}"/>
            </a:ext>
          </a:extLst>
        </xdr:cNvPr>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2A913717-8BBD-45DB-959D-96DE17DBB76F}"/>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FE101F4F-B58A-4DAA-B206-BE23E3C63B0D}"/>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99AE718F-4EB2-4446-9485-BB4B37F45DC8}"/>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9FFCE255-878A-497B-ABFA-1D9EE99D1A04}"/>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90D9612D-7CE4-4EC8-A585-221C3D247042}"/>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6A01647-B787-4E6F-9A85-9A094F5F3A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29FCC5-D235-4C0E-8A33-CF9D61D508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FCD5FD-B891-4694-9A10-53DB58EE9C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EF23C3-9602-4736-BB24-D0371FD1AF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9B6426F-2984-4857-BAD1-053E5C161D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a:extLst>
            <a:ext uri="{FF2B5EF4-FFF2-40B4-BE49-F238E27FC236}">
              <a16:creationId xmlns:a16="http://schemas.microsoft.com/office/drawing/2014/main" id="{7D6C4227-9FCF-4040-9CE1-7DF53957DFC5}"/>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3" name="【図書館】&#10;有形固定資産減価償却率該当値テキスト">
          <a:extLst>
            <a:ext uri="{FF2B5EF4-FFF2-40B4-BE49-F238E27FC236}">
              <a16:creationId xmlns:a16="http://schemas.microsoft.com/office/drawing/2014/main" id="{C2CAD339-A8EC-4FD0-A154-2F00883D9D01}"/>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43180</xdr:rowOff>
    </xdr:from>
    <xdr:to>
      <xdr:col>20</xdr:col>
      <xdr:colOff>38100</xdr:colOff>
      <xdr:row>37</xdr:row>
      <xdr:rowOff>144780</xdr:rowOff>
    </xdr:to>
    <xdr:sp macro="" textlink="">
      <xdr:nvSpPr>
        <xdr:cNvPr id="74" name="楕円 73">
          <a:extLst>
            <a:ext uri="{FF2B5EF4-FFF2-40B4-BE49-F238E27FC236}">
              <a16:creationId xmlns:a16="http://schemas.microsoft.com/office/drawing/2014/main" id="{103F5457-9C98-4F2E-BCF3-1721805DE66E}"/>
            </a:ext>
          </a:extLst>
        </xdr:cNvPr>
        <xdr:cNvSpPr/>
      </xdr:nvSpPr>
      <xdr:spPr>
        <a:xfrm>
          <a:off x="3746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93980</xdr:rowOff>
    </xdr:from>
    <xdr:to>
      <xdr:col>24</xdr:col>
      <xdr:colOff>63500</xdr:colOff>
      <xdr:row>37</xdr:row>
      <xdr:rowOff>121920</xdr:rowOff>
    </xdr:to>
    <xdr:cxnSp macro="">
      <xdr:nvCxnSpPr>
        <xdr:cNvPr id="75" name="直線コネクタ 74">
          <a:extLst>
            <a:ext uri="{FF2B5EF4-FFF2-40B4-BE49-F238E27FC236}">
              <a16:creationId xmlns:a16="http://schemas.microsoft.com/office/drawing/2014/main" id="{F5AA489B-D142-4254-8392-FD5FDC751862}"/>
            </a:ext>
          </a:extLst>
        </xdr:cNvPr>
        <xdr:cNvCxnSpPr/>
      </xdr:nvCxnSpPr>
      <xdr:spPr>
        <a:xfrm>
          <a:off x="3797300" y="64376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3810</xdr:rowOff>
    </xdr:from>
    <xdr:to>
      <xdr:col>15</xdr:col>
      <xdr:colOff>101600</xdr:colOff>
      <xdr:row>38</xdr:row>
      <xdr:rowOff>105410</xdr:rowOff>
    </xdr:to>
    <xdr:sp macro="" textlink="">
      <xdr:nvSpPr>
        <xdr:cNvPr id="76" name="楕円 75">
          <a:extLst>
            <a:ext uri="{FF2B5EF4-FFF2-40B4-BE49-F238E27FC236}">
              <a16:creationId xmlns:a16="http://schemas.microsoft.com/office/drawing/2014/main" id="{68549550-F323-44B8-A2DC-D2C64357CCB5}"/>
            </a:ext>
          </a:extLst>
        </xdr:cNvPr>
        <xdr:cNvSpPr/>
      </xdr:nvSpPr>
      <xdr:spPr>
        <a:xfrm>
          <a:off x="2857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93980</xdr:rowOff>
    </xdr:from>
    <xdr:to>
      <xdr:col>19</xdr:col>
      <xdr:colOff>177800</xdr:colOff>
      <xdr:row>38</xdr:row>
      <xdr:rowOff>54610</xdr:rowOff>
    </xdr:to>
    <xdr:cxnSp macro="">
      <xdr:nvCxnSpPr>
        <xdr:cNvPr id="77" name="直線コネクタ 76">
          <a:extLst>
            <a:ext uri="{FF2B5EF4-FFF2-40B4-BE49-F238E27FC236}">
              <a16:creationId xmlns:a16="http://schemas.microsoft.com/office/drawing/2014/main" id="{5872E5A5-354E-43CB-A96F-09C1F1F8A9EC}"/>
            </a:ext>
          </a:extLst>
        </xdr:cNvPr>
        <xdr:cNvCxnSpPr/>
      </xdr:nvCxnSpPr>
      <xdr:spPr>
        <a:xfrm flipV="1">
          <a:off x="2908300" y="643763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8" name="楕円 77">
          <a:extLst>
            <a:ext uri="{FF2B5EF4-FFF2-40B4-BE49-F238E27FC236}">
              <a16:creationId xmlns:a16="http://schemas.microsoft.com/office/drawing/2014/main" id="{CD8772B3-DEA3-4660-98F1-91214F1BE8AA}"/>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54610</xdr:rowOff>
    </xdr:to>
    <xdr:cxnSp macro="">
      <xdr:nvCxnSpPr>
        <xdr:cNvPr id="79" name="直線コネクタ 78">
          <a:extLst>
            <a:ext uri="{FF2B5EF4-FFF2-40B4-BE49-F238E27FC236}">
              <a16:creationId xmlns:a16="http://schemas.microsoft.com/office/drawing/2014/main" id="{523DC395-1471-4242-8862-895C5938DD0B}"/>
            </a:ext>
          </a:extLst>
        </xdr:cNvPr>
        <xdr:cNvCxnSpPr/>
      </xdr:nvCxnSpPr>
      <xdr:spPr>
        <a:xfrm>
          <a:off x="2019300" y="65493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0" name="楕円 79">
          <a:extLst>
            <a:ext uri="{FF2B5EF4-FFF2-40B4-BE49-F238E27FC236}">
              <a16:creationId xmlns:a16="http://schemas.microsoft.com/office/drawing/2014/main" id="{1EF5F5B6-D8FF-4A6C-B63B-644D5F1228DF}"/>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34290</xdr:rowOff>
    </xdr:to>
    <xdr:cxnSp macro="">
      <xdr:nvCxnSpPr>
        <xdr:cNvPr id="81" name="直線コネクタ 80">
          <a:extLst>
            <a:ext uri="{FF2B5EF4-FFF2-40B4-BE49-F238E27FC236}">
              <a16:creationId xmlns:a16="http://schemas.microsoft.com/office/drawing/2014/main" id="{08DA9C47-A3FD-49D1-A81D-8FBC7DAA4A82}"/>
            </a:ext>
          </a:extLst>
        </xdr:cNvPr>
        <xdr:cNvCxnSpPr/>
      </xdr:nvCxnSpPr>
      <xdr:spPr>
        <a:xfrm>
          <a:off x="1130300" y="65341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21607</xdr:rowOff>
    </xdr:from>
    <xdr:ext cx="405111" cy="259045"/>
    <xdr:sp macro="" textlink="">
      <xdr:nvSpPr>
        <xdr:cNvPr id="82" name="n_1aveValue【図書館】&#10;有形固定資産減価償却率">
          <a:extLst>
            <a:ext uri="{FF2B5EF4-FFF2-40B4-BE49-F238E27FC236}">
              <a16:creationId xmlns:a16="http://schemas.microsoft.com/office/drawing/2014/main" id="{C7461D3C-B44E-4963-A205-CCFB2D155D0D}"/>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3" name="n_2aveValue【図書館】&#10;有形固定資産減価償却率">
          <a:extLst>
            <a:ext uri="{FF2B5EF4-FFF2-40B4-BE49-F238E27FC236}">
              <a16:creationId xmlns:a16="http://schemas.microsoft.com/office/drawing/2014/main" id="{3A54CF39-F3FC-4D7F-A5B9-DD1D947A1D0C}"/>
            </a:ext>
          </a:extLst>
        </xdr:cNvPr>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4" name="n_3aveValue【図書館】&#10;有形固定資産減価償却率">
          <a:extLst>
            <a:ext uri="{FF2B5EF4-FFF2-40B4-BE49-F238E27FC236}">
              <a16:creationId xmlns:a16="http://schemas.microsoft.com/office/drawing/2014/main" id="{91F29823-E254-4328-9496-FF3A6D52FD56}"/>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232F291F-DC9C-44C7-B6BC-E2B9D9BB336E}"/>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135907</xdr:rowOff>
    </xdr:from>
    <xdr:ext cx="405111" cy="259045"/>
    <xdr:sp macro="" textlink="">
      <xdr:nvSpPr>
        <xdr:cNvPr id="86" name="n_1mainValue【図書館】&#10;有形固定資産減価償却率">
          <a:extLst>
            <a:ext uri="{FF2B5EF4-FFF2-40B4-BE49-F238E27FC236}">
              <a16:creationId xmlns:a16="http://schemas.microsoft.com/office/drawing/2014/main" id="{C35855FA-E264-482E-8E59-63AB9D6DDC63}"/>
            </a:ext>
          </a:extLst>
        </xdr:cNvPr>
        <xdr:cNvSpPr txBox="1"/>
      </xdr:nvSpPr>
      <xdr:spPr>
        <a:xfrm>
          <a:off x="35820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96537</xdr:rowOff>
    </xdr:from>
    <xdr:ext cx="405111" cy="259045"/>
    <xdr:sp macro="" textlink="">
      <xdr:nvSpPr>
        <xdr:cNvPr id="87" name="n_2mainValue【図書館】&#10;有形固定資産減価償却率">
          <a:extLst>
            <a:ext uri="{FF2B5EF4-FFF2-40B4-BE49-F238E27FC236}">
              <a16:creationId xmlns:a16="http://schemas.microsoft.com/office/drawing/2014/main" id="{E025ADAA-D65B-4B88-BAAF-8D7DD42C5C32}"/>
            </a:ext>
          </a:extLst>
        </xdr:cNvPr>
        <xdr:cNvSpPr txBox="1"/>
      </xdr:nvSpPr>
      <xdr:spPr>
        <a:xfrm>
          <a:off x="27057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8" name="n_3mainValue【図書館】&#10;有形固定資産減価償却率">
          <a:extLst>
            <a:ext uri="{FF2B5EF4-FFF2-40B4-BE49-F238E27FC236}">
              <a16:creationId xmlns:a16="http://schemas.microsoft.com/office/drawing/2014/main" id="{7CAFDC07-F365-476E-A01D-7414EF773C59}"/>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89" name="n_4mainValue【図書館】&#10;有形固定資産減価償却率">
          <a:extLst>
            <a:ext uri="{FF2B5EF4-FFF2-40B4-BE49-F238E27FC236}">
              <a16:creationId xmlns:a16="http://schemas.microsoft.com/office/drawing/2014/main" id="{F2F508EC-954E-4B3F-B4D6-85950135675F}"/>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0FC6C62-93E4-4B3B-9622-82F500B611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D33DD79-9BCA-4558-A2E3-F8F5EE2F95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E886365-F662-4B2C-9A6D-D4D7E96A5D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D69FC90-772B-4E44-AAB1-45446E1DAC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ABDD999-29BC-4C49-A4BB-C43E0F56E1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6A3C7CB-7A1E-466A-A9BF-789160FBFF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533F65C-4F17-42F5-BF15-C326E92397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C0FE9EE-7B90-4E24-8BE8-9D0E859A3C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197B63C-9885-485F-87CA-D1B92D3542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D1D1B7B-2B90-4A2A-A0A4-6837446960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FBDEF7F-730A-4E3E-9848-94C5F7FEC84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4AC1EF8-FAE0-43FD-8B26-4C6BB5C56B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77D2B9C8-06C0-436C-976E-B8C932FA41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E5AC5EA-38F5-4403-BD1D-7D2B33D3203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4DC8FD8-C244-46F2-AAF4-2A2FAEC6238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4E33FB8-2358-4D83-AAA8-C5350DFF010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0932246-5D7E-4AD2-A37C-668CFBEBFA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AFCF873-7BD5-4972-8500-45AF1976975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DC7248B-CED8-4A6F-8616-D1CF461145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8FA875A-391E-4742-979F-56BA9DABB4E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CBC300-EB01-4C91-9844-DEEE3F0877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157B033-CA54-44C7-B1D2-CCA32CD564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4DF9C0F-889A-4745-A909-95DAAAE7C4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2C458C6E-B6DB-4090-AF72-7D4BDB96FA28}"/>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0F0387AF-152C-45AA-8061-2E175521925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01CC296B-4F07-4329-954D-F5813084E82A}"/>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14C557E1-F6B9-4A74-9C3A-2BF39F687F54}"/>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8529F157-1AFC-4930-9F62-31DA376592E4}"/>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47642</xdr:rowOff>
    </xdr:from>
    <xdr:ext cx="469744" cy="259045"/>
    <xdr:sp macro="" textlink="">
      <xdr:nvSpPr>
        <xdr:cNvPr id="118" name="【図書館】&#10;一人当たり面積平均値テキスト">
          <a:extLst>
            <a:ext uri="{FF2B5EF4-FFF2-40B4-BE49-F238E27FC236}">
              <a16:creationId xmlns:a16="http://schemas.microsoft.com/office/drawing/2014/main" id="{ACB04E95-EF0B-4801-AF30-8C426F5F5AE2}"/>
            </a:ext>
          </a:extLst>
        </xdr:cNvPr>
        <xdr:cNvSpPr txBox="1"/>
      </xdr:nvSpPr>
      <xdr:spPr>
        <a:xfrm>
          <a:off x="10515600" y="673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BA6A7728-621B-4305-94DF-8B147B14668D}"/>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a:extLst>
            <a:ext uri="{FF2B5EF4-FFF2-40B4-BE49-F238E27FC236}">
              <a16:creationId xmlns:a16="http://schemas.microsoft.com/office/drawing/2014/main" id="{C176A8A1-B20D-444C-8E10-7010651E0DE7}"/>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a:extLst>
            <a:ext uri="{FF2B5EF4-FFF2-40B4-BE49-F238E27FC236}">
              <a16:creationId xmlns:a16="http://schemas.microsoft.com/office/drawing/2014/main" id="{6B4B4C14-3059-47B5-8E85-63361CD80AF8}"/>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a:extLst>
            <a:ext uri="{FF2B5EF4-FFF2-40B4-BE49-F238E27FC236}">
              <a16:creationId xmlns:a16="http://schemas.microsoft.com/office/drawing/2014/main" id="{50ED65EA-44E8-4034-96BA-047D072B4875}"/>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a:extLst>
            <a:ext uri="{FF2B5EF4-FFF2-40B4-BE49-F238E27FC236}">
              <a16:creationId xmlns:a16="http://schemas.microsoft.com/office/drawing/2014/main" id="{DB94F442-B2F1-448F-875C-871F762B0B58}"/>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D34B77B-9CB0-4FE1-AE60-2DA9761E16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3177F0-37C2-47AE-AC88-171BDF0E60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AD448C-C514-4F38-B9B6-95CAA76505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3E75DA-484F-4591-A91A-3F8CB15930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59602F-C958-4345-A89A-FC8E0DC445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xdr:rowOff>
    </xdr:from>
    <xdr:to>
      <xdr:col>55</xdr:col>
      <xdr:colOff>50800</xdr:colOff>
      <xdr:row>38</xdr:row>
      <xdr:rowOff>109855</xdr:rowOff>
    </xdr:to>
    <xdr:sp macro="" textlink="">
      <xdr:nvSpPr>
        <xdr:cNvPr id="129" name="楕円 128">
          <a:extLst>
            <a:ext uri="{FF2B5EF4-FFF2-40B4-BE49-F238E27FC236}">
              <a16:creationId xmlns:a16="http://schemas.microsoft.com/office/drawing/2014/main" id="{79EC1F47-5BA2-46E6-8566-709FD0E33EE1}"/>
            </a:ext>
          </a:extLst>
        </xdr:cNvPr>
        <xdr:cNvSpPr/>
      </xdr:nvSpPr>
      <xdr:spPr>
        <a:xfrm>
          <a:off x="10426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31132</xdr:rowOff>
    </xdr:from>
    <xdr:ext cx="469744" cy="259045"/>
    <xdr:sp macro="" textlink="">
      <xdr:nvSpPr>
        <xdr:cNvPr id="130" name="【図書館】&#10;一人当たり面積該当値テキスト">
          <a:extLst>
            <a:ext uri="{FF2B5EF4-FFF2-40B4-BE49-F238E27FC236}">
              <a16:creationId xmlns:a16="http://schemas.microsoft.com/office/drawing/2014/main" id="{6566DD08-640E-4C2A-9670-B9364E272718}"/>
            </a:ext>
          </a:extLst>
        </xdr:cNvPr>
        <xdr:cNvSpPr txBox="1"/>
      </xdr:nvSpPr>
      <xdr:spPr>
        <a:xfrm>
          <a:off x="10515600"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1" name="楕円 130">
          <a:extLst>
            <a:ext uri="{FF2B5EF4-FFF2-40B4-BE49-F238E27FC236}">
              <a16:creationId xmlns:a16="http://schemas.microsoft.com/office/drawing/2014/main" id="{69A8AD2D-57C4-4FED-A44F-F80176DBDF8F}"/>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59055</xdr:rowOff>
    </xdr:from>
    <xdr:to>
      <xdr:col>55</xdr:col>
      <xdr:colOff>0</xdr:colOff>
      <xdr:row>38</xdr:row>
      <xdr:rowOff>68580</xdr:rowOff>
    </xdr:to>
    <xdr:cxnSp macro="">
      <xdr:nvCxnSpPr>
        <xdr:cNvPr id="132" name="直線コネクタ 131">
          <a:extLst>
            <a:ext uri="{FF2B5EF4-FFF2-40B4-BE49-F238E27FC236}">
              <a16:creationId xmlns:a16="http://schemas.microsoft.com/office/drawing/2014/main" id="{8D11B2C8-D6EB-4AE9-BC8C-ED184E738CC6}"/>
            </a:ext>
          </a:extLst>
        </xdr:cNvPr>
        <xdr:cNvCxnSpPr/>
      </xdr:nvCxnSpPr>
      <xdr:spPr>
        <a:xfrm flipV="1">
          <a:off x="9639300" y="65741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40640</xdr:rowOff>
    </xdr:from>
    <xdr:to>
      <xdr:col>46</xdr:col>
      <xdr:colOff>38100</xdr:colOff>
      <xdr:row>38</xdr:row>
      <xdr:rowOff>142240</xdr:rowOff>
    </xdr:to>
    <xdr:sp macro="" textlink="">
      <xdr:nvSpPr>
        <xdr:cNvPr id="133" name="楕円 132">
          <a:extLst>
            <a:ext uri="{FF2B5EF4-FFF2-40B4-BE49-F238E27FC236}">
              <a16:creationId xmlns:a16="http://schemas.microsoft.com/office/drawing/2014/main" id="{EAAAB4DC-1D59-45FB-9215-67D17FE2E441}"/>
            </a:ext>
          </a:extLst>
        </xdr:cNvPr>
        <xdr:cNvSpPr/>
      </xdr:nvSpPr>
      <xdr:spPr>
        <a:xfrm>
          <a:off x="869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91440</xdr:rowOff>
    </xdr:to>
    <xdr:cxnSp macro="">
      <xdr:nvCxnSpPr>
        <xdr:cNvPr id="134" name="直線コネクタ 133">
          <a:extLst>
            <a:ext uri="{FF2B5EF4-FFF2-40B4-BE49-F238E27FC236}">
              <a16:creationId xmlns:a16="http://schemas.microsoft.com/office/drawing/2014/main" id="{60B396D5-384E-4ACD-BC1F-37544569F3CE}"/>
            </a:ext>
          </a:extLst>
        </xdr:cNvPr>
        <xdr:cNvCxnSpPr/>
      </xdr:nvCxnSpPr>
      <xdr:spPr>
        <a:xfrm flipV="1">
          <a:off x="8750300" y="6583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52070</xdr:rowOff>
    </xdr:from>
    <xdr:to>
      <xdr:col>41</xdr:col>
      <xdr:colOff>101600</xdr:colOff>
      <xdr:row>38</xdr:row>
      <xdr:rowOff>153670</xdr:rowOff>
    </xdr:to>
    <xdr:sp macro="" textlink="">
      <xdr:nvSpPr>
        <xdr:cNvPr id="135" name="楕円 134">
          <a:extLst>
            <a:ext uri="{FF2B5EF4-FFF2-40B4-BE49-F238E27FC236}">
              <a16:creationId xmlns:a16="http://schemas.microsoft.com/office/drawing/2014/main" id="{D5F04FE4-5FE6-489D-8E9E-53C01376CAEE}"/>
            </a:ext>
          </a:extLst>
        </xdr:cNvPr>
        <xdr:cNvSpPr/>
      </xdr:nvSpPr>
      <xdr:spPr>
        <a:xfrm>
          <a:off x="781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91440</xdr:rowOff>
    </xdr:from>
    <xdr:to>
      <xdr:col>45</xdr:col>
      <xdr:colOff>177800</xdr:colOff>
      <xdr:row>38</xdr:row>
      <xdr:rowOff>102870</xdr:rowOff>
    </xdr:to>
    <xdr:cxnSp macro="">
      <xdr:nvCxnSpPr>
        <xdr:cNvPr id="136" name="直線コネクタ 135">
          <a:extLst>
            <a:ext uri="{FF2B5EF4-FFF2-40B4-BE49-F238E27FC236}">
              <a16:creationId xmlns:a16="http://schemas.microsoft.com/office/drawing/2014/main" id="{6F55555A-DAD7-4F2A-9F12-D113483EED1E}"/>
            </a:ext>
          </a:extLst>
        </xdr:cNvPr>
        <xdr:cNvCxnSpPr/>
      </xdr:nvCxnSpPr>
      <xdr:spPr>
        <a:xfrm flipV="1">
          <a:off x="7861300" y="6606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7" name="楕円 136">
          <a:extLst>
            <a:ext uri="{FF2B5EF4-FFF2-40B4-BE49-F238E27FC236}">
              <a16:creationId xmlns:a16="http://schemas.microsoft.com/office/drawing/2014/main" id="{618C4FC4-4A73-4E3F-BA4F-0BE5EAA34C81}"/>
            </a:ext>
          </a:extLst>
        </xdr:cNvPr>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102870</xdr:rowOff>
    </xdr:from>
    <xdr:to>
      <xdr:col>41</xdr:col>
      <xdr:colOff>50800</xdr:colOff>
      <xdr:row>38</xdr:row>
      <xdr:rowOff>121920</xdr:rowOff>
    </xdr:to>
    <xdr:cxnSp macro="">
      <xdr:nvCxnSpPr>
        <xdr:cNvPr id="138" name="直線コネクタ 137">
          <a:extLst>
            <a:ext uri="{FF2B5EF4-FFF2-40B4-BE49-F238E27FC236}">
              <a16:creationId xmlns:a16="http://schemas.microsoft.com/office/drawing/2014/main" id="{05AC241A-3A85-414D-BC58-ED6A1A430F41}"/>
            </a:ext>
          </a:extLst>
        </xdr:cNvPr>
        <xdr:cNvCxnSpPr/>
      </xdr:nvCxnSpPr>
      <xdr:spPr>
        <a:xfrm flipV="1">
          <a:off x="6972300" y="6617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39" name="n_1aveValue【図書館】&#10;一人当たり面積">
          <a:extLst>
            <a:ext uri="{FF2B5EF4-FFF2-40B4-BE49-F238E27FC236}">
              <a16:creationId xmlns:a16="http://schemas.microsoft.com/office/drawing/2014/main" id="{AD04DB15-FC5B-4B5A-A07A-7540634850C6}"/>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0" name="n_2aveValue【図書館】&#10;一人当たり面積">
          <a:extLst>
            <a:ext uri="{FF2B5EF4-FFF2-40B4-BE49-F238E27FC236}">
              <a16:creationId xmlns:a16="http://schemas.microsoft.com/office/drawing/2014/main" id="{89A0DD93-7E05-43C9-8E38-CE7ACAEF446D}"/>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1922</xdr:rowOff>
    </xdr:from>
    <xdr:ext cx="469744" cy="259045"/>
    <xdr:sp macro="" textlink="">
      <xdr:nvSpPr>
        <xdr:cNvPr id="141" name="n_3aveValue【図書館】&#10;一人当たり面積">
          <a:extLst>
            <a:ext uri="{FF2B5EF4-FFF2-40B4-BE49-F238E27FC236}">
              <a16:creationId xmlns:a16="http://schemas.microsoft.com/office/drawing/2014/main" id="{3E1A132E-3924-439A-B87D-454F3F113DD0}"/>
            </a:ext>
          </a:extLst>
        </xdr:cNvPr>
        <xdr:cNvSpPr txBox="1"/>
      </xdr:nvSpPr>
      <xdr:spPr>
        <a:xfrm>
          <a:off x="7626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34307</xdr:rowOff>
    </xdr:from>
    <xdr:ext cx="469744" cy="259045"/>
    <xdr:sp macro="" textlink="">
      <xdr:nvSpPr>
        <xdr:cNvPr id="142" name="n_4aveValue【図書館】&#10;一人当たり面積">
          <a:extLst>
            <a:ext uri="{FF2B5EF4-FFF2-40B4-BE49-F238E27FC236}">
              <a16:creationId xmlns:a16="http://schemas.microsoft.com/office/drawing/2014/main" id="{BDA748ED-4532-4EDF-9721-EF96A0148ED3}"/>
            </a:ext>
          </a:extLst>
        </xdr:cNvPr>
        <xdr:cNvSpPr txBox="1"/>
      </xdr:nvSpPr>
      <xdr:spPr>
        <a:xfrm>
          <a:off x="6737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3" name="n_1mainValue【図書館】&#10;一人当たり面積">
          <a:extLst>
            <a:ext uri="{FF2B5EF4-FFF2-40B4-BE49-F238E27FC236}">
              <a16:creationId xmlns:a16="http://schemas.microsoft.com/office/drawing/2014/main" id="{26F8AE74-CB10-49A6-911D-C326B3403088}"/>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158767</xdr:rowOff>
    </xdr:from>
    <xdr:ext cx="469744" cy="259045"/>
    <xdr:sp macro="" textlink="">
      <xdr:nvSpPr>
        <xdr:cNvPr id="144" name="n_2mainValue【図書館】&#10;一人当たり面積">
          <a:extLst>
            <a:ext uri="{FF2B5EF4-FFF2-40B4-BE49-F238E27FC236}">
              <a16:creationId xmlns:a16="http://schemas.microsoft.com/office/drawing/2014/main" id="{6148799B-B1CC-4493-BE80-230D673BBC27}"/>
            </a:ext>
          </a:extLst>
        </xdr:cNvPr>
        <xdr:cNvSpPr txBox="1"/>
      </xdr:nvSpPr>
      <xdr:spPr>
        <a:xfrm>
          <a:off x="8515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170197</xdr:rowOff>
    </xdr:from>
    <xdr:ext cx="469744" cy="259045"/>
    <xdr:sp macro="" textlink="">
      <xdr:nvSpPr>
        <xdr:cNvPr id="145" name="n_3mainValue【図書館】&#10;一人当たり面積">
          <a:extLst>
            <a:ext uri="{FF2B5EF4-FFF2-40B4-BE49-F238E27FC236}">
              <a16:creationId xmlns:a16="http://schemas.microsoft.com/office/drawing/2014/main" id="{D6BA5415-8F5D-4B57-8FCD-1291D89D3056}"/>
            </a:ext>
          </a:extLst>
        </xdr:cNvPr>
        <xdr:cNvSpPr txBox="1"/>
      </xdr:nvSpPr>
      <xdr:spPr>
        <a:xfrm>
          <a:off x="7626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6" name="n_4mainValue【図書館】&#10;一人当たり面積">
          <a:extLst>
            <a:ext uri="{FF2B5EF4-FFF2-40B4-BE49-F238E27FC236}">
              <a16:creationId xmlns:a16="http://schemas.microsoft.com/office/drawing/2014/main" id="{D9EE5C49-EF79-4350-8ED0-CDE2CFCCD50F}"/>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36895CE-9F90-4105-AA57-E36D9067A2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67C56EB-3B03-41D6-93FC-7F30962078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1604ED4-C41C-4324-9ACB-D8F7088844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065F6BE-7D0C-4BA7-A246-2EC18B2FDD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937C234-6EFC-4121-9C46-BC50B64501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BFB4C9B-6541-4DAC-B66E-A91ED73F07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5557D63-9F4E-4E35-B950-61C893C23C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3B85D1D-6C0E-480E-8B83-02625565D2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C7DB238-96D3-4AF1-BE43-C4F801C4DF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9D8F22D-46E5-4543-8405-C23B266D22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02A9AE9-2C92-471A-A92C-CC2F9F0905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CC1C026-5D6B-48C4-B8F6-0B173B3F78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E6C59BA-02FD-481A-AE6E-53186F25A34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0EC9076-5824-4774-8DF5-DBB5509D6B5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799B6EF8-0ACD-463B-98AA-816E5D7120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1DB7376-81F7-4062-B61A-B042DE32E6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B155DE4-2FE7-49C4-8C76-5D5C2B25AB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95C1B32-BE9E-4573-A93B-1221F8E79E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CE42BA0-4557-4D60-A13C-006C57A0EE6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2A04ED0-11DE-4BBB-824F-1A65B86F446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CF9959C3-7A6E-4F5B-A71D-1DABAE4EF62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B03FA62-BE0A-49B9-B0CD-590B8420EE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BD7D9F22-A6DD-4B17-82D2-9A8D5B2B01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F6B383B-B141-418E-9A69-413675DDD0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E43600B6-B7CE-4E54-8A7A-AAA7B689CD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47352FF7-A467-4CC1-A155-6E54D7F82FB7}"/>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B693BE5-A802-47C4-B03F-E7DF02BB8F4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2DD4C281-0FA7-4BB1-B0C7-1C8059C9360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ADFDCC7-D7C3-4AC1-A341-A196D0353A01}"/>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562AEEC0-5074-466B-AE87-369176859286}"/>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D4EE41E-03AC-4A4A-95B2-C3901C20B4EC}"/>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92F52914-19BE-4D9D-B780-E3B7D2E48329}"/>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a:extLst>
            <a:ext uri="{FF2B5EF4-FFF2-40B4-BE49-F238E27FC236}">
              <a16:creationId xmlns:a16="http://schemas.microsoft.com/office/drawing/2014/main" id="{19800533-6971-4BF4-8224-25E85F19F857}"/>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a:extLst>
            <a:ext uri="{FF2B5EF4-FFF2-40B4-BE49-F238E27FC236}">
              <a16:creationId xmlns:a16="http://schemas.microsoft.com/office/drawing/2014/main" id="{E112A589-323F-42D6-8540-1548CF7D7E1F}"/>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a:extLst>
            <a:ext uri="{FF2B5EF4-FFF2-40B4-BE49-F238E27FC236}">
              <a16:creationId xmlns:a16="http://schemas.microsoft.com/office/drawing/2014/main" id="{08A8A7CC-B15B-48F6-A9B0-7965140CE982}"/>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a:extLst>
            <a:ext uri="{FF2B5EF4-FFF2-40B4-BE49-F238E27FC236}">
              <a16:creationId xmlns:a16="http://schemas.microsoft.com/office/drawing/2014/main" id="{D813E92B-888D-4D38-ADA7-9BB772A0DC4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147FF8-9021-4F22-A9BA-D9474C7419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503BA8-E827-4381-A4E3-92A128718D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01DFBB-C1D3-4257-A485-5463414C69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3CA95F8-ABD5-45A0-8AA1-21857365D0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58E1F33-1D4F-49F8-86E0-91FA13EF4C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14515</xdr:rowOff>
    </xdr:from>
    <xdr:to>
      <xdr:col>24</xdr:col>
      <xdr:colOff>114300</xdr:colOff>
      <xdr:row>61</xdr:row>
      <xdr:rowOff>116115</xdr:rowOff>
    </xdr:to>
    <xdr:sp macro="" textlink="">
      <xdr:nvSpPr>
        <xdr:cNvPr id="188" name="楕円 187">
          <a:extLst>
            <a:ext uri="{FF2B5EF4-FFF2-40B4-BE49-F238E27FC236}">
              <a16:creationId xmlns:a16="http://schemas.microsoft.com/office/drawing/2014/main" id="{517F21B1-9D9D-4058-8ED6-B09336558DF9}"/>
            </a:ext>
          </a:extLst>
        </xdr:cNvPr>
        <xdr:cNvSpPr/>
      </xdr:nvSpPr>
      <xdr:spPr>
        <a:xfrm>
          <a:off x="4584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37392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05B906D-3215-494A-9C15-098EDD99AF85}"/>
            </a:ext>
          </a:extLst>
        </xdr:cNvPr>
        <xdr:cNvSpPr txBox="1"/>
      </xdr:nvSpPr>
      <xdr:spPr>
        <a:xfrm>
          <a:off x="4673600" y="1032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90" name="楕円 189">
          <a:extLst>
            <a:ext uri="{FF2B5EF4-FFF2-40B4-BE49-F238E27FC236}">
              <a16:creationId xmlns:a16="http://schemas.microsoft.com/office/drawing/2014/main" id="{EAB13971-92FA-4F50-A0EF-BDB7114065F9}"/>
            </a:ext>
          </a:extLst>
        </xdr:cNvPr>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65315</xdr:rowOff>
    </xdr:to>
    <xdr:cxnSp macro="">
      <xdr:nvCxnSpPr>
        <xdr:cNvPr id="191" name="直線コネクタ 190">
          <a:extLst>
            <a:ext uri="{FF2B5EF4-FFF2-40B4-BE49-F238E27FC236}">
              <a16:creationId xmlns:a16="http://schemas.microsoft.com/office/drawing/2014/main" id="{3C996392-7BB9-401F-92CE-BBB4EA413EF9}"/>
            </a:ext>
          </a:extLst>
        </xdr:cNvPr>
        <xdr:cNvCxnSpPr/>
      </xdr:nvCxnSpPr>
      <xdr:spPr>
        <a:xfrm>
          <a:off x="3797300" y="1049600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2" name="楕円 191">
          <a:extLst>
            <a:ext uri="{FF2B5EF4-FFF2-40B4-BE49-F238E27FC236}">
              <a16:creationId xmlns:a16="http://schemas.microsoft.com/office/drawing/2014/main" id="{2D3C566E-18B1-4F51-90F2-5C266746508F}"/>
            </a:ext>
          </a:extLst>
        </xdr:cNvPr>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37556</xdr:rowOff>
    </xdr:to>
    <xdr:cxnSp macro="">
      <xdr:nvCxnSpPr>
        <xdr:cNvPr id="193" name="直線コネクタ 192">
          <a:extLst>
            <a:ext uri="{FF2B5EF4-FFF2-40B4-BE49-F238E27FC236}">
              <a16:creationId xmlns:a16="http://schemas.microsoft.com/office/drawing/2014/main" id="{9A986094-D297-4B16-AF60-1F018F31BDA0}"/>
            </a:ext>
          </a:extLst>
        </xdr:cNvPr>
        <xdr:cNvCxnSpPr/>
      </xdr:nvCxnSpPr>
      <xdr:spPr>
        <a:xfrm>
          <a:off x="2908300" y="104666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4" name="楕円 193">
          <a:extLst>
            <a:ext uri="{FF2B5EF4-FFF2-40B4-BE49-F238E27FC236}">
              <a16:creationId xmlns:a16="http://schemas.microsoft.com/office/drawing/2014/main" id="{7DF22191-D055-405B-9017-2A7523B56F45}"/>
            </a:ext>
          </a:extLst>
        </xdr:cNvPr>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8165</xdr:rowOff>
    </xdr:to>
    <xdr:cxnSp macro="">
      <xdr:nvCxnSpPr>
        <xdr:cNvPr id="195" name="直線コネクタ 194">
          <a:extLst>
            <a:ext uri="{FF2B5EF4-FFF2-40B4-BE49-F238E27FC236}">
              <a16:creationId xmlns:a16="http://schemas.microsoft.com/office/drawing/2014/main" id="{E7227D16-4F2F-4AE8-8390-FBC5505BC3AF}"/>
            </a:ext>
          </a:extLst>
        </xdr:cNvPr>
        <xdr:cNvCxnSpPr/>
      </xdr:nvCxnSpPr>
      <xdr:spPr>
        <a:xfrm>
          <a:off x="2019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6" name="楕円 195">
          <a:extLst>
            <a:ext uri="{FF2B5EF4-FFF2-40B4-BE49-F238E27FC236}">
              <a16:creationId xmlns:a16="http://schemas.microsoft.com/office/drawing/2014/main" id="{37BF363E-23DD-44AE-9C82-1407E003D7E3}"/>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151856</xdr:rowOff>
    </xdr:to>
    <xdr:cxnSp macro="">
      <xdr:nvCxnSpPr>
        <xdr:cNvPr id="197" name="直線コネクタ 196">
          <a:extLst>
            <a:ext uri="{FF2B5EF4-FFF2-40B4-BE49-F238E27FC236}">
              <a16:creationId xmlns:a16="http://schemas.microsoft.com/office/drawing/2014/main" id="{D8884B40-A3E8-4B09-9C07-125959A4574D}"/>
            </a:ext>
          </a:extLst>
        </xdr:cNvPr>
        <xdr:cNvCxnSpPr/>
      </xdr:nvCxnSpPr>
      <xdr:spPr>
        <a:xfrm>
          <a:off x="1130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98" name="n_1aveValue【体育館・プール】&#10;有形固定資産減価償却率">
          <a:extLst>
            <a:ext uri="{FF2B5EF4-FFF2-40B4-BE49-F238E27FC236}">
              <a16:creationId xmlns:a16="http://schemas.microsoft.com/office/drawing/2014/main" id="{B1D98295-6BDF-4C0A-87E1-5B54D9002A7B}"/>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99" name="n_2aveValue【体育館・プール】&#10;有形固定資産減価償却率">
          <a:extLst>
            <a:ext uri="{FF2B5EF4-FFF2-40B4-BE49-F238E27FC236}">
              <a16:creationId xmlns:a16="http://schemas.microsoft.com/office/drawing/2014/main" id="{106F6A4E-548E-45D5-89BD-AC6382B11286}"/>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0" name="n_3aveValue【体育館・プール】&#10;有形固定資産減価償却率">
          <a:extLst>
            <a:ext uri="{FF2B5EF4-FFF2-40B4-BE49-F238E27FC236}">
              <a16:creationId xmlns:a16="http://schemas.microsoft.com/office/drawing/2014/main" id="{37809215-957D-4B67-B555-5AA855651D0B}"/>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1" name="n_4aveValue【体育館・プール】&#10;有形固定資産減価償却率">
          <a:extLst>
            <a:ext uri="{FF2B5EF4-FFF2-40B4-BE49-F238E27FC236}">
              <a16:creationId xmlns:a16="http://schemas.microsoft.com/office/drawing/2014/main" id="{7545CBAB-AA61-4545-A720-DA8FB5BDD1C1}"/>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104883</xdr:rowOff>
    </xdr:from>
    <xdr:ext cx="405111" cy="259045"/>
    <xdr:sp macro="" textlink="">
      <xdr:nvSpPr>
        <xdr:cNvPr id="202" name="n_1mainValue【体育館・プール】&#10;有形固定資産減価償却率">
          <a:extLst>
            <a:ext uri="{FF2B5EF4-FFF2-40B4-BE49-F238E27FC236}">
              <a16:creationId xmlns:a16="http://schemas.microsoft.com/office/drawing/2014/main" id="{61F90A5F-1F9F-4845-8CD2-C980FE7E6DA7}"/>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mainValue【体育館・プール】&#10;有形固定資産減価償却率">
          <a:extLst>
            <a:ext uri="{FF2B5EF4-FFF2-40B4-BE49-F238E27FC236}">
              <a16:creationId xmlns:a16="http://schemas.microsoft.com/office/drawing/2014/main" id="{3138850B-F215-4EC6-9BC7-C5FAAC46EE87}"/>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4" name="n_3mainValue【体育館・プール】&#10;有形固定資産減価償却率">
          <a:extLst>
            <a:ext uri="{FF2B5EF4-FFF2-40B4-BE49-F238E27FC236}">
              <a16:creationId xmlns:a16="http://schemas.microsoft.com/office/drawing/2014/main" id="{7C9F1DF3-D3EF-45E6-AAE5-3632C2CBEAE4}"/>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5" name="n_4mainValue【体育館・プール】&#10;有形固定資産減価償却率">
          <a:extLst>
            <a:ext uri="{FF2B5EF4-FFF2-40B4-BE49-F238E27FC236}">
              <a16:creationId xmlns:a16="http://schemas.microsoft.com/office/drawing/2014/main" id="{5E894906-B7FC-49B1-9F25-2616EABCD51B}"/>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0D2722A-7651-4817-9840-9630BC85C2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FC717A7-8E8B-4A56-8399-948D1977728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4798738-208E-426D-A5A8-75E14BC51F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5B105EF-3424-46E0-B3C9-B8DA72BFB7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3412792-CD78-4AF8-86FE-E13D70EF8E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34E06C9-FCB8-4C96-80B4-20CC027145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C4210A4-9DDB-4329-AFFE-2AF69CB2A0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F329185-2F79-4702-9AA1-85B1AFE5A0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DAE3278-B335-4839-A69D-2FAE0BF764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54DE47E-85F5-4224-9618-9DC918F339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A91F9155-3A4B-4671-BEB5-0CFD66885A1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2B90A78B-F8FB-45CB-AC9D-717843CE8FC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58788F23-B1AD-4DE8-BC6B-39A8B61BE7F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6C961983-8C61-43CC-A367-D4BC51830C7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D0F6C1BC-71E4-4A11-BBA6-84A26A481E3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6A97B48B-5295-4E94-AE8B-8FA8E95014F1}"/>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5CBAD4B4-D80E-4FA2-861C-6E234846A13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B5A264E9-7DC3-4CBA-A04E-A4C67F4DB23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79E5D0B-9EF3-4AC5-BADB-A32E89D2E6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7694446D-12BE-4AD0-8C0D-693688DCB06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9CA48390-C4F8-4FD4-97B8-1D246595826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FFA22FE2-FF37-45CF-AD9C-9C9251B31362}"/>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CDB9AD7C-5864-4737-8D10-A2CBD8DFA8AB}"/>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6D73C1DD-1134-4138-B701-EB560C4FE0C1}"/>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A1472781-F236-4822-B0FD-B51EC918FCAD}"/>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6FF80A49-2860-438C-880E-220A98B277BD}"/>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32" name="【体育館・プール】&#10;一人当たり面積平均値テキスト">
          <a:extLst>
            <a:ext uri="{FF2B5EF4-FFF2-40B4-BE49-F238E27FC236}">
              <a16:creationId xmlns:a16="http://schemas.microsoft.com/office/drawing/2014/main" id="{1B3E614A-6924-46DD-9F2A-0DAE50BA21C9}"/>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D3ABF310-3609-4898-A6B7-77C1D1D709D6}"/>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a:extLst>
            <a:ext uri="{FF2B5EF4-FFF2-40B4-BE49-F238E27FC236}">
              <a16:creationId xmlns:a16="http://schemas.microsoft.com/office/drawing/2014/main" id="{3F9F19E6-80EF-4EA8-83C0-0B281D50F1DE}"/>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a:extLst>
            <a:ext uri="{FF2B5EF4-FFF2-40B4-BE49-F238E27FC236}">
              <a16:creationId xmlns:a16="http://schemas.microsoft.com/office/drawing/2014/main" id="{DAC39AD8-A9FA-4035-9DD5-593B8883EE4C}"/>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a:extLst>
            <a:ext uri="{FF2B5EF4-FFF2-40B4-BE49-F238E27FC236}">
              <a16:creationId xmlns:a16="http://schemas.microsoft.com/office/drawing/2014/main" id="{94A79AB1-8DE3-4F78-88CA-A7DE3A07065E}"/>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a:extLst>
            <a:ext uri="{FF2B5EF4-FFF2-40B4-BE49-F238E27FC236}">
              <a16:creationId xmlns:a16="http://schemas.microsoft.com/office/drawing/2014/main" id="{774194E5-6B92-4D07-8E32-1A9EB3DADAF0}"/>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694378F-6705-44FC-83FE-4BACE7F209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E3F81C-794F-4049-B6E4-8E4AD42B71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3063D63-DE00-40B2-A159-2735D9874F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F5B127-3D3D-41AC-B12F-EFFEB06549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A3A662F-95D2-4701-8C5D-E766C9C3C0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17689</xdr:rowOff>
    </xdr:from>
    <xdr:to>
      <xdr:col>55</xdr:col>
      <xdr:colOff>50800</xdr:colOff>
      <xdr:row>63</xdr:row>
      <xdr:rowOff>119289</xdr:rowOff>
    </xdr:to>
    <xdr:sp macro="" textlink="">
      <xdr:nvSpPr>
        <xdr:cNvPr id="243" name="楕円 242">
          <a:extLst>
            <a:ext uri="{FF2B5EF4-FFF2-40B4-BE49-F238E27FC236}">
              <a16:creationId xmlns:a16="http://schemas.microsoft.com/office/drawing/2014/main" id="{A7FF7769-718E-4BE0-9AF7-9F09057A3D2B}"/>
            </a:ext>
          </a:extLst>
        </xdr:cNvPr>
        <xdr:cNvSpPr/>
      </xdr:nvSpPr>
      <xdr:spPr>
        <a:xfrm>
          <a:off x="10426700" y="108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148516</xdr:rowOff>
    </xdr:from>
    <xdr:ext cx="469744" cy="259045"/>
    <xdr:sp macro="" textlink="">
      <xdr:nvSpPr>
        <xdr:cNvPr id="244" name="【体育館・プール】&#10;一人当たり面積該当値テキスト">
          <a:extLst>
            <a:ext uri="{FF2B5EF4-FFF2-40B4-BE49-F238E27FC236}">
              <a16:creationId xmlns:a16="http://schemas.microsoft.com/office/drawing/2014/main" id="{367DB314-F942-48D8-A062-3C1C87273BC9}"/>
            </a:ext>
          </a:extLst>
        </xdr:cNvPr>
        <xdr:cNvSpPr txBox="1"/>
      </xdr:nvSpPr>
      <xdr:spPr>
        <a:xfrm>
          <a:off x="10515600" y="1060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19243</xdr:rowOff>
    </xdr:from>
    <xdr:to>
      <xdr:col>50</xdr:col>
      <xdr:colOff>165100</xdr:colOff>
      <xdr:row>63</xdr:row>
      <xdr:rowOff>120843</xdr:rowOff>
    </xdr:to>
    <xdr:sp macro="" textlink="">
      <xdr:nvSpPr>
        <xdr:cNvPr id="245" name="楕円 244">
          <a:extLst>
            <a:ext uri="{FF2B5EF4-FFF2-40B4-BE49-F238E27FC236}">
              <a16:creationId xmlns:a16="http://schemas.microsoft.com/office/drawing/2014/main" id="{76C17FD1-F360-40BF-AC34-E640EEBC5267}"/>
            </a:ext>
          </a:extLst>
        </xdr:cNvPr>
        <xdr:cNvSpPr/>
      </xdr:nvSpPr>
      <xdr:spPr>
        <a:xfrm>
          <a:off x="9588500" y="108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68489</xdr:rowOff>
    </xdr:from>
    <xdr:to>
      <xdr:col>55</xdr:col>
      <xdr:colOff>0</xdr:colOff>
      <xdr:row>63</xdr:row>
      <xdr:rowOff>70043</xdr:rowOff>
    </xdr:to>
    <xdr:cxnSp macro="">
      <xdr:nvCxnSpPr>
        <xdr:cNvPr id="246" name="直線コネクタ 245">
          <a:extLst>
            <a:ext uri="{FF2B5EF4-FFF2-40B4-BE49-F238E27FC236}">
              <a16:creationId xmlns:a16="http://schemas.microsoft.com/office/drawing/2014/main" id="{FB79067D-2C90-4FB6-B027-EC938D487034}"/>
            </a:ext>
          </a:extLst>
        </xdr:cNvPr>
        <xdr:cNvCxnSpPr/>
      </xdr:nvCxnSpPr>
      <xdr:spPr>
        <a:xfrm flipV="1">
          <a:off x="9639300" y="10869839"/>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22627</xdr:rowOff>
    </xdr:from>
    <xdr:to>
      <xdr:col>46</xdr:col>
      <xdr:colOff>38100</xdr:colOff>
      <xdr:row>63</xdr:row>
      <xdr:rowOff>124227</xdr:rowOff>
    </xdr:to>
    <xdr:sp macro="" textlink="">
      <xdr:nvSpPr>
        <xdr:cNvPr id="247" name="楕円 246">
          <a:extLst>
            <a:ext uri="{FF2B5EF4-FFF2-40B4-BE49-F238E27FC236}">
              <a16:creationId xmlns:a16="http://schemas.microsoft.com/office/drawing/2014/main" id="{0866911E-8790-4DAA-A312-6AFEB1790EBB}"/>
            </a:ext>
          </a:extLst>
        </xdr:cNvPr>
        <xdr:cNvSpPr/>
      </xdr:nvSpPr>
      <xdr:spPr>
        <a:xfrm>
          <a:off x="8699500" y="108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70043</xdr:rowOff>
    </xdr:from>
    <xdr:to>
      <xdr:col>50</xdr:col>
      <xdr:colOff>114300</xdr:colOff>
      <xdr:row>63</xdr:row>
      <xdr:rowOff>73427</xdr:rowOff>
    </xdr:to>
    <xdr:cxnSp macro="">
      <xdr:nvCxnSpPr>
        <xdr:cNvPr id="248" name="直線コネクタ 247">
          <a:extLst>
            <a:ext uri="{FF2B5EF4-FFF2-40B4-BE49-F238E27FC236}">
              <a16:creationId xmlns:a16="http://schemas.microsoft.com/office/drawing/2014/main" id="{AD55704C-5A46-4A11-AEB2-38C6E1D3FB20}"/>
            </a:ext>
          </a:extLst>
        </xdr:cNvPr>
        <xdr:cNvCxnSpPr/>
      </xdr:nvCxnSpPr>
      <xdr:spPr>
        <a:xfrm flipV="1">
          <a:off x="8750300" y="1087139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24547</xdr:rowOff>
    </xdr:from>
    <xdr:to>
      <xdr:col>41</xdr:col>
      <xdr:colOff>101600</xdr:colOff>
      <xdr:row>63</xdr:row>
      <xdr:rowOff>126147</xdr:rowOff>
    </xdr:to>
    <xdr:sp macro="" textlink="">
      <xdr:nvSpPr>
        <xdr:cNvPr id="249" name="楕円 248">
          <a:extLst>
            <a:ext uri="{FF2B5EF4-FFF2-40B4-BE49-F238E27FC236}">
              <a16:creationId xmlns:a16="http://schemas.microsoft.com/office/drawing/2014/main" id="{4CB2AA82-489D-4445-A5CE-5768F5F2C88F}"/>
            </a:ext>
          </a:extLst>
        </xdr:cNvPr>
        <xdr:cNvSpPr/>
      </xdr:nvSpPr>
      <xdr:spPr>
        <a:xfrm>
          <a:off x="7810500" y="108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73427</xdr:rowOff>
    </xdr:from>
    <xdr:to>
      <xdr:col>45</xdr:col>
      <xdr:colOff>177800</xdr:colOff>
      <xdr:row>63</xdr:row>
      <xdr:rowOff>75347</xdr:rowOff>
    </xdr:to>
    <xdr:cxnSp macro="">
      <xdr:nvCxnSpPr>
        <xdr:cNvPr id="250" name="直線コネクタ 249">
          <a:extLst>
            <a:ext uri="{FF2B5EF4-FFF2-40B4-BE49-F238E27FC236}">
              <a16:creationId xmlns:a16="http://schemas.microsoft.com/office/drawing/2014/main" id="{D4258FD0-9949-41DD-B1EB-FC1894A55F58}"/>
            </a:ext>
          </a:extLst>
        </xdr:cNvPr>
        <xdr:cNvCxnSpPr/>
      </xdr:nvCxnSpPr>
      <xdr:spPr>
        <a:xfrm flipV="1">
          <a:off x="7861300" y="1087477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27290</xdr:rowOff>
    </xdr:from>
    <xdr:to>
      <xdr:col>36</xdr:col>
      <xdr:colOff>165100</xdr:colOff>
      <xdr:row>63</xdr:row>
      <xdr:rowOff>128890</xdr:rowOff>
    </xdr:to>
    <xdr:sp macro="" textlink="">
      <xdr:nvSpPr>
        <xdr:cNvPr id="251" name="楕円 250">
          <a:extLst>
            <a:ext uri="{FF2B5EF4-FFF2-40B4-BE49-F238E27FC236}">
              <a16:creationId xmlns:a16="http://schemas.microsoft.com/office/drawing/2014/main" id="{94FA3F43-07C7-47E0-B628-6F5863C2A819}"/>
            </a:ext>
          </a:extLst>
        </xdr:cNvPr>
        <xdr:cNvSpPr/>
      </xdr:nvSpPr>
      <xdr:spPr>
        <a:xfrm>
          <a:off x="6921500" y="108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75347</xdr:rowOff>
    </xdr:from>
    <xdr:to>
      <xdr:col>41</xdr:col>
      <xdr:colOff>50800</xdr:colOff>
      <xdr:row>63</xdr:row>
      <xdr:rowOff>78090</xdr:rowOff>
    </xdr:to>
    <xdr:cxnSp macro="">
      <xdr:nvCxnSpPr>
        <xdr:cNvPr id="252" name="直線コネクタ 251">
          <a:extLst>
            <a:ext uri="{FF2B5EF4-FFF2-40B4-BE49-F238E27FC236}">
              <a16:creationId xmlns:a16="http://schemas.microsoft.com/office/drawing/2014/main" id="{1C78A349-1512-4092-9F1A-8B2B9EAD570D}"/>
            </a:ext>
          </a:extLst>
        </xdr:cNvPr>
        <xdr:cNvCxnSpPr/>
      </xdr:nvCxnSpPr>
      <xdr:spPr>
        <a:xfrm flipV="1">
          <a:off x="6972300" y="108766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53" name="n_1aveValue【体育館・プール】&#10;一人当たり面積">
          <a:extLst>
            <a:ext uri="{FF2B5EF4-FFF2-40B4-BE49-F238E27FC236}">
              <a16:creationId xmlns:a16="http://schemas.microsoft.com/office/drawing/2014/main" id="{604F3AAE-1F15-402C-8BDE-1F265ADAE50B}"/>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254" name="n_2aveValue【体育館・プール】&#10;一人当たり面積">
          <a:extLst>
            <a:ext uri="{FF2B5EF4-FFF2-40B4-BE49-F238E27FC236}">
              <a16:creationId xmlns:a16="http://schemas.microsoft.com/office/drawing/2014/main" id="{A71DAEF6-A8B0-4682-9C6B-D9CDFB58F19C}"/>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255" name="n_3aveValue【体育館・プール】&#10;一人当たり面積">
          <a:extLst>
            <a:ext uri="{FF2B5EF4-FFF2-40B4-BE49-F238E27FC236}">
              <a16:creationId xmlns:a16="http://schemas.microsoft.com/office/drawing/2014/main" id="{278628CE-5C5A-4740-BC12-F5EA14E10BE4}"/>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6" name="n_4aveValue【体育館・プール】&#10;一人当たり面積">
          <a:extLst>
            <a:ext uri="{FF2B5EF4-FFF2-40B4-BE49-F238E27FC236}">
              <a16:creationId xmlns:a16="http://schemas.microsoft.com/office/drawing/2014/main" id="{CBADE1E4-967E-4052-8AD8-DF4F066D9B44}"/>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137370</xdr:rowOff>
    </xdr:from>
    <xdr:ext cx="469744" cy="259045"/>
    <xdr:sp macro="" textlink="">
      <xdr:nvSpPr>
        <xdr:cNvPr id="257" name="n_1mainValue【体育館・プール】&#10;一人当たり面積">
          <a:extLst>
            <a:ext uri="{FF2B5EF4-FFF2-40B4-BE49-F238E27FC236}">
              <a16:creationId xmlns:a16="http://schemas.microsoft.com/office/drawing/2014/main" id="{C61D4E78-DD7D-4827-9A50-0723365358C0}"/>
            </a:ext>
          </a:extLst>
        </xdr:cNvPr>
        <xdr:cNvSpPr txBox="1"/>
      </xdr:nvSpPr>
      <xdr:spPr>
        <a:xfrm>
          <a:off x="9391727" y="105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140754</xdr:rowOff>
    </xdr:from>
    <xdr:ext cx="469744" cy="259045"/>
    <xdr:sp macro="" textlink="">
      <xdr:nvSpPr>
        <xdr:cNvPr id="258" name="n_2mainValue【体育館・プール】&#10;一人当たり面積">
          <a:extLst>
            <a:ext uri="{FF2B5EF4-FFF2-40B4-BE49-F238E27FC236}">
              <a16:creationId xmlns:a16="http://schemas.microsoft.com/office/drawing/2014/main" id="{3A6036A4-DA58-4E56-BBF6-5D429F211173}"/>
            </a:ext>
          </a:extLst>
        </xdr:cNvPr>
        <xdr:cNvSpPr txBox="1"/>
      </xdr:nvSpPr>
      <xdr:spPr>
        <a:xfrm>
          <a:off x="8515427" y="105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142674</xdr:rowOff>
    </xdr:from>
    <xdr:ext cx="469744" cy="259045"/>
    <xdr:sp macro="" textlink="">
      <xdr:nvSpPr>
        <xdr:cNvPr id="259" name="n_3mainValue【体育館・プール】&#10;一人当たり面積">
          <a:extLst>
            <a:ext uri="{FF2B5EF4-FFF2-40B4-BE49-F238E27FC236}">
              <a16:creationId xmlns:a16="http://schemas.microsoft.com/office/drawing/2014/main" id="{588997A8-13AE-4F02-B160-E9302D998543}"/>
            </a:ext>
          </a:extLst>
        </xdr:cNvPr>
        <xdr:cNvSpPr txBox="1"/>
      </xdr:nvSpPr>
      <xdr:spPr>
        <a:xfrm>
          <a:off x="7626427" y="1060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120017</xdr:rowOff>
    </xdr:from>
    <xdr:ext cx="469744" cy="259045"/>
    <xdr:sp macro="" textlink="">
      <xdr:nvSpPr>
        <xdr:cNvPr id="260" name="n_4mainValue【体育館・プール】&#10;一人当たり面積">
          <a:extLst>
            <a:ext uri="{FF2B5EF4-FFF2-40B4-BE49-F238E27FC236}">
              <a16:creationId xmlns:a16="http://schemas.microsoft.com/office/drawing/2014/main" id="{96D98DAA-8024-4025-A612-1733B7435E59}"/>
            </a:ext>
          </a:extLst>
        </xdr:cNvPr>
        <xdr:cNvSpPr txBox="1"/>
      </xdr:nvSpPr>
      <xdr:spPr>
        <a:xfrm>
          <a:off x="6737427" y="109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E0031F9-5FA6-447F-89C2-C17D8A3E41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58BA95D-88B7-4B76-A497-CB69DF2FA2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49E3624D-6D14-4736-B691-13FC4D0CA9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9720A5B-D878-4814-80CA-D7FD2A3BF8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FE1ADEC5-8BCB-4298-AF56-0C427484E0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8635815D-0CA3-470A-9A51-6D823C66FE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1DCC864-80D3-4E68-93FF-78180F46B8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3714A114-0625-4E69-9393-6F2AA0447D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868E676B-7C3C-4EA7-B8FC-71189BEB94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C5399D3-9ED7-44A1-8FEC-C062ADABE5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B0A6131B-8012-49EF-8840-EC80D9E929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24FBB1A-D7A0-4B94-A4C0-74429741A13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E932F06-740A-4E88-B2EE-54D95B1AF5E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6E7F4EA-7788-4D2D-A310-ACFDCC7C127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7B12FAA3-D0C0-43A8-881E-CB573C113F5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722DFCC8-81FE-4E89-809D-168992E244F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402A2275-BE49-4772-8D91-06DA6F20CD5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3E186E0F-14A4-44C6-88E6-E74183D2802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E90C445-5FAF-4083-84E5-763F4F42CEE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6654F702-95E4-4EFE-9AFC-4B01C78F0C8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52CF5C5-CC08-43E8-80A5-A476F048AC8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555E4D35-8B37-418F-9697-A2C4D9E763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405B44FF-2878-4EAB-8429-BBA76955E23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9657BC6-0BD1-4965-B888-F61DD1A96D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248FFFF-3BBA-466B-9691-023FA5596A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89174753-480C-4232-8500-0DC1E00C5959}"/>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E8EF501-ED41-43EC-9A8C-4B5C8EE5557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F247E910-874F-43F4-8C37-1A10BE5DB67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F7D7FCA8-59A4-4B79-BEE4-B65DB92FF80E}"/>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a:extLst>
            <a:ext uri="{FF2B5EF4-FFF2-40B4-BE49-F238E27FC236}">
              <a16:creationId xmlns:a16="http://schemas.microsoft.com/office/drawing/2014/main" id="{02464B23-3737-4944-B250-4F201DF3667C}"/>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7DB8BEA-548B-42CE-B6D6-DBCCC5405E38}"/>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a:extLst>
            <a:ext uri="{FF2B5EF4-FFF2-40B4-BE49-F238E27FC236}">
              <a16:creationId xmlns:a16="http://schemas.microsoft.com/office/drawing/2014/main" id="{AD9F1895-0A5D-411A-913A-E92E70154016}"/>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a:extLst>
            <a:ext uri="{FF2B5EF4-FFF2-40B4-BE49-F238E27FC236}">
              <a16:creationId xmlns:a16="http://schemas.microsoft.com/office/drawing/2014/main" id="{38FFDFDC-E4FD-4E7C-A9AF-744A48E9702D}"/>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a:extLst>
            <a:ext uri="{FF2B5EF4-FFF2-40B4-BE49-F238E27FC236}">
              <a16:creationId xmlns:a16="http://schemas.microsoft.com/office/drawing/2014/main" id="{3FC25A93-F70A-4739-ABE6-ED134FB56CFF}"/>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a:extLst>
            <a:ext uri="{FF2B5EF4-FFF2-40B4-BE49-F238E27FC236}">
              <a16:creationId xmlns:a16="http://schemas.microsoft.com/office/drawing/2014/main" id="{7AB67D29-5EBC-4E4A-A077-7EE307295FAD}"/>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a:extLst>
            <a:ext uri="{FF2B5EF4-FFF2-40B4-BE49-F238E27FC236}">
              <a16:creationId xmlns:a16="http://schemas.microsoft.com/office/drawing/2014/main" id="{A71B69F0-BA2C-4E21-B7D4-5ACD082A71FD}"/>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926AA73-A456-41A6-9A77-30E5B7CAB3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6F0AC07-52C7-457B-98D4-CE5047080D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584F14F-5444-4DA8-B8F8-46EAB36849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18B990D-6250-418D-9DEB-57CCD355E2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066D66-342A-4915-B0FD-221F5CD7F9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302" name="楕円 301">
          <a:extLst>
            <a:ext uri="{FF2B5EF4-FFF2-40B4-BE49-F238E27FC236}">
              <a16:creationId xmlns:a16="http://schemas.microsoft.com/office/drawing/2014/main" id="{F76A23D2-B754-477A-AF95-EF62CD99014B}"/>
            </a:ext>
          </a:extLst>
        </xdr:cNvPr>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156771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18284EC-5ABA-453F-84B9-91392F9DE92B}"/>
            </a:ext>
          </a:extLst>
        </xdr:cNvPr>
        <xdr:cNvSpPr txBox="1"/>
      </xdr:nvSpPr>
      <xdr:spPr>
        <a:xfrm>
          <a:off x="4673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144055</xdr:rowOff>
    </xdr:from>
    <xdr:to>
      <xdr:col>20</xdr:col>
      <xdr:colOff>38100</xdr:colOff>
      <xdr:row>83</xdr:row>
      <xdr:rowOff>74205</xdr:rowOff>
    </xdr:to>
    <xdr:sp macro="" textlink="">
      <xdr:nvSpPr>
        <xdr:cNvPr id="304" name="楕円 303">
          <a:extLst>
            <a:ext uri="{FF2B5EF4-FFF2-40B4-BE49-F238E27FC236}">
              <a16:creationId xmlns:a16="http://schemas.microsoft.com/office/drawing/2014/main" id="{CED673D9-239D-46F8-8BA2-C8FB4D3687B8}"/>
            </a:ext>
          </a:extLst>
        </xdr:cNvPr>
        <xdr:cNvSpPr/>
      </xdr:nvSpPr>
      <xdr:spPr>
        <a:xfrm>
          <a:off x="3746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57694</xdr:rowOff>
    </xdr:to>
    <xdr:cxnSp macro="">
      <xdr:nvCxnSpPr>
        <xdr:cNvPr id="305" name="直線コネクタ 304">
          <a:extLst>
            <a:ext uri="{FF2B5EF4-FFF2-40B4-BE49-F238E27FC236}">
              <a16:creationId xmlns:a16="http://schemas.microsoft.com/office/drawing/2014/main" id="{E06DF4A3-B32C-4A5C-BC29-743059293968}"/>
            </a:ext>
          </a:extLst>
        </xdr:cNvPr>
        <xdr:cNvCxnSpPr/>
      </xdr:nvCxnSpPr>
      <xdr:spPr>
        <a:xfrm>
          <a:off x="3797300" y="142537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363</xdr:rowOff>
    </xdr:from>
    <xdr:to>
      <xdr:col>15</xdr:col>
      <xdr:colOff>101600</xdr:colOff>
      <xdr:row>83</xdr:row>
      <xdr:rowOff>101963</xdr:rowOff>
    </xdr:to>
    <xdr:sp macro="" textlink="">
      <xdr:nvSpPr>
        <xdr:cNvPr id="306" name="楕円 305">
          <a:extLst>
            <a:ext uri="{FF2B5EF4-FFF2-40B4-BE49-F238E27FC236}">
              <a16:creationId xmlns:a16="http://schemas.microsoft.com/office/drawing/2014/main" id="{50C82976-0C3E-4F73-8414-CAF5D71CCDA2}"/>
            </a:ext>
          </a:extLst>
        </xdr:cNvPr>
        <xdr:cNvSpPr/>
      </xdr:nvSpPr>
      <xdr:spPr>
        <a:xfrm>
          <a:off x="2857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23405</xdr:rowOff>
    </xdr:from>
    <xdr:to>
      <xdr:col>19</xdr:col>
      <xdr:colOff>177800</xdr:colOff>
      <xdr:row>83</xdr:row>
      <xdr:rowOff>51163</xdr:rowOff>
    </xdr:to>
    <xdr:cxnSp macro="">
      <xdr:nvCxnSpPr>
        <xdr:cNvPr id="307" name="直線コネクタ 306">
          <a:extLst>
            <a:ext uri="{FF2B5EF4-FFF2-40B4-BE49-F238E27FC236}">
              <a16:creationId xmlns:a16="http://schemas.microsoft.com/office/drawing/2014/main" id="{72E25688-9DF8-4F8F-8762-12D15A5AA45D}"/>
            </a:ext>
          </a:extLst>
        </xdr:cNvPr>
        <xdr:cNvCxnSpPr/>
      </xdr:nvCxnSpPr>
      <xdr:spPr>
        <a:xfrm flipV="1">
          <a:off x="2908300" y="142537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08" name="楕円 307">
          <a:extLst>
            <a:ext uri="{FF2B5EF4-FFF2-40B4-BE49-F238E27FC236}">
              <a16:creationId xmlns:a16="http://schemas.microsoft.com/office/drawing/2014/main" id="{55D929EE-210C-47C2-AEEF-BA5FC4674C8D}"/>
            </a:ext>
          </a:extLst>
        </xdr:cNvPr>
        <xdr:cNvSpPr/>
      </xdr:nvSpPr>
      <xdr:spPr>
        <a:xfrm>
          <a:off x="1968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51163</xdr:rowOff>
    </xdr:from>
    <xdr:to>
      <xdr:col>15</xdr:col>
      <xdr:colOff>50800</xdr:colOff>
      <xdr:row>83</xdr:row>
      <xdr:rowOff>157299</xdr:rowOff>
    </xdr:to>
    <xdr:cxnSp macro="">
      <xdr:nvCxnSpPr>
        <xdr:cNvPr id="309" name="直線コネクタ 308">
          <a:extLst>
            <a:ext uri="{FF2B5EF4-FFF2-40B4-BE49-F238E27FC236}">
              <a16:creationId xmlns:a16="http://schemas.microsoft.com/office/drawing/2014/main" id="{99A80095-FEFF-4E0D-8D8B-65080C3FB405}"/>
            </a:ext>
          </a:extLst>
        </xdr:cNvPr>
        <xdr:cNvCxnSpPr/>
      </xdr:nvCxnSpPr>
      <xdr:spPr>
        <a:xfrm flipV="1">
          <a:off x="2019300" y="14281513"/>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310" name="楕円 309">
          <a:extLst>
            <a:ext uri="{FF2B5EF4-FFF2-40B4-BE49-F238E27FC236}">
              <a16:creationId xmlns:a16="http://schemas.microsoft.com/office/drawing/2014/main" id="{F0ABF628-8F72-4AED-8300-9314C2ABC784}"/>
            </a:ext>
          </a:extLst>
        </xdr:cNvPr>
        <xdr:cNvSpPr/>
      </xdr:nvSpPr>
      <xdr:spPr>
        <a:xfrm>
          <a:off x="1079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132806</xdr:rowOff>
    </xdr:from>
    <xdr:to>
      <xdr:col>10</xdr:col>
      <xdr:colOff>114300</xdr:colOff>
      <xdr:row>83</xdr:row>
      <xdr:rowOff>157299</xdr:rowOff>
    </xdr:to>
    <xdr:cxnSp macro="">
      <xdr:nvCxnSpPr>
        <xdr:cNvPr id="311" name="直線コネクタ 310">
          <a:extLst>
            <a:ext uri="{FF2B5EF4-FFF2-40B4-BE49-F238E27FC236}">
              <a16:creationId xmlns:a16="http://schemas.microsoft.com/office/drawing/2014/main" id="{28923DCE-5B62-4C7D-8D92-0E73B3BA68C4}"/>
            </a:ext>
          </a:extLst>
        </xdr:cNvPr>
        <xdr:cNvCxnSpPr/>
      </xdr:nvCxnSpPr>
      <xdr:spPr>
        <a:xfrm>
          <a:off x="1130300" y="143631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312" name="n_1aveValue【福祉施設】&#10;有形固定資産減価償却率">
          <a:extLst>
            <a:ext uri="{FF2B5EF4-FFF2-40B4-BE49-F238E27FC236}">
              <a16:creationId xmlns:a16="http://schemas.microsoft.com/office/drawing/2014/main" id="{4037EC80-F261-4F80-A894-7F45D824EA71}"/>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3" name="n_2aveValue【福祉施設】&#10;有形固定資産減価償却率">
          <a:extLst>
            <a:ext uri="{FF2B5EF4-FFF2-40B4-BE49-F238E27FC236}">
              <a16:creationId xmlns:a16="http://schemas.microsoft.com/office/drawing/2014/main" id="{4C27338F-7422-43A8-A922-7AA73AB1C694}"/>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4" name="n_3aveValue【福祉施設】&#10;有形固定資産減価償却率">
          <a:extLst>
            <a:ext uri="{FF2B5EF4-FFF2-40B4-BE49-F238E27FC236}">
              <a16:creationId xmlns:a16="http://schemas.microsoft.com/office/drawing/2014/main" id="{04B77CED-3EC3-4785-910A-82C8BD110DE8}"/>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15" name="n_4aveValue【福祉施設】&#10;有形固定資産減価償却率">
          <a:extLst>
            <a:ext uri="{FF2B5EF4-FFF2-40B4-BE49-F238E27FC236}">
              <a16:creationId xmlns:a16="http://schemas.microsoft.com/office/drawing/2014/main" id="{833EB5F5-F862-4989-9A55-2184FA489A9C}"/>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65332</xdr:rowOff>
    </xdr:from>
    <xdr:ext cx="405111" cy="259045"/>
    <xdr:sp macro="" textlink="">
      <xdr:nvSpPr>
        <xdr:cNvPr id="316" name="n_1mainValue【福祉施設】&#10;有形固定資産減価償却率">
          <a:extLst>
            <a:ext uri="{FF2B5EF4-FFF2-40B4-BE49-F238E27FC236}">
              <a16:creationId xmlns:a16="http://schemas.microsoft.com/office/drawing/2014/main" id="{869487C8-ACC7-4755-B2A0-32DAF4D2486F}"/>
            </a:ext>
          </a:extLst>
        </xdr:cNvPr>
        <xdr:cNvSpPr txBox="1"/>
      </xdr:nvSpPr>
      <xdr:spPr>
        <a:xfrm>
          <a:off x="3582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7" name="n_2mainValue【福祉施設】&#10;有形固定資産減価償却率">
          <a:extLst>
            <a:ext uri="{FF2B5EF4-FFF2-40B4-BE49-F238E27FC236}">
              <a16:creationId xmlns:a16="http://schemas.microsoft.com/office/drawing/2014/main" id="{2C3C9A8F-3CFF-4BFE-B5A0-E99728EEE886}"/>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27776</xdr:rowOff>
    </xdr:from>
    <xdr:ext cx="405111" cy="259045"/>
    <xdr:sp macro="" textlink="">
      <xdr:nvSpPr>
        <xdr:cNvPr id="318" name="n_3mainValue【福祉施設】&#10;有形固定資産減価償却率">
          <a:extLst>
            <a:ext uri="{FF2B5EF4-FFF2-40B4-BE49-F238E27FC236}">
              <a16:creationId xmlns:a16="http://schemas.microsoft.com/office/drawing/2014/main" id="{CE1504A1-339F-4CD1-9DD5-B65C11367E48}"/>
            </a:ext>
          </a:extLst>
        </xdr:cNvPr>
        <xdr:cNvSpPr txBox="1"/>
      </xdr:nvSpPr>
      <xdr:spPr>
        <a:xfrm>
          <a:off x="1816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19" name="n_4mainValue【福祉施設】&#10;有形固定資産減価償却率">
          <a:extLst>
            <a:ext uri="{FF2B5EF4-FFF2-40B4-BE49-F238E27FC236}">
              <a16:creationId xmlns:a16="http://schemas.microsoft.com/office/drawing/2014/main" id="{E71CC6E5-1A75-4FC0-9144-1B8FC811E7C9}"/>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93643C5-5F52-48CB-BCE7-B04E64B475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0AC48C8-D540-41C7-8297-9CFFCDCEFD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5FF44CB-6B96-4A6E-9D06-7623EEC15E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B6D9FAC-398B-444B-B16D-47FB12C051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5FFC8A7-F2AA-4175-BB83-2B42CE0869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F30308D-42EE-49B7-8282-8D1B6D3BD2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FEB083E-CFA9-475B-BA9C-C2A5528585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5F1C504-D85A-4ED4-8E34-70435D6308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B9D1525-C3D8-4240-A381-EE079351E71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5F2657E-3503-41A8-89F6-86866E67ED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C244E7C7-A528-49D0-9FE8-FAAC3861502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2CCB3A5-1EEA-4EA6-9B23-D184A45D174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9B624B5-F970-4F0E-802A-69964BE0119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A7021668-FAD9-402C-AF56-91BC531D603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8BCD3297-2A13-4BD9-90FF-BBA5D1EF0BA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4E255F74-A542-4A6E-B8E7-CED22684710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7AD03124-10DE-4227-8D50-2C15317743A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88C0376A-6002-457D-8BAF-2B9F7DBB7B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569159F1-2B54-43C9-8B50-CA8186617EC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2F692129-2A13-4CC5-AC55-8DB4852E5A0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7059C1F9-E46C-436B-B07F-C0A3A153C9B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F6B364D8-3677-4A95-BBC7-AB22CA6C944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0BA28A8-9ACE-4E01-910A-140808014B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27304DF-C370-4E15-B2BE-EE763C3D04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6B74CA3-A25E-48EC-AD28-36FC30C5F6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DF14EA07-5190-46A7-B24F-EAD54ABF21D7}"/>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2F5A0E7F-8BFB-45DE-8212-0573434BE1ED}"/>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1AB89366-D285-4182-8AE3-C9B1E90E228D}"/>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a:extLst>
            <a:ext uri="{FF2B5EF4-FFF2-40B4-BE49-F238E27FC236}">
              <a16:creationId xmlns:a16="http://schemas.microsoft.com/office/drawing/2014/main" id="{ACE5A6A1-2951-4EDD-B021-05E57C0345C6}"/>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a:extLst>
            <a:ext uri="{FF2B5EF4-FFF2-40B4-BE49-F238E27FC236}">
              <a16:creationId xmlns:a16="http://schemas.microsoft.com/office/drawing/2014/main" id="{1645C5F3-EF95-4F08-87E3-2A01716FD6E7}"/>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50" name="【福祉施設】&#10;一人当たり面積平均値テキスト">
          <a:extLst>
            <a:ext uri="{FF2B5EF4-FFF2-40B4-BE49-F238E27FC236}">
              <a16:creationId xmlns:a16="http://schemas.microsoft.com/office/drawing/2014/main" id="{40D23E3A-8B78-4FFC-AAE0-6810E71356B8}"/>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a:extLst>
            <a:ext uri="{FF2B5EF4-FFF2-40B4-BE49-F238E27FC236}">
              <a16:creationId xmlns:a16="http://schemas.microsoft.com/office/drawing/2014/main" id="{B9FD0076-610B-4490-9000-F2A5D25C26C6}"/>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a:extLst>
            <a:ext uri="{FF2B5EF4-FFF2-40B4-BE49-F238E27FC236}">
              <a16:creationId xmlns:a16="http://schemas.microsoft.com/office/drawing/2014/main" id="{19851B8A-C792-4AA2-821E-961384D1DA39}"/>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a:extLst>
            <a:ext uri="{FF2B5EF4-FFF2-40B4-BE49-F238E27FC236}">
              <a16:creationId xmlns:a16="http://schemas.microsoft.com/office/drawing/2014/main" id="{EC64C6B4-1672-4D18-B3CE-0AA34E9C458F}"/>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a:extLst>
            <a:ext uri="{FF2B5EF4-FFF2-40B4-BE49-F238E27FC236}">
              <a16:creationId xmlns:a16="http://schemas.microsoft.com/office/drawing/2014/main" id="{F935314B-51EE-4FBC-852D-8F8103F4757B}"/>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a:extLst>
            <a:ext uri="{FF2B5EF4-FFF2-40B4-BE49-F238E27FC236}">
              <a16:creationId xmlns:a16="http://schemas.microsoft.com/office/drawing/2014/main" id="{7FFF7C17-BAA1-44D7-BC58-FDACDDD3F4F4}"/>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A18397-CABE-4B5B-B336-BA329F6359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E5926E-46B6-432E-BB4E-C3A5CFF280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24B463-AAC9-4094-8BAE-164142987D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B459DB-908A-4085-8C31-C3B53442D7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21D32F9-E6A7-4E2A-AEFB-12A0FEF833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61" name="楕円 360">
          <a:extLst>
            <a:ext uri="{FF2B5EF4-FFF2-40B4-BE49-F238E27FC236}">
              <a16:creationId xmlns:a16="http://schemas.microsoft.com/office/drawing/2014/main" id="{9D8665EB-ECAD-45D7-96EC-024F3639FFD0}"/>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35323</xdr:rowOff>
    </xdr:from>
    <xdr:ext cx="469744" cy="259045"/>
    <xdr:sp macro="" textlink="">
      <xdr:nvSpPr>
        <xdr:cNvPr id="362" name="【福祉施設】&#10;一人当たり面積該当値テキスト">
          <a:extLst>
            <a:ext uri="{FF2B5EF4-FFF2-40B4-BE49-F238E27FC236}">
              <a16:creationId xmlns:a16="http://schemas.microsoft.com/office/drawing/2014/main" id="{96EBDED1-0758-4A41-900F-5346375151BE}"/>
            </a:ext>
          </a:extLst>
        </xdr:cNvPr>
        <xdr:cNvSpPr txBox="1"/>
      </xdr:nvSpPr>
      <xdr:spPr>
        <a:xfrm>
          <a:off x="10515600"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16692</xdr:rowOff>
    </xdr:from>
    <xdr:to>
      <xdr:col>50</xdr:col>
      <xdr:colOff>165100</xdr:colOff>
      <xdr:row>85</xdr:row>
      <xdr:rowOff>118292</xdr:rowOff>
    </xdr:to>
    <xdr:sp macro="" textlink="">
      <xdr:nvSpPr>
        <xdr:cNvPr id="363" name="楕円 362">
          <a:extLst>
            <a:ext uri="{FF2B5EF4-FFF2-40B4-BE49-F238E27FC236}">
              <a16:creationId xmlns:a16="http://schemas.microsoft.com/office/drawing/2014/main" id="{9F1BDE3C-3F54-4839-85F4-BBC577E42085}"/>
            </a:ext>
          </a:extLst>
        </xdr:cNvPr>
        <xdr:cNvSpPr/>
      </xdr:nvSpPr>
      <xdr:spPr>
        <a:xfrm>
          <a:off x="958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67492</xdr:rowOff>
    </xdr:to>
    <xdr:cxnSp macro="">
      <xdr:nvCxnSpPr>
        <xdr:cNvPr id="364" name="直線コネクタ 363">
          <a:extLst>
            <a:ext uri="{FF2B5EF4-FFF2-40B4-BE49-F238E27FC236}">
              <a16:creationId xmlns:a16="http://schemas.microsoft.com/office/drawing/2014/main" id="{02CAF6C5-AABF-4E24-A52B-FBF5E0E9BBAC}"/>
            </a:ext>
          </a:extLst>
        </xdr:cNvPr>
        <xdr:cNvCxnSpPr/>
      </xdr:nvCxnSpPr>
      <xdr:spPr>
        <a:xfrm flipV="1">
          <a:off x="9639300" y="14636496"/>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25836</xdr:rowOff>
    </xdr:from>
    <xdr:to>
      <xdr:col>46</xdr:col>
      <xdr:colOff>38100</xdr:colOff>
      <xdr:row>85</xdr:row>
      <xdr:rowOff>127436</xdr:rowOff>
    </xdr:to>
    <xdr:sp macro="" textlink="">
      <xdr:nvSpPr>
        <xdr:cNvPr id="365" name="楕円 364">
          <a:extLst>
            <a:ext uri="{FF2B5EF4-FFF2-40B4-BE49-F238E27FC236}">
              <a16:creationId xmlns:a16="http://schemas.microsoft.com/office/drawing/2014/main" id="{CE7B7F37-3F9A-46FD-BB66-52D90872C718}"/>
            </a:ext>
          </a:extLst>
        </xdr:cNvPr>
        <xdr:cNvSpPr/>
      </xdr:nvSpPr>
      <xdr:spPr>
        <a:xfrm>
          <a:off x="8699500" y="145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67492</xdr:rowOff>
    </xdr:from>
    <xdr:to>
      <xdr:col>50</xdr:col>
      <xdr:colOff>114300</xdr:colOff>
      <xdr:row>85</xdr:row>
      <xdr:rowOff>76636</xdr:rowOff>
    </xdr:to>
    <xdr:cxnSp macro="">
      <xdr:nvCxnSpPr>
        <xdr:cNvPr id="366" name="直線コネクタ 365">
          <a:extLst>
            <a:ext uri="{FF2B5EF4-FFF2-40B4-BE49-F238E27FC236}">
              <a16:creationId xmlns:a16="http://schemas.microsoft.com/office/drawing/2014/main" id="{805938DD-BC69-4EB1-96FA-FA136321A8DF}"/>
            </a:ext>
          </a:extLst>
        </xdr:cNvPr>
        <xdr:cNvCxnSpPr/>
      </xdr:nvCxnSpPr>
      <xdr:spPr>
        <a:xfrm flipV="1">
          <a:off x="8750300" y="146407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31060</xdr:rowOff>
    </xdr:from>
    <xdr:to>
      <xdr:col>41</xdr:col>
      <xdr:colOff>101600</xdr:colOff>
      <xdr:row>85</xdr:row>
      <xdr:rowOff>132660</xdr:rowOff>
    </xdr:to>
    <xdr:sp macro="" textlink="">
      <xdr:nvSpPr>
        <xdr:cNvPr id="367" name="楕円 366">
          <a:extLst>
            <a:ext uri="{FF2B5EF4-FFF2-40B4-BE49-F238E27FC236}">
              <a16:creationId xmlns:a16="http://schemas.microsoft.com/office/drawing/2014/main" id="{950B1708-3EEB-4C21-A0CA-7970C1224638}"/>
            </a:ext>
          </a:extLst>
        </xdr:cNvPr>
        <xdr:cNvSpPr/>
      </xdr:nvSpPr>
      <xdr:spPr>
        <a:xfrm>
          <a:off x="7810500" y="146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76636</xdr:rowOff>
    </xdr:from>
    <xdr:to>
      <xdr:col>45</xdr:col>
      <xdr:colOff>177800</xdr:colOff>
      <xdr:row>85</xdr:row>
      <xdr:rowOff>81860</xdr:rowOff>
    </xdr:to>
    <xdr:cxnSp macro="">
      <xdr:nvCxnSpPr>
        <xdr:cNvPr id="368" name="直線コネクタ 367">
          <a:extLst>
            <a:ext uri="{FF2B5EF4-FFF2-40B4-BE49-F238E27FC236}">
              <a16:creationId xmlns:a16="http://schemas.microsoft.com/office/drawing/2014/main" id="{554D47EC-1F48-4C20-AA5B-FE11FB43F05B}"/>
            </a:ext>
          </a:extLst>
        </xdr:cNvPr>
        <xdr:cNvCxnSpPr/>
      </xdr:nvCxnSpPr>
      <xdr:spPr>
        <a:xfrm flipV="1">
          <a:off x="7861300" y="14649886"/>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38246</xdr:rowOff>
    </xdr:from>
    <xdr:to>
      <xdr:col>36</xdr:col>
      <xdr:colOff>165100</xdr:colOff>
      <xdr:row>85</xdr:row>
      <xdr:rowOff>139846</xdr:rowOff>
    </xdr:to>
    <xdr:sp macro="" textlink="">
      <xdr:nvSpPr>
        <xdr:cNvPr id="369" name="楕円 368">
          <a:extLst>
            <a:ext uri="{FF2B5EF4-FFF2-40B4-BE49-F238E27FC236}">
              <a16:creationId xmlns:a16="http://schemas.microsoft.com/office/drawing/2014/main" id="{796AA83C-8B04-4295-AAAF-83BE3AFF5186}"/>
            </a:ext>
          </a:extLst>
        </xdr:cNvPr>
        <xdr:cNvSpPr/>
      </xdr:nvSpPr>
      <xdr:spPr>
        <a:xfrm>
          <a:off x="6921500" y="1461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81860</xdr:rowOff>
    </xdr:from>
    <xdr:to>
      <xdr:col>41</xdr:col>
      <xdr:colOff>50800</xdr:colOff>
      <xdr:row>85</xdr:row>
      <xdr:rowOff>89046</xdr:rowOff>
    </xdr:to>
    <xdr:cxnSp macro="">
      <xdr:nvCxnSpPr>
        <xdr:cNvPr id="370" name="直線コネクタ 369">
          <a:extLst>
            <a:ext uri="{FF2B5EF4-FFF2-40B4-BE49-F238E27FC236}">
              <a16:creationId xmlns:a16="http://schemas.microsoft.com/office/drawing/2014/main" id="{A93D6C62-02C7-495F-92FC-C789D947B7E1}"/>
            </a:ext>
          </a:extLst>
        </xdr:cNvPr>
        <xdr:cNvCxnSpPr/>
      </xdr:nvCxnSpPr>
      <xdr:spPr>
        <a:xfrm flipV="1">
          <a:off x="6972300" y="14655110"/>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71" name="n_1aveValue【福祉施設】&#10;一人当たり面積">
          <a:extLst>
            <a:ext uri="{FF2B5EF4-FFF2-40B4-BE49-F238E27FC236}">
              <a16:creationId xmlns:a16="http://schemas.microsoft.com/office/drawing/2014/main" id="{17644214-CD74-4422-AA67-56DE96BA5DB0}"/>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72" name="n_2aveValue【福祉施設】&#10;一人当たり面積">
          <a:extLst>
            <a:ext uri="{FF2B5EF4-FFF2-40B4-BE49-F238E27FC236}">
              <a16:creationId xmlns:a16="http://schemas.microsoft.com/office/drawing/2014/main" id="{5C613172-075B-458A-8DEC-9B0D9A79DCEA}"/>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73" name="n_3aveValue【福祉施設】&#10;一人当たり面積">
          <a:extLst>
            <a:ext uri="{FF2B5EF4-FFF2-40B4-BE49-F238E27FC236}">
              <a16:creationId xmlns:a16="http://schemas.microsoft.com/office/drawing/2014/main" id="{89F87EDB-C1B7-4C00-9518-D52F2CD3D910}"/>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74" name="n_4aveValue【福祉施設】&#10;一人当たり面積">
          <a:extLst>
            <a:ext uri="{FF2B5EF4-FFF2-40B4-BE49-F238E27FC236}">
              <a16:creationId xmlns:a16="http://schemas.microsoft.com/office/drawing/2014/main" id="{94D16F55-44A8-4E27-BA19-40C02971BB81}"/>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109419</xdr:rowOff>
    </xdr:from>
    <xdr:ext cx="469744" cy="259045"/>
    <xdr:sp macro="" textlink="">
      <xdr:nvSpPr>
        <xdr:cNvPr id="375" name="n_1mainValue【福祉施設】&#10;一人当たり面積">
          <a:extLst>
            <a:ext uri="{FF2B5EF4-FFF2-40B4-BE49-F238E27FC236}">
              <a16:creationId xmlns:a16="http://schemas.microsoft.com/office/drawing/2014/main" id="{FDEBCA63-BD05-446F-9D93-2E9E3E282668}"/>
            </a:ext>
          </a:extLst>
        </xdr:cNvPr>
        <xdr:cNvSpPr txBox="1"/>
      </xdr:nvSpPr>
      <xdr:spPr>
        <a:xfrm>
          <a:off x="93917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118563</xdr:rowOff>
    </xdr:from>
    <xdr:ext cx="469744" cy="259045"/>
    <xdr:sp macro="" textlink="">
      <xdr:nvSpPr>
        <xdr:cNvPr id="376" name="n_2mainValue【福祉施設】&#10;一人当たり面積">
          <a:extLst>
            <a:ext uri="{FF2B5EF4-FFF2-40B4-BE49-F238E27FC236}">
              <a16:creationId xmlns:a16="http://schemas.microsoft.com/office/drawing/2014/main" id="{4338C7B8-2804-4872-B525-CEF5E3C2B41A}"/>
            </a:ext>
          </a:extLst>
        </xdr:cNvPr>
        <xdr:cNvSpPr txBox="1"/>
      </xdr:nvSpPr>
      <xdr:spPr>
        <a:xfrm>
          <a:off x="8515427" y="1469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123787</xdr:rowOff>
    </xdr:from>
    <xdr:ext cx="469744" cy="259045"/>
    <xdr:sp macro="" textlink="">
      <xdr:nvSpPr>
        <xdr:cNvPr id="377" name="n_3mainValue【福祉施設】&#10;一人当たり面積">
          <a:extLst>
            <a:ext uri="{FF2B5EF4-FFF2-40B4-BE49-F238E27FC236}">
              <a16:creationId xmlns:a16="http://schemas.microsoft.com/office/drawing/2014/main" id="{7A089E41-FF3C-4D26-8FAA-7F0A61808800}"/>
            </a:ext>
          </a:extLst>
        </xdr:cNvPr>
        <xdr:cNvSpPr txBox="1"/>
      </xdr:nvSpPr>
      <xdr:spPr>
        <a:xfrm>
          <a:off x="7626427" y="1469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130973</xdr:rowOff>
    </xdr:from>
    <xdr:ext cx="469744" cy="259045"/>
    <xdr:sp macro="" textlink="">
      <xdr:nvSpPr>
        <xdr:cNvPr id="378" name="n_4mainValue【福祉施設】&#10;一人当たり面積">
          <a:extLst>
            <a:ext uri="{FF2B5EF4-FFF2-40B4-BE49-F238E27FC236}">
              <a16:creationId xmlns:a16="http://schemas.microsoft.com/office/drawing/2014/main" id="{609D48C6-DFBD-4344-987A-7073C1550E94}"/>
            </a:ext>
          </a:extLst>
        </xdr:cNvPr>
        <xdr:cNvSpPr txBox="1"/>
      </xdr:nvSpPr>
      <xdr:spPr>
        <a:xfrm>
          <a:off x="6737427" y="147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2CB2DE9-475D-4C8C-B793-9CF5CE5A34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9B85FA5-A610-48D2-97A8-65A4FD5C6B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6D44CED-5109-4503-A81C-62CF67CF04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B9BC94A-0BFC-4776-8E46-FA3F272DDE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01E3248-60E9-4973-95AC-A3554A8E01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8C07323-163C-4F8F-BA4F-1DE3A59CB7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A8AD28F-0719-4F40-89BE-7C3ADD40D1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E8BF629-CE55-4A5F-AE3A-383493B57F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04D2194-0AB6-48B6-8DE4-6501435B2D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5B57966-2EB7-42C8-8BCE-31CF113B35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FF4B57A-512F-4CF4-B8BC-51F45AD0C5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C2150A7-86C8-44EB-B8BD-CA52C82508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03A90E6-DE86-4734-860C-7BDC87A7E0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2C2816C-C7BA-4BEE-BC69-05F8A60452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B1B494C-3DE7-4B4B-9FBD-51CFE58ABE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384EEBF-8E1A-480E-936E-AD12BB29EA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A404F7C-FDB4-47E8-BA27-B43C6EB6AF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B1D5904-27AF-4639-A15D-652C2698F3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51E88A4-6F20-406E-8A6D-4C042341F5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61CD764-0498-4582-9E8A-D1DCE42738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4D6A61B-E282-4758-BFCE-1AE1743363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356D1C2-49D6-4A92-9FBE-31A221FE5E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4D903B9-5E39-4AC7-933E-2F38444E6EF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E922833-1B77-496B-99F7-32151E8104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B7827D6-CC55-44F2-BCAE-38B2E21DFE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57CAD3F-41FD-4356-BE2B-2FC02AAAAF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F319F7E-1496-4F48-9692-038D5147E2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4103680-FBE3-4767-8E7A-DBE9692D0C9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2F11119-6422-4E7C-B3BF-8E1742A6DD0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FB736E3-63E2-4337-B871-26281640F4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5D9A36ED-FD3D-421A-9948-EC6FDEE03B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ACBE87D-C2AA-46B7-88F2-C018857104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5940783-C33F-46DC-B7F4-DEB3A9B2525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ADB905F-1974-4FAE-981D-1C8FF0BDF2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C115960-B1AB-4027-8D4B-CCE257414F2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DDF3ED1-FD96-4197-8CB3-65D4AC0EBB2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437DC72-8B9F-44C2-B047-2144B4F1F3F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66F5B620-F700-44F7-88FE-55E1E64A53A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BB0A79F-C61A-4FF7-BE7F-FB085A06F3D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DBE93E3-D299-4362-8800-E56BBFB1AD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5CBEAC94-FD56-405F-9621-EA016D5626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751E3A4-7C7B-4C61-A5C5-03265F73683B}"/>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FD92C1D9-BC71-404C-A44B-2AA3F7ECB93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5ECD646-2494-445A-82B7-20590A9C7F6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9142A4F2-996B-4D73-A2FF-EDA66E3E05A2}"/>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24" name="直線コネクタ 423">
          <a:extLst>
            <a:ext uri="{FF2B5EF4-FFF2-40B4-BE49-F238E27FC236}">
              <a16:creationId xmlns:a16="http://schemas.microsoft.com/office/drawing/2014/main" id="{6CD1C497-09C4-41A9-8EB2-B9E4CC5DB2B9}"/>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6C6409B9-B093-467C-B527-0A85A2654F15}"/>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6" name="フローチャート: 判断 425">
          <a:extLst>
            <a:ext uri="{FF2B5EF4-FFF2-40B4-BE49-F238E27FC236}">
              <a16:creationId xmlns:a16="http://schemas.microsoft.com/office/drawing/2014/main" id="{D663B61B-CDFC-41CB-9F66-D51492560D5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7" name="フローチャート: 判断 426">
          <a:extLst>
            <a:ext uri="{FF2B5EF4-FFF2-40B4-BE49-F238E27FC236}">
              <a16:creationId xmlns:a16="http://schemas.microsoft.com/office/drawing/2014/main" id="{6C5239D1-6106-45C1-9796-E3A678FD662D}"/>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8" name="フローチャート: 判断 427">
          <a:extLst>
            <a:ext uri="{FF2B5EF4-FFF2-40B4-BE49-F238E27FC236}">
              <a16:creationId xmlns:a16="http://schemas.microsoft.com/office/drawing/2014/main" id="{58BB1914-762D-478E-9ED4-A5AC07E3BD19}"/>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9" name="フローチャート: 判断 428">
          <a:extLst>
            <a:ext uri="{FF2B5EF4-FFF2-40B4-BE49-F238E27FC236}">
              <a16:creationId xmlns:a16="http://schemas.microsoft.com/office/drawing/2014/main" id="{30735F60-79C1-4F59-B1F1-F25DDF84E959}"/>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30" name="フローチャート: 判断 429">
          <a:extLst>
            <a:ext uri="{FF2B5EF4-FFF2-40B4-BE49-F238E27FC236}">
              <a16:creationId xmlns:a16="http://schemas.microsoft.com/office/drawing/2014/main" id="{BEE6A643-0B55-41AA-92E8-C4E9A893D874}"/>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20D8067-4B2F-4987-B709-334A04449F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7AF0EBC-2B42-4AFF-86F3-7D783105BE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5BEDD3F-F7D8-42AC-B582-56FD1029C0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A5F83E9-8568-4EAC-8A36-24C06E5403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36F4D0B-4048-4288-9796-E38E591441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142966</xdr:rowOff>
    </xdr:from>
    <xdr:to>
      <xdr:col>85</xdr:col>
      <xdr:colOff>177800</xdr:colOff>
      <xdr:row>40</xdr:row>
      <xdr:rowOff>73116</xdr:rowOff>
    </xdr:to>
    <xdr:sp macro="" textlink="">
      <xdr:nvSpPr>
        <xdr:cNvPr id="436" name="楕円 435">
          <a:extLst>
            <a:ext uri="{FF2B5EF4-FFF2-40B4-BE49-F238E27FC236}">
              <a16:creationId xmlns:a16="http://schemas.microsoft.com/office/drawing/2014/main" id="{C7E16DD3-50EB-40A8-B1C9-74AD89E16D3F}"/>
            </a:ext>
          </a:extLst>
        </xdr:cNvPr>
        <xdr:cNvSpPr/>
      </xdr:nvSpPr>
      <xdr:spPr>
        <a:xfrm>
          <a:off x="16268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121393</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4F6BD6B-0876-4DF2-A70A-B0676A8D37AE}"/>
            </a:ext>
          </a:extLst>
        </xdr:cNvPr>
        <xdr:cNvSpPr txBox="1"/>
      </xdr:nvSpPr>
      <xdr:spPr>
        <a:xfrm>
          <a:off x="16357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97246</xdr:rowOff>
    </xdr:from>
    <xdr:to>
      <xdr:col>81</xdr:col>
      <xdr:colOff>101600</xdr:colOff>
      <xdr:row>40</xdr:row>
      <xdr:rowOff>27396</xdr:rowOff>
    </xdr:to>
    <xdr:sp macro="" textlink="">
      <xdr:nvSpPr>
        <xdr:cNvPr id="438" name="楕円 437">
          <a:extLst>
            <a:ext uri="{FF2B5EF4-FFF2-40B4-BE49-F238E27FC236}">
              <a16:creationId xmlns:a16="http://schemas.microsoft.com/office/drawing/2014/main" id="{3A6D1B30-2BD7-446F-BF10-F00E715FCCF6}"/>
            </a:ext>
          </a:extLst>
        </xdr:cNvPr>
        <xdr:cNvSpPr/>
      </xdr:nvSpPr>
      <xdr:spPr>
        <a:xfrm>
          <a:off x="15430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148046</xdr:rowOff>
    </xdr:from>
    <xdr:to>
      <xdr:col>85</xdr:col>
      <xdr:colOff>127000</xdr:colOff>
      <xdr:row>40</xdr:row>
      <xdr:rowOff>22316</xdr:rowOff>
    </xdr:to>
    <xdr:cxnSp macro="">
      <xdr:nvCxnSpPr>
        <xdr:cNvPr id="439" name="直線コネクタ 438">
          <a:extLst>
            <a:ext uri="{FF2B5EF4-FFF2-40B4-BE49-F238E27FC236}">
              <a16:creationId xmlns:a16="http://schemas.microsoft.com/office/drawing/2014/main" id="{501B5881-9E50-41B1-8E21-B7FB18291333}"/>
            </a:ext>
          </a:extLst>
        </xdr:cNvPr>
        <xdr:cNvCxnSpPr/>
      </xdr:nvCxnSpPr>
      <xdr:spPr>
        <a:xfrm>
          <a:off x="15481300" y="6834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53159</xdr:rowOff>
    </xdr:from>
    <xdr:to>
      <xdr:col>76</xdr:col>
      <xdr:colOff>165100</xdr:colOff>
      <xdr:row>39</xdr:row>
      <xdr:rowOff>154759</xdr:rowOff>
    </xdr:to>
    <xdr:sp macro="" textlink="">
      <xdr:nvSpPr>
        <xdr:cNvPr id="440" name="楕円 439">
          <a:extLst>
            <a:ext uri="{FF2B5EF4-FFF2-40B4-BE49-F238E27FC236}">
              <a16:creationId xmlns:a16="http://schemas.microsoft.com/office/drawing/2014/main" id="{B5011988-F536-466D-8CB6-4A0AC0C14D48}"/>
            </a:ext>
          </a:extLst>
        </xdr:cNvPr>
        <xdr:cNvSpPr/>
      </xdr:nvSpPr>
      <xdr:spPr>
        <a:xfrm>
          <a:off x="14541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103959</xdr:rowOff>
    </xdr:from>
    <xdr:to>
      <xdr:col>81</xdr:col>
      <xdr:colOff>50800</xdr:colOff>
      <xdr:row>39</xdr:row>
      <xdr:rowOff>148046</xdr:rowOff>
    </xdr:to>
    <xdr:cxnSp macro="">
      <xdr:nvCxnSpPr>
        <xdr:cNvPr id="441" name="直線コネクタ 440">
          <a:extLst>
            <a:ext uri="{FF2B5EF4-FFF2-40B4-BE49-F238E27FC236}">
              <a16:creationId xmlns:a16="http://schemas.microsoft.com/office/drawing/2014/main" id="{C21B4210-B48F-42B9-8826-EEB38408F467}"/>
            </a:ext>
          </a:extLst>
        </xdr:cNvPr>
        <xdr:cNvCxnSpPr/>
      </xdr:nvCxnSpPr>
      <xdr:spPr>
        <a:xfrm>
          <a:off x="14592300" y="67905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9072</xdr:rowOff>
    </xdr:from>
    <xdr:to>
      <xdr:col>72</xdr:col>
      <xdr:colOff>38100</xdr:colOff>
      <xdr:row>39</xdr:row>
      <xdr:rowOff>110672</xdr:rowOff>
    </xdr:to>
    <xdr:sp macro="" textlink="">
      <xdr:nvSpPr>
        <xdr:cNvPr id="442" name="楕円 441">
          <a:extLst>
            <a:ext uri="{FF2B5EF4-FFF2-40B4-BE49-F238E27FC236}">
              <a16:creationId xmlns:a16="http://schemas.microsoft.com/office/drawing/2014/main" id="{FA1315D0-9773-478D-8F80-E4140A043897}"/>
            </a:ext>
          </a:extLst>
        </xdr:cNvPr>
        <xdr:cNvSpPr/>
      </xdr:nvSpPr>
      <xdr:spPr>
        <a:xfrm>
          <a:off x="13652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59872</xdr:rowOff>
    </xdr:from>
    <xdr:to>
      <xdr:col>76</xdr:col>
      <xdr:colOff>114300</xdr:colOff>
      <xdr:row>39</xdr:row>
      <xdr:rowOff>103959</xdr:rowOff>
    </xdr:to>
    <xdr:cxnSp macro="">
      <xdr:nvCxnSpPr>
        <xdr:cNvPr id="443" name="直線コネクタ 442">
          <a:extLst>
            <a:ext uri="{FF2B5EF4-FFF2-40B4-BE49-F238E27FC236}">
              <a16:creationId xmlns:a16="http://schemas.microsoft.com/office/drawing/2014/main" id="{844F74B5-267D-4FAA-B101-A7EC96F50EC3}"/>
            </a:ext>
          </a:extLst>
        </xdr:cNvPr>
        <xdr:cNvCxnSpPr/>
      </xdr:nvCxnSpPr>
      <xdr:spPr>
        <a:xfrm>
          <a:off x="13703300" y="67464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134801</xdr:rowOff>
    </xdr:from>
    <xdr:to>
      <xdr:col>67</xdr:col>
      <xdr:colOff>101600</xdr:colOff>
      <xdr:row>39</xdr:row>
      <xdr:rowOff>64951</xdr:rowOff>
    </xdr:to>
    <xdr:sp macro="" textlink="">
      <xdr:nvSpPr>
        <xdr:cNvPr id="444" name="楕円 443">
          <a:extLst>
            <a:ext uri="{FF2B5EF4-FFF2-40B4-BE49-F238E27FC236}">
              <a16:creationId xmlns:a16="http://schemas.microsoft.com/office/drawing/2014/main" id="{FB0DF219-CCDF-4132-BF1F-FA4DDA466F3F}"/>
            </a:ext>
          </a:extLst>
        </xdr:cNvPr>
        <xdr:cNvSpPr/>
      </xdr:nvSpPr>
      <xdr:spPr>
        <a:xfrm>
          <a:off x="12763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14151</xdr:rowOff>
    </xdr:from>
    <xdr:to>
      <xdr:col>71</xdr:col>
      <xdr:colOff>177800</xdr:colOff>
      <xdr:row>39</xdr:row>
      <xdr:rowOff>59872</xdr:rowOff>
    </xdr:to>
    <xdr:cxnSp macro="">
      <xdr:nvCxnSpPr>
        <xdr:cNvPr id="445" name="直線コネクタ 444">
          <a:extLst>
            <a:ext uri="{FF2B5EF4-FFF2-40B4-BE49-F238E27FC236}">
              <a16:creationId xmlns:a16="http://schemas.microsoft.com/office/drawing/2014/main" id="{651AC92E-9679-485B-BD34-B8CCEA19F6FA}"/>
            </a:ext>
          </a:extLst>
        </xdr:cNvPr>
        <xdr:cNvCxnSpPr/>
      </xdr:nvCxnSpPr>
      <xdr:spPr>
        <a:xfrm>
          <a:off x="12814300" y="67007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4FD6A7F9-6C87-400A-8EB7-BDA9190403FF}"/>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847C81C0-89A6-4292-AE95-005F3F783846}"/>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8A5C513-6963-4F11-A70B-079084C136D1}"/>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8F64C08-704F-4F5E-88D1-FD1041728F14}"/>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18523</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D0E9E61-A16C-499F-AA0E-C8144F2D159A}"/>
            </a:ext>
          </a:extLst>
        </xdr:cNvPr>
        <xdr:cNvSpPr txBox="1"/>
      </xdr:nvSpPr>
      <xdr:spPr>
        <a:xfrm>
          <a:off x="152660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145886</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E0E86D34-5983-4D70-8972-47CB90549D71}"/>
            </a:ext>
          </a:extLst>
        </xdr:cNvPr>
        <xdr:cNvSpPr txBox="1"/>
      </xdr:nvSpPr>
      <xdr:spPr>
        <a:xfrm>
          <a:off x="14389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101799</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BA954930-1BAA-4A4D-8B30-742A35ED088A}"/>
            </a:ext>
          </a:extLst>
        </xdr:cNvPr>
        <xdr:cNvSpPr txBox="1"/>
      </xdr:nvSpPr>
      <xdr:spPr>
        <a:xfrm>
          <a:off x="13500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56078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B370120D-E613-40BF-A73E-6F24C30ECA0D}"/>
            </a:ext>
          </a:extLst>
        </xdr:cNvPr>
        <xdr:cNvSpPr txBox="1"/>
      </xdr:nvSpPr>
      <xdr:spPr>
        <a:xfrm>
          <a:off x="12611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210B38C5-AAD4-4350-85BB-02143DA5CC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766DC6F-D4DB-40DC-8CF5-597E8397CB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2FAB58D-7D10-4E5D-8CD0-6D69D28E97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6E02325-C63E-4B38-89B7-A40B5B6771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5E62B2E-4B2A-4352-9BFF-853F5DA156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54D5B8A-8C15-4640-91A9-CB40FC8087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21303A7-EEBD-4AAC-BF5A-59A7BD6AE9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B890F31-B48E-4EDE-A641-B2B26FBC7A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8A9D0DF-356D-4492-8941-18AE0D2732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C58286A-A53C-4CE8-9FB4-82E85613A4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D32DC9E6-401F-48FA-A1C8-44E94044D85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86B11DC0-3CC1-47F8-9BF0-D28035B9421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5E143DFC-4D72-413F-A381-A8B88E8E35B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CB7978C7-5079-4DFA-910A-34945926243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FF71B81-4149-4500-AA3B-D14FF4FE79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936D62B9-BBCB-43BF-A25E-863214EDE14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5C9B9E81-7FE7-4EE7-92BE-17352667989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56EA11EC-2C6C-47C0-957C-62D4F5A375F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FA4A9A3-3124-48B9-BB63-32600D408DE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5A5A1DE4-3196-4E83-8054-3BEFB262ECD3}"/>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69BDFF8C-627E-494A-81E7-7CCECC07FD0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7CEA3F2D-BB3F-4128-BA45-43AED4240C7B}"/>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7E28956B-74F6-4F98-823E-1DA2D898A5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FF8E09FB-8A1D-44E5-9E59-AE326AAB396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511B868B-1969-4650-AC37-DAA791128A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9" name="直線コネクタ 478">
          <a:extLst>
            <a:ext uri="{FF2B5EF4-FFF2-40B4-BE49-F238E27FC236}">
              <a16:creationId xmlns:a16="http://schemas.microsoft.com/office/drawing/2014/main" id="{0D22ADE2-1774-480C-9360-9A34AE8B7E9D}"/>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F5956DA5-143C-4350-9F94-2A3E9D362115}"/>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81" name="直線コネクタ 480">
          <a:extLst>
            <a:ext uri="{FF2B5EF4-FFF2-40B4-BE49-F238E27FC236}">
              <a16:creationId xmlns:a16="http://schemas.microsoft.com/office/drawing/2014/main" id="{0DB62D0C-7B6C-4195-9788-CAB84B15906B}"/>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0F6105DA-5C55-4F1F-9EC7-A0EEB1158713}"/>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83" name="直線コネクタ 482">
          <a:extLst>
            <a:ext uri="{FF2B5EF4-FFF2-40B4-BE49-F238E27FC236}">
              <a16:creationId xmlns:a16="http://schemas.microsoft.com/office/drawing/2014/main" id="{015540E6-9D3E-40C7-BC49-282012F388D5}"/>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1B90BDF0-8246-4F4D-9313-20CBD4BCBD63}"/>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85" name="フローチャート: 判断 484">
          <a:extLst>
            <a:ext uri="{FF2B5EF4-FFF2-40B4-BE49-F238E27FC236}">
              <a16:creationId xmlns:a16="http://schemas.microsoft.com/office/drawing/2014/main" id="{23EA941C-F51E-4A69-9EF5-AA3FE83A02C9}"/>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86" name="フローチャート: 判断 485">
          <a:extLst>
            <a:ext uri="{FF2B5EF4-FFF2-40B4-BE49-F238E27FC236}">
              <a16:creationId xmlns:a16="http://schemas.microsoft.com/office/drawing/2014/main" id="{7B1EF85B-1E61-42ED-B0C4-F5460EDD7459}"/>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7" name="フローチャート: 判断 486">
          <a:extLst>
            <a:ext uri="{FF2B5EF4-FFF2-40B4-BE49-F238E27FC236}">
              <a16:creationId xmlns:a16="http://schemas.microsoft.com/office/drawing/2014/main" id="{6F715DAE-2D1F-4F3F-9382-256EFCD5C051}"/>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8" name="フローチャート: 判断 487">
          <a:extLst>
            <a:ext uri="{FF2B5EF4-FFF2-40B4-BE49-F238E27FC236}">
              <a16:creationId xmlns:a16="http://schemas.microsoft.com/office/drawing/2014/main" id="{DA3A77FB-D2D3-46A3-855A-D2F8131707E3}"/>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9" name="フローチャート: 判断 488">
          <a:extLst>
            <a:ext uri="{FF2B5EF4-FFF2-40B4-BE49-F238E27FC236}">
              <a16:creationId xmlns:a16="http://schemas.microsoft.com/office/drawing/2014/main" id="{ABAF9B04-B339-4676-B70A-B6D3E9226F95}"/>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FBD2F5-8CF4-4CE0-A917-420D761A57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C8F92F4-9D2D-4CAB-B424-189D194C29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20B2760-BC10-4505-9951-A01DFF6D2C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E85AA5C-C4C2-4EFA-BDF5-0220623387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53A9AEA-A417-4291-BE31-EE2313C8C0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53393</xdr:rowOff>
    </xdr:from>
    <xdr:to>
      <xdr:col>116</xdr:col>
      <xdr:colOff>114300</xdr:colOff>
      <xdr:row>41</xdr:row>
      <xdr:rowOff>154993</xdr:rowOff>
    </xdr:to>
    <xdr:sp macro="" textlink="">
      <xdr:nvSpPr>
        <xdr:cNvPr id="495" name="楕円 494">
          <a:extLst>
            <a:ext uri="{FF2B5EF4-FFF2-40B4-BE49-F238E27FC236}">
              <a16:creationId xmlns:a16="http://schemas.microsoft.com/office/drawing/2014/main" id="{264CDE92-97AD-4B4E-ABA0-39C0FBB13D42}"/>
            </a:ext>
          </a:extLst>
        </xdr:cNvPr>
        <xdr:cNvSpPr/>
      </xdr:nvSpPr>
      <xdr:spPr>
        <a:xfrm>
          <a:off x="22110700" y="7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31820</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24FDC1F1-AEA3-41BF-8D9F-058B447F5CBF}"/>
            </a:ext>
          </a:extLst>
        </xdr:cNvPr>
        <xdr:cNvSpPr txBox="1"/>
      </xdr:nvSpPr>
      <xdr:spPr>
        <a:xfrm>
          <a:off x="22199600" y="706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55752</xdr:rowOff>
    </xdr:from>
    <xdr:to>
      <xdr:col>112</xdr:col>
      <xdr:colOff>38100</xdr:colOff>
      <xdr:row>41</xdr:row>
      <xdr:rowOff>157352</xdr:rowOff>
    </xdr:to>
    <xdr:sp macro="" textlink="">
      <xdr:nvSpPr>
        <xdr:cNvPr id="497" name="楕円 496">
          <a:extLst>
            <a:ext uri="{FF2B5EF4-FFF2-40B4-BE49-F238E27FC236}">
              <a16:creationId xmlns:a16="http://schemas.microsoft.com/office/drawing/2014/main" id="{CAB253C7-83AF-4E98-A1F8-07A2B9120896}"/>
            </a:ext>
          </a:extLst>
        </xdr:cNvPr>
        <xdr:cNvSpPr/>
      </xdr:nvSpPr>
      <xdr:spPr>
        <a:xfrm>
          <a:off x="21272500" y="70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104193</xdr:rowOff>
    </xdr:from>
    <xdr:to>
      <xdr:col>116</xdr:col>
      <xdr:colOff>63500</xdr:colOff>
      <xdr:row>41</xdr:row>
      <xdr:rowOff>106552</xdr:rowOff>
    </xdr:to>
    <xdr:cxnSp macro="">
      <xdr:nvCxnSpPr>
        <xdr:cNvPr id="498" name="直線コネクタ 497">
          <a:extLst>
            <a:ext uri="{FF2B5EF4-FFF2-40B4-BE49-F238E27FC236}">
              <a16:creationId xmlns:a16="http://schemas.microsoft.com/office/drawing/2014/main" id="{A9FC5C55-019E-4032-AB6E-DE1D54C4DCF3}"/>
            </a:ext>
          </a:extLst>
        </xdr:cNvPr>
        <xdr:cNvCxnSpPr/>
      </xdr:nvCxnSpPr>
      <xdr:spPr>
        <a:xfrm flipV="1">
          <a:off x="21323300" y="7133643"/>
          <a:ext cx="8382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61013</xdr:rowOff>
    </xdr:from>
    <xdr:to>
      <xdr:col>107</xdr:col>
      <xdr:colOff>101600</xdr:colOff>
      <xdr:row>41</xdr:row>
      <xdr:rowOff>162613</xdr:rowOff>
    </xdr:to>
    <xdr:sp macro="" textlink="">
      <xdr:nvSpPr>
        <xdr:cNvPr id="499" name="楕円 498">
          <a:extLst>
            <a:ext uri="{FF2B5EF4-FFF2-40B4-BE49-F238E27FC236}">
              <a16:creationId xmlns:a16="http://schemas.microsoft.com/office/drawing/2014/main" id="{F9FF9E1A-2CAF-424B-B998-BD2147FA31C0}"/>
            </a:ext>
          </a:extLst>
        </xdr:cNvPr>
        <xdr:cNvSpPr/>
      </xdr:nvSpPr>
      <xdr:spPr>
        <a:xfrm>
          <a:off x="20383500" y="70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106552</xdr:rowOff>
    </xdr:from>
    <xdr:to>
      <xdr:col>111</xdr:col>
      <xdr:colOff>177800</xdr:colOff>
      <xdr:row>41</xdr:row>
      <xdr:rowOff>111813</xdr:rowOff>
    </xdr:to>
    <xdr:cxnSp macro="">
      <xdr:nvCxnSpPr>
        <xdr:cNvPr id="500" name="直線コネクタ 499">
          <a:extLst>
            <a:ext uri="{FF2B5EF4-FFF2-40B4-BE49-F238E27FC236}">
              <a16:creationId xmlns:a16="http://schemas.microsoft.com/office/drawing/2014/main" id="{E3D7679D-4789-4445-9121-EEC1DEE14DBE}"/>
            </a:ext>
          </a:extLst>
        </xdr:cNvPr>
        <xdr:cNvCxnSpPr/>
      </xdr:nvCxnSpPr>
      <xdr:spPr>
        <a:xfrm flipV="1">
          <a:off x="20434300" y="7136002"/>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64054</xdr:rowOff>
    </xdr:from>
    <xdr:to>
      <xdr:col>102</xdr:col>
      <xdr:colOff>165100</xdr:colOff>
      <xdr:row>41</xdr:row>
      <xdr:rowOff>165654</xdr:rowOff>
    </xdr:to>
    <xdr:sp macro="" textlink="">
      <xdr:nvSpPr>
        <xdr:cNvPr id="501" name="楕円 500">
          <a:extLst>
            <a:ext uri="{FF2B5EF4-FFF2-40B4-BE49-F238E27FC236}">
              <a16:creationId xmlns:a16="http://schemas.microsoft.com/office/drawing/2014/main" id="{96764DFC-253C-442A-A7CA-897E54CB114B}"/>
            </a:ext>
          </a:extLst>
        </xdr:cNvPr>
        <xdr:cNvSpPr/>
      </xdr:nvSpPr>
      <xdr:spPr>
        <a:xfrm>
          <a:off x="19494500" y="70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111813</xdr:rowOff>
    </xdr:from>
    <xdr:to>
      <xdr:col>107</xdr:col>
      <xdr:colOff>50800</xdr:colOff>
      <xdr:row>41</xdr:row>
      <xdr:rowOff>114854</xdr:rowOff>
    </xdr:to>
    <xdr:cxnSp macro="">
      <xdr:nvCxnSpPr>
        <xdr:cNvPr id="502" name="直線コネクタ 501">
          <a:extLst>
            <a:ext uri="{FF2B5EF4-FFF2-40B4-BE49-F238E27FC236}">
              <a16:creationId xmlns:a16="http://schemas.microsoft.com/office/drawing/2014/main" id="{FA4B8DF3-4785-4BBA-BD53-8D38BB219D05}"/>
            </a:ext>
          </a:extLst>
        </xdr:cNvPr>
        <xdr:cNvCxnSpPr/>
      </xdr:nvCxnSpPr>
      <xdr:spPr>
        <a:xfrm flipV="1">
          <a:off x="19545300" y="714126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84182</xdr:rowOff>
    </xdr:from>
    <xdr:to>
      <xdr:col>98</xdr:col>
      <xdr:colOff>38100</xdr:colOff>
      <xdr:row>42</xdr:row>
      <xdr:rowOff>14332</xdr:rowOff>
    </xdr:to>
    <xdr:sp macro="" textlink="">
      <xdr:nvSpPr>
        <xdr:cNvPr id="503" name="楕円 502">
          <a:extLst>
            <a:ext uri="{FF2B5EF4-FFF2-40B4-BE49-F238E27FC236}">
              <a16:creationId xmlns:a16="http://schemas.microsoft.com/office/drawing/2014/main" id="{D2B42D58-7E1B-4F88-AE87-BB1F53742BBC}"/>
            </a:ext>
          </a:extLst>
        </xdr:cNvPr>
        <xdr:cNvSpPr/>
      </xdr:nvSpPr>
      <xdr:spPr>
        <a:xfrm>
          <a:off x="18605500" y="71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114854</xdr:rowOff>
    </xdr:from>
    <xdr:to>
      <xdr:col>102</xdr:col>
      <xdr:colOff>114300</xdr:colOff>
      <xdr:row>41</xdr:row>
      <xdr:rowOff>134982</xdr:rowOff>
    </xdr:to>
    <xdr:cxnSp macro="">
      <xdr:nvCxnSpPr>
        <xdr:cNvPr id="504" name="直線コネクタ 503">
          <a:extLst>
            <a:ext uri="{FF2B5EF4-FFF2-40B4-BE49-F238E27FC236}">
              <a16:creationId xmlns:a16="http://schemas.microsoft.com/office/drawing/2014/main" id="{7280C7A6-D459-4CC3-864B-3CA127938369}"/>
            </a:ext>
          </a:extLst>
        </xdr:cNvPr>
        <xdr:cNvCxnSpPr/>
      </xdr:nvCxnSpPr>
      <xdr:spPr>
        <a:xfrm flipV="1">
          <a:off x="18656300" y="7144304"/>
          <a:ext cx="8890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F8884065-0840-4635-9DF1-9F515D4008AA}"/>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D2954857-059B-48A2-854B-51FF45B9FD26}"/>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E6D54224-838A-4F6E-9938-08E5AD1BA47B}"/>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B0627698-D358-4529-8E6F-67C182F22EF0}"/>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148479</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DE7C40B7-F34D-4914-91E8-8BE3FEC9CD5C}"/>
            </a:ext>
          </a:extLst>
        </xdr:cNvPr>
        <xdr:cNvSpPr txBox="1"/>
      </xdr:nvSpPr>
      <xdr:spPr>
        <a:xfrm>
          <a:off x="21011095" y="717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153740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1B622F6F-8C25-48B3-B7B1-451ED757BC29}"/>
            </a:ext>
          </a:extLst>
        </xdr:cNvPr>
        <xdr:cNvSpPr txBox="1"/>
      </xdr:nvSpPr>
      <xdr:spPr>
        <a:xfrm>
          <a:off x="20134795" y="71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156781</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953A9F2D-481A-49A5-8556-6D44B89EF2EC}"/>
            </a:ext>
          </a:extLst>
        </xdr:cNvPr>
        <xdr:cNvSpPr txBox="1"/>
      </xdr:nvSpPr>
      <xdr:spPr>
        <a:xfrm>
          <a:off x="19245795" y="718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5459</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10641E78-051F-4C2C-9604-43671E89BACF}"/>
            </a:ext>
          </a:extLst>
        </xdr:cNvPr>
        <xdr:cNvSpPr txBox="1"/>
      </xdr:nvSpPr>
      <xdr:spPr>
        <a:xfrm>
          <a:off x="18356795" y="720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D7EB48B8-A65F-449B-B4CC-70D1F43A0E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834019D7-CB0E-457F-BFCB-172DED7D3C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CD1959-4978-49D9-A64B-28DC21D634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14D1324-A804-40A3-9B6B-CB7551C037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EFAECEB9-C86F-462D-878D-18CC2BE10B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83B5964-22B0-439F-994D-0031C89914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1D8C0CAB-115C-478A-AA82-87DD2136F3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282934B5-7515-45BC-9B01-6F0CFE4E8BA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D8DC3573-6FE3-4407-BB97-B02ACAB232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FC64B77B-EFDC-44CC-8029-5CDBF91008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21EE8C48-9589-498D-9AB1-618E25462E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2BFB79EE-8C37-4A02-BB3A-1C5E4C02A0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9B6D7A33-B3C7-41C5-8F25-B18B030596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8C6A3396-46CB-43FE-973E-65EC1EDDEC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877117A7-4943-4174-836C-FB114F8FDA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93725A7A-7ADD-4CEA-9019-CEC814B341C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C57A831-51F3-436E-91D7-C59AACC43D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D93A3207-CA72-4E9F-AAFE-1D4DCB5E31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E7ECCC2D-6B3F-4B10-9A17-0E08ED290E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55B37D72-4327-4212-9E64-1E6F37E112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C89077BB-474C-49B9-9362-F893C31F1D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3E9A2178-55BF-434A-AA0E-28957C90A9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5FFEB590-E28C-4088-A64A-789630A8E3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3EEA619C-BD8B-4130-9843-FCD92E8121F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209A7E15-B1BF-4229-9FDD-DDEAAC0791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03559BB9-DB82-4258-ADD4-9C4558E376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259ACCC0-2681-4B3B-B7BA-548A4C1B531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DCB98668-C084-4C40-B50D-C2606583D6D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35ACA4F4-824B-40D8-BD34-2295FE5592B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E49348F9-4BE8-49A7-8A45-BE5D3F16FF3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A5214346-D4B6-48F7-BF5F-AEC14F5FFA0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586D952A-1A51-4DB9-AFF9-6790F0689DA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96B5C504-3D0A-46A8-A090-22590D9565A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18A18482-DBEC-4635-9281-894F55F528A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78EA9D02-450B-41AF-A915-206B85DC3B6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773CD16A-8245-420B-B900-4BEB18D0FC9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B15DE3C4-5341-4DC9-BEFA-82F1C19680F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98318969-1B78-4855-85E0-58D2C810CA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392E5D7B-0692-4463-9D76-F914FF034B9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6D402731-F5B3-4920-B82A-74E15B4FF7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E9AF6615-7F81-4985-8B0B-3AD320FA35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825BCEFD-2F59-44B8-8691-90C1683BC6C5}"/>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36E72331-583A-4157-8CD3-6741A7082DD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177FF1A2-343E-4EF6-9245-D3FB716D7CC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57" name="【消防施設】&#10;有形固定資産減価償却率最大値テキスト">
          <a:extLst>
            <a:ext uri="{FF2B5EF4-FFF2-40B4-BE49-F238E27FC236}">
              <a16:creationId xmlns:a16="http://schemas.microsoft.com/office/drawing/2014/main" id="{9F49B36E-D7DA-4982-9444-4ADE8384CB0A}"/>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58" name="直線コネクタ 557">
          <a:extLst>
            <a:ext uri="{FF2B5EF4-FFF2-40B4-BE49-F238E27FC236}">
              <a16:creationId xmlns:a16="http://schemas.microsoft.com/office/drawing/2014/main" id="{2504D571-2605-44D5-875B-D2B5C36B9A99}"/>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1FFE90A2-472A-4957-BD72-4B6633586B51}"/>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60" name="フローチャート: 判断 559">
          <a:extLst>
            <a:ext uri="{FF2B5EF4-FFF2-40B4-BE49-F238E27FC236}">
              <a16:creationId xmlns:a16="http://schemas.microsoft.com/office/drawing/2014/main" id="{CB2DAF8A-54B9-4D04-9555-0CEFFD9607F9}"/>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61" name="フローチャート: 判断 560">
          <a:extLst>
            <a:ext uri="{FF2B5EF4-FFF2-40B4-BE49-F238E27FC236}">
              <a16:creationId xmlns:a16="http://schemas.microsoft.com/office/drawing/2014/main" id="{EFA0E54F-8969-4DFF-80F0-1AD73EAC6B26}"/>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2" name="フローチャート: 判断 561">
          <a:extLst>
            <a:ext uri="{FF2B5EF4-FFF2-40B4-BE49-F238E27FC236}">
              <a16:creationId xmlns:a16="http://schemas.microsoft.com/office/drawing/2014/main" id="{4CAE5DCF-4C65-4EBF-9690-AECD19AC6FD3}"/>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63" name="フローチャート: 判断 562">
          <a:extLst>
            <a:ext uri="{FF2B5EF4-FFF2-40B4-BE49-F238E27FC236}">
              <a16:creationId xmlns:a16="http://schemas.microsoft.com/office/drawing/2014/main" id="{FD590E21-8F68-47AB-B566-C6A08D04546F}"/>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64" name="フローチャート: 判断 563">
          <a:extLst>
            <a:ext uri="{FF2B5EF4-FFF2-40B4-BE49-F238E27FC236}">
              <a16:creationId xmlns:a16="http://schemas.microsoft.com/office/drawing/2014/main" id="{92763388-ECBC-4411-8C1B-83EC93F4DF97}"/>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8D55F08-1346-4B7E-80C0-258474524C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C0538E4-2B0B-4295-8877-0173DCCCAB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E052464-BE32-44AD-B345-100B462ECDC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741441D3-6ED8-4DD3-9835-6428FC8D5E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27C28609-3DBB-49CA-A97A-1D59E511C4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23223</xdr:rowOff>
    </xdr:from>
    <xdr:to>
      <xdr:col>85</xdr:col>
      <xdr:colOff>177800</xdr:colOff>
      <xdr:row>85</xdr:row>
      <xdr:rowOff>124823</xdr:rowOff>
    </xdr:to>
    <xdr:sp macro="" textlink="">
      <xdr:nvSpPr>
        <xdr:cNvPr id="570" name="楕円 569">
          <a:extLst>
            <a:ext uri="{FF2B5EF4-FFF2-40B4-BE49-F238E27FC236}">
              <a16:creationId xmlns:a16="http://schemas.microsoft.com/office/drawing/2014/main" id="{E6589811-084E-49E0-A507-69DBCC517B3F}"/>
            </a:ext>
          </a:extLst>
        </xdr:cNvPr>
        <xdr:cNvSpPr/>
      </xdr:nvSpPr>
      <xdr:spPr>
        <a:xfrm>
          <a:off x="162687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1650</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95047DB4-FA75-4D75-90C6-BB4680AB90F8}"/>
            </a:ext>
          </a:extLst>
        </xdr:cNvPr>
        <xdr:cNvSpPr txBox="1"/>
      </xdr:nvSpPr>
      <xdr:spPr>
        <a:xfrm>
          <a:off x="16357600"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6894</xdr:rowOff>
    </xdr:from>
    <xdr:to>
      <xdr:col>81</xdr:col>
      <xdr:colOff>101600</xdr:colOff>
      <xdr:row>85</xdr:row>
      <xdr:rowOff>108494</xdr:rowOff>
    </xdr:to>
    <xdr:sp macro="" textlink="">
      <xdr:nvSpPr>
        <xdr:cNvPr id="572" name="楕円 571">
          <a:extLst>
            <a:ext uri="{FF2B5EF4-FFF2-40B4-BE49-F238E27FC236}">
              <a16:creationId xmlns:a16="http://schemas.microsoft.com/office/drawing/2014/main" id="{6900C4AB-5992-4709-9238-1A996F9302E5}"/>
            </a:ext>
          </a:extLst>
        </xdr:cNvPr>
        <xdr:cNvSpPr/>
      </xdr:nvSpPr>
      <xdr:spPr>
        <a:xfrm>
          <a:off x="15430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57694</xdr:rowOff>
    </xdr:from>
    <xdr:to>
      <xdr:col>85</xdr:col>
      <xdr:colOff>127000</xdr:colOff>
      <xdr:row>85</xdr:row>
      <xdr:rowOff>74023</xdr:rowOff>
    </xdr:to>
    <xdr:cxnSp macro="">
      <xdr:nvCxnSpPr>
        <xdr:cNvPr id="573" name="直線コネクタ 572">
          <a:extLst>
            <a:ext uri="{FF2B5EF4-FFF2-40B4-BE49-F238E27FC236}">
              <a16:creationId xmlns:a16="http://schemas.microsoft.com/office/drawing/2014/main" id="{C8BDC03C-2987-41D4-86E6-E8CDBD9D953F}"/>
            </a:ext>
          </a:extLst>
        </xdr:cNvPr>
        <xdr:cNvCxnSpPr/>
      </xdr:nvCxnSpPr>
      <xdr:spPr>
        <a:xfrm>
          <a:off x="15481300" y="1463094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158750</xdr:rowOff>
    </xdr:from>
    <xdr:to>
      <xdr:col>76</xdr:col>
      <xdr:colOff>165100</xdr:colOff>
      <xdr:row>85</xdr:row>
      <xdr:rowOff>88900</xdr:rowOff>
    </xdr:to>
    <xdr:sp macro="" textlink="">
      <xdr:nvSpPr>
        <xdr:cNvPr id="574" name="楕円 573">
          <a:extLst>
            <a:ext uri="{FF2B5EF4-FFF2-40B4-BE49-F238E27FC236}">
              <a16:creationId xmlns:a16="http://schemas.microsoft.com/office/drawing/2014/main" id="{04E501CA-A789-4A3E-931C-881B74802EA8}"/>
            </a:ext>
          </a:extLst>
        </xdr:cNvPr>
        <xdr:cNvSpPr/>
      </xdr:nvSpPr>
      <xdr:spPr>
        <a:xfrm>
          <a:off x="14541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38100</xdr:rowOff>
    </xdr:from>
    <xdr:to>
      <xdr:col>81</xdr:col>
      <xdr:colOff>50800</xdr:colOff>
      <xdr:row>85</xdr:row>
      <xdr:rowOff>57694</xdr:rowOff>
    </xdr:to>
    <xdr:cxnSp macro="">
      <xdr:nvCxnSpPr>
        <xdr:cNvPr id="575" name="直線コネクタ 574">
          <a:extLst>
            <a:ext uri="{FF2B5EF4-FFF2-40B4-BE49-F238E27FC236}">
              <a16:creationId xmlns:a16="http://schemas.microsoft.com/office/drawing/2014/main" id="{A5D9549C-FE03-4C9C-8497-785215068C43}"/>
            </a:ext>
          </a:extLst>
        </xdr:cNvPr>
        <xdr:cNvCxnSpPr/>
      </xdr:nvCxnSpPr>
      <xdr:spPr>
        <a:xfrm>
          <a:off x="14592300" y="146113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576" name="楕円 575">
          <a:extLst>
            <a:ext uri="{FF2B5EF4-FFF2-40B4-BE49-F238E27FC236}">
              <a16:creationId xmlns:a16="http://schemas.microsoft.com/office/drawing/2014/main" id="{3918A97E-180C-476A-9D85-7BFDFA6106BB}"/>
            </a:ext>
          </a:extLst>
        </xdr:cNvPr>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38100</xdr:rowOff>
    </xdr:from>
    <xdr:to>
      <xdr:col>76</xdr:col>
      <xdr:colOff>114300</xdr:colOff>
      <xdr:row>85</xdr:row>
      <xdr:rowOff>64226</xdr:rowOff>
    </xdr:to>
    <xdr:cxnSp macro="">
      <xdr:nvCxnSpPr>
        <xdr:cNvPr id="577" name="直線コネクタ 576">
          <a:extLst>
            <a:ext uri="{FF2B5EF4-FFF2-40B4-BE49-F238E27FC236}">
              <a16:creationId xmlns:a16="http://schemas.microsoft.com/office/drawing/2014/main" id="{307C7EB8-0B81-40C5-B037-BEE089BDC0F3}"/>
            </a:ext>
          </a:extLst>
        </xdr:cNvPr>
        <xdr:cNvCxnSpPr/>
      </xdr:nvCxnSpPr>
      <xdr:spPr>
        <a:xfrm flipV="1">
          <a:off x="13703300" y="146113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166914</xdr:rowOff>
    </xdr:from>
    <xdr:to>
      <xdr:col>67</xdr:col>
      <xdr:colOff>101600</xdr:colOff>
      <xdr:row>85</xdr:row>
      <xdr:rowOff>97064</xdr:rowOff>
    </xdr:to>
    <xdr:sp macro="" textlink="">
      <xdr:nvSpPr>
        <xdr:cNvPr id="578" name="楕円 577">
          <a:extLst>
            <a:ext uri="{FF2B5EF4-FFF2-40B4-BE49-F238E27FC236}">
              <a16:creationId xmlns:a16="http://schemas.microsoft.com/office/drawing/2014/main" id="{15261F0A-E7BC-4CD0-9744-D4994D4C14B5}"/>
            </a:ext>
          </a:extLst>
        </xdr:cNvPr>
        <xdr:cNvSpPr/>
      </xdr:nvSpPr>
      <xdr:spPr>
        <a:xfrm>
          <a:off x="1276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46264</xdr:rowOff>
    </xdr:from>
    <xdr:to>
      <xdr:col>71</xdr:col>
      <xdr:colOff>177800</xdr:colOff>
      <xdr:row>85</xdr:row>
      <xdr:rowOff>64226</xdr:rowOff>
    </xdr:to>
    <xdr:cxnSp macro="">
      <xdr:nvCxnSpPr>
        <xdr:cNvPr id="579" name="直線コネクタ 578">
          <a:extLst>
            <a:ext uri="{FF2B5EF4-FFF2-40B4-BE49-F238E27FC236}">
              <a16:creationId xmlns:a16="http://schemas.microsoft.com/office/drawing/2014/main" id="{D6B4DFA0-0D56-410D-AB77-FDF09B9ED074}"/>
            </a:ext>
          </a:extLst>
        </xdr:cNvPr>
        <xdr:cNvCxnSpPr/>
      </xdr:nvCxnSpPr>
      <xdr:spPr>
        <a:xfrm>
          <a:off x="12814300" y="146195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580" name="n_1aveValue【消防施設】&#10;有形固定資産減価償却率">
          <a:extLst>
            <a:ext uri="{FF2B5EF4-FFF2-40B4-BE49-F238E27FC236}">
              <a16:creationId xmlns:a16="http://schemas.microsoft.com/office/drawing/2014/main" id="{28A9EBB6-DC63-4C5E-B63A-0EDF0899F544}"/>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581" name="n_2aveValue【消防施設】&#10;有形固定資産減価償却率">
          <a:extLst>
            <a:ext uri="{FF2B5EF4-FFF2-40B4-BE49-F238E27FC236}">
              <a16:creationId xmlns:a16="http://schemas.microsoft.com/office/drawing/2014/main" id="{9BC2D01E-B331-400C-86A4-8BB76FBAE77C}"/>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582" name="n_3aveValue【消防施設】&#10;有形固定資産減価償却率">
          <a:extLst>
            <a:ext uri="{FF2B5EF4-FFF2-40B4-BE49-F238E27FC236}">
              <a16:creationId xmlns:a16="http://schemas.microsoft.com/office/drawing/2014/main" id="{4A74CD8A-FB5E-4D4C-9000-58C04D4899F1}"/>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583" name="n_4aveValue【消防施設】&#10;有形固定資産減価償却率">
          <a:extLst>
            <a:ext uri="{FF2B5EF4-FFF2-40B4-BE49-F238E27FC236}">
              <a16:creationId xmlns:a16="http://schemas.microsoft.com/office/drawing/2014/main" id="{EE1CF689-2523-48A4-A498-83DA404758FA}"/>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99621</xdr:rowOff>
    </xdr:from>
    <xdr:ext cx="405111" cy="259045"/>
    <xdr:sp macro="" textlink="">
      <xdr:nvSpPr>
        <xdr:cNvPr id="584" name="n_1mainValue【消防施設】&#10;有形固定資産減価償却率">
          <a:extLst>
            <a:ext uri="{FF2B5EF4-FFF2-40B4-BE49-F238E27FC236}">
              <a16:creationId xmlns:a16="http://schemas.microsoft.com/office/drawing/2014/main" id="{9596EAC9-7702-45CE-B729-8BEBFF033E3A}"/>
            </a:ext>
          </a:extLst>
        </xdr:cNvPr>
        <xdr:cNvSpPr txBox="1"/>
      </xdr:nvSpPr>
      <xdr:spPr>
        <a:xfrm>
          <a:off x="152660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80027</xdr:rowOff>
    </xdr:from>
    <xdr:ext cx="405111" cy="259045"/>
    <xdr:sp macro="" textlink="">
      <xdr:nvSpPr>
        <xdr:cNvPr id="585" name="n_2mainValue【消防施設】&#10;有形固定資産減価償却率">
          <a:extLst>
            <a:ext uri="{FF2B5EF4-FFF2-40B4-BE49-F238E27FC236}">
              <a16:creationId xmlns:a16="http://schemas.microsoft.com/office/drawing/2014/main" id="{9D767319-718E-4A1A-BF47-2FFEBD32DBDB}"/>
            </a:ext>
          </a:extLst>
        </xdr:cNvPr>
        <xdr:cNvSpPr txBox="1"/>
      </xdr:nvSpPr>
      <xdr:spPr>
        <a:xfrm>
          <a:off x="14389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586" name="n_3mainValue【消防施設】&#10;有形固定資産減価償却率">
          <a:extLst>
            <a:ext uri="{FF2B5EF4-FFF2-40B4-BE49-F238E27FC236}">
              <a16:creationId xmlns:a16="http://schemas.microsoft.com/office/drawing/2014/main" id="{4FD3EEDB-02AB-4AC9-B36B-8C988AC0334B}"/>
            </a:ext>
          </a:extLst>
        </xdr:cNvPr>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88191</xdr:rowOff>
    </xdr:from>
    <xdr:ext cx="405111" cy="259045"/>
    <xdr:sp macro="" textlink="">
      <xdr:nvSpPr>
        <xdr:cNvPr id="587" name="n_4mainValue【消防施設】&#10;有形固定資産減価償却率">
          <a:extLst>
            <a:ext uri="{FF2B5EF4-FFF2-40B4-BE49-F238E27FC236}">
              <a16:creationId xmlns:a16="http://schemas.microsoft.com/office/drawing/2014/main" id="{03EF3DE4-B20C-42FC-BCD5-36A2C2A0CD05}"/>
            </a:ext>
          </a:extLst>
        </xdr:cNvPr>
        <xdr:cNvSpPr txBox="1"/>
      </xdr:nvSpPr>
      <xdr:spPr>
        <a:xfrm>
          <a:off x="12611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5031372A-61E1-4E1B-A39F-E0059E0955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D9C340C0-0BCB-4A10-BAA2-C85226322A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DCB8E3FC-4606-418F-BAFB-822A0EBD0B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4C5D076C-8543-4643-8A7E-0EA0DBF6E9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53FEB4DC-F66F-4A06-B3B3-F8828EEA15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C1490538-67EA-4B26-B2DE-4A98923E75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EDF5710A-01F0-44C2-BC97-EA622A6692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FFE6C100-99E8-45F0-8BCA-8ED599DDC8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1FE21BD7-5D38-412E-A3E3-215FBCB5B6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F56F0CDF-2050-421C-8633-07EFB29F79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8" name="直線コネクタ 597">
          <a:extLst>
            <a:ext uri="{FF2B5EF4-FFF2-40B4-BE49-F238E27FC236}">
              <a16:creationId xmlns:a16="http://schemas.microsoft.com/office/drawing/2014/main" id="{705BFEF4-20D4-49EB-8673-3826BF1D691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9" name="テキスト ボックス 598">
          <a:extLst>
            <a:ext uri="{FF2B5EF4-FFF2-40B4-BE49-F238E27FC236}">
              <a16:creationId xmlns:a16="http://schemas.microsoft.com/office/drawing/2014/main" id="{FAAA0913-0043-419E-947D-DB481DB0FBC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B5D05503-22DF-42D0-AADF-FDFB0D76D14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13F75E43-7C84-4791-B4EE-F02846774CF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2" name="直線コネクタ 601">
          <a:extLst>
            <a:ext uri="{FF2B5EF4-FFF2-40B4-BE49-F238E27FC236}">
              <a16:creationId xmlns:a16="http://schemas.microsoft.com/office/drawing/2014/main" id="{817AAC9A-1531-443B-BB2D-332D802E224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3" name="テキスト ボックス 602">
          <a:extLst>
            <a:ext uri="{FF2B5EF4-FFF2-40B4-BE49-F238E27FC236}">
              <a16:creationId xmlns:a16="http://schemas.microsoft.com/office/drawing/2014/main" id="{5789353C-AAD4-46CA-A3C1-E013FA9C856F}"/>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CAB77B0D-0504-4609-8190-4A0FE9F77E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92270FC4-B5C7-4453-B16F-D0EEE962BC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A477BA36-EEF0-4AA7-B6F6-F1992E979A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07" name="直線コネクタ 606">
          <a:extLst>
            <a:ext uri="{FF2B5EF4-FFF2-40B4-BE49-F238E27FC236}">
              <a16:creationId xmlns:a16="http://schemas.microsoft.com/office/drawing/2014/main" id="{80B29BB1-522E-4651-A397-8397C39DC5E7}"/>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08" name="【消防施設】&#10;一人当たり面積最小値テキスト">
          <a:extLst>
            <a:ext uri="{FF2B5EF4-FFF2-40B4-BE49-F238E27FC236}">
              <a16:creationId xmlns:a16="http://schemas.microsoft.com/office/drawing/2014/main" id="{49138766-E382-48F6-A5A4-52C2C6CE4673}"/>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09" name="直線コネクタ 608">
          <a:extLst>
            <a:ext uri="{FF2B5EF4-FFF2-40B4-BE49-F238E27FC236}">
              <a16:creationId xmlns:a16="http://schemas.microsoft.com/office/drawing/2014/main" id="{DDF2193A-7D2A-4A61-957B-9D95B621D428}"/>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10" name="【消防施設】&#10;一人当たり面積最大値テキスト">
          <a:extLst>
            <a:ext uri="{FF2B5EF4-FFF2-40B4-BE49-F238E27FC236}">
              <a16:creationId xmlns:a16="http://schemas.microsoft.com/office/drawing/2014/main" id="{99259F50-B1C0-493C-B8D2-F2318FA4811A}"/>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11" name="直線コネクタ 610">
          <a:extLst>
            <a:ext uri="{FF2B5EF4-FFF2-40B4-BE49-F238E27FC236}">
              <a16:creationId xmlns:a16="http://schemas.microsoft.com/office/drawing/2014/main" id="{EA7A03A2-BCB5-46D4-BCBA-EBD3A7B365C4}"/>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612" name="【消防施設】&#10;一人当たり面積平均値テキスト">
          <a:extLst>
            <a:ext uri="{FF2B5EF4-FFF2-40B4-BE49-F238E27FC236}">
              <a16:creationId xmlns:a16="http://schemas.microsoft.com/office/drawing/2014/main" id="{27D96005-168B-42CE-998B-7D06E0DF8EE2}"/>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13" name="フローチャート: 判断 612">
          <a:extLst>
            <a:ext uri="{FF2B5EF4-FFF2-40B4-BE49-F238E27FC236}">
              <a16:creationId xmlns:a16="http://schemas.microsoft.com/office/drawing/2014/main" id="{D27925C6-0589-444C-9DCA-6559D8BBCE40}"/>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14" name="フローチャート: 判断 613">
          <a:extLst>
            <a:ext uri="{FF2B5EF4-FFF2-40B4-BE49-F238E27FC236}">
              <a16:creationId xmlns:a16="http://schemas.microsoft.com/office/drawing/2014/main" id="{ED6CABAA-8EFF-48DA-86C8-52A853A964E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15" name="フローチャート: 判断 614">
          <a:extLst>
            <a:ext uri="{FF2B5EF4-FFF2-40B4-BE49-F238E27FC236}">
              <a16:creationId xmlns:a16="http://schemas.microsoft.com/office/drawing/2014/main" id="{C4A34B43-4B6B-4A7A-B27B-4CA89BF53E66}"/>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16" name="フローチャート: 判断 615">
          <a:extLst>
            <a:ext uri="{FF2B5EF4-FFF2-40B4-BE49-F238E27FC236}">
              <a16:creationId xmlns:a16="http://schemas.microsoft.com/office/drawing/2014/main" id="{B9B16197-706A-4492-B1EA-27FFBBDA5692}"/>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17" name="フローチャート: 判断 616">
          <a:extLst>
            <a:ext uri="{FF2B5EF4-FFF2-40B4-BE49-F238E27FC236}">
              <a16:creationId xmlns:a16="http://schemas.microsoft.com/office/drawing/2014/main" id="{19D090F2-AF0F-4FEB-A6F7-F226897070F3}"/>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A8C065E-2DFB-4B6F-AD50-2237D5EC8A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7E07101-D27D-4BB9-9769-8EA49E0BB0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B4E5708-E411-44A5-850C-A17D94A8D5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36E5120-BFF7-4E02-A9AF-739A3EEA07F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EBDF4E0-6B66-4356-B850-A27E3C127B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66167</xdr:rowOff>
    </xdr:from>
    <xdr:to>
      <xdr:col>116</xdr:col>
      <xdr:colOff>114300</xdr:colOff>
      <xdr:row>84</xdr:row>
      <xdr:rowOff>167767</xdr:rowOff>
    </xdr:to>
    <xdr:sp macro="" textlink="">
      <xdr:nvSpPr>
        <xdr:cNvPr id="623" name="楕円 622">
          <a:extLst>
            <a:ext uri="{FF2B5EF4-FFF2-40B4-BE49-F238E27FC236}">
              <a16:creationId xmlns:a16="http://schemas.microsoft.com/office/drawing/2014/main" id="{5D06FCCD-31E3-44FC-96BC-C0B6132A50BC}"/>
            </a:ext>
          </a:extLst>
        </xdr:cNvPr>
        <xdr:cNvSpPr/>
      </xdr:nvSpPr>
      <xdr:spPr>
        <a:xfrm>
          <a:off x="22110700" y="1446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44594</xdr:rowOff>
    </xdr:from>
    <xdr:ext cx="469744" cy="259045"/>
    <xdr:sp macro="" textlink="">
      <xdr:nvSpPr>
        <xdr:cNvPr id="624" name="【消防施設】&#10;一人当たり面積該当値テキスト">
          <a:extLst>
            <a:ext uri="{FF2B5EF4-FFF2-40B4-BE49-F238E27FC236}">
              <a16:creationId xmlns:a16="http://schemas.microsoft.com/office/drawing/2014/main" id="{5C897B0C-B21C-4FFE-A928-A40A67FD93B3}"/>
            </a:ext>
          </a:extLst>
        </xdr:cNvPr>
        <xdr:cNvSpPr txBox="1"/>
      </xdr:nvSpPr>
      <xdr:spPr>
        <a:xfrm>
          <a:off x="22199600" y="1444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68453</xdr:rowOff>
    </xdr:from>
    <xdr:to>
      <xdr:col>112</xdr:col>
      <xdr:colOff>38100</xdr:colOff>
      <xdr:row>84</xdr:row>
      <xdr:rowOff>170053</xdr:rowOff>
    </xdr:to>
    <xdr:sp macro="" textlink="">
      <xdr:nvSpPr>
        <xdr:cNvPr id="625" name="楕円 624">
          <a:extLst>
            <a:ext uri="{FF2B5EF4-FFF2-40B4-BE49-F238E27FC236}">
              <a16:creationId xmlns:a16="http://schemas.microsoft.com/office/drawing/2014/main" id="{2378863A-DA62-4964-BC31-D34DCCC505AA}"/>
            </a:ext>
          </a:extLst>
        </xdr:cNvPr>
        <xdr:cNvSpPr/>
      </xdr:nvSpPr>
      <xdr:spPr>
        <a:xfrm>
          <a:off x="21272500" y="144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116967</xdr:rowOff>
    </xdr:from>
    <xdr:to>
      <xdr:col>116</xdr:col>
      <xdr:colOff>63500</xdr:colOff>
      <xdr:row>84</xdr:row>
      <xdr:rowOff>119253</xdr:rowOff>
    </xdr:to>
    <xdr:cxnSp macro="">
      <xdr:nvCxnSpPr>
        <xdr:cNvPr id="626" name="直線コネクタ 625">
          <a:extLst>
            <a:ext uri="{FF2B5EF4-FFF2-40B4-BE49-F238E27FC236}">
              <a16:creationId xmlns:a16="http://schemas.microsoft.com/office/drawing/2014/main" id="{3A748097-BAC8-44F3-8ECA-085BFDCBA725}"/>
            </a:ext>
          </a:extLst>
        </xdr:cNvPr>
        <xdr:cNvCxnSpPr/>
      </xdr:nvCxnSpPr>
      <xdr:spPr>
        <a:xfrm flipV="1">
          <a:off x="21323300" y="1451876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73597</xdr:rowOff>
    </xdr:from>
    <xdr:to>
      <xdr:col>107</xdr:col>
      <xdr:colOff>101600</xdr:colOff>
      <xdr:row>85</xdr:row>
      <xdr:rowOff>3747</xdr:rowOff>
    </xdr:to>
    <xdr:sp macro="" textlink="">
      <xdr:nvSpPr>
        <xdr:cNvPr id="627" name="楕円 626">
          <a:extLst>
            <a:ext uri="{FF2B5EF4-FFF2-40B4-BE49-F238E27FC236}">
              <a16:creationId xmlns:a16="http://schemas.microsoft.com/office/drawing/2014/main" id="{645374B6-B6FD-47A5-919A-0129475E2950}"/>
            </a:ext>
          </a:extLst>
        </xdr:cNvPr>
        <xdr:cNvSpPr/>
      </xdr:nvSpPr>
      <xdr:spPr>
        <a:xfrm>
          <a:off x="20383500" y="144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119253</xdr:rowOff>
    </xdr:from>
    <xdr:to>
      <xdr:col>111</xdr:col>
      <xdr:colOff>177800</xdr:colOff>
      <xdr:row>84</xdr:row>
      <xdr:rowOff>124397</xdr:rowOff>
    </xdr:to>
    <xdr:cxnSp macro="">
      <xdr:nvCxnSpPr>
        <xdr:cNvPr id="628" name="直線コネクタ 627">
          <a:extLst>
            <a:ext uri="{FF2B5EF4-FFF2-40B4-BE49-F238E27FC236}">
              <a16:creationId xmlns:a16="http://schemas.microsoft.com/office/drawing/2014/main" id="{33923440-BFA2-4BB9-B813-114490095B46}"/>
            </a:ext>
          </a:extLst>
        </xdr:cNvPr>
        <xdr:cNvCxnSpPr/>
      </xdr:nvCxnSpPr>
      <xdr:spPr>
        <a:xfrm flipV="1">
          <a:off x="20434300" y="145210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75882</xdr:rowOff>
    </xdr:from>
    <xdr:to>
      <xdr:col>102</xdr:col>
      <xdr:colOff>165100</xdr:colOff>
      <xdr:row>85</xdr:row>
      <xdr:rowOff>6032</xdr:rowOff>
    </xdr:to>
    <xdr:sp macro="" textlink="">
      <xdr:nvSpPr>
        <xdr:cNvPr id="629" name="楕円 628">
          <a:extLst>
            <a:ext uri="{FF2B5EF4-FFF2-40B4-BE49-F238E27FC236}">
              <a16:creationId xmlns:a16="http://schemas.microsoft.com/office/drawing/2014/main" id="{4BB1408E-33D7-4DA7-8E81-C6076885D2EC}"/>
            </a:ext>
          </a:extLst>
        </xdr:cNvPr>
        <xdr:cNvSpPr/>
      </xdr:nvSpPr>
      <xdr:spPr>
        <a:xfrm>
          <a:off x="19494500" y="144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124397</xdr:rowOff>
    </xdr:from>
    <xdr:to>
      <xdr:col>107</xdr:col>
      <xdr:colOff>50800</xdr:colOff>
      <xdr:row>84</xdr:row>
      <xdr:rowOff>126682</xdr:rowOff>
    </xdr:to>
    <xdr:cxnSp macro="">
      <xdr:nvCxnSpPr>
        <xdr:cNvPr id="630" name="直線コネクタ 629">
          <a:extLst>
            <a:ext uri="{FF2B5EF4-FFF2-40B4-BE49-F238E27FC236}">
              <a16:creationId xmlns:a16="http://schemas.microsoft.com/office/drawing/2014/main" id="{CE4E326A-4D2E-486F-92D7-DC513DB047A0}"/>
            </a:ext>
          </a:extLst>
        </xdr:cNvPr>
        <xdr:cNvCxnSpPr/>
      </xdr:nvCxnSpPr>
      <xdr:spPr>
        <a:xfrm flipV="1">
          <a:off x="19545300" y="1452619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79883</xdr:rowOff>
    </xdr:from>
    <xdr:to>
      <xdr:col>98</xdr:col>
      <xdr:colOff>38100</xdr:colOff>
      <xdr:row>85</xdr:row>
      <xdr:rowOff>10033</xdr:rowOff>
    </xdr:to>
    <xdr:sp macro="" textlink="">
      <xdr:nvSpPr>
        <xdr:cNvPr id="631" name="楕円 630">
          <a:extLst>
            <a:ext uri="{FF2B5EF4-FFF2-40B4-BE49-F238E27FC236}">
              <a16:creationId xmlns:a16="http://schemas.microsoft.com/office/drawing/2014/main" id="{0EA84F24-1689-4F1B-844E-D54324A4FBE6}"/>
            </a:ext>
          </a:extLst>
        </xdr:cNvPr>
        <xdr:cNvSpPr/>
      </xdr:nvSpPr>
      <xdr:spPr>
        <a:xfrm>
          <a:off x="18605500" y="14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126682</xdr:rowOff>
    </xdr:from>
    <xdr:to>
      <xdr:col>102</xdr:col>
      <xdr:colOff>114300</xdr:colOff>
      <xdr:row>84</xdr:row>
      <xdr:rowOff>130683</xdr:rowOff>
    </xdr:to>
    <xdr:cxnSp macro="">
      <xdr:nvCxnSpPr>
        <xdr:cNvPr id="632" name="直線コネクタ 631">
          <a:extLst>
            <a:ext uri="{FF2B5EF4-FFF2-40B4-BE49-F238E27FC236}">
              <a16:creationId xmlns:a16="http://schemas.microsoft.com/office/drawing/2014/main" id="{8478ED4F-F20C-4951-B9E1-817CCD270F23}"/>
            </a:ext>
          </a:extLst>
        </xdr:cNvPr>
        <xdr:cNvCxnSpPr/>
      </xdr:nvCxnSpPr>
      <xdr:spPr>
        <a:xfrm flipV="1">
          <a:off x="18656300" y="1452848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633" name="n_1aveValue【消防施設】&#10;一人当たり面積">
          <a:extLst>
            <a:ext uri="{FF2B5EF4-FFF2-40B4-BE49-F238E27FC236}">
              <a16:creationId xmlns:a16="http://schemas.microsoft.com/office/drawing/2014/main" id="{F52C36F9-A670-46A7-A968-03A0E345156F}"/>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634" name="n_2aveValue【消防施設】&#10;一人当たり面積">
          <a:extLst>
            <a:ext uri="{FF2B5EF4-FFF2-40B4-BE49-F238E27FC236}">
              <a16:creationId xmlns:a16="http://schemas.microsoft.com/office/drawing/2014/main" id="{56F72E8F-D141-413B-BCEA-F59D7683F402}"/>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635" name="n_3aveValue【消防施設】&#10;一人当たり面積">
          <a:extLst>
            <a:ext uri="{FF2B5EF4-FFF2-40B4-BE49-F238E27FC236}">
              <a16:creationId xmlns:a16="http://schemas.microsoft.com/office/drawing/2014/main" id="{D48CD630-0B21-453C-B6C1-D4A978AEF182}"/>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636" name="n_4aveValue【消防施設】&#10;一人当たり面積">
          <a:extLst>
            <a:ext uri="{FF2B5EF4-FFF2-40B4-BE49-F238E27FC236}">
              <a16:creationId xmlns:a16="http://schemas.microsoft.com/office/drawing/2014/main" id="{5439C288-A89F-4ED3-A4E5-E428C03677F4}"/>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161180</xdr:rowOff>
    </xdr:from>
    <xdr:ext cx="469744" cy="259045"/>
    <xdr:sp macro="" textlink="">
      <xdr:nvSpPr>
        <xdr:cNvPr id="637" name="n_1mainValue【消防施設】&#10;一人当たり面積">
          <a:extLst>
            <a:ext uri="{FF2B5EF4-FFF2-40B4-BE49-F238E27FC236}">
              <a16:creationId xmlns:a16="http://schemas.microsoft.com/office/drawing/2014/main" id="{ACBE4F69-9C1A-4D88-9F72-65ED3FC820B1}"/>
            </a:ext>
          </a:extLst>
        </xdr:cNvPr>
        <xdr:cNvSpPr txBox="1"/>
      </xdr:nvSpPr>
      <xdr:spPr>
        <a:xfrm>
          <a:off x="21075727" y="1456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166324</xdr:rowOff>
    </xdr:from>
    <xdr:ext cx="469744" cy="259045"/>
    <xdr:sp macro="" textlink="">
      <xdr:nvSpPr>
        <xdr:cNvPr id="638" name="n_2mainValue【消防施設】&#10;一人当たり面積">
          <a:extLst>
            <a:ext uri="{FF2B5EF4-FFF2-40B4-BE49-F238E27FC236}">
              <a16:creationId xmlns:a16="http://schemas.microsoft.com/office/drawing/2014/main" id="{AFB7D9A9-20D9-4789-9BF5-4673F57929F9}"/>
            </a:ext>
          </a:extLst>
        </xdr:cNvPr>
        <xdr:cNvSpPr txBox="1"/>
      </xdr:nvSpPr>
      <xdr:spPr>
        <a:xfrm>
          <a:off x="20199427" y="1456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168609</xdr:rowOff>
    </xdr:from>
    <xdr:ext cx="469744" cy="259045"/>
    <xdr:sp macro="" textlink="">
      <xdr:nvSpPr>
        <xdr:cNvPr id="639" name="n_3mainValue【消防施設】&#10;一人当たり面積">
          <a:extLst>
            <a:ext uri="{FF2B5EF4-FFF2-40B4-BE49-F238E27FC236}">
              <a16:creationId xmlns:a16="http://schemas.microsoft.com/office/drawing/2014/main" id="{66BA887E-AE8F-431A-9534-15DABA2C51C4}"/>
            </a:ext>
          </a:extLst>
        </xdr:cNvPr>
        <xdr:cNvSpPr txBox="1"/>
      </xdr:nvSpPr>
      <xdr:spPr>
        <a:xfrm>
          <a:off x="19310427" y="1457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1160</xdr:rowOff>
    </xdr:from>
    <xdr:ext cx="469744" cy="259045"/>
    <xdr:sp macro="" textlink="">
      <xdr:nvSpPr>
        <xdr:cNvPr id="640" name="n_4mainValue【消防施設】&#10;一人当たり面積">
          <a:extLst>
            <a:ext uri="{FF2B5EF4-FFF2-40B4-BE49-F238E27FC236}">
              <a16:creationId xmlns:a16="http://schemas.microsoft.com/office/drawing/2014/main" id="{2F7A4D35-3D37-4CFA-B483-78520632F924}"/>
            </a:ext>
          </a:extLst>
        </xdr:cNvPr>
        <xdr:cNvSpPr txBox="1"/>
      </xdr:nvSpPr>
      <xdr:spPr>
        <a:xfrm>
          <a:off x="18421427" y="1457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0870274-BE90-458E-BB66-77EA24613B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2879436-E157-47CF-9813-E3C5C0BA7F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5049ECCC-DBB6-4C3A-84FD-29224FA3D0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B1C630C8-8D89-4F6E-B389-E3925F9E78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97C762AF-3DB8-4657-AF52-3A37375080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66274998-CA3E-4902-88C7-B90B90D96B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E5175C29-EC59-4F3D-8797-9E7C260EE0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0B7D5CA-8CA6-4185-958C-F714CCB5FB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F74AC8-E612-41B2-B4FF-BC9BE976D6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9C90D96-941A-42C6-B330-CA03165F37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D142F383-D09B-45E2-AAC7-B9B7328B70C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964012F4-6861-4138-8AF7-6E0C03E6D57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66FD3776-AE4C-4620-8345-924998599A6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EB8D61B7-734E-4EA0-AD34-5C90608EA83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CC3F376B-BAF4-4839-9F50-B68E36FAC4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E631DD6C-5583-48AF-8607-7697A768AAD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B00EFB52-D6BC-46E1-9008-0347137E4C8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213ED038-E93D-4C5E-99DA-7F59D54A3A6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29740A8A-88DE-4967-8E8F-4BF29919755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3448C1BF-7E86-402F-9431-1071436FA99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16191B7B-0262-47B7-86C3-524111643DF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96525162-676D-46F0-A527-06C9F7E834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EE375F0F-8CB1-4B99-8208-52AD8AC98E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4" name="直線コネクタ 663">
          <a:extLst>
            <a:ext uri="{FF2B5EF4-FFF2-40B4-BE49-F238E27FC236}">
              <a16:creationId xmlns:a16="http://schemas.microsoft.com/office/drawing/2014/main" id="{33E8C3B2-9B25-4323-9AF3-63C21C32B94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庁舎】&#10;有形固定資産減価償却率最小値テキスト">
          <a:extLst>
            <a:ext uri="{FF2B5EF4-FFF2-40B4-BE49-F238E27FC236}">
              <a16:creationId xmlns:a16="http://schemas.microsoft.com/office/drawing/2014/main" id="{620D3710-F644-444D-8FA7-0CE9B380C14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a:extLst>
            <a:ext uri="{FF2B5EF4-FFF2-40B4-BE49-F238E27FC236}">
              <a16:creationId xmlns:a16="http://schemas.microsoft.com/office/drawing/2014/main" id="{976ED274-A6B3-4386-800C-DBFC8A010CC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7" name="【庁舎】&#10;有形固定資産減価償却率最大値テキスト">
          <a:extLst>
            <a:ext uri="{FF2B5EF4-FFF2-40B4-BE49-F238E27FC236}">
              <a16:creationId xmlns:a16="http://schemas.microsoft.com/office/drawing/2014/main" id="{CF5F2883-1240-45D1-99C0-15E5CCAA7AA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8" name="直線コネクタ 667">
          <a:extLst>
            <a:ext uri="{FF2B5EF4-FFF2-40B4-BE49-F238E27FC236}">
              <a16:creationId xmlns:a16="http://schemas.microsoft.com/office/drawing/2014/main" id="{5B3BE768-C603-40F7-A69E-2110938199E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669" name="【庁舎】&#10;有形固定資産減価償却率平均値テキスト">
          <a:extLst>
            <a:ext uri="{FF2B5EF4-FFF2-40B4-BE49-F238E27FC236}">
              <a16:creationId xmlns:a16="http://schemas.microsoft.com/office/drawing/2014/main" id="{97F9E801-7759-463A-9180-66223FAF214D}"/>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70" name="フローチャート: 判断 669">
          <a:extLst>
            <a:ext uri="{FF2B5EF4-FFF2-40B4-BE49-F238E27FC236}">
              <a16:creationId xmlns:a16="http://schemas.microsoft.com/office/drawing/2014/main" id="{27F014C0-F647-45FA-96AC-33F31BF6A0C9}"/>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671" name="フローチャート: 判断 670">
          <a:extLst>
            <a:ext uri="{FF2B5EF4-FFF2-40B4-BE49-F238E27FC236}">
              <a16:creationId xmlns:a16="http://schemas.microsoft.com/office/drawing/2014/main" id="{FD2A2314-F680-4F26-ADB4-432CC81BC2BB}"/>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72" name="フローチャート: 判断 671">
          <a:extLst>
            <a:ext uri="{FF2B5EF4-FFF2-40B4-BE49-F238E27FC236}">
              <a16:creationId xmlns:a16="http://schemas.microsoft.com/office/drawing/2014/main" id="{8D952FB0-B409-4A19-8C96-B4DC112CE776}"/>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73" name="フローチャート: 判断 672">
          <a:extLst>
            <a:ext uri="{FF2B5EF4-FFF2-40B4-BE49-F238E27FC236}">
              <a16:creationId xmlns:a16="http://schemas.microsoft.com/office/drawing/2014/main" id="{CBAECA8B-6A53-4A1D-B9B1-A5BFFFD7E337}"/>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4" name="フローチャート: 判断 673">
          <a:extLst>
            <a:ext uri="{FF2B5EF4-FFF2-40B4-BE49-F238E27FC236}">
              <a16:creationId xmlns:a16="http://schemas.microsoft.com/office/drawing/2014/main" id="{A0C9996E-EA0D-4144-8C3B-85AA90A1716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34E29FB-C276-452D-940D-9551497DBC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3B1BD32-1581-4CC8-95F6-FD4FF7141B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BD68BD2-6984-4A05-9451-60861BA131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C9BD70-6B43-401C-8A75-2AAE2277A6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F36872A-6CEE-42B7-96DA-4F01D1CB4B8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80" name="楕円 679">
          <a:extLst>
            <a:ext uri="{FF2B5EF4-FFF2-40B4-BE49-F238E27FC236}">
              <a16:creationId xmlns:a16="http://schemas.microsoft.com/office/drawing/2014/main" id="{391E63BF-7E56-4F2A-BAF8-F267999A1CEE}"/>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13988</xdr:rowOff>
    </xdr:from>
    <xdr:ext cx="405111" cy="259045"/>
    <xdr:sp macro="" textlink="">
      <xdr:nvSpPr>
        <xdr:cNvPr id="681" name="【庁舎】&#10;有形固定資産減価償却率該当値テキスト">
          <a:extLst>
            <a:ext uri="{FF2B5EF4-FFF2-40B4-BE49-F238E27FC236}">
              <a16:creationId xmlns:a16="http://schemas.microsoft.com/office/drawing/2014/main" id="{B4739400-4BCF-4E6B-A2B4-00A31BC1CA2B}"/>
            </a:ext>
          </a:extLst>
        </xdr:cNvPr>
        <xdr:cNvSpPr txBox="1"/>
      </xdr:nvSpPr>
      <xdr:spPr>
        <a:xfrm>
          <a:off x="16357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144780</xdr:rowOff>
    </xdr:from>
    <xdr:to>
      <xdr:col>81</xdr:col>
      <xdr:colOff>101600</xdr:colOff>
      <xdr:row>105</xdr:row>
      <xdr:rowOff>74930</xdr:rowOff>
    </xdr:to>
    <xdr:sp macro="" textlink="">
      <xdr:nvSpPr>
        <xdr:cNvPr id="682" name="楕円 681">
          <a:extLst>
            <a:ext uri="{FF2B5EF4-FFF2-40B4-BE49-F238E27FC236}">
              <a16:creationId xmlns:a16="http://schemas.microsoft.com/office/drawing/2014/main" id="{546F2078-E77A-47EB-BD3F-F18F7C4B5BC6}"/>
            </a:ext>
          </a:extLst>
        </xdr:cNvPr>
        <xdr:cNvSpPr/>
      </xdr:nvSpPr>
      <xdr:spPr>
        <a:xfrm>
          <a:off x="15430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24130</xdr:rowOff>
    </xdr:from>
    <xdr:to>
      <xdr:col>85</xdr:col>
      <xdr:colOff>127000</xdr:colOff>
      <xdr:row>105</xdr:row>
      <xdr:rowOff>41911</xdr:rowOff>
    </xdr:to>
    <xdr:cxnSp macro="">
      <xdr:nvCxnSpPr>
        <xdr:cNvPr id="683" name="直線コネクタ 682">
          <a:extLst>
            <a:ext uri="{FF2B5EF4-FFF2-40B4-BE49-F238E27FC236}">
              <a16:creationId xmlns:a16="http://schemas.microsoft.com/office/drawing/2014/main" id="{CFE9555F-55AA-4F66-9CB2-47E5080FD879}"/>
            </a:ext>
          </a:extLst>
        </xdr:cNvPr>
        <xdr:cNvCxnSpPr/>
      </xdr:nvCxnSpPr>
      <xdr:spPr>
        <a:xfrm>
          <a:off x="15481300" y="180263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121920</xdr:rowOff>
    </xdr:from>
    <xdr:to>
      <xdr:col>76</xdr:col>
      <xdr:colOff>165100</xdr:colOff>
      <xdr:row>105</xdr:row>
      <xdr:rowOff>52070</xdr:rowOff>
    </xdr:to>
    <xdr:sp macro="" textlink="">
      <xdr:nvSpPr>
        <xdr:cNvPr id="684" name="楕円 683">
          <a:extLst>
            <a:ext uri="{FF2B5EF4-FFF2-40B4-BE49-F238E27FC236}">
              <a16:creationId xmlns:a16="http://schemas.microsoft.com/office/drawing/2014/main" id="{C0F0119D-B19F-4015-9908-48802844B3B1}"/>
            </a:ext>
          </a:extLst>
        </xdr:cNvPr>
        <xdr:cNvSpPr/>
      </xdr:nvSpPr>
      <xdr:spPr>
        <a:xfrm>
          <a:off x="14541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1270</xdr:rowOff>
    </xdr:from>
    <xdr:to>
      <xdr:col>81</xdr:col>
      <xdr:colOff>50800</xdr:colOff>
      <xdr:row>105</xdr:row>
      <xdr:rowOff>24130</xdr:rowOff>
    </xdr:to>
    <xdr:cxnSp macro="">
      <xdr:nvCxnSpPr>
        <xdr:cNvPr id="685" name="直線コネクタ 684">
          <a:extLst>
            <a:ext uri="{FF2B5EF4-FFF2-40B4-BE49-F238E27FC236}">
              <a16:creationId xmlns:a16="http://schemas.microsoft.com/office/drawing/2014/main" id="{73436E59-75E6-43FF-BA61-4F3B418A375C}"/>
            </a:ext>
          </a:extLst>
        </xdr:cNvPr>
        <xdr:cNvCxnSpPr/>
      </xdr:nvCxnSpPr>
      <xdr:spPr>
        <a:xfrm>
          <a:off x="14592300" y="1800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99061</xdr:rowOff>
    </xdr:from>
    <xdr:to>
      <xdr:col>72</xdr:col>
      <xdr:colOff>38100</xdr:colOff>
      <xdr:row>105</xdr:row>
      <xdr:rowOff>29211</xdr:rowOff>
    </xdr:to>
    <xdr:sp macro="" textlink="">
      <xdr:nvSpPr>
        <xdr:cNvPr id="686" name="楕円 685">
          <a:extLst>
            <a:ext uri="{FF2B5EF4-FFF2-40B4-BE49-F238E27FC236}">
              <a16:creationId xmlns:a16="http://schemas.microsoft.com/office/drawing/2014/main" id="{13B85E49-2D66-4548-9A11-0B0AEC05A2E2}"/>
            </a:ext>
          </a:extLst>
        </xdr:cNvPr>
        <xdr:cNvSpPr/>
      </xdr:nvSpPr>
      <xdr:spPr>
        <a:xfrm>
          <a:off x="13652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149861</xdr:rowOff>
    </xdr:from>
    <xdr:to>
      <xdr:col>76</xdr:col>
      <xdr:colOff>114300</xdr:colOff>
      <xdr:row>105</xdr:row>
      <xdr:rowOff>1270</xdr:rowOff>
    </xdr:to>
    <xdr:cxnSp macro="">
      <xdr:nvCxnSpPr>
        <xdr:cNvPr id="687" name="直線コネクタ 686">
          <a:extLst>
            <a:ext uri="{FF2B5EF4-FFF2-40B4-BE49-F238E27FC236}">
              <a16:creationId xmlns:a16="http://schemas.microsoft.com/office/drawing/2014/main" id="{BE2A957F-9D6D-4871-A124-680B8F343487}"/>
            </a:ext>
          </a:extLst>
        </xdr:cNvPr>
        <xdr:cNvCxnSpPr/>
      </xdr:nvCxnSpPr>
      <xdr:spPr>
        <a:xfrm>
          <a:off x="13703300" y="17980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76200</xdr:rowOff>
    </xdr:from>
    <xdr:to>
      <xdr:col>67</xdr:col>
      <xdr:colOff>101600</xdr:colOff>
      <xdr:row>105</xdr:row>
      <xdr:rowOff>6350</xdr:rowOff>
    </xdr:to>
    <xdr:sp macro="" textlink="">
      <xdr:nvSpPr>
        <xdr:cNvPr id="688" name="楕円 687">
          <a:extLst>
            <a:ext uri="{FF2B5EF4-FFF2-40B4-BE49-F238E27FC236}">
              <a16:creationId xmlns:a16="http://schemas.microsoft.com/office/drawing/2014/main" id="{32E415F9-FAC9-49A9-8A30-228D21F4CA46}"/>
            </a:ext>
          </a:extLst>
        </xdr:cNvPr>
        <xdr:cNvSpPr/>
      </xdr:nvSpPr>
      <xdr:spPr>
        <a:xfrm>
          <a:off x="12763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127000</xdr:rowOff>
    </xdr:from>
    <xdr:to>
      <xdr:col>71</xdr:col>
      <xdr:colOff>177800</xdr:colOff>
      <xdr:row>104</xdr:row>
      <xdr:rowOff>149861</xdr:rowOff>
    </xdr:to>
    <xdr:cxnSp macro="">
      <xdr:nvCxnSpPr>
        <xdr:cNvPr id="689" name="直線コネクタ 688">
          <a:extLst>
            <a:ext uri="{FF2B5EF4-FFF2-40B4-BE49-F238E27FC236}">
              <a16:creationId xmlns:a16="http://schemas.microsoft.com/office/drawing/2014/main" id="{9F486318-B8FB-48EC-8E74-3529A50DB2E8}"/>
            </a:ext>
          </a:extLst>
        </xdr:cNvPr>
        <xdr:cNvCxnSpPr/>
      </xdr:nvCxnSpPr>
      <xdr:spPr>
        <a:xfrm>
          <a:off x="12814300" y="17957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690" name="n_1aveValue【庁舎】&#10;有形固定資産減価償却率">
          <a:extLst>
            <a:ext uri="{FF2B5EF4-FFF2-40B4-BE49-F238E27FC236}">
              <a16:creationId xmlns:a16="http://schemas.microsoft.com/office/drawing/2014/main" id="{34CAD962-4E97-4F2F-9F14-A9E270D1F159}"/>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691" name="n_2aveValue【庁舎】&#10;有形固定資産減価償却率">
          <a:extLst>
            <a:ext uri="{FF2B5EF4-FFF2-40B4-BE49-F238E27FC236}">
              <a16:creationId xmlns:a16="http://schemas.microsoft.com/office/drawing/2014/main" id="{3006CB00-6703-4708-B1B1-AB405FB4EE0D}"/>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692" name="n_3aveValue【庁舎】&#10;有形固定資産減価償却率">
          <a:extLst>
            <a:ext uri="{FF2B5EF4-FFF2-40B4-BE49-F238E27FC236}">
              <a16:creationId xmlns:a16="http://schemas.microsoft.com/office/drawing/2014/main" id="{96D3A363-F585-4886-AA71-E34F491EB890}"/>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3" name="n_4aveValue【庁舎】&#10;有形固定資産減価償却率">
          <a:extLst>
            <a:ext uri="{FF2B5EF4-FFF2-40B4-BE49-F238E27FC236}">
              <a16:creationId xmlns:a16="http://schemas.microsoft.com/office/drawing/2014/main" id="{95FACA74-9AF6-40E8-B84C-438D38C48734}"/>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66057</xdr:rowOff>
    </xdr:from>
    <xdr:ext cx="405111" cy="259045"/>
    <xdr:sp macro="" textlink="">
      <xdr:nvSpPr>
        <xdr:cNvPr id="694" name="n_1mainValue【庁舎】&#10;有形固定資産減価償却率">
          <a:extLst>
            <a:ext uri="{FF2B5EF4-FFF2-40B4-BE49-F238E27FC236}">
              <a16:creationId xmlns:a16="http://schemas.microsoft.com/office/drawing/2014/main" id="{EB89D568-5D70-4004-8B0F-71836F111FD3}"/>
            </a:ext>
          </a:extLst>
        </xdr:cNvPr>
        <xdr:cNvSpPr txBox="1"/>
      </xdr:nvSpPr>
      <xdr:spPr>
        <a:xfrm>
          <a:off x="152660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43197</xdr:rowOff>
    </xdr:from>
    <xdr:ext cx="405111" cy="259045"/>
    <xdr:sp macro="" textlink="">
      <xdr:nvSpPr>
        <xdr:cNvPr id="695" name="n_2mainValue【庁舎】&#10;有形固定資産減価償却率">
          <a:extLst>
            <a:ext uri="{FF2B5EF4-FFF2-40B4-BE49-F238E27FC236}">
              <a16:creationId xmlns:a16="http://schemas.microsoft.com/office/drawing/2014/main" id="{A4055FF6-445A-466A-B757-4741EC064F10}"/>
            </a:ext>
          </a:extLst>
        </xdr:cNvPr>
        <xdr:cNvSpPr txBox="1"/>
      </xdr:nvSpPr>
      <xdr:spPr>
        <a:xfrm>
          <a:off x="143897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20338</xdr:rowOff>
    </xdr:from>
    <xdr:ext cx="405111" cy="259045"/>
    <xdr:sp macro="" textlink="">
      <xdr:nvSpPr>
        <xdr:cNvPr id="696" name="n_3mainValue【庁舎】&#10;有形固定資産減価償却率">
          <a:extLst>
            <a:ext uri="{FF2B5EF4-FFF2-40B4-BE49-F238E27FC236}">
              <a16:creationId xmlns:a16="http://schemas.microsoft.com/office/drawing/2014/main" id="{296D5CCE-EEE4-4C7E-A0F6-19073FCC4989}"/>
            </a:ext>
          </a:extLst>
        </xdr:cNvPr>
        <xdr:cNvSpPr txBox="1"/>
      </xdr:nvSpPr>
      <xdr:spPr>
        <a:xfrm>
          <a:off x="13500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168927</xdr:rowOff>
    </xdr:from>
    <xdr:ext cx="405111" cy="259045"/>
    <xdr:sp macro="" textlink="">
      <xdr:nvSpPr>
        <xdr:cNvPr id="697" name="n_4mainValue【庁舎】&#10;有形固定資産減価償却率">
          <a:extLst>
            <a:ext uri="{FF2B5EF4-FFF2-40B4-BE49-F238E27FC236}">
              <a16:creationId xmlns:a16="http://schemas.microsoft.com/office/drawing/2014/main" id="{19CA0B70-0E47-4FC3-BC37-50E914B83423}"/>
            </a:ext>
          </a:extLst>
        </xdr:cNvPr>
        <xdr:cNvSpPr txBox="1"/>
      </xdr:nvSpPr>
      <xdr:spPr>
        <a:xfrm>
          <a:off x="12611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B849D62D-6EDF-4E84-8192-4FB4CDE75C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4A79AF7D-B162-44FD-8FEC-AE3027602EA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CC5C1C78-1C8A-4578-950C-FDD8BB73532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D91CE58E-3800-4A2D-BFCA-F94F55BD68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F01457D2-85DE-46D1-AEC4-4DF29DAEB0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C48C492-1ED9-4090-B991-A8D9074080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4B3A7516-3B37-4B29-A236-116ECD17A5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53BD4EA9-EC1B-49D5-BA8F-CA7754D347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AD7FF012-6458-4A9E-8B1F-CCD95AEAC9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67E32C06-6C60-44B5-9770-2027226166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86BD033D-0C48-4A44-8F34-E45379F18C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F835E9BA-B8B6-4C37-96DC-8A73D9B9663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A9352FD0-4076-4C5D-B420-3CEDCECACD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25E949FF-AEB9-4DC6-815B-CA17FA2F937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1EE3FA4-3C79-4C00-9D6F-B29751B4CC8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8212C0C8-D492-4C10-8EF9-A553B359429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06222B16-E6A5-4CE2-9F92-4C9E8D9F04D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CBB77686-9949-4730-9DAA-4F0F74D8E7D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51363271-0BC2-4DC8-828F-0D229224B6C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9E3BA25F-7434-4CFF-9B5F-5B6137B1272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A2AFF768-A2D8-40C7-B212-378528CEC2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E726F0A-E7C2-4114-A587-D9803878E88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7F9C1D9D-0FD0-44F2-AB5A-0E4BE55BA5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21" name="直線コネクタ 720">
          <a:extLst>
            <a:ext uri="{FF2B5EF4-FFF2-40B4-BE49-F238E27FC236}">
              <a16:creationId xmlns:a16="http://schemas.microsoft.com/office/drawing/2014/main" id="{0E61041B-590C-4DAF-92E6-36D1870738F5}"/>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22" name="【庁舎】&#10;一人当たり面積最小値テキスト">
          <a:extLst>
            <a:ext uri="{FF2B5EF4-FFF2-40B4-BE49-F238E27FC236}">
              <a16:creationId xmlns:a16="http://schemas.microsoft.com/office/drawing/2014/main" id="{A95806DB-0B16-4D99-A33F-676B5C70300B}"/>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23" name="直線コネクタ 722">
          <a:extLst>
            <a:ext uri="{FF2B5EF4-FFF2-40B4-BE49-F238E27FC236}">
              <a16:creationId xmlns:a16="http://schemas.microsoft.com/office/drawing/2014/main" id="{83A802F2-C91D-4CE8-9041-2BB091BEBECE}"/>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24" name="【庁舎】&#10;一人当たり面積最大値テキスト">
          <a:extLst>
            <a:ext uri="{FF2B5EF4-FFF2-40B4-BE49-F238E27FC236}">
              <a16:creationId xmlns:a16="http://schemas.microsoft.com/office/drawing/2014/main" id="{80E33454-CF1F-40F6-BD56-5B03A8272E97}"/>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5" name="直線コネクタ 724">
          <a:extLst>
            <a:ext uri="{FF2B5EF4-FFF2-40B4-BE49-F238E27FC236}">
              <a16:creationId xmlns:a16="http://schemas.microsoft.com/office/drawing/2014/main" id="{A6A0A91E-57D4-42B5-BF30-DB1E19D1FCBE}"/>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726" name="【庁舎】&#10;一人当たり面積平均値テキスト">
          <a:extLst>
            <a:ext uri="{FF2B5EF4-FFF2-40B4-BE49-F238E27FC236}">
              <a16:creationId xmlns:a16="http://schemas.microsoft.com/office/drawing/2014/main" id="{1D5EA63F-E25E-47B4-9700-2C23CBF9B972}"/>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27" name="フローチャート: 判断 726">
          <a:extLst>
            <a:ext uri="{FF2B5EF4-FFF2-40B4-BE49-F238E27FC236}">
              <a16:creationId xmlns:a16="http://schemas.microsoft.com/office/drawing/2014/main" id="{F4FE2BBA-93E9-4224-8DED-86FB94D1B40A}"/>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28" name="フローチャート: 判断 727">
          <a:extLst>
            <a:ext uri="{FF2B5EF4-FFF2-40B4-BE49-F238E27FC236}">
              <a16:creationId xmlns:a16="http://schemas.microsoft.com/office/drawing/2014/main" id="{DF743E70-99A5-4359-953F-58776ADDA022}"/>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29" name="フローチャート: 判断 728">
          <a:extLst>
            <a:ext uri="{FF2B5EF4-FFF2-40B4-BE49-F238E27FC236}">
              <a16:creationId xmlns:a16="http://schemas.microsoft.com/office/drawing/2014/main" id="{FA4C42D3-BB98-4810-B971-7919B708A980}"/>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30" name="フローチャート: 判断 729">
          <a:extLst>
            <a:ext uri="{FF2B5EF4-FFF2-40B4-BE49-F238E27FC236}">
              <a16:creationId xmlns:a16="http://schemas.microsoft.com/office/drawing/2014/main" id="{81E28A90-7CBA-4343-9070-2320FE9D49F2}"/>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31" name="フローチャート: 判断 730">
          <a:extLst>
            <a:ext uri="{FF2B5EF4-FFF2-40B4-BE49-F238E27FC236}">
              <a16:creationId xmlns:a16="http://schemas.microsoft.com/office/drawing/2014/main" id="{EE0CCA0E-01E7-4249-BFE6-0DE312F7243C}"/>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F286ED4-8B8C-4570-866D-A99D0CDD1F2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E53A26F-B917-4B47-A701-0A2A259D82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B5DBA12-23A1-4D9B-ACEB-DC7864A39A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9E74916-A2B0-4DD3-AAEF-A0CEF47F3A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2876AC1-FF32-4E82-A50D-82851F31D1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xdr:rowOff>
    </xdr:from>
    <xdr:to>
      <xdr:col>116</xdr:col>
      <xdr:colOff>114300</xdr:colOff>
      <xdr:row>106</xdr:row>
      <xdr:rowOff>105663</xdr:rowOff>
    </xdr:to>
    <xdr:sp macro="" textlink="">
      <xdr:nvSpPr>
        <xdr:cNvPr id="737" name="楕円 736">
          <a:extLst>
            <a:ext uri="{FF2B5EF4-FFF2-40B4-BE49-F238E27FC236}">
              <a16:creationId xmlns:a16="http://schemas.microsoft.com/office/drawing/2014/main" id="{2009BDB3-6E84-4AF3-A4EF-E1FBE71837A7}"/>
            </a:ext>
          </a:extLst>
        </xdr:cNvPr>
        <xdr:cNvSpPr/>
      </xdr:nvSpPr>
      <xdr:spPr>
        <a:xfrm>
          <a:off x="221107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26940</xdr:rowOff>
    </xdr:from>
    <xdr:ext cx="469744" cy="259045"/>
    <xdr:sp macro="" textlink="">
      <xdr:nvSpPr>
        <xdr:cNvPr id="738" name="【庁舎】&#10;一人当たり面積該当値テキスト">
          <a:extLst>
            <a:ext uri="{FF2B5EF4-FFF2-40B4-BE49-F238E27FC236}">
              <a16:creationId xmlns:a16="http://schemas.microsoft.com/office/drawing/2014/main" id="{430D3020-9F70-43ED-82B2-1C40D08CD569}"/>
            </a:ext>
          </a:extLst>
        </xdr:cNvPr>
        <xdr:cNvSpPr txBox="1"/>
      </xdr:nvSpPr>
      <xdr:spPr>
        <a:xfrm>
          <a:off x="22199600"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10540</xdr:rowOff>
    </xdr:from>
    <xdr:to>
      <xdr:col>112</xdr:col>
      <xdr:colOff>38100</xdr:colOff>
      <xdr:row>106</xdr:row>
      <xdr:rowOff>112140</xdr:rowOff>
    </xdr:to>
    <xdr:sp macro="" textlink="">
      <xdr:nvSpPr>
        <xdr:cNvPr id="739" name="楕円 738">
          <a:extLst>
            <a:ext uri="{FF2B5EF4-FFF2-40B4-BE49-F238E27FC236}">
              <a16:creationId xmlns:a16="http://schemas.microsoft.com/office/drawing/2014/main" id="{A7ACBFBF-8F64-401C-BE5B-C71B0C45831A}"/>
            </a:ext>
          </a:extLst>
        </xdr:cNvPr>
        <xdr:cNvSpPr/>
      </xdr:nvSpPr>
      <xdr:spPr>
        <a:xfrm>
          <a:off x="21272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54863</xdr:rowOff>
    </xdr:from>
    <xdr:to>
      <xdr:col>116</xdr:col>
      <xdr:colOff>63500</xdr:colOff>
      <xdr:row>106</xdr:row>
      <xdr:rowOff>61340</xdr:rowOff>
    </xdr:to>
    <xdr:cxnSp macro="">
      <xdr:nvCxnSpPr>
        <xdr:cNvPr id="740" name="直線コネクタ 739">
          <a:extLst>
            <a:ext uri="{FF2B5EF4-FFF2-40B4-BE49-F238E27FC236}">
              <a16:creationId xmlns:a16="http://schemas.microsoft.com/office/drawing/2014/main" id="{CFD8F7B4-33F3-4C19-A848-8228954D2E53}"/>
            </a:ext>
          </a:extLst>
        </xdr:cNvPr>
        <xdr:cNvCxnSpPr/>
      </xdr:nvCxnSpPr>
      <xdr:spPr>
        <a:xfrm flipV="1">
          <a:off x="21323300" y="1822856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25019</xdr:rowOff>
    </xdr:from>
    <xdr:to>
      <xdr:col>107</xdr:col>
      <xdr:colOff>101600</xdr:colOff>
      <xdr:row>106</xdr:row>
      <xdr:rowOff>126619</xdr:rowOff>
    </xdr:to>
    <xdr:sp macro="" textlink="">
      <xdr:nvSpPr>
        <xdr:cNvPr id="741" name="楕円 740">
          <a:extLst>
            <a:ext uri="{FF2B5EF4-FFF2-40B4-BE49-F238E27FC236}">
              <a16:creationId xmlns:a16="http://schemas.microsoft.com/office/drawing/2014/main" id="{2BDE8877-3F00-4726-8854-478D27280812}"/>
            </a:ext>
          </a:extLst>
        </xdr:cNvPr>
        <xdr:cNvSpPr/>
      </xdr:nvSpPr>
      <xdr:spPr>
        <a:xfrm>
          <a:off x="20383500" y="181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61340</xdr:rowOff>
    </xdr:from>
    <xdr:to>
      <xdr:col>111</xdr:col>
      <xdr:colOff>177800</xdr:colOff>
      <xdr:row>106</xdr:row>
      <xdr:rowOff>75819</xdr:rowOff>
    </xdr:to>
    <xdr:cxnSp macro="">
      <xdr:nvCxnSpPr>
        <xdr:cNvPr id="742" name="直線コネクタ 741">
          <a:extLst>
            <a:ext uri="{FF2B5EF4-FFF2-40B4-BE49-F238E27FC236}">
              <a16:creationId xmlns:a16="http://schemas.microsoft.com/office/drawing/2014/main" id="{33F3F01F-27D7-496D-B574-9CE996EEAE9D}"/>
            </a:ext>
          </a:extLst>
        </xdr:cNvPr>
        <xdr:cNvCxnSpPr/>
      </xdr:nvCxnSpPr>
      <xdr:spPr>
        <a:xfrm flipV="1">
          <a:off x="20434300" y="1823504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33401</xdr:rowOff>
    </xdr:from>
    <xdr:to>
      <xdr:col>102</xdr:col>
      <xdr:colOff>165100</xdr:colOff>
      <xdr:row>106</xdr:row>
      <xdr:rowOff>135001</xdr:rowOff>
    </xdr:to>
    <xdr:sp macro="" textlink="">
      <xdr:nvSpPr>
        <xdr:cNvPr id="743" name="楕円 742">
          <a:extLst>
            <a:ext uri="{FF2B5EF4-FFF2-40B4-BE49-F238E27FC236}">
              <a16:creationId xmlns:a16="http://schemas.microsoft.com/office/drawing/2014/main" id="{07FC7FC2-0C41-43D8-A488-5262299CAD35}"/>
            </a:ext>
          </a:extLst>
        </xdr:cNvPr>
        <xdr:cNvSpPr/>
      </xdr:nvSpPr>
      <xdr:spPr>
        <a:xfrm>
          <a:off x="19494500" y="182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75819</xdr:rowOff>
    </xdr:from>
    <xdr:to>
      <xdr:col>107</xdr:col>
      <xdr:colOff>50800</xdr:colOff>
      <xdr:row>106</xdr:row>
      <xdr:rowOff>84201</xdr:rowOff>
    </xdr:to>
    <xdr:cxnSp macro="">
      <xdr:nvCxnSpPr>
        <xdr:cNvPr id="744" name="直線コネクタ 743">
          <a:extLst>
            <a:ext uri="{FF2B5EF4-FFF2-40B4-BE49-F238E27FC236}">
              <a16:creationId xmlns:a16="http://schemas.microsoft.com/office/drawing/2014/main" id="{60FBD0C5-4DAA-41B7-AB53-3AAD7B2F71BC}"/>
            </a:ext>
          </a:extLst>
        </xdr:cNvPr>
        <xdr:cNvCxnSpPr/>
      </xdr:nvCxnSpPr>
      <xdr:spPr>
        <a:xfrm flipV="1">
          <a:off x="19545300" y="182495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44831</xdr:rowOff>
    </xdr:from>
    <xdr:to>
      <xdr:col>98</xdr:col>
      <xdr:colOff>38100</xdr:colOff>
      <xdr:row>106</xdr:row>
      <xdr:rowOff>146431</xdr:rowOff>
    </xdr:to>
    <xdr:sp macro="" textlink="">
      <xdr:nvSpPr>
        <xdr:cNvPr id="745" name="楕円 744">
          <a:extLst>
            <a:ext uri="{FF2B5EF4-FFF2-40B4-BE49-F238E27FC236}">
              <a16:creationId xmlns:a16="http://schemas.microsoft.com/office/drawing/2014/main" id="{E98654DB-EC92-427A-9D01-55E6BC42D43C}"/>
            </a:ext>
          </a:extLst>
        </xdr:cNvPr>
        <xdr:cNvSpPr/>
      </xdr:nvSpPr>
      <xdr:spPr>
        <a:xfrm>
          <a:off x="18605500" y="18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84201</xdr:rowOff>
    </xdr:from>
    <xdr:to>
      <xdr:col>102</xdr:col>
      <xdr:colOff>114300</xdr:colOff>
      <xdr:row>106</xdr:row>
      <xdr:rowOff>95631</xdr:rowOff>
    </xdr:to>
    <xdr:cxnSp macro="">
      <xdr:nvCxnSpPr>
        <xdr:cNvPr id="746" name="直線コネクタ 745">
          <a:extLst>
            <a:ext uri="{FF2B5EF4-FFF2-40B4-BE49-F238E27FC236}">
              <a16:creationId xmlns:a16="http://schemas.microsoft.com/office/drawing/2014/main" id="{8B325733-076F-457A-BBFD-83725861D371}"/>
            </a:ext>
          </a:extLst>
        </xdr:cNvPr>
        <xdr:cNvCxnSpPr/>
      </xdr:nvCxnSpPr>
      <xdr:spPr>
        <a:xfrm flipV="1">
          <a:off x="18656300" y="182579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747" name="n_1aveValue【庁舎】&#10;一人当たり面積">
          <a:extLst>
            <a:ext uri="{FF2B5EF4-FFF2-40B4-BE49-F238E27FC236}">
              <a16:creationId xmlns:a16="http://schemas.microsoft.com/office/drawing/2014/main" id="{1C26C83A-44D7-4B4D-A37E-C1EDC5508971}"/>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748" name="n_2aveValue【庁舎】&#10;一人当たり面積">
          <a:extLst>
            <a:ext uri="{FF2B5EF4-FFF2-40B4-BE49-F238E27FC236}">
              <a16:creationId xmlns:a16="http://schemas.microsoft.com/office/drawing/2014/main" id="{A688379E-DBCC-44AB-AD6A-A1C80FA1DEDD}"/>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749" name="n_3aveValue【庁舎】&#10;一人当たり面積">
          <a:extLst>
            <a:ext uri="{FF2B5EF4-FFF2-40B4-BE49-F238E27FC236}">
              <a16:creationId xmlns:a16="http://schemas.microsoft.com/office/drawing/2014/main" id="{1397E37B-2187-46FB-9E19-000F2898D329}"/>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750" name="n_4aveValue【庁舎】&#10;一人当たり面積">
          <a:extLst>
            <a:ext uri="{FF2B5EF4-FFF2-40B4-BE49-F238E27FC236}">
              <a16:creationId xmlns:a16="http://schemas.microsoft.com/office/drawing/2014/main" id="{A981DC86-7AC0-4478-B676-48BF5144D8C9}"/>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128667</xdr:rowOff>
    </xdr:from>
    <xdr:ext cx="469744" cy="259045"/>
    <xdr:sp macro="" textlink="">
      <xdr:nvSpPr>
        <xdr:cNvPr id="751" name="n_1mainValue【庁舎】&#10;一人当たり面積">
          <a:extLst>
            <a:ext uri="{FF2B5EF4-FFF2-40B4-BE49-F238E27FC236}">
              <a16:creationId xmlns:a16="http://schemas.microsoft.com/office/drawing/2014/main" id="{59812D6B-0BD2-4477-9B80-90700BEFB7A4}"/>
            </a:ext>
          </a:extLst>
        </xdr:cNvPr>
        <xdr:cNvSpPr txBox="1"/>
      </xdr:nvSpPr>
      <xdr:spPr>
        <a:xfrm>
          <a:off x="210757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143146</xdr:rowOff>
    </xdr:from>
    <xdr:ext cx="469744" cy="259045"/>
    <xdr:sp macro="" textlink="">
      <xdr:nvSpPr>
        <xdr:cNvPr id="752" name="n_2mainValue【庁舎】&#10;一人当たり面積">
          <a:extLst>
            <a:ext uri="{FF2B5EF4-FFF2-40B4-BE49-F238E27FC236}">
              <a16:creationId xmlns:a16="http://schemas.microsoft.com/office/drawing/2014/main" id="{1BC5C12C-AB2A-4652-8BB4-DBDE61AC5574}"/>
            </a:ext>
          </a:extLst>
        </xdr:cNvPr>
        <xdr:cNvSpPr txBox="1"/>
      </xdr:nvSpPr>
      <xdr:spPr>
        <a:xfrm>
          <a:off x="20199427" y="179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151528</xdr:rowOff>
    </xdr:from>
    <xdr:ext cx="469744" cy="259045"/>
    <xdr:sp macro="" textlink="">
      <xdr:nvSpPr>
        <xdr:cNvPr id="753" name="n_3mainValue【庁舎】&#10;一人当たり面積">
          <a:extLst>
            <a:ext uri="{FF2B5EF4-FFF2-40B4-BE49-F238E27FC236}">
              <a16:creationId xmlns:a16="http://schemas.microsoft.com/office/drawing/2014/main" id="{973EC40E-2D18-4C7B-B4DC-2A1F4646F7BA}"/>
            </a:ext>
          </a:extLst>
        </xdr:cNvPr>
        <xdr:cNvSpPr txBox="1"/>
      </xdr:nvSpPr>
      <xdr:spPr>
        <a:xfrm>
          <a:off x="19310427" y="179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162958</xdr:rowOff>
    </xdr:from>
    <xdr:ext cx="469744" cy="259045"/>
    <xdr:sp macro="" textlink="">
      <xdr:nvSpPr>
        <xdr:cNvPr id="754" name="n_4mainValue【庁舎】&#10;一人当たり面積">
          <a:extLst>
            <a:ext uri="{FF2B5EF4-FFF2-40B4-BE49-F238E27FC236}">
              <a16:creationId xmlns:a16="http://schemas.microsoft.com/office/drawing/2014/main" id="{4EC4A902-A168-4F42-AC49-BE6F3554AF5A}"/>
            </a:ext>
          </a:extLst>
        </xdr:cNvPr>
        <xdr:cNvSpPr txBox="1"/>
      </xdr:nvSpPr>
      <xdr:spPr>
        <a:xfrm>
          <a:off x="18421427" y="179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EFFF65DF-CED8-46D4-B361-32B2B6D18B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16E63E6A-4533-4D54-B6CA-19EAD5285B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FE69C963-FFC4-4E0E-B696-5A1812340C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ほとんどの施設において、類似団体と比較して有形固定資産減価償却率が高くなっている。特に、消防施設、一般廃棄物処理施設、庁舎については有形固定資産減価償却率が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年度に策定した個別施設計画に基づいて、老朽化対策に取り組んでいく。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就業者の高齢化と後継者不足に伴う就業者数の減少が続いている。また離島という地理的要因により企業の誘致は困難であり、財政基盤は弱く、類似団体を下回っている。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基幹産業である農漁業とそれを支える商工業の振興策を継続しつつ、起業支援策の拡充を図り、就業者の確保と育成を進める。また、町の強みを生かした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次産業化、観光業等を推進し、外貨獲得による税収増に繋げるなど、財政の基盤づくりに努める。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年度から令和元年度にかけて光通信ケーブル等を整備し、以前より情報通信基盤が整ったため、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サテライトオフィス事業などを検討し、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民間企業の誘致を図っていく。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16631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増加の主な要因は、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年度借入分の過疎対策事業債及び辺地対策事業債の償還開始等に伴う元利償還金の増による。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47897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2609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140063</xdr:rowOff>
    </xdr:from>
    <xdr:to>
      <xdr:col>19</xdr:col>
      <xdr:colOff>133350</xdr:colOff>
      <xdr:row>61</xdr:row>
      <xdr:rowOff>167640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9851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74567</xdr:rowOff>
    </xdr:from>
    <xdr:to>
      <xdr:col>15</xdr:col>
      <xdr:colOff>82550</xdr:colOff>
      <xdr:row>61</xdr:row>
      <xdr:rowOff>140063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3301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74567</xdr:rowOff>
    </xdr:from>
    <xdr:to>
      <xdr:col>11</xdr:col>
      <xdr:colOff>31750</xdr:colOff>
      <xdr:row>61</xdr:row>
      <xdr:rowOff>88356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3301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13624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89263</xdr:rowOff>
    </xdr:from>
    <xdr:to>
      <xdr:col>15</xdr:col>
      <xdr:colOff>133350</xdr:colOff>
      <xdr:row>62</xdr:row>
      <xdr:rowOff>19413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29590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23767</xdr:rowOff>
    </xdr:from>
    <xdr:to>
      <xdr:col>11</xdr:col>
      <xdr:colOff>82550</xdr:colOff>
      <xdr:row>61</xdr:row>
      <xdr:rowOff>125367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135544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37556</xdr:rowOff>
    </xdr:from>
    <xdr:to>
      <xdr:col>7</xdr:col>
      <xdr:colOff>31750</xdr:colOff>
      <xdr:row>61</xdr:row>
      <xdr:rowOff>139156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149333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この分野に関しては、町内に民間事業者が存在せず、民間委託によるコスト削減が難しいため、事業の効率化等によるコスト削減を図るよう努力する。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30896</xdr:rowOff>
    </xdr:from>
    <xdr:to>
      <xdr:col>23</xdr:col>
      <xdr:colOff>133350</xdr:colOff>
      <xdr:row>81</xdr:row>
      <xdr:rowOff>92743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18346"/>
          <a:ext cx="838200" cy="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162395</xdr:rowOff>
    </xdr:from>
    <xdr:to>
      <xdr:col>19</xdr:col>
      <xdr:colOff>133350</xdr:colOff>
      <xdr:row>81</xdr:row>
      <xdr:rowOff>30896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78395"/>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123106</xdr:rowOff>
    </xdr:from>
    <xdr:to>
      <xdr:col>15</xdr:col>
      <xdr:colOff>82550</xdr:colOff>
      <xdr:row>80</xdr:row>
      <xdr:rowOff>162395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39106"/>
          <a:ext cx="889000" cy="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108018</xdr:rowOff>
    </xdr:from>
    <xdr:to>
      <xdr:col>11</xdr:col>
      <xdr:colOff>31750</xdr:colOff>
      <xdr:row>80</xdr:row>
      <xdr:rowOff>123106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24018"/>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41943</xdr:rowOff>
    </xdr:from>
    <xdr:to>
      <xdr:col>23</xdr:col>
      <xdr:colOff>184150</xdr:colOff>
      <xdr:row>81</xdr:row>
      <xdr:rowOff>143543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14020</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90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151546</xdr:rowOff>
    </xdr:from>
    <xdr:to>
      <xdr:col>19</xdr:col>
      <xdr:colOff>184150</xdr:colOff>
      <xdr:row>81</xdr:row>
      <xdr:rowOff>81696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66473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5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111595</xdr:rowOff>
    </xdr:from>
    <xdr:to>
      <xdr:col>15</xdr:col>
      <xdr:colOff>133350</xdr:colOff>
      <xdr:row>81</xdr:row>
      <xdr:rowOff>41745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51922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9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72306</xdr:rowOff>
    </xdr:from>
    <xdr:to>
      <xdr:col>11</xdr:col>
      <xdr:colOff>82550</xdr:colOff>
      <xdr:row>81</xdr:row>
      <xdr:rowOff>2456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12633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57218</xdr:rowOff>
    </xdr:from>
    <xdr:to>
      <xdr:col>7</xdr:col>
      <xdr:colOff>31750</xdr:colOff>
      <xdr:row>80</xdr:row>
      <xdr:rowOff>158818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168995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4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類似団体平均をわずかに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上回</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年度以降、管理職手当のカット（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％の減）、退職時特別昇給の廃止、昇給停止年齢の適正化、特殊勤務手当の見直しなどを実施している。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今後とも、さらなる適正・効率的な人事配置を目指すとともに、給与の適正化に努める。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14605</xdr:rowOff>
    </xdr:from>
    <xdr:to>
      <xdr:col>81</xdr:col>
      <xdr:colOff>44450</xdr:colOff>
      <xdr:row>87</xdr:row>
      <xdr:rowOff>111125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3075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14605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463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164464</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37714"/>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164464</xdr:rowOff>
    </xdr:from>
    <xdr:to>
      <xdr:col>68</xdr:col>
      <xdr:colOff>152400</xdr:colOff>
      <xdr:row>87</xdr:row>
      <xdr:rowOff>74930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37714"/>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135255</xdr:rowOff>
    </xdr:from>
    <xdr:to>
      <xdr:col>77</xdr:col>
      <xdr:colOff>95250</xdr:colOff>
      <xdr:row>87</xdr:row>
      <xdr:rowOff>65405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類似団体平均を上回っている。これは、一島一町であることから、ゴミ・し尿処理・こども園の運営を、町が直営で行っているためである。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この分野に関し、町内に民間事業者が存在せず、民間委託による職員数の減は見込めないため、事業の更なる効率化を進め、適正な定員管理に努める。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50724</xdr:rowOff>
    </xdr:from>
    <xdr:to>
      <xdr:col>81</xdr:col>
      <xdr:colOff>44450</xdr:colOff>
      <xdr:row>62</xdr:row>
      <xdr:rowOff>72199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80624"/>
          <a:ext cx="8382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31420</xdr:rowOff>
    </xdr:from>
    <xdr:to>
      <xdr:col>77</xdr:col>
      <xdr:colOff>44450</xdr:colOff>
      <xdr:row>62</xdr:row>
      <xdr:rowOff>72199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61320"/>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31420</xdr:rowOff>
    </xdr:from>
    <xdr:to>
      <xdr:col>72</xdr:col>
      <xdr:colOff>203200</xdr:colOff>
      <xdr:row>62</xdr:row>
      <xdr:rowOff>38900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61320"/>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3187</xdr:rowOff>
    </xdr:from>
    <xdr:to>
      <xdr:col>68</xdr:col>
      <xdr:colOff>152400</xdr:colOff>
      <xdr:row>62</xdr:row>
      <xdr:rowOff>38900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33087"/>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171374</xdr:rowOff>
    </xdr:from>
    <xdr:to>
      <xdr:col>81</xdr:col>
      <xdr:colOff>95250</xdr:colOff>
      <xdr:row>62</xdr:row>
      <xdr:rowOff>101524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143451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0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21399</xdr:rowOff>
    </xdr:from>
    <xdr:to>
      <xdr:col>77</xdr:col>
      <xdr:colOff>95250</xdr:colOff>
      <xdr:row>62</xdr:row>
      <xdr:rowOff>122999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5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107776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37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152070</xdr:rowOff>
    </xdr:from>
    <xdr:to>
      <xdr:col>73</xdr:col>
      <xdr:colOff>44450</xdr:colOff>
      <xdr:row>62</xdr:row>
      <xdr:rowOff>82220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66997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9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159550</xdr:rowOff>
    </xdr:from>
    <xdr:to>
      <xdr:col>68</xdr:col>
      <xdr:colOff>203200</xdr:colOff>
      <xdr:row>62</xdr:row>
      <xdr:rowOff>89700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74477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0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123837</xdr:rowOff>
    </xdr:from>
    <xdr:to>
      <xdr:col>64</xdr:col>
      <xdr:colOff>152400</xdr:colOff>
      <xdr:row>62</xdr:row>
      <xdr:rowOff>53987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38764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6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増加の主な要因は、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年度借入分の過疎対策事業債</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及び辺地対策事業債の償還開始等に伴う元利償還金の増による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今後は診療所建設事業等の大型事業に係る借入を予定しており、その償還が始まる数年後には上昇することが見込まれる。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4130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11854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84244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2521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％以下を堅持している。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類似団体と比較すると、人件費に係る経常収支比率は高くなっている。これは、ごみ・し尿処理施設やこども園等の施設の運営を直営で行うことで職員数が多くなっていること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及び令和２年度から始まった会計年度任用職員制度による増加が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ごみ・し尿処理施設やこども園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分野に関し、町内に民間事業者が存在せず、民間委託による職員数の減は見込めないため、事業の更なる効率化と適正な定員管理に努め、人件費の抑制につなげる。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類似団体と比較し、物件費に係る経常収支比率はわずかに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人件費同様ごみ・し尿処理施設やこども園等の施設の運営を直営で行っているため、施設の維持管理に多額の経費を要している。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この分野に関し、町内に民間事業者が存在せず、民間委託によるコスト削減は見込めないため、事業の更なる効率化を進め、事業費の抑制に取り組む。</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47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47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7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52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類似団体平均を少し上回っている。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年度から福祉事務所を設置したことで、これまで県が行っていた生活保護費の支給を町が行っていることが主な要因である。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709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下水道会計</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実施した設備の老朽化による改良経費が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たこと等による繰出金の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134620</xdr:rowOff>
    </xdr:from>
    <xdr:to>
      <xdr:col>82</xdr:col>
      <xdr:colOff>107950</xdr:colOff>
      <xdr:row>55</xdr:row>
      <xdr:rowOff>168910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643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134620</xdr:rowOff>
    </xdr:from>
    <xdr:to>
      <xdr:col>78</xdr:col>
      <xdr:colOff>69850</xdr:colOff>
      <xdr:row>56</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64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8890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6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6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90187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83820</xdr:rowOff>
    </xdr:from>
    <xdr:to>
      <xdr:col>78</xdr:col>
      <xdr:colOff>120650</xdr:colOff>
      <xdr:row>56</xdr:row>
      <xdr:rowOff>13970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170197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9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129540</xdr:rowOff>
    </xdr:from>
    <xdr:to>
      <xdr:col>74</xdr:col>
      <xdr:colOff>31750</xdr:colOff>
      <xdr:row>56</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44467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129540</xdr:rowOff>
    </xdr:from>
    <xdr:to>
      <xdr:col>65</xdr:col>
      <xdr:colOff>53975</xdr:colOff>
      <xdr:row>56</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149860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元金償還の増が主な要因である。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20320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105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8889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4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4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内訳は、人件費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人件費、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その他が類似団体平均より高いものの、それ以上に残りの費目が低いため、類似団体平均よりも低くなっている。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17599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8371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162923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8371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117203</xdr:rowOff>
    </xdr:from>
    <xdr:to>
      <xdr:col>73</xdr:col>
      <xdr:colOff>180975</xdr:colOff>
      <xdr:row>74</xdr:row>
      <xdr:rowOff>162923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045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117203</xdr:rowOff>
    </xdr:from>
    <xdr:to>
      <xdr:col>69</xdr:col>
      <xdr:colOff>92075</xdr:colOff>
      <xdr:row>74</xdr:row>
      <xdr:rowOff>133531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045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138249</xdr:rowOff>
    </xdr:from>
    <xdr:to>
      <xdr:col>82</xdr:col>
      <xdr:colOff>158750</xdr:colOff>
      <xdr:row>75</xdr:row>
      <xdr:rowOff>68399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154776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7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112123</xdr:rowOff>
    </xdr:from>
    <xdr:to>
      <xdr:col>74</xdr:col>
      <xdr:colOff>31750</xdr:colOff>
      <xdr:row>75</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52450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56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66403</xdr:rowOff>
    </xdr:from>
    <xdr:to>
      <xdr:col>69</xdr:col>
      <xdr:colOff>142875</xdr:colOff>
      <xdr:row>74</xdr:row>
      <xdr:rowOff>168003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6730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2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82731</xdr:rowOff>
    </xdr:from>
    <xdr:to>
      <xdr:col>65</xdr:col>
      <xdr:colOff>53975</xdr:colOff>
      <xdr:row>75</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23058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101029</xdr:rowOff>
    </xdr:from>
    <xdr:to>
      <xdr:col>29</xdr:col>
      <xdr:colOff>127000</xdr:colOff>
      <xdr:row>17</xdr:row>
      <xdr:rowOff>130850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3304"/>
          <a:ext cx="647700" cy="2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85806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8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130850</xdr:rowOff>
    </xdr:from>
    <xdr:to>
      <xdr:col>26</xdr:col>
      <xdr:colOff>50800</xdr:colOff>
      <xdr:row>18</xdr:row>
      <xdr:rowOff>4794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3125"/>
          <a:ext cx="698500" cy="4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4794</xdr:rowOff>
    </xdr:from>
    <xdr:to>
      <xdr:col>22</xdr:col>
      <xdr:colOff>114300</xdr:colOff>
      <xdr:row>18</xdr:row>
      <xdr:rowOff>16108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8519"/>
          <a:ext cx="698500" cy="1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16108</xdr:rowOff>
    </xdr:from>
    <xdr:to>
      <xdr:col>18</xdr:col>
      <xdr:colOff>177800</xdr:colOff>
      <xdr:row>18</xdr:row>
      <xdr:rowOff>39279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9833"/>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50229</xdr:rowOff>
    </xdr:from>
    <xdr:to>
      <xdr:col>29</xdr:col>
      <xdr:colOff>177800</xdr:colOff>
      <xdr:row>17</xdr:row>
      <xdr:rowOff>151829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66756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5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80050</xdr:rowOff>
    </xdr:from>
    <xdr:to>
      <xdr:col>26</xdr:col>
      <xdr:colOff>101600</xdr:colOff>
      <xdr:row>18</xdr:row>
      <xdr:rowOff>10200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2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125444</xdr:rowOff>
    </xdr:from>
    <xdr:to>
      <xdr:col>22</xdr:col>
      <xdr:colOff>165100</xdr:colOff>
      <xdr:row>18</xdr:row>
      <xdr:rowOff>55594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40371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136758</xdr:rowOff>
    </xdr:from>
    <xdr:to>
      <xdr:col>19</xdr:col>
      <xdr:colOff>38100</xdr:colOff>
      <xdr:row>18</xdr:row>
      <xdr:rowOff>66908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51685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159929</xdr:rowOff>
    </xdr:from>
    <xdr:to>
      <xdr:col>15</xdr:col>
      <xdr:colOff>101600</xdr:colOff>
      <xdr:row>18</xdr:row>
      <xdr:rowOff>90079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74856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111074</xdr:rowOff>
    </xdr:from>
    <xdr:to>
      <xdr:col>29</xdr:col>
      <xdr:colOff>127000</xdr:colOff>
      <xdr:row>35</xdr:row>
      <xdr:rowOff>166914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21424"/>
          <a:ext cx="647700" cy="5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166914</xdr:rowOff>
    </xdr:from>
    <xdr:to>
      <xdr:col>26</xdr:col>
      <xdr:colOff>50800</xdr:colOff>
      <xdr:row>35</xdr:row>
      <xdr:rowOff>310901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77264"/>
          <a:ext cx="698500" cy="143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310901</xdr:rowOff>
    </xdr:from>
    <xdr:to>
      <xdr:col>22</xdr:col>
      <xdr:colOff>114300</xdr:colOff>
      <xdr:row>36</xdr:row>
      <xdr:rowOff>2169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1251"/>
          <a:ext cx="698500" cy="34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304782</xdr:rowOff>
    </xdr:from>
    <xdr:to>
      <xdr:col>18</xdr:col>
      <xdr:colOff>177800</xdr:colOff>
      <xdr:row>36</xdr:row>
      <xdr:rowOff>2169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15132"/>
          <a:ext cx="698500" cy="4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60274</xdr:rowOff>
    </xdr:from>
    <xdr:to>
      <xdr:col>29</xdr:col>
      <xdr:colOff>177800</xdr:colOff>
      <xdr:row>35</xdr:row>
      <xdr:rowOff>161874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248251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1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116114</xdr:rowOff>
    </xdr:from>
    <xdr:to>
      <xdr:col>26</xdr:col>
      <xdr:colOff>101600</xdr:colOff>
      <xdr:row>35</xdr:row>
      <xdr:rowOff>217714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2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227891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9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260101</xdr:rowOff>
    </xdr:from>
    <xdr:to>
      <xdr:col>22</xdr:col>
      <xdr:colOff>165100</xdr:colOff>
      <xdr:row>36</xdr:row>
      <xdr:rowOff>18801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5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294269</xdr:rowOff>
    </xdr:from>
    <xdr:to>
      <xdr:col>19</xdr:col>
      <xdr:colOff>38100</xdr:colOff>
      <xdr:row>36</xdr:row>
      <xdr:rowOff>52969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37746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253982</xdr:rowOff>
    </xdr:from>
    <xdr:to>
      <xdr:col>15</xdr:col>
      <xdr:colOff>101600</xdr:colOff>
      <xdr:row>36</xdr:row>
      <xdr:rowOff>12682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340359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5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66706</xdr:rowOff>
    </xdr:from>
    <xdr:to>
      <xdr:col>24</xdr:col>
      <xdr:colOff>63500</xdr:colOff>
      <xdr:row>36</xdr:row>
      <xdr:rowOff>117701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8906"/>
          <a:ext cx="8382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117701</xdr:rowOff>
    </xdr:from>
    <xdr:to>
      <xdr:col>19</xdr:col>
      <xdr:colOff>177800</xdr:colOff>
      <xdr:row>36</xdr:row>
      <xdr:rowOff>138902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9901"/>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138902</xdr:rowOff>
    </xdr:from>
    <xdr:to>
      <xdr:col>15</xdr:col>
      <xdr:colOff>50800</xdr:colOff>
      <xdr:row>36</xdr:row>
      <xdr:rowOff>149554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110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149554</xdr:rowOff>
    </xdr:from>
    <xdr:to>
      <xdr:col>10</xdr:col>
      <xdr:colOff>114300</xdr:colOff>
      <xdr:row>37</xdr:row>
      <xdr:rowOff>5838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1754"/>
          <a:ext cx="8890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15906</xdr:rowOff>
    </xdr:from>
    <xdr:to>
      <xdr:col>24</xdr:col>
      <xdr:colOff>114300</xdr:colOff>
      <xdr:row>36</xdr:row>
      <xdr:rowOff>117506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38783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66901</xdr:rowOff>
    </xdr:from>
    <xdr:to>
      <xdr:col>20</xdr:col>
      <xdr:colOff>38100</xdr:colOff>
      <xdr:row>36</xdr:row>
      <xdr:rowOff>168501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13578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88102</xdr:rowOff>
    </xdr:from>
    <xdr:to>
      <xdr:col>15</xdr:col>
      <xdr:colOff>101600</xdr:colOff>
      <xdr:row>37</xdr:row>
      <xdr:rowOff>18252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34779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98754</xdr:rowOff>
    </xdr:from>
    <xdr:to>
      <xdr:col>10</xdr:col>
      <xdr:colOff>165100</xdr:colOff>
      <xdr:row>37</xdr:row>
      <xdr:rowOff>28904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45431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126488</xdr:rowOff>
    </xdr:from>
    <xdr:to>
      <xdr:col>6</xdr:col>
      <xdr:colOff>38100</xdr:colOff>
      <xdr:row>37</xdr:row>
      <xdr:rowOff>56638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73165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99649</xdr:rowOff>
    </xdr:from>
    <xdr:to>
      <xdr:col>24</xdr:col>
      <xdr:colOff>63500</xdr:colOff>
      <xdr:row>56</xdr:row>
      <xdr:rowOff>143085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00849"/>
          <a:ext cx="8382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143085</xdr:rowOff>
    </xdr:from>
    <xdr:to>
      <xdr:col>19</xdr:col>
      <xdr:colOff>177800</xdr:colOff>
      <xdr:row>57</xdr:row>
      <xdr:rowOff>21394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4285"/>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21394</xdr:rowOff>
    </xdr:from>
    <xdr:to>
      <xdr:col>15</xdr:col>
      <xdr:colOff>50800</xdr:colOff>
      <xdr:row>57</xdr:row>
      <xdr:rowOff>72010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4044"/>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64075</xdr:rowOff>
    </xdr:from>
    <xdr:to>
      <xdr:col>10</xdr:col>
      <xdr:colOff>114300</xdr:colOff>
      <xdr:row>57</xdr:row>
      <xdr:rowOff>72010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36725"/>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48849</xdr:rowOff>
    </xdr:from>
    <xdr:to>
      <xdr:col>24</xdr:col>
      <xdr:colOff>114300</xdr:colOff>
      <xdr:row>56</xdr:row>
      <xdr:rowOff>150449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71726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92285</xdr:rowOff>
    </xdr:from>
    <xdr:to>
      <xdr:col>20</xdr:col>
      <xdr:colOff>38100</xdr:colOff>
      <xdr:row>57</xdr:row>
      <xdr:rowOff>22435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78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142044</xdr:rowOff>
    </xdr:from>
    <xdr:to>
      <xdr:col>15</xdr:col>
      <xdr:colOff>101600</xdr:colOff>
      <xdr:row>57</xdr:row>
      <xdr:rowOff>72194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63321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3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21210</xdr:rowOff>
    </xdr:from>
    <xdr:to>
      <xdr:col>10</xdr:col>
      <xdr:colOff>165100</xdr:colOff>
      <xdr:row>57</xdr:row>
      <xdr:rowOff>122810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113937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88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13275</xdr:rowOff>
    </xdr:from>
    <xdr:to>
      <xdr:col>6</xdr:col>
      <xdr:colOff>38100</xdr:colOff>
      <xdr:row>57</xdr:row>
      <xdr:rowOff>114875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106002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138271</xdr:rowOff>
    </xdr:from>
    <xdr:to>
      <xdr:col>24</xdr:col>
      <xdr:colOff>63500</xdr:colOff>
      <xdr:row>78</xdr:row>
      <xdr:rowOff>152040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11371"/>
          <a:ext cx="838200" cy="1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148668</xdr:rowOff>
    </xdr:from>
    <xdr:to>
      <xdr:col>19</xdr:col>
      <xdr:colOff>177800</xdr:colOff>
      <xdr:row>78</xdr:row>
      <xdr:rowOff>152040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21768"/>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148668</xdr:rowOff>
    </xdr:from>
    <xdr:to>
      <xdr:col>15</xdr:col>
      <xdr:colOff>50800</xdr:colOff>
      <xdr:row>78</xdr:row>
      <xdr:rowOff>157945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21768"/>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157945</xdr:rowOff>
    </xdr:from>
    <xdr:to>
      <xdr:col>10</xdr:col>
      <xdr:colOff>114300</xdr:colOff>
      <xdr:row>78</xdr:row>
      <xdr:rowOff>169368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1045"/>
          <a:ext cx="889000" cy="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87471</xdr:rowOff>
    </xdr:from>
    <xdr:to>
      <xdr:col>24</xdr:col>
      <xdr:colOff>114300</xdr:colOff>
      <xdr:row>79</xdr:row>
      <xdr:rowOff>17621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101240</xdr:rowOff>
    </xdr:from>
    <xdr:to>
      <xdr:col>20</xdr:col>
      <xdr:colOff>38100</xdr:colOff>
      <xdr:row>79</xdr:row>
      <xdr:rowOff>31390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22517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97868</xdr:rowOff>
    </xdr:from>
    <xdr:to>
      <xdr:col>15</xdr:col>
      <xdr:colOff>101600</xdr:colOff>
      <xdr:row>79</xdr:row>
      <xdr:rowOff>28018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19145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107145</xdr:rowOff>
    </xdr:from>
    <xdr:to>
      <xdr:col>10</xdr:col>
      <xdr:colOff>165100</xdr:colOff>
      <xdr:row>79</xdr:row>
      <xdr:rowOff>37295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28422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118568</xdr:rowOff>
    </xdr:from>
    <xdr:to>
      <xdr:col>6</xdr:col>
      <xdr:colOff>38100</xdr:colOff>
      <xdr:row>79</xdr:row>
      <xdr:rowOff>48718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39845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23124</xdr:rowOff>
    </xdr:from>
    <xdr:to>
      <xdr:col>24</xdr:col>
      <xdr:colOff>63500</xdr:colOff>
      <xdr:row>93</xdr:row>
      <xdr:rowOff>89517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67974"/>
          <a:ext cx="838200" cy="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23124</xdr:rowOff>
    </xdr:from>
    <xdr:to>
      <xdr:col>19</xdr:col>
      <xdr:colOff>177800</xdr:colOff>
      <xdr:row>93</xdr:row>
      <xdr:rowOff>131547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67974"/>
          <a:ext cx="889000" cy="10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131547</xdr:rowOff>
    </xdr:from>
    <xdr:to>
      <xdr:col>15</xdr:col>
      <xdr:colOff>50800</xdr:colOff>
      <xdr:row>93</xdr:row>
      <xdr:rowOff>161581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76397"/>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83094</xdr:rowOff>
    </xdr:from>
    <xdr:to>
      <xdr:col>10</xdr:col>
      <xdr:colOff>114300</xdr:colOff>
      <xdr:row>93</xdr:row>
      <xdr:rowOff>161581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027944"/>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38717</xdr:rowOff>
    </xdr:from>
    <xdr:to>
      <xdr:col>24</xdr:col>
      <xdr:colOff>114300</xdr:colOff>
      <xdr:row>93</xdr:row>
      <xdr:rowOff>140317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61594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143774</xdr:rowOff>
    </xdr:from>
    <xdr:to>
      <xdr:col>20</xdr:col>
      <xdr:colOff>38100</xdr:colOff>
      <xdr:row>93</xdr:row>
      <xdr:rowOff>73924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90451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80747</xdr:rowOff>
    </xdr:from>
    <xdr:to>
      <xdr:col>15</xdr:col>
      <xdr:colOff>101600</xdr:colOff>
      <xdr:row>94</xdr:row>
      <xdr:rowOff>10897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27424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8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110781</xdr:rowOff>
    </xdr:from>
    <xdr:to>
      <xdr:col>10</xdr:col>
      <xdr:colOff>165100</xdr:colOff>
      <xdr:row>94</xdr:row>
      <xdr:rowOff>40931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57458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32294</xdr:rowOff>
    </xdr:from>
    <xdr:to>
      <xdr:col>6</xdr:col>
      <xdr:colOff>38100</xdr:colOff>
      <xdr:row>93</xdr:row>
      <xdr:rowOff>133894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150421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5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157314</xdr:rowOff>
    </xdr:from>
    <xdr:to>
      <xdr:col>55</xdr:col>
      <xdr:colOff>0</xdr:colOff>
      <xdr:row>37</xdr:row>
      <xdr:rowOff>80832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58064"/>
          <a:ext cx="8382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80832</xdr:rowOff>
    </xdr:from>
    <xdr:to>
      <xdr:col>50</xdr:col>
      <xdr:colOff>114300</xdr:colOff>
      <xdr:row>37</xdr:row>
      <xdr:rowOff>105526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4482"/>
          <a:ext cx="889000" cy="2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73924</xdr:rowOff>
    </xdr:from>
    <xdr:to>
      <xdr:col>45</xdr:col>
      <xdr:colOff>177800</xdr:colOff>
      <xdr:row>37</xdr:row>
      <xdr:rowOff>105526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17574"/>
          <a:ext cx="889000"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73924</xdr:rowOff>
    </xdr:from>
    <xdr:to>
      <xdr:col>41</xdr:col>
      <xdr:colOff>50800</xdr:colOff>
      <xdr:row>37</xdr:row>
      <xdr:rowOff>133642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17574"/>
          <a:ext cx="889000" cy="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106514</xdr:rowOff>
    </xdr:from>
    <xdr:to>
      <xdr:col>55</xdr:col>
      <xdr:colOff>50800</xdr:colOff>
      <xdr:row>36</xdr:row>
      <xdr:rowOff>36664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84941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30032</xdr:rowOff>
    </xdr:from>
    <xdr:to>
      <xdr:col>50</xdr:col>
      <xdr:colOff>165100</xdr:colOff>
      <xdr:row>37</xdr:row>
      <xdr:rowOff>131632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122759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6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54726</xdr:rowOff>
    </xdr:from>
    <xdr:to>
      <xdr:col>46</xdr:col>
      <xdr:colOff>38100</xdr:colOff>
      <xdr:row>37</xdr:row>
      <xdr:rowOff>156326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147453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9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23124</xdr:rowOff>
    </xdr:from>
    <xdr:to>
      <xdr:col>41</xdr:col>
      <xdr:colOff>101600</xdr:colOff>
      <xdr:row>37</xdr:row>
      <xdr:rowOff>124724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115851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82842</xdr:rowOff>
    </xdr:from>
    <xdr:to>
      <xdr:col>36</xdr:col>
      <xdr:colOff>165100</xdr:colOff>
      <xdr:row>38</xdr:row>
      <xdr:rowOff>12992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4119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1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43999</xdr:rowOff>
    </xdr:from>
    <xdr:to>
      <xdr:col>55</xdr:col>
      <xdr:colOff>0</xdr:colOff>
      <xdr:row>58</xdr:row>
      <xdr:rowOff>95148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88099"/>
          <a:ext cx="8382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43999</xdr:rowOff>
    </xdr:from>
    <xdr:to>
      <xdr:col>50</xdr:col>
      <xdr:colOff>114300</xdr:colOff>
      <xdr:row>58</xdr:row>
      <xdr:rowOff>103214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88099"/>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103214</xdr:rowOff>
    </xdr:from>
    <xdr:to>
      <xdr:col>45</xdr:col>
      <xdr:colOff>177800</xdr:colOff>
      <xdr:row>58</xdr:row>
      <xdr:rowOff>158040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731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77750</xdr:rowOff>
    </xdr:from>
    <xdr:to>
      <xdr:col>41</xdr:col>
      <xdr:colOff>50800</xdr:colOff>
      <xdr:row>58</xdr:row>
      <xdr:rowOff>158040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1850"/>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44348</xdr:rowOff>
    </xdr:from>
    <xdr:to>
      <xdr:col>55</xdr:col>
      <xdr:colOff>50800</xdr:colOff>
      <xdr:row>58</xdr:row>
      <xdr:rowOff>145948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3725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164649</xdr:rowOff>
    </xdr:from>
    <xdr:to>
      <xdr:col>50</xdr:col>
      <xdr:colOff>165100</xdr:colOff>
      <xdr:row>58</xdr:row>
      <xdr:rowOff>94799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111326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1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52414</xdr:rowOff>
    </xdr:from>
    <xdr:to>
      <xdr:col>46</xdr:col>
      <xdr:colOff>38100</xdr:colOff>
      <xdr:row>58</xdr:row>
      <xdr:rowOff>154014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170541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107240</xdr:rowOff>
    </xdr:from>
    <xdr:to>
      <xdr:col>41</xdr:col>
      <xdr:colOff>101600</xdr:colOff>
      <xdr:row>59</xdr:row>
      <xdr:rowOff>37390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28517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26950</xdr:rowOff>
    </xdr:from>
    <xdr:to>
      <xdr:col>36</xdr:col>
      <xdr:colOff>165100</xdr:colOff>
      <xdr:row>58</xdr:row>
      <xdr:rowOff>128550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145077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4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1299</xdr:rowOff>
    </xdr:from>
    <xdr:to>
      <xdr:col>55</xdr:col>
      <xdr:colOff>0</xdr:colOff>
      <xdr:row>79</xdr:row>
      <xdr:rowOff>38705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5849"/>
          <a:ext cx="8382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32945</xdr:rowOff>
    </xdr:from>
    <xdr:to>
      <xdr:col>50</xdr:col>
      <xdr:colOff>114300</xdr:colOff>
      <xdr:row>79</xdr:row>
      <xdr:rowOff>38705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7495"/>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17864</xdr:rowOff>
    </xdr:from>
    <xdr:to>
      <xdr:col>45</xdr:col>
      <xdr:colOff>177800</xdr:colOff>
      <xdr:row>79</xdr:row>
      <xdr:rowOff>32945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241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125747</xdr:rowOff>
    </xdr:from>
    <xdr:to>
      <xdr:col>41</xdr:col>
      <xdr:colOff>50800</xdr:colOff>
      <xdr:row>79</xdr:row>
      <xdr:rowOff>17864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98847"/>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121949</xdr:rowOff>
    </xdr:from>
    <xdr:to>
      <xdr:col>55</xdr:col>
      <xdr:colOff>50800</xdr:colOff>
      <xdr:row>79</xdr:row>
      <xdr:rowOff>52099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159355</xdr:rowOff>
    </xdr:from>
    <xdr:to>
      <xdr:col>50</xdr:col>
      <xdr:colOff>165100</xdr:colOff>
      <xdr:row>79</xdr:row>
      <xdr:rowOff>89505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80632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153595</xdr:rowOff>
    </xdr:from>
    <xdr:to>
      <xdr:col>46</xdr:col>
      <xdr:colOff>38100</xdr:colOff>
      <xdr:row>79</xdr:row>
      <xdr:rowOff>83745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74872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138514</xdr:rowOff>
    </xdr:from>
    <xdr:to>
      <xdr:col>41</xdr:col>
      <xdr:colOff>101600</xdr:colOff>
      <xdr:row>79</xdr:row>
      <xdr:rowOff>68664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59791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74947</xdr:rowOff>
    </xdr:from>
    <xdr:to>
      <xdr:col>36</xdr:col>
      <xdr:colOff>165100</xdr:colOff>
      <xdr:row>79</xdr:row>
      <xdr:rowOff>5097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21624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22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118326</xdr:rowOff>
    </xdr:from>
    <xdr:to>
      <xdr:col>55</xdr:col>
      <xdr:colOff>0</xdr:colOff>
      <xdr:row>98</xdr:row>
      <xdr:rowOff>29818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8976"/>
          <a:ext cx="838200" cy="8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118326</xdr:rowOff>
    </xdr:from>
    <xdr:to>
      <xdr:col>50</xdr:col>
      <xdr:colOff>114300</xdr:colOff>
      <xdr:row>98</xdr:row>
      <xdr:rowOff>40571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8976"/>
          <a:ext cx="889000" cy="9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40571</xdr:rowOff>
    </xdr:from>
    <xdr:to>
      <xdr:col>45</xdr:col>
      <xdr:colOff>177800</xdr:colOff>
      <xdr:row>98</xdr:row>
      <xdr:rowOff>96989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2671"/>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82059</xdr:rowOff>
    </xdr:from>
    <xdr:to>
      <xdr:col>41</xdr:col>
      <xdr:colOff>50800</xdr:colOff>
      <xdr:row>98</xdr:row>
      <xdr:rowOff>96989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84159"/>
          <a:ext cx="889000" cy="1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150468</xdr:rowOff>
    </xdr:from>
    <xdr:to>
      <xdr:col>55</xdr:col>
      <xdr:colOff>50800</xdr:colOff>
      <xdr:row>98</xdr:row>
      <xdr:rowOff>80618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109845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67526</xdr:rowOff>
    </xdr:from>
    <xdr:to>
      <xdr:col>50</xdr:col>
      <xdr:colOff>165100</xdr:colOff>
      <xdr:row>97</xdr:row>
      <xdr:rowOff>169126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14203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7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161221</xdr:rowOff>
    </xdr:from>
    <xdr:to>
      <xdr:col>46</xdr:col>
      <xdr:colOff>38100</xdr:colOff>
      <xdr:row>98</xdr:row>
      <xdr:rowOff>91371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107898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46189</xdr:rowOff>
    </xdr:from>
    <xdr:to>
      <xdr:col>41</xdr:col>
      <xdr:colOff>101600</xdr:colOff>
      <xdr:row>98</xdr:row>
      <xdr:rowOff>147789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138916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31259</xdr:rowOff>
    </xdr:from>
    <xdr:to>
      <xdr:col>36</xdr:col>
      <xdr:colOff>165100</xdr:colOff>
      <xdr:row>98</xdr:row>
      <xdr:rowOff>132859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123986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31399</xdr:rowOff>
    </xdr:from>
    <xdr:to>
      <xdr:col>85</xdr:col>
      <xdr:colOff>127000</xdr:colOff>
      <xdr:row>39</xdr:row>
      <xdr:rowOff>42701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17949"/>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42701</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9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152049</xdr:rowOff>
    </xdr:from>
    <xdr:to>
      <xdr:col>85</xdr:col>
      <xdr:colOff>177800</xdr:colOff>
      <xdr:row>39</xdr:row>
      <xdr:rowOff>82199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163351</xdr:rowOff>
    </xdr:from>
    <xdr:to>
      <xdr:col>81</xdr:col>
      <xdr:colOff>101600</xdr:colOff>
      <xdr:row>39</xdr:row>
      <xdr:rowOff>93501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84628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7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4063</xdr:rowOff>
    </xdr:from>
    <xdr:to>
      <xdr:col>85</xdr:col>
      <xdr:colOff>127000</xdr:colOff>
      <xdr:row>78</xdr:row>
      <xdr:rowOff>16573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77163"/>
          <a:ext cx="8382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16573</xdr:rowOff>
    </xdr:from>
    <xdr:to>
      <xdr:col>81</xdr:col>
      <xdr:colOff>50800</xdr:colOff>
      <xdr:row>78</xdr:row>
      <xdr:rowOff>31248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9673"/>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31248</xdr:rowOff>
    </xdr:from>
    <xdr:to>
      <xdr:col>76</xdr:col>
      <xdr:colOff>114300</xdr:colOff>
      <xdr:row>78</xdr:row>
      <xdr:rowOff>42576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04348"/>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42576</xdr:rowOff>
    </xdr:from>
    <xdr:to>
      <xdr:col>71</xdr:col>
      <xdr:colOff>177800</xdr:colOff>
      <xdr:row>78</xdr:row>
      <xdr:rowOff>54753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1567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124713</xdr:rowOff>
    </xdr:from>
    <xdr:to>
      <xdr:col>85</xdr:col>
      <xdr:colOff>177800</xdr:colOff>
      <xdr:row>78</xdr:row>
      <xdr:rowOff>54863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147590</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137223</xdr:rowOff>
    </xdr:from>
    <xdr:to>
      <xdr:col>81</xdr:col>
      <xdr:colOff>101600</xdr:colOff>
      <xdr:row>78</xdr:row>
      <xdr:rowOff>67373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83900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11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151898</xdr:rowOff>
    </xdr:from>
    <xdr:to>
      <xdr:col>76</xdr:col>
      <xdr:colOff>165100</xdr:colOff>
      <xdr:row>78</xdr:row>
      <xdr:rowOff>82048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98575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12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163226</xdr:rowOff>
    </xdr:from>
    <xdr:to>
      <xdr:col>72</xdr:col>
      <xdr:colOff>38100</xdr:colOff>
      <xdr:row>78</xdr:row>
      <xdr:rowOff>93376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84503</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45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3953</xdr:rowOff>
    </xdr:from>
    <xdr:to>
      <xdr:col>67</xdr:col>
      <xdr:colOff>101600</xdr:colOff>
      <xdr:row>78</xdr:row>
      <xdr:rowOff>105553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96680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46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160226</xdr:rowOff>
    </xdr:from>
    <xdr:to>
      <xdr:col>85</xdr:col>
      <xdr:colOff>127000</xdr:colOff>
      <xdr:row>99</xdr:row>
      <xdr:rowOff>24850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62326"/>
          <a:ext cx="8382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24850</xdr:rowOff>
    </xdr:from>
    <xdr:to>
      <xdr:col>81</xdr:col>
      <xdr:colOff>50800</xdr:colOff>
      <xdr:row>99</xdr:row>
      <xdr:rowOff>26673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98400"/>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123735</xdr:rowOff>
    </xdr:from>
    <xdr:to>
      <xdr:col>76</xdr:col>
      <xdr:colOff>114300</xdr:colOff>
      <xdr:row>99</xdr:row>
      <xdr:rowOff>26673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25835"/>
          <a:ext cx="889000" cy="7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123735</xdr:rowOff>
    </xdr:from>
    <xdr:to>
      <xdr:col>71</xdr:col>
      <xdr:colOff>177800</xdr:colOff>
      <xdr:row>98</xdr:row>
      <xdr:rowOff>157886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25835"/>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109426</xdr:rowOff>
    </xdr:from>
    <xdr:to>
      <xdr:col>85</xdr:col>
      <xdr:colOff>177800</xdr:colOff>
      <xdr:row>99</xdr:row>
      <xdr:rowOff>39576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145500</xdr:rowOff>
    </xdr:from>
    <xdr:to>
      <xdr:col>81</xdr:col>
      <xdr:colOff>101600</xdr:colOff>
      <xdr:row>99</xdr:row>
      <xdr:rowOff>75650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66777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4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147323</xdr:rowOff>
    </xdr:from>
    <xdr:to>
      <xdr:col>76</xdr:col>
      <xdr:colOff>165100</xdr:colOff>
      <xdr:row>99</xdr:row>
      <xdr:rowOff>77473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68600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4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72935</xdr:rowOff>
    </xdr:from>
    <xdr:to>
      <xdr:col>72</xdr:col>
      <xdr:colOff>38100</xdr:colOff>
      <xdr:row>99</xdr:row>
      <xdr:rowOff>3085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19612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107086</xdr:rowOff>
    </xdr:from>
    <xdr:to>
      <xdr:col>67</xdr:col>
      <xdr:colOff>101600</xdr:colOff>
      <xdr:row>99</xdr:row>
      <xdr:rowOff>37236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121069</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3616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107124</xdr:rowOff>
    </xdr:from>
    <xdr:to>
      <xdr:col>107</xdr:col>
      <xdr:colOff>50800</xdr:colOff>
      <xdr:row>38</xdr:row>
      <xdr:rowOff>121069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2222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107124</xdr:rowOff>
    </xdr:from>
    <xdr:to>
      <xdr:col>102</xdr:col>
      <xdr:colOff>114300</xdr:colOff>
      <xdr:row>38</xdr:row>
      <xdr:rowOff>110119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22224"/>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70269</xdr:rowOff>
    </xdr:from>
    <xdr:to>
      <xdr:col>107</xdr:col>
      <xdr:colOff>101600</xdr:colOff>
      <xdr:row>39</xdr:row>
      <xdr:rowOff>419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162996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7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56324</xdr:rowOff>
    </xdr:from>
    <xdr:to>
      <xdr:col>102</xdr:col>
      <xdr:colOff>165100</xdr:colOff>
      <xdr:row>38</xdr:row>
      <xdr:rowOff>157924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3001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4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59319</xdr:rowOff>
    </xdr:from>
    <xdr:to>
      <xdr:col>98</xdr:col>
      <xdr:colOff>38100</xdr:colOff>
      <xdr:row>38</xdr:row>
      <xdr:rowOff>160919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152046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61413</xdr:rowOff>
    </xdr:from>
    <xdr:to>
      <xdr:col>116</xdr:col>
      <xdr:colOff>63500</xdr:colOff>
      <xdr:row>58</xdr:row>
      <xdr:rowOff>81851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05513"/>
          <a:ext cx="8382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81851</xdr:rowOff>
    </xdr:from>
    <xdr:to>
      <xdr:col>111</xdr:col>
      <xdr:colOff>177800</xdr:colOff>
      <xdr:row>58</xdr:row>
      <xdr:rowOff>83785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25951"/>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83785</xdr:rowOff>
    </xdr:from>
    <xdr:to>
      <xdr:col>107</xdr:col>
      <xdr:colOff>50800</xdr:colOff>
      <xdr:row>58</xdr:row>
      <xdr:rowOff>84900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27885"/>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84900</xdr:rowOff>
    </xdr:from>
    <xdr:to>
      <xdr:col>102</xdr:col>
      <xdr:colOff>114300</xdr:colOff>
      <xdr:row>58</xdr:row>
      <xdr:rowOff>86454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2900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10613</xdr:rowOff>
    </xdr:from>
    <xdr:to>
      <xdr:col>116</xdr:col>
      <xdr:colOff>114300</xdr:colOff>
      <xdr:row>58</xdr:row>
      <xdr:rowOff>112213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141440</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31051</xdr:rowOff>
    </xdr:from>
    <xdr:to>
      <xdr:col>112</xdr:col>
      <xdr:colOff>38100</xdr:colOff>
      <xdr:row>58</xdr:row>
      <xdr:rowOff>132651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149178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32985</xdr:rowOff>
    </xdr:from>
    <xdr:to>
      <xdr:col>107</xdr:col>
      <xdr:colOff>101600</xdr:colOff>
      <xdr:row>58</xdr:row>
      <xdr:rowOff>134585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151112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34100</xdr:rowOff>
    </xdr:from>
    <xdr:to>
      <xdr:col>102</xdr:col>
      <xdr:colOff>165100</xdr:colOff>
      <xdr:row>58</xdr:row>
      <xdr:rowOff>135700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152227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35654</xdr:rowOff>
    </xdr:from>
    <xdr:to>
      <xdr:col>98</xdr:col>
      <xdr:colOff>38100</xdr:colOff>
      <xdr:row>58</xdr:row>
      <xdr:rowOff>137254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153781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47136</xdr:rowOff>
    </xdr:from>
    <xdr:to>
      <xdr:col>116</xdr:col>
      <xdr:colOff>63500</xdr:colOff>
      <xdr:row>75</xdr:row>
      <xdr:rowOff>55594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05886"/>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55594</xdr:rowOff>
    </xdr:from>
    <xdr:to>
      <xdr:col>111</xdr:col>
      <xdr:colOff>177800</xdr:colOff>
      <xdr:row>75</xdr:row>
      <xdr:rowOff>100358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14344"/>
          <a:ext cx="889000" cy="4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100358</xdr:rowOff>
    </xdr:from>
    <xdr:to>
      <xdr:col>107</xdr:col>
      <xdr:colOff>50800</xdr:colOff>
      <xdr:row>76</xdr:row>
      <xdr:rowOff>23453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59108"/>
          <a:ext cx="889000" cy="9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167025</xdr:rowOff>
    </xdr:from>
    <xdr:to>
      <xdr:col>102</xdr:col>
      <xdr:colOff>114300</xdr:colOff>
      <xdr:row>76</xdr:row>
      <xdr:rowOff>23453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25775"/>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167786</xdr:rowOff>
    </xdr:from>
    <xdr:to>
      <xdr:col>116</xdr:col>
      <xdr:colOff>114300</xdr:colOff>
      <xdr:row>75</xdr:row>
      <xdr:rowOff>97936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19213</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0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4794</xdr:rowOff>
    </xdr:from>
    <xdr:to>
      <xdr:col>112</xdr:col>
      <xdr:colOff>38100</xdr:colOff>
      <xdr:row>75</xdr:row>
      <xdr:rowOff>106394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122921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6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49558</xdr:rowOff>
    </xdr:from>
    <xdr:to>
      <xdr:col>107</xdr:col>
      <xdr:colOff>101600</xdr:colOff>
      <xdr:row>75</xdr:row>
      <xdr:rowOff>151158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167685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6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144103</xdr:rowOff>
    </xdr:from>
    <xdr:to>
      <xdr:col>102</xdr:col>
      <xdr:colOff>165100</xdr:colOff>
      <xdr:row>76</xdr:row>
      <xdr:rowOff>74253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90780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7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116225</xdr:rowOff>
    </xdr:from>
    <xdr:to>
      <xdr:col>98</xdr:col>
      <xdr:colOff>38100</xdr:colOff>
      <xdr:row>76</xdr:row>
      <xdr:rowOff>46375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62902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7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扶助費については、平成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年度以降、類似団体平均を上回っている。これは、平成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年度から福祉事務所を設置したことで、これまで県が行っていた生活保護費の支給を町が行っているためである。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普通建設事業（うち更新整備）については、保全松林緊急保護整備事業（衛生伐</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・更新伐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）や小値賀港新ターミナルバリアフリー整備事業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や教員住宅建設事業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等に係る費用が多額となっており、類似団体平均を大きく上回っている。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2,336
2,330
25.50
4,177,722
3,906,176
114,417
2,011,116
3,531,978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166198</xdr:rowOff>
    </xdr:from>
    <xdr:to>
      <xdr:col>24</xdr:col>
      <xdr:colOff>63500</xdr:colOff>
      <xdr:row>37</xdr:row>
      <xdr:rowOff>11056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38398"/>
          <a:ext cx="8382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166198</xdr:rowOff>
    </xdr:from>
    <xdr:to>
      <xdr:col>19</xdr:col>
      <xdr:colOff>177800</xdr:colOff>
      <xdr:row>37</xdr:row>
      <xdr:rowOff>1816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839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1816</xdr:rowOff>
    </xdr:from>
    <xdr:to>
      <xdr:col>15</xdr:col>
      <xdr:colOff>50800</xdr:colOff>
      <xdr:row>37</xdr:row>
      <xdr:rowOff>15932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45466"/>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15932</xdr:rowOff>
    </xdr:from>
    <xdr:to>
      <xdr:col>10</xdr:col>
      <xdr:colOff>114300</xdr:colOff>
      <xdr:row>37</xdr:row>
      <xdr:rowOff>33039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59582"/>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131706</xdr:rowOff>
    </xdr:from>
    <xdr:to>
      <xdr:col>24</xdr:col>
      <xdr:colOff>114300</xdr:colOff>
      <xdr:row>37</xdr:row>
      <xdr:rowOff>61856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154583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115398</xdr:rowOff>
    </xdr:from>
    <xdr:to>
      <xdr:col>20</xdr:col>
      <xdr:colOff>38100</xdr:colOff>
      <xdr:row>37</xdr:row>
      <xdr:rowOff>45548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62075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122466</xdr:rowOff>
    </xdr:from>
    <xdr:to>
      <xdr:col>15</xdr:col>
      <xdr:colOff>101600</xdr:colOff>
      <xdr:row>37</xdr:row>
      <xdr:rowOff>52616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69143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136582</xdr:rowOff>
    </xdr:from>
    <xdr:to>
      <xdr:col>10</xdr:col>
      <xdr:colOff>165100</xdr:colOff>
      <xdr:row>37</xdr:row>
      <xdr:rowOff>66732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153689</xdr:rowOff>
    </xdr:from>
    <xdr:to>
      <xdr:col>6</xdr:col>
      <xdr:colOff>38100</xdr:colOff>
      <xdr:row>37</xdr:row>
      <xdr:rowOff>83839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100366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154987</xdr:rowOff>
    </xdr:from>
    <xdr:to>
      <xdr:col>24</xdr:col>
      <xdr:colOff>63500</xdr:colOff>
      <xdr:row>58</xdr:row>
      <xdr:rowOff>32424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7637"/>
          <a:ext cx="8382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32424</xdr:rowOff>
    </xdr:from>
    <xdr:to>
      <xdr:col>19</xdr:col>
      <xdr:colOff>177800</xdr:colOff>
      <xdr:row>58</xdr:row>
      <xdr:rowOff>58533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6524"/>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30082</xdr:rowOff>
    </xdr:from>
    <xdr:to>
      <xdr:col>15</xdr:col>
      <xdr:colOff>50800</xdr:colOff>
      <xdr:row>58</xdr:row>
      <xdr:rowOff>58533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4182"/>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30082</xdr:rowOff>
    </xdr:from>
    <xdr:to>
      <xdr:col>10</xdr:col>
      <xdr:colOff>114300</xdr:colOff>
      <xdr:row>58</xdr:row>
      <xdr:rowOff>52987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4182"/>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104187</xdr:rowOff>
    </xdr:from>
    <xdr:to>
      <xdr:col>24</xdr:col>
      <xdr:colOff>114300</xdr:colOff>
      <xdr:row>58</xdr:row>
      <xdr:rowOff>34337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153074</xdr:rowOff>
    </xdr:from>
    <xdr:to>
      <xdr:col>20</xdr:col>
      <xdr:colOff>38100</xdr:colOff>
      <xdr:row>58</xdr:row>
      <xdr:rowOff>83224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74351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7733</xdr:rowOff>
    </xdr:from>
    <xdr:to>
      <xdr:col>15</xdr:col>
      <xdr:colOff>101600</xdr:colOff>
      <xdr:row>58</xdr:row>
      <xdr:rowOff>109333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100460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150732</xdr:rowOff>
    </xdr:from>
    <xdr:to>
      <xdr:col>10</xdr:col>
      <xdr:colOff>165100</xdr:colOff>
      <xdr:row>58</xdr:row>
      <xdr:rowOff>80882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72009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2187</xdr:rowOff>
    </xdr:from>
    <xdr:to>
      <xdr:col>6</xdr:col>
      <xdr:colOff>38100</xdr:colOff>
      <xdr:row>58</xdr:row>
      <xdr:rowOff>103787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94914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35052</xdr:rowOff>
    </xdr:from>
    <xdr:to>
      <xdr:col>24</xdr:col>
      <xdr:colOff>63500</xdr:colOff>
      <xdr:row>76</xdr:row>
      <xdr:rowOff>81927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65252"/>
          <a:ext cx="838200" cy="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35052</xdr:rowOff>
    </xdr:from>
    <xdr:to>
      <xdr:col>19</xdr:col>
      <xdr:colOff>177800</xdr:colOff>
      <xdr:row>76</xdr:row>
      <xdr:rowOff>36233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6525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36233</xdr:rowOff>
    </xdr:from>
    <xdr:to>
      <xdr:col>15</xdr:col>
      <xdr:colOff>50800</xdr:colOff>
      <xdr:row>76</xdr:row>
      <xdr:rowOff>150642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66433"/>
          <a:ext cx="889000" cy="1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115588</xdr:rowOff>
    </xdr:from>
    <xdr:to>
      <xdr:col>10</xdr:col>
      <xdr:colOff>114300</xdr:colOff>
      <xdr:row>76</xdr:row>
      <xdr:rowOff>150642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2974338"/>
          <a:ext cx="889000" cy="20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31127</xdr:rowOff>
    </xdr:from>
    <xdr:to>
      <xdr:col>24</xdr:col>
      <xdr:colOff>114300</xdr:colOff>
      <xdr:row>76</xdr:row>
      <xdr:rowOff>132727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54004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1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155702</xdr:rowOff>
    </xdr:from>
    <xdr:to>
      <xdr:col>20</xdr:col>
      <xdr:colOff>38100</xdr:colOff>
      <xdr:row>76</xdr:row>
      <xdr:rowOff>85852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102380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8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156883</xdr:rowOff>
    </xdr:from>
    <xdr:to>
      <xdr:col>15</xdr:col>
      <xdr:colOff>101600</xdr:colOff>
      <xdr:row>76</xdr:row>
      <xdr:rowOff>87033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103560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9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99842</xdr:rowOff>
    </xdr:from>
    <xdr:to>
      <xdr:col>10</xdr:col>
      <xdr:colOff>165100</xdr:colOff>
      <xdr:row>77</xdr:row>
      <xdr:rowOff>29992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3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2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64788</xdr:rowOff>
    </xdr:from>
    <xdr:to>
      <xdr:col>6</xdr:col>
      <xdr:colOff>38100</xdr:colOff>
      <xdr:row>75</xdr:row>
      <xdr:rowOff>166388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2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9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95884</xdr:rowOff>
    </xdr:from>
    <xdr:to>
      <xdr:col>24</xdr:col>
      <xdr:colOff>63500</xdr:colOff>
      <xdr:row>96</xdr:row>
      <xdr:rowOff>153524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55084"/>
          <a:ext cx="8382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95884</xdr:rowOff>
    </xdr:from>
    <xdr:to>
      <xdr:col>19</xdr:col>
      <xdr:colOff>177800</xdr:colOff>
      <xdr:row>97</xdr:row>
      <xdr:rowOff>4995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55084"/>
          <a:ext cx="889000" cy="8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4995</xdr:rowOff>
    </xdr:from>
    <xdr:to>
      <xdr:col>15</xdr:col>
      <xdr:colOff>50800</xdr:colOff>
      <xdr:row>97</xdr:row>
      <xdr:rowOff>60213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35645"/>
          <a:ext cx="8890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10072</xdr:rowOff>
    </xdr:from>
    <xdr:to>
      <xdr:col>10</xdr:col>
      <xdr:colOff>114300</xdr:colOff>
      <xdr:row>97</xdr:row>
      <xdr:rowOff>60213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40722"/>
          <a:ext cx="8890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102724</xdr:rowOff>
    </xdr:from>
    <xdr:to>
      <xdr:col>24</xdr:col>
      <xdr:colOff>114300</xdr:colOff>
      <xdr:row>97</xdr:row>
      <xdr:rowOff>32874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125601</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45084</xdr:rowOff>
    </xdr:from>
    <xdr:to>
      <xdr:col>20</xdr:col>
      <xdr:colOff>38100</xdr:colOff>
      <xdr:row>96</xdr:row>
      <xdr:rowOff>146684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163211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7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125645</xdr:rowOff>
    </xdr:from>
    <xdr:to>
      <xdr:col>15</xdr:col>
      <xdr:colOff>101600</xdr:colOff>
      <xdr:row>97</xdr:row>
      <xdr:rowOff>55795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72322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9413</xdr:rowOff>
    </xdr:from>
    <xdr:to>
      <xdr:col>10</xdr:col>
      <xdr:colOff>165100</xdr:colOff>
      <xdr:row>97</xdr:row>
      <xdr:rowOff>111013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102140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73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130722</xdr:rowOff>
    </xdr:from>
    <xdr:to>
      <xdr:col>6</xdr:col>
      <xdr:colOff>38100</xdr:colOff>
      <xdr:row>97</xdr:row>
      <xdr:rowOff>60872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77399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6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123299</xdr:rowOff>
    </xdr:from>
    <xdr:to>
      <xdr:col>55</xdr:col>
      <xdr:colOff>0</xdr:colOff>
      <xdr:row>57</xdr:row>
      <xdr:rowOff>129918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5949"/>
          <a:ext cx="8382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129918</xdr:rowOff>
    </xdr:from>
    <xdr:to>
      <xdr:col>50</xdr:col>
      <xdr:colOff>114300</xdr:colOff>
      <xdr:row>57</xdr:row>
      <xdr:rowOff>151475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2568"/>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151475</xdr:rowOff>
    </xdr:from>
    <xdr:to>
      <xdr:col>45</xdr:col>
      <xdr:colOff>177800</xdr:colOff>
      <xdr:row>58</xdr:row>
      <xdr:rowOff>32034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4125"/>
          <a:ext cx="889000" cy="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32034</xdr:rowOff>
    </xdr:from>
    <xdr:to>
      <xdr:col>41</xdr:col>
      <xdr:colOff>50800</xdr:colOff>
      <xdr:row>58</xdr:row>
      <xdr:rowOff>34340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6134"/>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72499</xdr:rowOff>
    </xdr:from>
    <xdr:to>
      <xdr:col>55</xdr:col>
      <xdr:colOff>50800</xdr:colOff>
      <xdr:row>58</xdr:row>
      <xdr:rowOff>2649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95376</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9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79118</xdr:rowOff>
    </xdr:from>
    <xdr:to>
      <xdr:col>50</xdr:col>
      <xdr:colOff>165100</xdr:colOff>
      <xdr:row>58</xdr:row>
      <xdr:rowOff>9268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25795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62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100675</xdr:rowOff>
    </xdr:from>
    <xdr:to>
      <xdr:col>46</xdr:col>
      <xdr:colOff>38100</xdr:colOff>
      <xdr:row>58</xdr:row>
      <xdr:rowOff>30825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47352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6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152684</xdr:rowOff>
    </xdr:from>
    <xdr:to>
      <xdr:col>41</xdr:col>
      <xdr:colOff>101600</xdr:colOff>
      <xdr:row>58</xdr:row>
      <xdr:rowOff>82834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99361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70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154990</xdr:rowOff>
    </xdr:from>
    <xdr:to>
      <xdr:col>36</xdr:col>
      <xdr:colOff>165100</xdr:colOff>
      <xdr:row>58</xdr:row>
      <xdr:rowOff>85140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101667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70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124433</xdr:rowOff>
    </xdr:from>
    <xdr:to>
      <xdr:col>55</xdr:col>
      <xdr:colOff>0</xdr:colOff>
      <xdr:row>78</xdr:row>
      <xdr:rowOff>86505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26083"/>
          <a:ext cx="8382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86505</xdr:rowOff>
    </xdr:from>
    <xdr:to>
      <xdr:col>50</xdr:col>
      <xdr:colOff>114300</xdr:colOff>
      <xdr:row>78</xdr:row>
      <xdr:rowOff>128798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59605"/>
          <a:ext cx="889000" cy="4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114061</xdr:rowOff>
    </xdr:from>
    <xdr:to>
      <xdr:col>45</xdr:col>
      <xdr:colOff>177800</xdr:colOff>
      <xdr:row>78</xdr:row>
      <xdr:rowOff>128798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87161"/>
          <a:ext cx="889000" cy="1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90070</xdr:rowOff>
    </xdr:from>
    <xdr:to>
      <xdr:col>41</xdr:col>
      <xdr:colOff>50800</xdr:colOff>
      <xdr:row>78</xdr:row>
      <xdr:rowOff>114061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63170"/>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73633</xdr:rowOff>
    </xdr:from>
    <xdr:to>
      <xdr:col>55</xdr:col>
      <xdr:colOff>50800</xdr:colOff>
      <xdr:row>78</xdr:row>
      <xdr:rowOff>3783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96510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2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35705</xdr:rowOff>
    </xdr:from>
    <xdr:to>
      <xdr:col>50</xdr:col>
      <xdr:colOff>165100</xdr:colOff>
      <xdr:row>78</xdr:row>
      <xdr:rowOff>137305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153832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77998</xdr:rowOff>
    </xdr:from>
    <xdr:to>
      <xdr:col>46</xdr:col>
      <xdr:colOff>38100</xdr:colOff>
      <xdr:row>79</xdr:row>
      <xdr:rowOff>8148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170725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63261</xdr:rowOff>
    </xdr:from>
    <xdr:to>
      <xdr:col>41</xdr:col>
      <xdr:colOff>101600</xdr:colOff>
      <xdr:row>78</xdr:row>
      <xdr:rowOff>164861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1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39270</xdr:rowOff>
    </xdr:from>
    <xdr:to>
      <xdr:col>36</xdr:col>
      <xdr:colOff>165100</xdr:colOff>
      <xdr:row>78</xdr:row>
      <xdr:rowOff>140870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157397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8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37547</xdr:rowOff>
    </xdr:from>
    <xdr:to>
      <xdr:col>55</xdr:col>
      <xdr:colOff>0</xdr:colOff>
      <xdr:row>99</xdr:row>
      <xdr:rowOff>47698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7011097"/>
          <a:ext cx="838200" cy="1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37547</xdr:rowOff>
    </xdr:from>
    <xdr:to>
      <xdr:col>50</xdr:col>
      <xdr:colOff>114300</xdr:colOff>
      <xdr:row>99</xdr:row>
      <xdr:rowOff>45358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701109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32961</xdr:rowOff>
    </xdr:from>
    <xdr:to>
      <xdr:col>45</xdr:col>
      <xdr:colOff>177800</xdr:colOff>
      <xdr:row>99</xdr:row>
      <xdr:rowOff>45358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7006511"/>
          <a:ext cx="8890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32961</xdr:rowOff>
    </xdr:from>
    <xdr:to>
      <xdr:col>41</xdr:col>
      <xdr:colOff>50800</xdr:colOff>
      <xdr:row>99</xdr:row>
      <xdr:rowOff>53702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06511"/>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168348</xdr:rowOff>
    </xdr:from>
    <xdr:to>
      <xdr:col>55</xdr:col>
      <xdr:colOff>50800</xdr:colOff>
      <xdr:row>99</xdr:row>
      <xdr:rowOff>98498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83275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158197</xdr:rowOff>
    </xdr:from>
    <xdr:to>
      <xdr:col>50</xdr:col>
      <xdr:colOff>165100</xdr:colOff>
      <xdr:row>99</xdr:row>
      <xdr:rowOff>88347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79474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166008</xdr:rowOff>
    </xdr:from>
    <xdr:to>
      <xdr:col>46</xdr:col>
      <xdr:colOff>38100</xdr:colOff>
      <xdr:row>99</xdr:row>
      <xdr:rowOff>96158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87285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153611</xdr:rowOff>
    </xdr:from>
    <xdr:to>
      <xdr:col>41</xdr:col>
      <xdr:colOff>101600</xdr:colOff>
      <xdr:row>99</xdr:row>
      <xdr:rowOff>83761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74888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2902</xdr:rowOff>
    </xdr:from>
    <xdr:to>
      <xdr:col>36</xdr:col>
      <xdr:colOff>165100</xdr:colOff>
      <xdr:row>99</xdr:row>
      <xdr:rowOff>104502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95629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57693</xdr:rowOff>
    </xdr:from>
    <xdr:to>
      <xdr:col>85</xdr:col>
      <xdr:colOff>127000</xdr:colOff>
      <xdr:row>38</xdr:row>
      <xdr:rowOff>65207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72793"/>
          <a:ext cx="8382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65207</xdr:rowOff>
    </xdr:from>
    <xdr:to>
      <xdr:col>81</xdr:col>
      <xdr:colOff>50800</xdr:colOff>
      <xdr:row>38</xdr:row>
      <xdr:rowOff>82931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0307"/>
          <a:ext cx="8890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82931</xdr:rowOff>
    </xdr:from>
    <xdr:to>
      <xdr:col>76</xdr:col>
      <xdr:colOff>114300</xdr:colOff>
      <xdr:row>38</xdr:row>
      <xdr:rowOff>83362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9803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83362</xdr:rowOff>
    </xdr:from>
    <xdr:to>
      <xdr:col>71</xdr:col>
      <xdr:colOff>177800</xdr:colOff>
      <xdr:row>38</xdr:row>
      <xdr:rowOff>119282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98462"/>
          <a:ext cx="889000" cy="3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6893</xdr:rowOff>
    </xdr:from>
    <xdr:to>
      <xdr:col>85</xdr:col>
      <xdr:colOff>177800</xdr:colOff>
      <xdr:row>38</xdr:row>
      <xdr:rowOff>108493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156770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0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14407</xdr:rowOff>
    </xdr:from>
    <xdr:to>
      <xdr:col>81</xdr:col>
      <xdr:colOff>101600</xdr:colOff>
      <xdr:row>38</xdr:row>
      <xdr:rowOff>116007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107134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32131</xdr:rowOff>
    </xdr:from>
    <xdr:to>
      <xdr:col>76</xdr:col>
      <xdr:colOff>165100</xdr:colOff>
      <xdr:row>38</xdr:row>
      <xdr:rowOff>133731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124858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3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32562</xdr:rowOff>
    </xdr:from>
    <xdr:to>
      <xdr:col>72</xdr:col>
      <xdr:colOff>38100</xdr:colOff>
      <xdr:row>38</xdr:row>
      <xdr:rowOff>134162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125289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68482</xdr:rowOff>
    </xdr:from>
    <xdr:to>
      <xdr:col>67</xdr:col>
      <xdr:colOff>101600</xdr:colOff>
      <xdr:row>38</xdr:row>
      <xdr:rowOff>170082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161209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117486</xdr:rowOff>
    </xdr:from>
    <xdr:to>
      <xdr:col>85</xdr:col>
      <xdr:colOff>127000</xdr:colOff>
      <xdr:row>57</xdr:row>
      <xdr:rowOff>121130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90136"/>
          <a:ext cx="8382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121130</xdr:rowOff>
    </xdr:from>
    <xdr:to>
      <xdr:col>81</xdr:col>
      <xdr:colOff>50800</xdr:colOff>
      <xdr:row>58</xdr:row>
      <xdr:rowOff>67575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93780"/>
          <a:ext cx="889000" cy="1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2643</xdr:rowOff>
    </xdr:from>
    <xdr:to>
      <xdr:col>76</xdr:col>
      <xdr:colOff>114300</xdr:colOff>
      <xdr:row>58</xdr:row>
      <xdr:rowOff>67575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46743"/>
          <a:ext cx="889000" cy="6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24573</xdr:rowOff>
    </xdr:from>
    <xdr:to>
      <xdr:col>71</xdr:col>
      <xdr:colOff>177800</xdr:colOff>
      <xdr:row>58</xdr:row>
      <xdr:rowOff>2643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97223"/>
          <a:ext cx="889000" cy="14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66686</xdr:rowOff>
    </xdr:from>
    <xdr:to>
      <xdr:col>85</xdr:col>
      <xdr:colOff>177800</xdr:colOff>
      <xdr:row>57</xdr:row>
      <xdr:rowOff>168286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89563</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70330</xdr:rowOff>
    </xdr:from>
    <xdr:to>
      <xdr:col>81</xdr:col>
      <xdr:colOff>101600</xdr:colOff>
      <xdr:row>58</xdr:row>
      <xdr:rowOff>480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17007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16775</xdr:rowOff>
    </xdr:from>
    <xdr:to>
      <xdr:col>76</xdr:col>
      <xdr:colOff>165100</xdr:colOff>
      <xdr:row>58</xdr:row>
      <xdr:rowOff>118375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109502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123293</xdr:rowOff>
    </xdr:from>
    <xdr:to>
      <xdr:col>72</xdr:col>
      <xdr:colOff>38100</xdr:colOff>
      <xdr:row>58</xdr:row>
      <xdr:rowOff>53443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44570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9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145223</xdr:rowOff>
    </xdr:from>
    <xdr:to>
      <xdr:col>67</xdr:col>
      <xdr:colOff>101600</xdr:colOff>
      <xdr:row>57</xdr:row>
      <xdr:rowOff>75373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91900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31398</xdr:rowOff>
    </xdr:from>
    <xdr:to>
      <xdr:col>85</xdr:col>
      <xdr:colOff>127000</xdr:colOff>
      <xdr:row>79</xdr:row>
      <xdr:rowOff>42701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75948"/>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42701</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87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152048</xdr:rowOff>
    </xdr:from>
    <xdr:to>
      <xdr:col>85</xdr:col>
      <xdr:colOff>177800</xdr:colOff>
      <xdr:row>79</xdr:row>
      <xdr:rowOff>82198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163351</xdr:rowOff>
    </xdr:from>
    <xdr:to>
      <xdr:col>81</xdr:col>
      <xdr:colOff>101600</xdr:colOff>
      <xdr:row>79</xdr:row>
      <xdr:rowOff>93501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84628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2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4063</xdr:rowOff>
    </xdr:from>
    <xdr:to>
      <xdr:col>85</xdr:col>
      <xdr:colOff>127000</xdr:colOff>
      <xdr:row>98</xdr:row>
      <xdr:rowOff>16573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06163"/>
          <a:ext cx="8382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16573</xdr:rowOff>
    </xdr:from>
    <xdr:to>
      <xdr:col>81</xdr:col>
      <xdr:colOff>50800</xdr:colOff>
      <xdr:row>98</xdr:row>
      <xdr:rowOff>31248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18673"/>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31248</xdr:rowOff>
    </xdr:from>
    <xdr:to>
      <xdr:col>76</xdr:col>
      <xdr:colOff>114300</xdr:colOff>
      <xdr:row>98</xdr:row>
      <xdr:rowOff>42576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33348"/>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42576</xdr:rowOff>
    </xdr:from>
    <xdr:to>
      <xdr:col>71</xdr:col>
      <xdr:colOff>177800</xdr:colOff>
      <xdr:row>98</xdr:row>
      <xdr:rowOff>54753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4467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124713</xdr:rowOff>
    </xdr:from>
    <xdr:to>
      <xdr:col>85</xdr:col>
      <xdr:colOff>177800</xdr:colOff>
      <xdr:row>98</xdr:row>
      <xdr:rowOff>54863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147590</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137223</xdr:rowOff>
    </xdr:from>
    <xdr:to>
      <xdr:col>81</xdr:col>
      <xdr:colOff>101600</xdr:colOff>
      <xdr:row>98</xdr:row>
      <xdr:rowOff>67373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83900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151898</xdr:rowOff>
    </xdr:from>
    <xdr:to>
      <xdr:col>76</xdr:col>
      <xdr:colOff>165100</xdr:colOff>
      <xdr:row>98</xdr:row>
      <xdr:rowOff>82048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8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98575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5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163226</xdr:rowOff>
    </xdr:from>
    <xdr:to>
      <xdr:col>72</xdr:col>
      <xdr:colOff>38100</xdr:colOff>
      <xdr:row>98</xdr:row>
      <xdr:rowOff>93376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9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84503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88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3953</xdr:rowOff>
    </xdr:from>
    <xdr:to>
      <xdr:col>67</xdr:col>
      <xdr:colOff>101600</xdr:colOff>
      <xdr:row>98</xdr:row>
      <xdr:rowOff>105553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96680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8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67234</xdr:rowOff>
    </xdr:from>
    <xdr:to>
      <xdr:col>116</xdr:col>
      <xdr:colOff>63500</xdr:colOff>
      <xdr:row>37</xdr:row>
      <xdr:rowOff>87922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410884"/>
          <a:ext cx="8382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124058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39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87922</xdr:rowOff>
    </xdr:from>
    <xdr:to>
      <xdr:col>111</xdr:col>
      <xdr:colOff>177800</xdr:colOff>
      <xdr:row>37</xdr:row>
      <xdr:rowOff>137643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431572"/>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70756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137643</xdr:rowOff>
    </xdr:from>
    <xdr:to>
      <xdr:col>107</xdr:col>
      <xdr:colOff>50800</xdr:colOff>
      <xdr:row>38</xdr:row>
      <xdr:rowOff>152464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481293"/>
          <a:ext cx="889000" cy="18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75861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15913</xdr:rowOff>
    </xdr:from>
    <xdr:to>
      <xdr:col>102</xdr:col>
      <xdr:colOff>114300</xdr:colOff>
      <xdr:row>38</xdr:row>
      <xdr:rowOff>152464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531013"/>
          <a:ext cx="889000" cy="1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69994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62793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16434</xdr:rowOff>
    </xdr:from>
    <xdr:to>
      <xdr:col>116</xdr:col>
      <xdr:colOff>114300</xdr:colOff>
      <xdr:row>37</xdr:row>
      <xdr:rowOff>118034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39311</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2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37122</xdr:rowOff>
    </xdr:from>
    <xdr:to>
      <xdr:col>112</xdr:col>
      <xdr:colOff>38100</xdr:colOff>
      <xdr:row>37</xdr:row>
      <xdr:rowOff>138722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3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155249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615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86843</xdr:rowOff>
    </xdr:from>
    <xdr:to>
      <xdr:col>107</xdr:col>
      <xdr:colOff>101600</xdr:colOff>
      <xdr:row>38</xdr:row>
      <xdr:rowOff>16993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33520</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101664</xdr:rowOff>
    </xdr:from>
    <xdr:to>
      <xdr:col>102</xdr:col>
      <xdr:colOff>165100</xdr:colOff>
      <xdr:row>39</xdr:row>
      <xdr:rowOff>31814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48341</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39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136563</xdr:rowOff>
    </xdr:from>
    <xdr:to>
      <xdr:col>98</xdr:col>
      <xdr:colOff>38100</xdr:colOff>
      <xdr:row>38</xdr:row>
      <xdr:rowOff>66713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83240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2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費及び農林水産業費、教育費が増加している。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特別定額給付金事業などの新型コロナ感染症対策事業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が増加したことが主な要因である。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農林水産業費については、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保全松林緊急保護整備事業（衛生伐</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・更新伐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小値賀港新ターミナルバリアフリー整備事業に係る費用の増が主な要因である。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教育費については、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教員住宅建設事業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の実施による増が主な要因である。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effectLst/>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また、諸支出金については、渡船事業会計への繰出金があることにより、類似団体平均を上回っている。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上がったものの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、前年度に引き続き黒字となっており、今後も健全な財政運営に努める。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全会計において、黒字で推移している。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国民健康保険診療所特別会計については、歳入では診療報酬収入の減少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百万円）、歳出では医業費の増加（約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百万円）等により、前年度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今後も計画的な財政運営に努める。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40" t="s">
        <v>80</v>
      </c>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440"/>
      <c r="AO1" s="440"/>
      <c r="AP1" s="440"/>
      <c r="AQ1" s="440"/>
      <c r="AR1" s="440"/>
      <c r="AS1" s="440"/>
      <c r="AT1" s="440"/>
      <c r="AU1" s="440"/>
      <c r="AV1" s="440"/>
      <c r="AW1" s="440"/>
      <c r="AX1" s="440"/>
      <c r="AY1" s="440"/>
      <c r="AZ1" s="440"/>
      <c r="BA1" s="440"/>
      <c r="BB1" s="440"/>
      <c r="BC1" s="440"/>
      <c r="BD1" s="440"/>
      <c r="BE1" s="440"/>
      <c r="BF1" s="440"/>
      <c r="BG1" s="440"/>
      <c r="BH1" s="440"/>
      <c r="BI1" s="440"/>
      <c r="BJ1" s="440"/>
      <c r="BK1" s="440"/>
      <c r="BL1" s="440"/>
      <c r="BM1" s="440"/>
      <c r="BN1" s="440"/>
      <c r="BO1" s="440"/>
      <c r="BP1" s="440"/>
      <c r="BQ1" s="440"/>
      <c r="BR1" s="440"/>
      <c r="BS1" s="440"/>
      <c r="BT1" s="440"/>
      <c r="BU1" s="440"/>
      <c r="BV1" s="440"/>
      <c r="BW1" s="440"/>
      <c r="BX1" s="440"/>
      <c r="BY1" s="440"/>
      <c r="BZ1" s="440"/>
      <c r="CA1" s="440"/>
      <c r="CB1" s="440"/>
      <c r="CC1" s="440"/>
      <c r="CD1" s="440"/>
      <c r="CE1" s="440"/>
      <c r="CF1" s="440"/>
      <c r="CG1" s="440"/>
      <c r="CH1" s="440"/>
      <c r="CI1" s="440"/>
      <c r="CJ1" s="440"/>
      <c r="CK1" s="440"/>
      <c r="CL1" s="440"/>
      <c r="CM1" s="440"/>
      <c r="CN1" s="440"/>
      <c r="CO1" s="440"/>
      <c r="CP1" s="440"/>
      <c r="CQ1" s="440"/>
      <c r="CR1" s="440"/>
      <c r="CS1" s="440"/>
      <c r="CT1" s="440"/>
      <c r="CU1" s="440"/>
      <c r="CV1" s="440"/>
      <c r="CW1" s="440"/>
      <c r="CX1" s="440"/>
      <c r="CY1" s="440"/>
      <c r="CZ1" s="440"/>
      <c r="DA1" s="440"/>
      <c r="DB1" s="440"/>
      <c r="DC1" s="440"/>
      <c r="DD1" s="440"/>
      <c r="DE1" s="440"/>
      <c r="DF1" s="440"/>
      <c r="DG1" s="440"/>
      <c r="DH1" s="440"/>
      <c r="DI1" s="44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41" t="s">
        <v>82</v>
      </c>
      <c r="C3" s="442"/>
      <c r="D3" s="442"/>
      <c r="E3" s="443"/>
      <c r="F3" s="443"/>
      <c r="G3" s="443"/>
      <c r="H3" s="443"/>
      <c r="I3" s="443"/>
      <c r="J3" s="443"/>
      <c r="K3" s="443"/>
      <c r="L3" s="443" t="s">
        <v>83</v>
      </c>
      <c r="M3" s="443"/>
      <c r="N3" s="443"/>
      <c r="O3" s="443"/>
      <c r="P3" s="443"/>
      <c r="Q3" s="443"/>
      <c r="R3" s="450"/>
      <c r="S3" s="450"/>
      <c r="T3" s="450"/>
      <c r="U3" s="450"/>
      <c r="V3" s="451"/>
      <c r="W3" s="425" t="s">
        <v>84</v>
      </c>
      <c r="X3" s="426"/>
      <c r="Y3" s="426"/>
      <c r="Z3" s="426"/>
      <c r="AA3" s="426"/>
      <c r="AB3" s="442"/>
      <c r="AC3" s="450" t="s">
        <v>85</v>
      </c>
      <c r="AD3" s="426"/>
      <c r="AE3" s="426"/>
      <c r="AF3" s="426"/>
      <c r="AG3" s="426"/>
      <c r="AH3" s="426"/>
      <c r="AI3" s="426"/>
      <c r="AJ3" s="426"/>
      <c r="AK3" s="426"/>
      <c r="AL3" s="427"/>
      <c r="AM3" s="425" t="s">
        <v>86</v>
      </c>
      <c r="AN3" s="426"/>
      <c r="AO3" s="426"/>
      <c r="AP3" s="426"/>
      <c r="AQ3" s="426"/>
      <c r="AR3" s="426"/>
      <c r="AS3" s="426"/>
      <c r="AT3" s="426"/>
      <c r="AU3" s="426"/>
      <c r="AV3" s="426"/>
      <c r="AW3" s="426"/>
      <c r="AX3" s="427"/>
      <c r="AY3" s="462" t="s">
        <v>1</v>
      </c>
      <c r="AZ3" s="463"/>
      <c r="BA3" s="463"/>
      <c r="BB3" s="463"/>
      <c r="BC3" s="463"/>
      <c r="BD3" s="463"/>
      <c r="BE3" s="463"/>
      <c r="BF3" s="463"/>
      <c r="BG3" s="463"/>
      <c r="BH3" s="463"/>
      <c r="BI3" s="463"/>
      <c r="BJ3" s="463"/>
      <c r="BK3" s="463"/>
      <c r="BL3" s="463"/>
      <c r="BM3" s="464"/>
      <c r="BN3" s="425" t="s">
        <v>87</v>
      </c>
      <c r="BO3" s="426"/>
      <c r="BP3" s="426"/>
      <c r="BQ3" s="426"/>
      <c r="BR3" s="426"/>
      <c r="BS3" s="426"/>
      <c r="BT3" s="426"/>
      <c r="BU3" s="427"/>
      <c r="BV3" s="425" t="s">
        <v>88</v>
      </c>
      <c r="BW3" s="426"/>
      <c r="BX3" s="426"/>
      <c r="BY3" s="426"/>
      <c r="BZ3" s="426"/>
      <c r="CA3" s="426"/>
      <c r="CB3" s="426"/>
      <c r="CC3" s="427"/>
      <c r="CD3" s="462" t="s">
        <v>1</v>
      </c>
      <c r="CE3" s="463"/>
      <c r="CF3" s="463"/>
      <c r="CG3" s="463"/>
      <c r="CH3" s="463"/>
      <c r="CI3" s="463"/>
      <c r="CJ3" s="463"/>
      <c r="CK3" s="463"/>
      <c r="CL3" s="463"/>
      <c r="CM3" s="463"/>
      <c r="CN3" s="463"/>
      <c r="CO3" s="463"/>
      <c r="CP3" s="463"/>
      <c r="CQ3" s="463"/>
      <c r="CR3" s="463"/>
      <c r="CS3" s="464"/>
      <c r="CT3" s="425" t="s">
        <v>89</v>
      </c>
      <c r="CU3" s="426"/>
      <c r="CV3" s="426"/>
      <c r="CW3" s="426"/>
      <c r="CX3" s="426"/>
      <c r="CY3" s="426"/>
      <c r="CZ3" s="426"/>
      <c r="DA3" s="427"/>
      <c r="DB3" s="425" t="s">
        <v>90</v>
      </c>
      <c r="DC3" s="426"/>
      <c r="DD3" s="426"/>
      <c r="DE3" s="426"/>
      <c r="DF3" s="426"/>
      <c r="DG3" s="426"/>
      <c r="DH3" s="426"/>
      <c r="DI3" s="427"/>
      <c r="DJ3" s="185"/>
      <c r="DK3" s="185"/>
      <c r="DL3" s="185"/>
      <c r="DM3" s="185"/>
      <c r="DN3" s="185"/>
      <c r="DO3" s="185"/>
    </row>
    <row r="4" spans="1:119" ht="18.75" customHeight="1" x14ac:dyDescent="0.15">
      <c r="A4" s="186"/>
      <c r="B4" s="444"/>
      <c r="C4" s="445"/>
      <c r="D4" s="445"/>
      <c r="E4" s="446"/>
      <c r="F4" s="446"/>
      <c r="G4" s="446"/>
      <c r="H4" s="446"/>
      <c r="I4" s="446"/>
      <c r="J4" s="446"/>
      <c r="K4" s="446"/>
      <c r="L4" s="446"/>
      <c r="M4" s="446"/>
      <c r="N4" s="446"/>
      <c r="O4" s="446"/>
      <c r="P4" s="446"/>
      <c r="Q4" s="446"/>
      <c r="R4" s="452"/>
      <c r="S4" s="452"/>
      <c r="T4" s="452"/>
      <c r="U4" s="452"/>
      <c r="V4" s="453"/>
      <c r="W4" s="456"/>
      <c r="X4" s="457"/>
      <c r="Y4" s="457"/>
      <c r="Z4" s="457"/>
      <c r="AA4" s="457"/>
      <c r="AB4" s="445"/>
      <c r="AC4" s="452"/>
      <c r="AD4" s="457"/>
      <c r="AE4" s="457"/>
      <c r="AF4" s="457"/>
      <c r="AG4" s="457"/>
      <c r="AH4" s="457"/>
      <c r="AI4" s="457"/>
      <c r="AJ4" s="457"/>
      <c r="AK4" s="457"/>
      <c r="AL4" s="460"/>
      <c r="AM4" s="458"/>
      <c r="AN4" s="459"/>
      <c r="AO4" s="459"/>
      <c r="AP4" s="459"/>
      <c r="AQ4" s="459"/>
      <c r="AR4" s="459"/>
      <c r="AS4" s="459"/>
      <c r="AT4" s="459"/>
      <c r="AU4" s="459"/>
      <c r="AV4" s="459"/>
      <c r="AW4" s="459"/>
      <c r="AX4" s="461"/>
      <c r="AY4" s="428" t="s">
        <v>91</v>
      </c>
      <c r="AZ4" s="429"/>
      <c r="BA4" s="429"/>
      <c r="BB4" s="429"/>
      <c r="BC4" s="429"/>
      <c r="BD4" s="429"/>
      <c r="BE4" s="429"/>
      <c r="BF4" s="429"/>
      <c r="BG4" s="429"/>
      <c r="BH4" s="429"/>
      <c r="BI4" s="429"/>
      <c r="BJ4" s="429"/>
      <c r="BK4" s="429"/>
      <c r="BL4" s="429"/>
      <c r="BM4" s="430"/>
      <c r="BN4" s="431">
        <v>4177722</v>
      </c>
      <c r="BO4" s="432"/>
      <c r="BP4" s="432"/>
      <c r="BQ4" s="432"/>
      <c r="BR4" s="432"/>
      <c r="BS4" s="432"/>
      <c r="BT4" s="432"/>
      <c r="BU4" s="433"/>
      <c r="BV4" s="431">
        <v>3890112</v>
      </c>
      <c r="BW4" s="432"/>
      <c r="BX4" s="432"/>
      <c r="BY4" s="432"/>
      <c r="BZ4" s="432"/>
      <c r="CA4" s="432"/>
      <c r="CB4" s="432"/>
      <c r="CC4" s="433"/>
      <c r="CD4" s="434" t="s">
        <v>92</v>
      </c>
      <c r="CE4" s="435"/>
      <c r="CF4" s="435"/>
      <c r="CG4" s="435"/>
      <c r="CH4" s="435"/>
      <c r="CI4" s="435"/>
      <c r="CJ4" s="435"/>
      <c r="CK4" s="435"/>
      <c r="CL4" s="435"/>
      <c r="CM4" s="435"/>
      <c r="CN4" s="435"/>
      <c r="CO4" s="435"/>
      <c r="CP4" s="435"/>
      <c r="CQ4" s="435"/>
      <c r="CR4" s="435"/>
      <c r="CS4" s="436"/>
      <c r="CT4" s="437">
        <v>5.7</v>
      </c>
      <c r="CU4" s="438"/>
      <c r="CV4" s="438"/>
      <c r="CW4" s="438"/>
      <c r="CX4" s="438"/>
      <c r="CY4" s="438"/>
      <c r="CZ4" s="438"/>
      <c r="DA4" s="439"/>
      <c r="DB4" s="437">
        <v>4.4000000000000004</v>
      </c>
      <c r="DC4" s="438"/>
      <c r="DD4" s="438"/>
      <c r="DE4" s="438"/>
      <c r="DF4" s="438"/>
      <c r="DG4" s="438"/>
      <c r="DH4" s="438"/>
      <c r="DI4" s="439"/>
      <c r="DJ4" s="185"/>
      <c r="DK4" s="185"/>
      <c r="DL4" s="185"/>
      <c r="DM4" s="185"/>
      <c r="DN4" s="185"/>
      <c r="DO4" s="185"/>
    </row>
    <row r="5" spans="1:119" ht="18.75" customHeight="1" x14ac:dyDescent="0.15">
      <c r="A5" s="186"/>
      <c r="B5" s="447"/>
      <c r="C5" s="448"/>
      <c r="D5" s="448"/>
      <c r="E5" s="449"/>
      <c r="F5" s="449"/>
      <c r="G5" s="449"/>
      <c r="H5" s="449"/>
      <c r="I5" s="449"/>
      <c r="J5" s="449"/>
      <c r="K5" s="449"/>
      <c r="L5" s="449"/>
      <c r="M5" s="449"/>
      <c r="N5" s="449"/>
      <c r="O5" s="449"/>
      <c r="P5" s="449"/>
      <c r="Q5" s="449"/>
      <c r="R5" s="454"/>
      <c r="S5" s="454"/>
      <c r="T5" s="454"/>
      <c r="U5" s="454"/>
      <c r="V5" s="455"/>
      <c r="W5" s="458"/>
      <c r="X5" s="459"/>
      <c r="Y5" s="459"/>
      <c r="Z5" s="459"/>
      <c r="AA5" s="459"/>
      <c r="AB5" s="448"/>
      <c r="AC5" s="454"/>
      <c r="AD5" s="459"/>
      <c r="AE5" s="459"/>
      <c r="AF5" s="459"/>
      <c r="AG5" s="459"/>
      <c r="AH5" s="459"/>
      <c r="AI5" s="459"/>
      <c r="AJ5" s="459"/>
      <c r="AK5" s="459"/>
      <c r="AL5" s="461"/>
      <c r="AM5" s="497" t="s">
        <v>93</v>
      </c>
      <c r="AN5" s="498"/>
      <c r="AO5" s="498"/>
      <c r="AP5" s="498"/>
      <c r="AQ5" s="498"/>
      <c r="AR5" s="498"/>
      <c r="AS5" s="498"/>
      <c r="AT5" s="499"/>
      <c r="AU5" s="500" t="s">
        <v>94</v>
      </c>
      <c r="AV5" s="501"/>
      <c r="AW5" s="501"/>
      <c r="AX5" s="501"/>
      <c r="AY5" s="502" t="s">
        <v>95</v>
      </c>
      <c r="AZ5" s="503"/>
      <c r="BA5" s="503"/>
      <c r="BB5" s="503"/>
      <c r="BC5" s="503"/>
      <c r="BD5" s="503"/>
      <c r="BE5" s="503"/>
      <c r="BF5" s="503"/>
      <c r="BG5" s="503"/>
      <c r="BH5" s="503"/>
      <c r="BI5" s="503"/>
      <c r="BJ5" s="503"/>
      <c r="BK5" s="503"/>
      <c r="BL5" s="503"/>
      <c r="BM5" s="504"/>
      <c r="BN5" s="468">
        <v>3906176</v>
      </c>
      <c r="BO5" s="469"/>
      <c r="BP5" s="469"/>
      <c r="BQ5" s="469"/>
      <c r="BR5" s="469"/>
      <c r="BS5" s="469"/>
      <c r="BT5" s="469"/>
      <c r="BU5" s="470"/>
      <c r="BV5" s="468">
        <v>3679443</v>
      </c>
      <c r="BW5" s="469"/>
      <c r="BX5" s="469"/>
      <c r="BY5" s="469"/>
      <c r="BZ5" s="469"/>
      <c r="CA5" s="469"/>
      <c r="CB5" s="469"/>
      <c r="CC5" s="470"/>
      <c r="CD5" s="471" t="s">
        <v>96</v>
      </c>
      <c r="CE5" s="472"/>
      <c r="CF5" s="472"/>
      <c r="CG5" s="472"/>
      <c r="CH5" s="472"/>
      <c r="CI5" s="472"/>
      <c r="CJ5" s="472"/>
      <c r="CK5" s="472"/>
      <c r="CL5" s="472"/>
      <c r="CM5" s="472"/>
      <c r="CN5" s="472"/>
      <c r="CO5" s="472"/>
      <c r="CP5" s="472"/>
      <c r="CQ5" s="472"/>
      <c r="CR5" s="472"/>
      <c r="CS5" s="473"/>
      <c r="CT5" s="465">
        <v>81.599999999999994</v>
      </c>
      <c r="CU5" s="466"/>
      <c r="CV5" s="466"/>
      <c r="CW5" s="466"/>
      <c r="CX5" s="466"/>
      <c r="CY5" s="466"/>
      <c r="CZ5" s="466"/>
      <c r="DA5" s="467"/>
      <c r="DB5" s="465">
        <v>80.099999999999994</v>
      </c>
      <c r="DC5" s="466"/>
      <c r="DD5" s="466"/>
      <c r="DE5" s="466"/>
      <c r="DF5" s="466"/>
      <c r="DG5" s="466"/>
      <c r="DH5" s="466"/>
      <c r="DI5" s="467"/>
      <c r="DJ5" s="185"/>
      <c r="DK5" s="185"/>
      <c r="DL5" s="185"/>
      <c r="DM5" s="185"/>
      <c r="DN5" s="185"/>
      <c r="DO5" s="185"/>
    </row>
    <row r="6" spans="1:119" ht="18.75" customHeight="1" x14ac:dyDescent="0.15">
      <c r="A6" s="186"/>
      <c r="B6" s="474" t="s">
        <v>97</v>
      </c>
      <c r="C6" s="475"/>
      <c r="D6" s="475"/>
      <c r="E6" s="476"/>
      <c r="F6" s="476"/>
      <c r="G6" s="476"/>
      <c r="H6" s="476"/>
      <c r="I6" s="476"/>
      <c r="J6" s="476"/>
      <c r="K6" s="476"/>
      <c r="L6" s="476" t="s">
        <v>98</v>
      </c>
      <c r="M6" s="476"/>
      <c r="N6" s="476"/>
      <c r="O6" s="476"/>
      <c r="P6" s="476"/>
      <c r="Q6" s="476"/>
      <c r="R6" s="480"/>
      <c r="S6" s="480"/>
      <c r="T6" s="480"/>
      <c r="U6" s="480"/>
      <c r="V6" s="481"/>
      <c r="W6" s="484" t="s">
        <v>99</v>
      </c>
      <c r="X6" s="485"/>
      <c r="Y6" s="485"/>
      <c r="Z6" s="485"/>
      <c r="AA6" s="485"/>
      <c r="AB6" s="475"/>
      <c r="AC6" s="488" t="s">
        <v>100</v>
      </c>
      <c r="AD6" s="489"/>
      <c r="AE6" s="489"/>
      <c r="AF6" s="489"/>
      <c r="AG6" s="489"/>
      <c r="AH6" s="489"/>
      <c r="AI6" s="489"/>
      <c r="AJ6" s="489"/>
      <c r="AK6" s="489"/>
      <c r="AL6" s="490"/>
      <c r="AM6" s="497" t="s">
        <v>101</v>
      </c>
      <c r="AN6" s="498"/>
      <c r="AO6" s="498"/>
      <c r="AP6" s="498"/>
      <c r="AQ6" s="498"/>
      <c r="AR6" s="498"/>
      <c r="AS6" s="498"/>
      <c r="AT6" s="499"/>
      <c r="AU6" s="500" t="s">
        <v>94</v>
      </c>
      <c r="AV6" s="501"/>
      <c r="AW6" s="501"/>
      <c r="AX6" s="501"/>
      <c r="AY6" s="502" t="s">
        <v>102</v>
      </c>
      <c r="AZ6" s="503"/>
      <c r="BA6" s="503"/>
      <c r="BB6" s="503"/>
      <c r="BC6" s="503"/>
      <c r="BD6" s="503"/>
      <c r="BE6" s="503"/>
      <c r="BF6" s="503"/>
      <c r="BG6" s="503"/>
      <c r="BH6" s="503"/>
      <c r="BI6" s="503"/>
      <c r="BJ6" s="503"/>
      <c r="BK6" s="503"/>
      <c r="BL6" s="503"/>
      <c r="BM6" s="504"/>
      <c r="BN6" s="468">
        <v>271546</v>
      </c>
      <c r="BO6" s="469"/>
      <c r="BP6" s="469"/>
      <c r="BQ6" s="469"/>
      <c r="BR6" s="469"/>
      <c r="BS6" s="469"/>
      <c r="BT6" s="469"/>
      <c r="BU6" s="470"/>
      <c r="BV6" s="468">
        <v>210669</v>
      </c>
      <c r="BW6" s="469"/>
      <c r="BX6" s="469"/>
      <c r="BY6" s="469"/>
      <c r="BZ6" s="469"/>
      <c r="CA6" s="469"/>
      <c r="CB6" s="469"/>
      <c r="CC6" s="470"/>
      <c r="CD6" s="471" t="s">
        <v>103</v>
      </c>
      <c r="CE6" s="472"/>
      <c r="CF6" s="472"/>
      <c r="CG6" s="472"/>
      <c r="CH6" s="472"/>
      <c r="CI6" s="472"/>
      <c r="CJ6" s="472"/>
      <c r="CK6" s="472"/>
      <c r="CL6" s="472"/>
      <c r="CM6" s="472"/>
      <c r="CN6" s="472"/>
      <c r="CO6" s="472"/>
      <c r="CP6" s="472"/>
      <c r="CQ6" s="472"/>
      <c r="CR6" s="472"/>
      <c r="CS6" s="473"/>
      <c r="CT6" s="505">
        <v>83.6</v>
      </c>
      <c r="CU6" s="506"/>
      <c r="CV6" s="506"/>
      <c r="CW6" s="506"/>
      <c r="CX6" s="506"/>
      <c r="CY6" s="506"/>
      <c r="CZ6" s="506"/>
      <c r="DA6" s="507"/>
      <c r="DB6" s="505">
        <v>82.2</v>
      </c>
      <c r="DC6" s="506"/>
      <c r="DD6" s="506"/>
      <c r="DE6" s="506"/>
      <c r="DF6" s="506"/>
      <c r="DG6" s="506"/>
      <c r="DH6" s="506"/>
      <c r="DI6" s="507"/>
      <c r="DJ6" s="185"/>
      <c r="DK6" s="185"/>
      <c r="DL6" s="185"/>
      <c r="DM6" s="185"/>
      <c r="DN6" s="185"/>
      <c r="DO6" s="185"/>
    </row>
    <row r="7" spans="1:119" ht="18.75" customHeight="1" x14ac:dyDescent="0.15">
      <c r="A7" s="186"/>
      <c r="B7" s="444"/>
      <c r="C7" s="445"/>
      <c r="D7" s="445"/>
      <c r="E7" s="446"/>
      <c r="F7" s="446"/>
      <c r="G7" s="446"/>
      <c r="H7" s="446"/>
      <c r="I7" s="446"/>
      <c r="J7" s="446"/>
      <c r="K7" s="446"/>
      <c r="L7" s="446"/>
      <c r="M7" s="446"/>
      <c r="N7" s="446"/>
      <c r="O7" s="446"/>
      <c r="P7" s="446"/>
      <c r="Q7" s="446"/>
      <c r="R7" s="452"/>
      <c r="S7" s="452"/>
      <c r="T7" s="452"/>
      <c r="U7" s="452"/>
      <c r="V7" s="453"/>
      <c r="W7" s="456"/>
      <c r="X7" s="457"/>
      <c r="Y7" s="457"/>
      <c r="Z7" s="457"/>
      <c r="AA7" s="457"/>
      <c r="AB7" s="445"/>
      <c r="AC7" s="491"/>
      <c r="AD7" s="492"/>
      <c r="AE7" s="492"/>
      <c r="AF7" s="492"/>
      <c r="AG7" s="492"/>
      <c r="AH7" s="492"/>
      <c r="AI7" s="492"/>
      <c r="AJ7" s="492"/>
      <c r="AK7" s="492"/>
      <c r="AL7" s="493"/>
      <c r="AM7" s="497" t="s">
        <v>104</v>
      </c>
      <c r="AN7" s="498"/>
      <c r="AO7" s="498"/>
      <c r="AP7" s="498"/>
      <c r="AQ7" s="498"/>
      <c r="AR7" s="498"/>
      <c r="AS7" s="498"/>
      <c r="AT7" s="499"/>
      <c r="AU7" s="500" t="s">
        <v>105</v>
      </c>
      <c r="AV7" s="501"/>
      <c r="AW7" s="501"/>
      <c r="AX7" s="501"/>
      <c r="AY7" s="502" t="s">
        <v>106</v>
      </c>
      <c r="AZ7" s="503"/>
      <c r="BA7" s="503"/>
      <c r="BB7" s="503"/>
      <c r="BC7" s="503"/>
      <c r="BD7" s="503"/>
      <c r="BE7" s="503"/>
      <c r="BF7" s="503"/>
      <c r="BG7" s="503"/>
      <c r="BH7" s="503"/>
      <c r="BI7" s="503"/>
      <c r="BJ7" s="503"/>
      <c r="BK7" s="503"/>
      <c r="BL7" s="503"/>
      <c r="BM7" s="504"/>
      <c r="BN7" s="468">
        <v>157129</v>
      </c>
      <c r="BO7" s="469"/>
      <c r="BP7" s="469"/>
      <c r="BQ7" s="469"/>
      <c r="BR7" s="469"/>
      <c r="BS7" s="469"/>
      <c r="BT7" s="469"/>
      <c r="BU7" s="470"/>
      <c r="BV7" s="468">
        <v>125778</v>
      </c>
      <c r="BW7" s="469"/>
      <c r="BX7" s="469"/>
      <c r="BY7" s="469"/>
      <c r="BZ7" s="469"/>
      <c r="CA7" s="469"/>
      <c r="CB7" s="469"/>
      <c r="CC7" s="470"/>
      <c r="CD7" s="471" t="s">
        <v>107</v>
      </c>
      <c r="CE7" s="472"/>
      <c r="CF7" s="472"/>
      <c r="CG7" s="472"/>
      <c r="CH7" s="472"/>
      <c r="CI7" s="472"/>
      <c r="CJ7" s="472"/>
      <c r="CK7" s="472"/>
      <c r="CL7" s="472"/>
      <c r="CM7" s="472"/>
      <c r="CN7" s="472"/>
      <c r="CO7" s="472"/>
      <c r="CP7" s="472"/>
      <c r="CQ7" s="472"/>
      <c r="CR7" s="472"/>
      <c r="CS7" s="473"/>
      <c r="CT7" s="468">
        <v>2011116</v>
      </c>
      <c r="CU7" s="469"/>
      <c r="CV7" s="469"/>
      <c r="CW7" s="469"/>
      <c r="CX7" s="469"/>
      <c r="CY7" s="469"/>
      <c r="CZ7" s="469"/>
      <c r="DA7" s="470"/>
      <c r="DB7" s="468">
        <v>1939266</v>
      </c>
      <c r="DC7" s="469"/>
      <c r="DD7" s="469"/>
      <c r="DE7" s="469"/>
      <c r="DF7" s="469"/>
      <c r="DG7" s="469"/>
      <c r="DH7" s="469"/>
      <c r="DI7" s="470"/>
      <c r="DJ7" s="185"/>
      <c r="DK7" s="185"/>
      <c r="DL7" s="185"/>
      <c r="DM7" s="185"/>
      <c r="DN7" s="185"/>
      <c r="DO7" s="185"/>
    </row>
    <row r="8" spans="1:119" ht="18.75" customHeight="1" thickBot="1" x14ac:dyDescent="0.2">
      <c r="A8" s="186"/>
      <c r="B8" s="477"/>
      <c r="C8" s="478"/>
      <c r="D8" s="478"/>
      <c r="E8" s="479"/>
      <c r="F8" s="479"/>
      <c r="G8" s="479"/>
      <c r="H8" s="479"/>
      <c r="I8" s="479"/>
      <c r="J8" s="479"/>
      <c r="K8" s="479"/>
      <c r="L8" s="479"/>
      <c r="M8" s="479"/>
      <c r="N8" s="479"/>
      <c r="O8" s="479"/>
      <c r="P8" s="479"/>
      <c r="Q8" s="479"/>
      <c r="R8" s="482"/>
      <c r="S8" s="482"/>
      <c r="T8" s="482"/>
      <c r="U8" s="482"/>
      <c r="V8" s="483"/>
      <c r="W8" s="486"/>
      <c r="X8" s="487"/>
      <c r="Y8" s="487"/>
      <c r="Z8" s="487"/>
      <c r="AA8" s="487"/>
      <c r="AB8" s="478"/>
      <c r="AC8" s="494"/>
      <c r="AD8" s="495"/>
      <c r="AE8" s="495"/>
      <c r="AF8" s="495"/>
      <c r="AG8" s="495"/>
      <c r="AH8" s="495"/>
      <c r="AI8" s="495"/>
      <c r="AJ8" s="495"/>
      <c r="AK8" s="495"/>
      <c r="AL8" s="496"/>
      <c r="AM8" s="497" t="s">
        <v>108</v>
      </c>
      <c r="AN8" s="498"/>
      <c r="AO8" s="498"/>
      <c r="AP8" s="498"/>
      <c r="AQ8" s="498"/>
      <c r="AR8" s="498"/>
      <c r="AS8" s="498"/>
      <c r="AT8" s="499"/>
      <c r="AU8" s="500" t="s">
        <v>109</v>
      </c>
      <c r="AV8" s="501"/>
      <c r="AW8" s="501"/>
      <c r="AX8" s="501"/>
      <c r="AY8" s="502" t="s">
        <v>110</v>
      </c>
      <c r="AZ8" s="503"/>
      <c r="BA8" s="503"/>
      <c r="BB8" s="503"/>
      <c r="BC8" s="503"/>
      <c r="BD8" s="503"/>
      <c r="BE8" s="503"/>
      <c r="BF8" s="503"/>
      <c r="BG8" s="503"/>
      <c r="BH8" s="503"/>
      <c r="BI8" s="503"/>
      <c r="BJ8" s="503"/>
      <c r="BK8" s="503"/>
      <c r="BL8" s="503"/>
      <c r="BM8" s="504"/>
      <c r="BN8" s="468">
        <v>114417</v>
      </c>
      <c r="BO8" s="469"/>
      <c r="BP8" s="469"/>
      <c r="BQ8" s="469"/>
      <c r="BR8" s="469"/>
      <c r="BS8" s="469"/>
      <c r="BT8" s="469"/>
      <c r="BU8" s="470"/>
      <c r="BV8" s="468">
        <v>84891</v>
      </c>
      <c r="BW8" s="469"/>
      <c r="BX8" s="469"/>
      <c r="BY8" s="469"/>
      <c r="BZ8" s="469"/>
      <c r="CA8" s="469"/>
      <c r="CB8" s="469"/>
      <c r="CC8" s="470"/>
      <c r="CD8" s="471" t="s">
        <v>111</v>
      </c>
      <c r="CE8" s="472"/>
      <c r="CF8" s="472"/>
      <c r="CG8" s="472"/>
      <c r="CH8" s="472"/>
      <c r="CI8" s="472"/>
      <c r="CJ8" s="472"/>
      <c r="CK8" s="472"/>
      <c r="CL8" s="472"/>
      <c r="CM8" s="472"/>
      <c r="CN8" s="472"/>
      <c r="CO8" s="472"/>
      <c r="CP8" s="472"/>
      <c r="CQ8" s="472"/>
      <c r="CR8" s="472"/>
      <c r="CS8" s="473"/>
      <c r="CT8" s="508">
        <v>0.1</v>
      </c>
      <c r="CU8" s="509"/>
      <c r="CV8" s="509"/>
      <c r="CW8" s="509"/>
      <c r="CX8" s="509"/>
      <c r="CY8" s="509"/>
      <c r="CZ8" s="509"/>
      <c r="DA8" s="510"/>
      <c r="DB8" s="508">
        <v>0.1</v>
      </c>
      <c r="DC8" s="509"/>
      <c r="DD8" s="509"/>
      <c r="DE8" s="509"/>
      <c r="DF8" s="509"/>
      <c r="DG8" s="509"/>
      <c r="DH8" s="509"/>
      <c r="DI8" s="510"/>
      <c r="DJ8" s="185"/>
      <c r="DK8" s="185"/>
      <c r="DL8" s="185"/>
      <c r="DM8" s="185"/>
      <c r="DN8" s="185"/>
      <c r="DO8" s="185"/>
    </row>
    <row r="9" spans="1:119" ht="18.75" customHeight="1" thickBot="1" x14ac:dyDescent="0.2">
      <c r="A9" s="186"/>
      <c r="B9" s="462" t="s">
        <v>112</v>
      </c>
      <c r="C9" s="463"/>
      <c r="D9" s="463"/>
      <c r="E9" s="463"/>
      <c r="F9" s="463"/>
      <c r="G9" s="463"/>
      <c r="H9" s="463"/>
      <c r="I9" s="463"/>
      <c r="J9" s="463"/>
      <c r="K9" s="511"/>
      <c r="L9" s="512" t="s">
        <v>113</v>
      </c>
      <c r="M9" s="513"/>
      <c r="N9" s="513"/>
      <c r="O9" s="513"/>
      <c r="P9" s="513"/>
      <c r="Q9" s="514"/>
      <c r="R9" s="515">
        <v>2288</v>
      </c>
      <c r="S9" s="516"/>
      <c r="T9" s="516"/>
      <c r="U9" s="516"/>
      <c r="V9" s="517"/>
      <c r="W9" s="425" t="s">
        <v>114</v>
      </c>
      <c r="X9" s="426"/>
      <c r="Y9" s="426"/>
      <c r="Z9" s="426"/>
      <c r="AA9" s="426"/>
      <c r="AB9" s="426"/>
      <c r="AC9" s="426"/>
      <c r="AD9" s="426"/>
      <c r="AE9" s="426"/>
      <c r="AF9" s="426"/>
      <c r="AG9" s="426"/>
      <c r="AH9" s="426"/>
      <c r="AI9" s="426"/>
      <c r="AJ9" s="426"/>
      <c r="AK9" s="426"/>
      <c r="AL9" s="427"/>
      <c r="AM9" s="497" t="s">
        <v>115</v>
      </c>
      <c r="AN9" s="498"/>
      <c r="AO9" s="498"/>
      <c r="AP9" s="498"/>
      <c r="AQ9" s="498"/>
      <c r="AR9" s="498"/>
      <c r="AS9" s="498"/>
      <c r="AT9" s="499"/>
      <c r="AU9" s="500" t="s">
        <v>116</v>
      </c>
      <c r="AV9" s="501"/>
      <c r="AW9" s="501"/>
      <c r="AX9" s="501"/>
      <c r="AY9" s="502" t="s">
        <v>117</v>
      </c>
      <c r="AZ9" s="503"/>
      <c r="BA9" s="503"/>
      <c r="BB9" s="503"/>
      <c r="BC9" s="503"/>
      <c r="BD9" s="503"/>
      <c r="BE9" s="503"/>
      <c r="BF9" s="503"/>
      <c r="BG9" s="503"/>
      <c r="BH9" s="503"/>
      <c r="BI9" s="503"/>
      <c r="BJ9" s="503"/>
      <c r="BK9" s="503"/>
      <c r="BL9" s="503"/>
      <c r="BM9" s="504"/>
      <c r="BN9" s="468">
        <v>29526</v>
      </c>
      <c r="BO9" s="469"/>
      <c r="BP9" s="469"/>
      <c r="BQ9" s="469"/>
      <c r="BR9" s="469"/>
      <c r="BS9" s="469"/>
      <c r="BT9" s="469"/>
      <c r="BU9" s="470"/>
      <c r="BV9" s="468">
        <v>-38602</v>
      </c>
      <c r="BW9" s="469"/>
      <c r="BX9" s="469"/>
      <c r="BY9" s="469"/>
      <c r="BZ9" s="469"/>
      <c r="CA9" s="469"/>
      <c r="CB9" s="469"/>
      <c r="CC9" s="470"/>
      <c r="CD9" s="471" t="s">
        <v>118</v>
      </c>
      <c r="CE9" s="472"/>
      <c r="CF9" s="472"/>
      <c r="CG9" s="472"/>
      <c r="CH9" s="472"/>
      <c r="CI9" s="472"/>
      <c r="CJ9" s="472"/>
      <c r="CK9" s="472"/>
      <c r="CL9" s="472"/>
      <c r="CM9" s="472"/>
      <c r="CN9" s="472"/>
      <c r="CO9" s="472"/>
      <c r="CP9" s="472"/>
      <c r="CQ9" s="472"/>
      <c r="CR9" s="472"/>
      <c r="CS9" s="473"/>
      <c r="CT9" s="465">
        <v>15.5</v>
      </c>
      <c r="CU9" s="466"/>
      <c r="CV9" s="466"/>
      <c r="CW9" s="466"/>
      <c r="CX9" s="466"/>
      <c r="CY9" s="466"/>
      <c r="CZ9" s="466"/>
      <c r="DA9" s="467"/>
      <c r="DB9" s="465">
        <v>15.4</v>
      </c>
      <c r="DC9" s="466"/>
      <c r="DD9" s="466"/>
      <c r="DE9" s="466"/>
      <c r="DF9" s="466"/>
      <c r="DG9" s="466"/>
      <c r="DH9" s="466"/>
      <c r="DI9" s="467"/>
      <c r="DJ9" s="185"/>
      <c r="DK9" s="185"/>
      <c r="DL9" s="185"/>
      <c r="DM9" s="185"/>
      <c r="DN9" s="185"/>
      <c r="DO9" s="185"/>
    </row>
    <row r="10" spans="1:119" ht="18.75" customHeight="1" thickBot="1" x14ac:dyDescent="0.2">
      <c r="A10" s="186"/>
      <c r="B10" s="462"/>
      <c r="C10" s="463"/>
      <c r="D10" s="463"/>
      <c r="E10" s="463"/>
      <c r="F10" s="463"/>
      <c r="G10" s="463"/>
      <c r="H10" s="463"/>
      <c r="I10" s="463"/>
      <c r="J10" s="463"/>
      <c r="K10" s="511"/>
      <c r="L10" s="518" t="s">
        <v>119</v>
      </c>
      <c r="M10" s="498"/>
      <c r="N10" s="498"/>
      <c r="O10" s="498"/>
      <c r="P10" s="498"/>
      <c r="Q10" s="499"/>
      <c r="R10" s="519">
        <v>2560</v>
      </c>
      <c r="S10" s="520"/>
      <c r="T10" s="520"/>
      <c r="U10" s="520"/>
      <c r="V10" s="521"/>
      <c r="W10" s="456"/>
      <c r="X10" s="457"/>
      <c r="Y10" s="457"/>
      <c r="Z10" s="457"/>
      <c r="AA10" s="457"/>
      <c r="AB10" s="457"/>
      <c r="AC10" s="457"/>
      <c r="AD10" s="457"/>
      <c r="AE10" s="457"/>
      <c r="AF10" s="457"/>
      <c r="AG10" s="457"/>
      <c r="AH10" s="457"/>
      <c r="AI10" s="457"/>
      <c r="AJ10" s="457"/>
      <c r="AK10" s="457"/>
      <c r="AL10" s="460"/>
      <c r="AM10" s="497" t="s">
        <v>120</v>
      </c>
      <c r="AN10" s="498"/>
      <c r="AO10" s="498"/>
      <c r="AP10" s="498"/>
      <c r="AQ10" s="498"/>
      <c r="AR10" s="498"/>
      <c r="AS10" s="498"/>
      <c r="AT10" s="499"/>
      <c r="AU10" s="500" t="s">
        <v>121</v>
      </c>
      <c r="AV10" s="501"/>
      <c r="AW10" s="501"/>
      <c r="AX10" s="501"/>
      <c r="AY10" s="502" t="s">
        <v>122</v>
      </c>
      <c r="AZ10" s="503"/>
      <c r="BA10" s="503"/>
      <c r="BB10" s="503"/>
      <c r="BC10" s="503"/>
      <c r="BD10" s="503"/>
      <c r="BE10" s="503"/>
      <c r="BF10" s="503"/>
      <c r="BG10" s="503"/>
      <c r="BH10" s="503"/>
      <c r="BI10" s="503"/>
      <c r="BJ10" s="503"/>
      <c r="BK10" s="503"/>
      <c r="BL10" s="503"/>
      <c r="BM10" s="504"/>
      <c r="BN10" s="468">
        <v>104409</v>
      </c>
      <c r="BO10" s="469"/>
      <c r="BP10" s="469"/>
      <c r="BQ10" s="469"/>
      <c r="BR10" s="469"/>
      <c r="BS10" s="469"/>
      <c r="BT10" s="469"/>
      <c r="BU10" s="470"/>
      <c r="BV10" s="468">
        <v>320</v>
      </c>
      <c r="BW10" s="469"/>
      <c r="BX10" s="469"/>
      <c r="BY10" s="469"/>
      <c r="BZ10" s="469"/>
      <c r="CA10" s="469"/>
      <c r="CB10" s="469"/>
      <c r="CC10" s="47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2"/>
      <c r="C11" s="463"/>
      <c r="D11" s="463"/>
      <c r="E11" s="463"/>
      <c r="F11" s="463"/>
      <c r="G11" s="463"/>
      <c r="H11" s="463"/>
      <c r="I11" s="463"/>
      <c r="J11" s="463"/>
      <c r="K11" s="511"/>
      <c r="L11" s="522" t="s">
        <v>124</v>
      </c>
      <c r="M11" s="523"/>
      <c r="N11" s="523"/>
      <c r="O11" s="523"/>
      <c r="P11" s="523"/>
      <c r="Q11" s="524"/>
      <c r="R11" s="525" t="s">
        <v>125</v>
      </c>
      <c r="S11" s="526"/>
      <c r="T11" s="526"/>
      <c r="U11" s="526"/>
      <c r="V11" s="527"/>
      <c r="W11" s="456"/>
      <c r="X11" s="457"/>
      <c r="Y11" s="457"/>
      <c r="Z11" s="457"/>
      <c r="AA11" s="457"/>
      <c r="AB11" s="457"/>
      <c r="AC11" s="457"/>
      <c r="AD11" s="457"/>
      <c r="AE11" s="457"/>
      <c r="AF11" s="457"/>
      <c r="AG11" s="457"/>
      <c r="AH11" s="457"/>
      <c r="AI11" s="457"/>
      <c r="AJ11" s="457"/>
      <c r="AK11" s="457"/>
      <c r="AL11" s="460"/>
      <c r="AM11" s="497" t="s">
        <v>126</v>
      </c>
      <c r="AN11" s="498"/>
      <c r="AO11" s="498"/>
      <c r="AP11" s="498"/>
      <c r="AQ11" s="498"/>
      <c r="AR11" s="498"/>
      <c r="AS11" s="498"/>
      <c r="AT11" s="499"/>
      <c r="AU11" s="500" t="s">
        <v>127</v>
      </c>
      <c r="AV11" s="501"/>
      <c r="AW11" s="501"/>
      <c r="AX11" s="501"/>
      <c r="AY11" s="502" t="s">
        <v>128</v>
      </c>
      <c r="AZ11" s="503"/>
      <c r="BA11" s="503"/>
      <c r="BB11" s="503"/>
      <c r="BC11" s="503"/>
      <c r="BD11" s="503"/>
      <c r="BE11" s="503"/>
      <c r="BF11" s="503"/>
      <c r="BG11" s="503"/>
      <c r="BH11" s="503"/>
      <c r="BI11" s="503"/>
      <c r="BJ11" s="503"/>
      <c r="BK11" s="503"/>
      <c r="BL11" s="503"/>
      <c r="BM11" s="504"/>
      <c r="BN11" s="468">
        <v>0</v>
      </c>
      <c r="BO11" s="469"/>
      <c r="BP11" s="469"/>
      <c r="BQ11" s="469"/>
      <c r="BR11" s="469"/>
      <c r="BS11" s="469"/>
      <c r="BT11" s="469"/>
      <c r="BU11" s="470"/>
      <c r="BV11" s="468">
        <v>0</v>
      </c>
      <c r="BW11" s="469"/>
      <c r="BX11" s="469"/>
      <c r="BY11" s="469"/>
      <c r="BZ11" s="469"/>
      <c r="CA11" s="469"/>
      <c r="CB11" s="469"/>
      <c r="CC11" s="470"/>
      <c r="CD11" s="471" t="s">
        <v>129</v>
      </c>
      <c r="CE11" s="472"/>
      <c r="CF11" s="472"/>
      <c r="CG11" s="472"/>
      <c r="CH11" s="472"/>
      <c r="CI11" s="472"/>
      <c r="CJ11" s="472"/>
      <c r="CK11" s="472"/>
      <c r="CL11" s="472"/>
      <c r="CM11" s="472"/>
      <c r="CN11" s="472"/>
      <c r="CO11" s="472"/>
      <c r="CP11" s="472"/>
      <c r="CQ11" s="472"/>
      <c r="CR11" s="472"/>
      <c r="CS11" s="473"/>
      <c r="CT11" s="508" t="s">
        <v>130</v>
      </c>
      <c r="CU11" s="509"/>
      <c r="CV11" s="509"/>
      <c r="CW11" s="509"/>
      <c r="CX11" s="509"/>
      <c r="CY11" s="509"/>
      <c r="CZ11" s="509"/>
      <c r="DA11" s="510"/>
      <c r="DB11" s="508" t="s">
        <v>130</v>
      </c>
      <c r="DC11" s="509"/>
      <c r="DD11" s="509"/>
      <c r="DE11" s="509"/>
      <c r="DF11" s="509"/>
      <c r="DG11" s="509"/>
      <c r="DH11" s="509"/>
      <c r="DI11" s="510"/>
      <c r="DJ11" s="185"/>
      <c r="DK11" s="185"/>
      <c r="DL11" s="185"/>
      <c r="DM11" s="185"/>
      <c r="DN11" s="185"/>
      <c r="DO11" s="185"/>
    </row>
    <row r="12" spans="1:119" ht="18.75" customHeight="1" x14ac:dyDescent="0.15">
      <c r="A12" s="186"/>
      <c r="B12" s="528" t="s">
        <v>131</v>
      </c>
      <c r="C12" s="529"/>
      <c r="D12" s="529"/>
      <c r="E12" s="529"/>
      <c r="F12" s="529"/>
      <c r="G12" s="529"/>
      <c r="H12" s="529"/>
      <c r="I12" s="529"/>
      <c r="J12" s="529"/>
      <c r="K12" s="530"/>
      <c r="L12" s="537" t="s">
        <v>132</v>
      </c>
      <c r="M12" s="538"/>
      <c r="N12" s="538"/>
      <c r="O12" s="538"/>
      <c r="P12" s="538"/>
      <c r="Q12" s="539"/>
      <c r="R12" s="540">
        <v>2336</v>
      </c>
      <c r="S12" s="541"/>
      <c r="T12" s="541"/>
      <c r="U12" s="541"/>
      <c r="V12" s="542"/>
      <c r="W12" s="543" t="s">
        <v>1</v>
      </c>
      <c r="X12" s="501"/>
      <c r="Y12" s="501"/>
      <c r="Z12" s="501"/>
      <c r="AA12" s="501"/>
      <c r="AB12" s="544"/>
      <c r="AC12" s="545" t="s">
        <v>133</v>
      </c>
      <c r="AD12" s="546"/>
      <c r="AE12" s="546"/>
      <c r="AF12" s="546"/>
      <c r="AG12" s="547"/>
      <c r="AH12" s="545" t="s">
        <v>134</v>
      </c>
      <c r="AI12" s="546"/>
      <c r="AJ12" s="546"/>
      <c r="AK12" s="546"/>
      <c r="AL12" s="548"/>
      <c r="AM12" s="497" t="s">
        <v>135</v>
      </c>
      <c r="AN12" s="498"/>
      <c r="AO12" s="498"/>
      <c r="AP12" s="498"/>
      <c r="AQ12" s="498"/>
      <c r="AR12" s="498"/>
      <c r="AS12" s="498"/>
      <c r="AT12" s="499"/>
      <c r="AU12" s="500" t="s">
        <v>127</v>
      </c>
      <c r="AV12" s="501"/>
      <c r="AW12" s="501"/>
      <c r="AX12" s="501"/>
      <c r="AY12" s="502" t="s">
        <v>136</v>
      </c>
      <c r="AZ12" s="503"/>
      <c r="BA12" s="503"/>
      <c r="BB12" s="503"/>
      <c r="BC12" s="503"/>
      <c r="BD12" s="503"/>
      <c r="BE12" s="503"/>
      <c r="BF12" s="503"/>
      <c r="BG12" s="503"/>
      <c r="BH12" s="503"/>
      <c r="BI12" s="503"/>
      <c r="BJ12" s="503"/>
      <c r="BK12" s="503"/>
      <c r="BL12" s="503"/>
      <c r="BM12" s="504"/>
      <c r="BN12" s="468">
        <v>0</v>
      </c>
      <c r="BO12" s="469"/>
      <c r="BP12" s="469"/>
      <c r="BQ12" s="469"/>
      <c r="BR12" s="469"/>
      <c r="BS12" s="469"/>
      <c r="BT12" s="469"/>
      <c r="BU12" s="470"/>
      <c r="BV12" s="468">
        <v>0</v>
      </c>
      <c r="BW12" s="469"/>
      <c r="BX12" s="469"/>
      <c r="BY12" s="469"/>
      <c r="BZ12" s="469"/>
      <c r="CA12" s="469"/>
      <c r="CB12" s="469"/>
      <c r="CC12" s="470"/>
      <c r="CD12" s="471" t="s">
        <v>137</v>
      </c>
      <c r="CE12" s="472"/>
      <c r="CF12" s="472"/>
      <c r="CG12" s="472"/>
      <c r="CH12" s="472"/>
      <c r="CI12" s="472"/>
      <c r="CJ12" s="472"/>
      <c r="CK12" s="472"/>
      <c r="CL12" s="472"/>
      <c r="CM12" s="472"/>
      <c r="CN12" s="472"/>
      <c r="CO12" s="472"/>
      <c r="CP12" s="472"/>
      <c r="CQ12" s="472"/>
      <c r="CR12" s="472"/>
      <c r="CS12" s="473"/>
      <c r="CT12" s="508" t="s">
        <v>138</v>
      </c>
      <c r="CU12" s="509"/>
      <c r="CV12" s="509"/>
      <c r="CW12" s="509"/>
      <c r="CX12" s="509"/>
      <c r="CY12" s="509"/>
      <c r="CZ12" s="509"/>
      <c r="DA12" s="510"/>
      <c r="DB12" s="508" t="s">
        <v>139</v>
      </c>
      <c r="DC12" s="509"/>
      <c r="DD12" s="509"/>
      <c r="DE12" s="509"/>
      <c r="DF12" s="509"/>
      <c r="DG12" s="509"/>
      <c r="DH12" s="509"/>
      <c r="DI12" s="510"/>
      <c r="DJ12" s="185"/>
      <c r="DK12" s="185"/>
      <c r="DL12" s="185"/>
      <c r="DM12" s="185"/>
      <c r="DN12" s="185"/>
      <c r="DO12" s="185"/>
    </row>
    <row r="13" spans="1:119" ht="18.75" customHeight="1" x14ac:dyDescent="0.15">
      <c r="A13" s="186"/>
      <c r="B13" s="531"/>
      <c r="C13" s="532"/>
      <c r="D13" s="532"/>
      <c r="E13" s="532"/>
      <c r="F13" s="532"/>
      <c r="G13" s="532"/>
      <c r="H13" s="532"/>
      <c r="I13" s="532"/>
      <c r="J13" s="532"/>
      <c r="K13" s="533"/>
      <c r="L13" s="196"/>
      <c r="M13" s="559" t="s">
        <v>140</v>
      </c>
      <c r="N13" s="560"/>
      <c r="O13" s="560"/>
      <c r="P13" s="560"/>
      <c r="Q13" s="561"/>
      <c r="R13" s="552">
        <v>2330</v>
      </c>
      <c r="S13" s="553"/>
      <c r="T13" s="553"/>
      <c r="U13" s="553"/>
      <c r="V13" s="554"/>
      <c r="W13" s="484" t="s">
        <v>141</v>
      </c>
      <c r="X13" s="485"/>
      <c r="Y13" s="485"/>
      <c r="Z13" s="485"/>
      <c r="AA13" s="485"/>
      <c r="AB13" s="475"/>
      <c r="AC13" s="519">
        <v>396</v>
      </c>
      <c r="AD13" s="520"/>
      <c r="AE13" s="520"/>
      <c r="AF13" s="520"/>
      <c r="AG13" s="562"/>
      <c r="AH13" s="519">
        <v>455</v>
      </c>
      <c r="AI13" s="520"/>
      <c r="AJ13" s="520"/>
      <c r="AK13" s="520"/>
      <c r="AL13" s="521"/>
      <c r="AM13" s="497" t="s">
        <v>142</v>
      </c>
      <c r="AN13" s="498"/>
      <c r="AO13" s="498"/>
      <c r="AP13" s="498"/>
      <c r="AQ13" s="498"/>
      <c r="AR13" s="498"/>
      <c r="AS13" s="498"/>
      <c r="AT13" s="499"/>
      <c r="AU13" s="500" t="s">
        <v>143</v>
      </c>
      <c r="AV13" s="501"/>
      <c r="AW13" s="501"/>
      <c r="AX13" s="501"/>
      <c r="AY13" s="502" t="s">
        <v>144</v>
      </c>
      <c r="AZ13" s="503"/>
      <c r="BA13" s="503"/>
      <c r="BB13" s="503"/>
      <c r="BC13" s="503"/>
      <c r="BD13" s="503"/>
      <c r="BE13" s="503"/>
      <c r="BF13" s="503"/>
      <c r="BG13" s="503"/>
      <c r="BH13" s="503"/>
      <c r="BI13" s="503"/>
      <c r="BJ13" s="503"/>
      <c r="BK13" s="503"/>
      <c r="BL13" s="503"/>
      <c r="BM13" s="504"/>
      <c r="BN13" s="468">
        <v>133935</v>
      </c>
      <c r="BO13" s="469"/>
      <c r="BP13" s="469"/>
      <c r="BQ13" s="469"/>
      <c r="BR13" s="469"/>
      <c r="BS13" s="469"/>
      <c r="BT13" s="469"/>
      <c r="BU13" s="470"/>
      <c r="BV13" s="468">
        <v>-38282</v>
      </c>
      <c r="BW13" s="469"/>
      <c r="BX13" s="469"/>
      <c r="BY13" s="469"/>
      <c r="BZ13" s="469"/>
      <c r="CA13" s="469"/>
      <c r="CB13" s="469"/>
      <c r="CC13" s="470"/>
      <c r="CD13" s="471" t="s">
        <v>145</v>
      </c>
      <c r="CE13" s="472"/>
      <c r="CF13" s="472"/>
      <c r="CG13" s="472"/>
      <c r="CH13" s="472"/>
      <c r="CI13" s="472"/>
      <c r="CJ13" s="472"/>
      <c r="CK13" s="472"/>
      <c r="CL13" s="472"/>
      <c r="CM13" s="472"/>
      <c r="CN13" s="472"/>
      <c r="CO13" s="472"/>
      <c r="CP13" s="472"/>
      <c r="CQ13" s="472"/>
      <c r="CR13" s="472"/>
      <c r="CS13" s="473"/>
      <c r="CT13" s="465">
        <v>7</v>
      </c>
      <c r="CU13" s="466"/>
      <c r="CV13" s="466"/>
      <c r="CW13" s="466"/>
      <c r="CX13" s="466"/>
      <c r="CY13" s="466"/>
      <c r="CZ13" s="466"/>
      <c r="DA13" s="467"/>
      <c r="DB13" s="465">
        <v>5.7</v>
      </c>
      <c r="DC13" s="466"/>
      <c r="DD13" s="466"/>
      <c r="DE13" s="466"/>
      <c r="DF13" s="466"/>
      <c r="DG13" s="466"/>
      <c r="DH13" s="466"/>
      <c r="DI13" s="467"/>
      <c r="DJ13" s="185"/>
      <c r="DK13" s="185"/>
      <c r="DL13" s="185"/>
      <c r="DM13" s="185"/>
      <c r="DN13" s="185"/>
      <c r="DO13" s="185"/>
    </row>
    <row r="14" spans="1:119" ht="18.75" customHeight="1" thickBot="1" x14ac:dyDescent="0.2">
      <c r="A14" s="186"/>
      <c r="B14" s="531"/>
      <c r="C14" s="532"/>
      <c r="D14" s="532"/>
      <c r="E14" s="532"/>
      <c r="F14" s="532"/>
      <c r="G14" s="532"/>
      <c r="H14" s="532"/>
      <c r="I14" s="532"/>
      <c r="J14" s="532"/>
      <c r="K14" s="533"/>
      <c r="L14" s="549" t="s">
        <v>146</v>
      </c>
      <c r="M14" s="550"/>
      <c r="N14" s="550"/>
      <c r="O14" s="550"/>
      <c r="P14" s="550"/>
      <c r="Q14" s="551"/>
      <c r="R14" s="552">
        <v>2371</v>
      </c>
      <c r="S14" s="553"/>
      <c r="T14" s="553"/>
      <c r="U14" s="553"/>
      <c r="V14" s="554"/>
      <c r="W14" s="458"/>
      <c r="X14" s="459"/>
      <c r="Y14" s="459"/>
      <c r="Z14" s="459"/>
      <c r="AA14" s="459"/>
      <c r="AB14" s="448"/>
      <c r="AC14" s="555">
        <v>32.700000000000003</v>
      </c>
      <c r="AD14" s="556"/>
      <c r="AE14" s="556"/>
      <c r="AF14" s="556"/>
      <c r="AG14" s="557"/>
      <c r="AH14" s="555">
        <v>35.5</v>
      </c>
      <c r="AI14" s="556"/>
      <c r="AJ14" s="556"/>
      <c r="AK14" s="556"/>
      <c r="AL14" s="558"/>
      <c r="AM14" s="497"/>
      <c r="AN14" s="498"/>
      <c r="AO14" s="498"/>
      <c r="AP14" s="498"/>
      <c r="AQ14" s="498"/>
      <c r="AR14" s="498"/>
      <c r="AS14" s="498"/>
      <c r="AT14" s="499"/>
      <c r="AU14" s="500"/>
      <c r="AV14" s="501"/>
      <c r="AW14" s="501"/>
      <c r="AX14" s="501"/>
      <c r="AY14" s="502"/>
      <c r="AZ14" s="503"/>
      <c r="BA14" s="503"/>
      <c r="BB14" s="503"/>
      <c r="BC14" s="503"/>
      <c r="BD14" s="503"/>
      <c r="BE14" s="503"/>
      <c r="BF14" s="503"/>
      <c r="BG14" s="503"/>
      <c r="BH14" s="503"/>
      <c r="BI14" s="503"/>
      <c r="BJ14" s="503"/>
      <c r="BK14" s="503"/>
      <c r="BL14" s="503"/>
      <c r="BM14" s="504"/>
      <c r="BN14" s="468"/>
      <c r="BO14" s="469"/>
      <c r="BP14" s="469"/>
      <c r="BQ14" s="469"/>
      <c r="BR14" s="469"/>
      <c r="BS14" s="469"/>
      <c r="BT14" s="469"/>
      <c r="BU14" s="470"/>
      <c r="BV14" s="468"/>
      <c r="BW14" s="469"/>
      <c r="BX14" s="469"/>
      <c r="BY14" s="469"/>
      <c r="BZ14" s="469"/>
      <c r="CA14" s="469"/>
      <c r="CB14" s="469"/>
      <c r="CC14" s="470"/>
      <c r="CD14" s="563" t="s">
        <v>147</v>
      </c>
      <c r="CE14" s="564"/>
      <c r="CF14" s="564"/>
      <c r="CG14" s="564"/>
      <c r="CH14" s="564"/>
      <c r="CI14" s="564"/>
      <c r="CJ14" s="564"/>
      <c r="CK14" s="564"/>
      <c r="CL14" s="564"/>
      <c r="CM14" s="564"/>
      <c r="CN14" s="564"/>
      <c r="CO14" s="564"/>
      <c r="CP14" s="564"/>
      <c r="CQ14" s="564"/>
      <c r="CR14" s="564"/>
      <c r="CS14" s="565"/>
      <c r="CT14" s="566" t="s">
        <v>130</v>
      </c>
      <c r="CU14" s="567"/>
      <c r="CV14" s="567"/>
      <c r="CW14" s="567"/>
      <c r="CX14" s="567"/>
      <c r="CY14" s="567"/>
      <c r="CZ14" s="567"/>
      <c r="DA14" s="568"/>
      <c r="DB14" s="566" t="s">
        <v>139</v>
      </c>
      <c r="DC14" s="567"/>
      <c r="DD14" s="567"/>
      <c r="DE14" s="567"/>
      <c r="DF14" s="567"/>
      <c r="DG14" s="567"/>
      <c r="DH14" s="567"/>
      <c r="DI14" s="568"/>
      <c r="DJ14" s="185"/>
      <c r="DK14" s="185"/>
      <c r="DL14" s="185"/>
      <c r="DM14" s="185"/>
      <c r="DN14" s="185"/>
      <c r="DO14" s="185"/>
    </row>
    <row r="15" spans="1:119" ht="18.75" customHeight="1" x14ac:dyDescent="0.15">
      <c r="A15" s="186"/>
      <c r="B15" s="531"/>
      <c r="C15" s="532"/>
      <c r="D15" s="532"/>
      <c r="E15" s="532"/>
      <c r="F15" s="532"/>
      <c r="G15" s="532"/>
      <c r="H15" s="532"/>
      <c r="I15" s="532"/>
      <c r="J15" s="532"/>
      <c r="K15" s="533"/>
      <c r="L15" s="196"/>
      <c r="M15" s="559" t="s">
        <v>148</v>
      </c>
      <c r="N15" s="560"/>
      <c r="O15" s="560"/>
      <c r="P15" s="560"/>
      <c r="Q15" s="561"/>
      <c r="R15" s="552">
        <v>2365</v>
      </c>
      <c r="S15" s="553"/>
      <c r="T15" s="553"/>
      <c r="U15" s="553"/>
      <c r="V15" s="554"/>
      <c r="W15" s="484" t="s">
        <v>149</v>
      </c>
      <c r="X15" s="485"/>
      <c r="Y15" s="485"/>
      <c r="Z15" s="485"/>
      <c r="AA15" s="485"/>
      <c r="AB15" s="475"/>
      <c r="AC15" s="519">
        <v>103</v>
      </c>
      <c r="AD15" s="520"/>
      <c r="AE15" s="520"/>
      <c r="AF15" s="520"/>
      <c r="AG15" s="562"/>
      <c r="AH15" s="519">
        <v>121</v>
      </c>
      <c r="AI15" s="520"/>
      <c r="AJ15" s="520"/>
      <c r="AK15" s="520"/>
      <c r="AL15" s="521"/>
      <c r="AM15" s="497"/>
      <c r="AN15" s="498"/>
      <c r="AO15" s="498"/>
      <c r="AP15" s="498"/>
      <c r="AQ15" s="498"/>
      <c r="AR15" s="498"/>
      <c r="AS15" s="498"/>
      <c r="AT15" s="499"/>
      <c r="AU15" s="500"/>
      <c r="AV15" s="501"/>
      <c r="AW15" s="501"/>
      <c r="AX15" s="501"/>
      <c r="AY15" s="428" t="s">
        <v>150</v>
      </c>
      <c r="AZ15" s="429"/>
      <c r="BA15" s="429"/>
      <c r="BB15" s="429"/>
      <c r="BC15" s="429"/>
      <c r="BD15" s="429"/>
      <c r="BE15" s="429"/>
      <c r="BF15" s="429"/>
      <c r="BG15" s="429"/>
      <c r="BH15" s="429"/>
      <c r="BI15" s="429"/>
      <c r="BJ15" s="429"/>
      <c r="BK15" s="429"/>
      <c r="BL15" s="429"/>
      <c r="BM15" s="430"/>
      <c r="BN15" s="431">
        <v>196201</v>
      </c>
      <c r="BO15" s="432"/>
      <c r="BP15" s="432"/>
      <c r="BQ15" s="432"/>
      <c r="BR15" s="432"/>
      <c r="BS15" s="432"/>
      <c r="BT15" s="432"/>
      <c r="BU15" s="433"/>
      <c r="BV15" s="431">
        <v>182476</v>
      </c>
      <c r="BW15" s="432"/>
      <c r="BX15" s="432"/>
      <c r="BY15" s="432"/>
      <c r="BZ15" s="432"/>
      <c r="CA15" s="432"/>
      <c r="CB15" s="432"/>
      <c r="CC15" s="433"/>
      <c r="CD15" s="569" t="s">
        <v>151</v>
      </c>
      <c r="CE15" s="570"/>
      <c r="CF15" s="570"/>
      <c r="CG15" s="570"/>
      <c r="CH15" s="570"/>
      <c r="CI15" s="570"/>
      <c r="CJ15" s="570"/>
      <c r="CK15" s="570"/>
      <c r="CL15" s="570"/>
      <c r="CM15" s="570"/>
      <c r="CN15" s="570"/>
      <c r="CO15" s="570"/>
      <c r="CP15" s="570"/>
      <c r="CQ15" s="570"/>
      <c r="CR15" s="570"/>
      <c r="CS15" s="571"/>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31"/>
      <c r="C16" s="532"/>
      <c r="D16" s="532"/>
      <c r="E16" s="532"/>
      <c r="F16" s="532"/>
      <c r="G16" s="532"/>
      <c r="H16" s="532"/>
      <c r="I16" s="532"/>
      <c r="J16" s="532"/>
      <c r="K16" s="533"/>
      <c r="L16" s="549" t="s">
        <v>152</v>
      </c>
      <c r="M16" s="580"/>
      <c r="N16" s="580"/>
      <c r="O16" s="580"/>
      <c r="P16" s="580"/>
      <c r="Q16" s="581"/>
      <c r="R16" s="572" t="s">
        <v>153</v>
      </c>
      <c r="S16" s="573"/>
      <c r="T16" s="573"/>
      <c r="U16" s="573"/>
      <c r="V16" s="574"/>
      <c r="W16" s="458"/>
      <c r="X16" s="459"/>
      <c r="Y16" s="459"/>
      <c r="Z16" s="459"/>
      <c r="AA16" s="459"/>
      <c r="AB16" s="448"/>
      <c r="AC16" s="555">
        <v>8.5</v>
      </c>
      <c r="AD16" s="556"/>
      <c r="AE16" s="556"/>
      <c r="AF16" s="556"/>
      <c r="AG16" s="557"/>
      <c r="AH16" s="555">
        <v>9.4</v>
      </c>
      <c r="AI16" s="556"/>
      <c r="AJ16" s="556"/>
      <c r="AK16" s="556"/>
      <c r="AL16" s="558"/>
      <c r="AM16" s="497"/>
      <c r="AN16" s="498"/>
      <c r="AO16" s="498"/>
      <c r="AP16" s="498"/>
      <c r="AQ16" s="498"/>
      <c r="AR16" s="498"/>
      <c r="AS16" s="498"/>
      <c r="AT16" s="499"/>
      <c r="AU16" s="500"/>
      <c r="AV16" s="501"/>
      <c r="AW16" s="501"/>
      <c r="AX16" s="501"/>
      <c r="AY16" s="502" t="s">
        <v>154</v>
      </c>
      <c r="AZ16" s="503"/>
      <c r="BA16" s="503"/>
      <c r="BB16" s="503"/>
      <c r="BC16" s="503"/>
      <c r="BD16" s="503"/>
      <c r="BE16" s="503"/>
      <c r="BF16" s="503"/>
      <c r="BG16" s="503"/>
      <c r="BH16" s="503"/>
      <c r="BI16" s="503"/>
      <c r="BJ16" s="503"/>
      <c r="BK16" s="503"/>
      <c r="BL16" s="503"/>
      <c r="BM16" s="504"/>
      <c r="BN16" s="468">
        <v>1923099</v>
      </c>
      <c r="BO16" s="469"/>
      <c r="BP16" s="469"/>
      <c r="BQ16" s="469"/>
      <c r="BR16" s="469"/>
      <c r="BS16" s="469"/>
      <c r="BT16" s="469"/>
      <c r="BU16" s="470"/>
      <c r="BV16" s="468">
        <v>1849178</v>
      </c>
      <c r="BW16" s="469"/>
      <c r="BX16" s="469"/>
      <c r="BY16" s="469"/>
      <c r="BZ16" s="469"/>
      <c r="CA16" s="469"/>
      <c r="CB16" s="469"/>
      <c r="CC16" s="470"/>
      <c r="CD16" s="200"/>
      <c r="CE16" s="578"/>
      <c r="CF16" s="578"/>
      <c r="CG16" s="578"/>
      <c r="CH16" s="578"/>
      <c r="CI16" s="578"/>
      <c r="CJ16" s="578"/>
      <c r="CK16" s="578"/>
      <c r="CL16" s="578"/>
      <c r="CM16" s="578"/>
      <c r="CN16" s="578"/>
      <c r="CO16" s="578"/>
      <c r="CP16" s="578"/>
      <c r="CQ16" s="578"/>
      <c r="CR16" s="578"/>
      <c r="CS16" s="579"/>
      <c r="CT16" s="465"/>
      <c r="CU16" s="466"/>
      <c r="CV16" s="466"/>
      <c r="CW16" s="466"/>
      <c r="CX16" s="466"/>
      <c r="CY16" s="466"/>
      <c r="CZ16" s="466"/>
      <c r="DA16" s="467"/>
      <c r="DB16" s="465"/>
      <c r="DC16" s="466"/>
      <c r="DD16" s="466"/>
      <c r="DE16" s="466"/>
      <c r="DF16" s="466"/>
      <c r="DG16" s="466"/>
      <c r="DH16" s="466"/>
      <c r="DI16" s="467"/>
      <c r="DJ16" s="185"/>
      <c r="DK16" s="185"/>
      <c r="DL16" s="185"/>
      <c r="DM16" s="185"/>
      <c r="DN16" s="185"/>
      <c r="DO16" s="185"/>
    </row>
    <row r="17" spans="1:119" ht="18.75" customHeight="1" thickBot="1" x14ac:dyDescent="0.2">
      <c r="A17" s="186"/>
      <c r="B17" s="534"/>
      <c r="C17" s="535"/>
      <c r="D17" s="535"/>
      <c r="E17" s="535"/>
      <c r="F17" s="535"/>
      <c r="G17" s="535"/>
      <c r="H17" s="535"/>
      <c r="I17" s="535"/>
      <c r="J17" s="535"/>
      <c r="K17" s="536"/>
      <c r="L17" s="201"/>
      <c r="M17" s="575" t="s">
        <v>155</v>
      </c>
      <c r="N17" s="576"/>
      <c r="O17" s="576"/>
      <c r="P17" s="576"/>
      <c r="Q17" s="577"/>
      <c r="R17" s="572" t="s">
        <v>156</v>
      </c>
      <c r="S17" s="573"/>
      <c r="T17" s="573"/>
      <c r="U17" s="573"/>
      <c r="V17" s="574"/>
      <c r="W17" s="484" t="s">
        <v>157</v>
      </c>
      <c r="X17" s="485"/>
      <c r="Y17" s="485"/>
      <c r="Z17" s="485"/>
      <c r="AA17" s="485"/>
      <c r="AB17" s="475"/>
      <c r="AC17" s="519">
        <v>711</v>
      </c>
      <c r="AD17" s="520"/>
      <c r="AE17" s="520"/>
      <c r="AF17" s="520"/>
      <c r="AG17" s="562"/>
      <c r="AH17" s="519">
        <v>707</v>
      </c>
      <c r="AI17" s="520"/>
      <c r="AJ17" s="520"/>
      <c r="AK17" s="520"/>
      <c r="AL17" s="521"/>
      <c r="AM17" s="497"/>
      <c r="AN17" s="498"/>
      <c r="AO17" s="498"/>
      <c r="AP17" s="498"/>
      <c r="AQ17" s="498"/>
      <c r="AR17" s="498"/>
      <c r="AS17" s="498"/>
      <c r="AT17" s="499"/>
      <c r="AU17" s="500"/>
      <c r="AV17" s="501"/>
      <c r="AW17" s="501"/>
      <c r="AX17" s="501"/>
      <c r="AY17" s="502" t="s">
        <v>158</v>
      </c>
      <c r="AZ17" s="503"/>
      <c r="BA17" s="503"/>
      <c r="BB17" s="503"/>
      <c r="BC17" s="503"/>
      <c r="BD17" s="503"/>
      <c r="BE17" s="503"/>
      <c r="BF17" s="503"/>
      <c r="BG17" s="503"/>
      <c r="BH17" s="503"/>
      <c r="BI17" s="503"/>
      <c r="BJ17" s="503"/>
      <c r="BK17" s="503"/>
      <c r="BL17" s="503"/>
      <c r="BM17" s="504"/>
      <c r="BN17" s="468">
        <v>239054</v>
      </c>
      <c r="BO17" s="469"/>
      <c r="BP17" s="469"/>
      <c r="BQ17" s="469"/>
      <c r="BR17" s="469"/>
      <c r="BS17" s="469"/>
      <c r="BT17" s="469"/>
      <c r="BU17" s="470"/>
      <c r="BV17" s="468">
        <v>224200</v>
      </c>
      <c r="BW17" s="469"/>
      <c r="BX17" s="469"/>
      <c r="BY17" s="469"/>
      <c r="BZ17" s="469"/>
      <c r="CA17" s="469"/>
      <c r="CB17" s="469"/>
      <c r="CC17" s="470"/>
      <c r="CD17" s="200"/>
      <c r="CE17" s="578"/>
      <c r="CF17" s="578"/>
      <c r="CG17" s="578"/>
      <c r="CH17" s="578"/>
      <c r="CI17" s="578"/>
      <c r="CJ17" s="578"/>
      <c r="CK17" s="578"/>
      <c r="CL17" s="578"/>
      <c r="CM17" s="578"/>
      <c r="CN17" s="578"/>
      <c r="CO17" s="578"/>
      <c r="CP17" s="578"/>
      <c r="CQ17" s="578"/>
      <c r="CR17" s="578"/>
      <c r="CS17" s="579"/>
      <c r="CT17" s="465"/>
      <c r="CU17" s="466"/>
      <c r="CV17" s="466"/>
      <c r="CW17" s="466"/>
      <c r="CX17" s="466"/>
      <c r="CY17" s="466"/>
      <c r="CZ17" s="466"/>
      <c r="DA17" s="467"/>
      <c r="DB17" s="465"/>
      <c r="DC17" s="466"/>
      <c r="DD17" s="466"/>
      <c r="DE17" s="466"/>
      <c r="DF17" s="466"/>
      <c r="DG17" s="466"/>
      <c r="DH17" s="466"/>
      <c r="DI17" s="467"/>
      <c r="DJ17" s="185"/>
      <c r="DK17" s="185"/>
      <c r="DL17" s="185"/>
      <c r="DM17" s="185"/>
      <c r="DN17" s="185"/>
      <c r="DO17" s="185"/>
    </row>
    <row r="18" spans="1:119" ht="18.75" customHeight="1" thickBot="1" x14ac:dyDescent="0.2">
      <c r="A18" s="186"/>
      <c r="B18" s="582" t="s">
        <v>159</v>
      </c>
      <c r="C18" s="511"/>
      <c r="D18" s="511"/>
      <c r="E18" s="583"/>
      <c r="F18" s="583"/>
      <c r="G18" s="583"/>
      <c r="H18" s="583"/>
      <c r="I18" s="583"/>
      <c r="J18" s="583"/>
      <c r="K18" s="583"/>
      <c r="L18" s="584">
        <v>25.5</v>
      </c>
      <c r="M18" s="584"/>
      <c r="N18" s="584"/>
      <c r="O18" s="584"/>
      <c r="P18" s="584"/>
      <c r="Q18" s="584"/>
      <c r="R18" s="585"/>
      <c r="S18" s="585"/>
      <c r="T18" s="585"/>
      <c r="U18" s="585"/>
      <c r="V18" s="586"/>
      <c r="W18" s="486"/>
      <c r="X18" s="487"/>
      <c r="Y18" s="487"/>
      <c r="Z18" s="487"/>
      <c r="AA18" s="487"/>
      <c r="AB18" s="478"/>
      <c r="AC18" s="587">
        <v>58.8</v>
      </c>
      <c r="AD18" s="588"/>
      <c r="AE18" s="588"/>
      <c r="AF18" s="588"/>
      <c r="AG18" s="589"/>
      <c r="AH18" s="587">
        <v>55.1</v>
      </c>
      <c r="AI18" s="588"/>
      <c r="AJ18" s="588"/>
      <c r="AK18" s="588"/>
      <c r="AL18" s="590"/>
      <c r="AM18" s="497"/>
      <c r="AN18" s="498"/>
      <c r="AO18" s="498"/>
      <c r="AP18" s="498"/>
      <c r="AQ18" s="498"/>
      <c r="AR18" s="498"/>
      <c r="AS18" s="498"/>
      <c r="AT18" s="499"/>
      <c r="AU18" s="500"/>
      <c r="AV18" s="501"/>
      <c r="AW18" s="501"/>
      <c r="AX18" s="501"/>
      <c r="AY18" s="502" t="s">
        <v>160</v>
      </c>
      <c r="AZ18" s="503"/>
      <c r="BA18" s="503"/>
      <c r="BB18" s="503"/>
      <c r="BC18" s="503"/>
      <c r="BD18" s="503"/>
      <c r="BE18" s="503"/>
      <c r="BF18" s="503"/>
      <c r="BG18" s="503"/>
      <c r="BH18" s="503"/>
      <c r="BI18" s="503"/>
      <c r="BJ18" s="503"/>
      <c r="BK18" s="503"/>
      <c r="BL18" s="503"/>
      <c r="BM18" s="504"/>
      <c r="BN18" s="468">
        <v>1650466</v>
      </c>
      <c r="BO18" s="469"/>
      <c r="BP18" s="469"/>
      <c r="BQ18" s="469"/>
      <c r="BR18" s="469"/>
      <c r="BS18" s="469"/>
      <c r="BT18" s="469"/>
      <c r="BU18" s="470"/>
      <c r="BV18" s="468">
        <v>1567263</v>
      </c>
      <c r="BW18" s="469"/>
      <c r="BX18" s="469"/>
      <c r="BY18" s="469"/>
      <c r="BZ18" s="469"/>
      <c r="CA18" s="469"/>
      <c r="CB18" s="469"/>
      <c r="CC18" s="470"/>
      <c r="CD18" s="200"/>
      <c r="CE18" s="578"/>
      <c r="CF18" s="578"/>
      <c r="CG18" s="578"/>
      <c r="CH18" s="578"/>
      <c r="CI18" s="578"/>
      <c r="CJ18" s="578"/>
      <c r="CK18" s="578"/>
      <c r="CL18" s="578"/>
      <c r="CM18" s="578"/>
      <c r="CN18" s="578"/>
      <c r="CO18" s="578"/>
      <c r="CP18" s="578"/>
      <c r="CQ18" s="578"/>
      <c r="CR18" s="578"/>
      <c r="CS18" s="579"/>
      <c r="CT18" s="465"/>
      <c r="CU18" s="466"/>
      <c r="CV18" s="466"/>
      <c r="CW18" s="466"/>
      <c r="CX18" s="466"/>
      <c r="CY18" s="466"/>
      <c r="CZ18" s="466"/>
      <c r="DA18" s="467"/>
      <c r="DB18" s="465"/>
      <c r="DC18" s="466"/>
      <c r="DD18" s="466"/>
      <c r="DE18" s="466"/>
      <c r="DF18" s="466"/>
      <c r="DG18" s="466"/>
      <c r="DH18" s="466"/>
      <c r="DI18" s="467"/>
      <c r="DJ18" s="185"/>
      <c r="DK18" s="185"/>
      <c r="DL18" s="185"/>
      <c r="DM18" s="185"/>
      <c r="DN18" s="185"/>
      <c r="DO18" s="185"/>
    </row>
    <row r="19" spans="1:119" ht="18.75" customHeight="1" thickBot="1" x14ac:dyDescent="0.2">
      <c r="A19" s="186"/>
      <c r="B19" s="582" t="s">
        <v>161</v>
      </c>
      <c r="C19" s="511"/>
      <c r="D19" s="511"/>
      <c r="E19" s="583"/>
      <c r="F19" s="583"/>
      <c r="G19" s="583"/>
      <c r="H19" s="583"/>
      <c r="I19" s="583"/>
      <c r="J19" s="583"/>
      <c r="K19" s="583"/>
      <c r="L19" s="591">
        <v>90</v>
      </c>
      <c r="M19" s="591"/>
      <c r="N19" s="591"/>
      <c r="O19" s="591"/>
      <c r="P19" s="591"/>
      <c r="Q19" s="591"/>
      <c r="R19" s="592"/>
      <c r="S19" s="592"/>
      <c r="T19" s="592"/>
      <c r="U19" s="592"/>
      <c r="V19" s="593"/>
      <c r="W19" s="425"/>
      <c r="X19" s="426"/>
      <c r="Y19" s="426"/>
      <c r="Z19" s="426"/>
      <c r="AA19" s="426"/>
      <c r="AB19" s="426"/>
      <c r="AC19" s="600"/>
      <c r="AD19" s="600"/>
      <c r="AE19" s="600"/>
      <c r="AF19" s="600"/>
      <c r="AG19" s="600"/>
      <c r="AH19" s="600"/>
      <c r="AI19" s="600"/>
      <c r="AJ19" s="600"/>
      <c r="AK19" s="600"/>
      <c r="AL19" s="601"/>
      <c r="AM19" s="497"/>
      <c r="AN19" s="498"/>
      <c r="AO19" s="498"/>
      <c r="AP19" s="498"/>
      <c r="AQ19" s="498"/>
      <c r="AR19" s="498"/>
      <c r="AS19" s="498"/>
      <c r="AT19" s="499"/>
      <c r="AU19" s="500"/>
      <c r="AV19" s="501"/>
      <c r="AW19" s="501"/>
      <c r="AX19" s="501"/>
      <c r="AY19" s="502" t="s">
        <v>162</v>
      </c>
      <c r="AZ19" s="503"/>
      <c r="BA19" s="503"/>
      <c r="BB19" s="503"/>
      <c r="BC19" s="503"/>
      <c r="BD19" s="503"/>
      <c r="BE19" s="503"/>
      <c r="BF19" s="503"/>
      <c r="BG19" s="503"/>
      <c r="BH19" s="503"/>
      <c r="BI19" s="503"/>
      <c r="BJ19" s="503"/>
      <c r="BK19" s="503"/>
      <c r="BL19" s="503"/>
      <c r="BM19" s="504"/>
      <c r="BN19" s="468">
        <v>2450406</v>
      </c>
      <c r="BO19" s="469"/>
      <c r="BP19" s="469"/>
      <c r="BQ19" s="469"/>
      <c r="BR19" s="469"/>
      <c r="BS19" s="469"/>
      <c r="BT19" s="469"/>
      <c r="BU19" s="470"/>
      <c r="BV19" s="468">
        <v>2344307</v>
      </c>
      <c r="BW19" s="469"/>
      <c r="BX19" s="469"/>
      <c r="BY19" s="469"/>
      <c r="BZ19" s="469"/>
      <c r="CA19" s="469"/>
      <c r="CB19" s="469"/>
      <c r="CC19" s="470"/>
      <c r="CD19" s="200"/>
      <c r="CE19" s="578"/>
      <c r="CF19" s="578"/>
      <c r="CG19" s="578"/>
      <c r="CH19" s="578"/>
      <c r="CI19" s="578"/>
      <c r="CJ19" s="578"/>
      <c r="CK19" s="578"/>
      <c r="CL19" s="578"/>
      <c r="CM19" s="578"/>
      <c r="CN19" s="578"/>
      <c r="CO19" s="578"/>
      <c r="CP19" s="578"/>
      <c r="CQ19" s="578"/>
      <c r="CR19" s="578"/>
      <c r="CS19" s="579"/>
      <c r="CT19" s="465"/>
      <c r="CU19" s="466"/>
      <c r="CV19" s="466"/>
      <c r="CW19" s="466"/>
      <c r="CX19" s="466"/>
      <c r="CY19" s="466"/>
      <c r="CZ19" s="466"/>
      <c r="DA19" s="467"/>
      <c r="DB19" s="465"/>
      <c r="DC19" s="466"/>
      <c r="DD19" s="466"/>
      <c r="DE19" s="466"/>
      <c r="DF19" s="466"/>
      <c r="DG19" s="466"/>
      <c r="DH19" s="466"/>
      <c r="DI19" s="467"/>
      <c r="DJ19" s="185"/>
      <c r="DK19" s="185"/>
      <c r="DL19" s="185"/>
      <c r="DM19" s="185"/>
      <c r="DN19" s="185"/>
      <c r="DO19" s="185"/>
    </row>
    <row r="20" spans="1:119" ht="18.75" customHeight="1" thickBot="1" x14ac:dyDescent="0.2">
      <c r="A20" s="186"/>
      <c r="B20" s="582" t="s">
        <v>163</v>
      </c>
      <c r="C20" s="511"/>
      <c r="D20" s="511"/>
      <c r="E20" s="583"/>
      <c r="F20" s="583"/>
      <c r="G20" s="583"/>
      <c r="H20" s="583"/>
      <c r="I20" s="583"/>
      <c r="J20" s="583"/>
      <c r="K20" s="583"/>
      <c r="L20" s="591">
        <v>1126</v>
      </c>
      <c r="M20" s="591"/>
      <c r="N20" s="591"/>
      <c r="O20" s="591"/>
      <c r="P20" s="591"/>
      <c r="Q20" s="591"/>
      <c r="R20" s="592"/>
      <c r="S20" s="592"/>
      <c r="T20" s="592"/>
      <c r="U20" s="592"/>
      <c r="V20" s="593"/>
      <c r="W20" s="486"/>
      <c r="X20" s="487"/>
      <c r="Y20" s="487"/>
      <c r="Z20" s="487"/>
      <c r="AA20" s="487"/>
      <c r="AB20" s="487"/>
      <c r="AC20" s="594"/>
      <c r="AD20" s="594"/>
      <c r="AE20" s="594"/>
      <c r="AF20" s="594"/>
      <c r="AG20" s="594"/>
      <c r="AH20" s="594"/>
      <c r="AI20" s="594"/>
      <c r="AJ20" s="594"/>
      <c r="AK20" s="594"/>
      <c r="AL20" s="595"/>
      <c r="AM20" s="596"/>
      <c r="AN20" s="523"/>
      <c r="AO20" s="523"/>
      <c r="AP20" s="523"/>
      <c r="AQ20" s="523"/>
      <c r="AR20" s="523"/>
      <c r="AS20" s="523"/>
      <c r="AT20" s="524"/>
      <c r="AU20" s="597"/>
      <c r="AV20" s="598"/>
      <c r="AW20" s="598"/>
      <c r="AX20" s="599"/>
      <c r="AY20" s="502"/>
      <c r="AZ20" s="503"/>
      <c r="BA20" s="503"/>
      <c r="BB20" s="503"/>
      <c r="BC20" s="503"/>
      <c r="BD20" s="503"/>
      <c r="BE20" s="503"/>
      <c r="BF20" s="503"/>
      <c r="BG20" s="503"/>
      <c r="BH20" s="503"/>
      <c r="BI20" s="503"/>
      <c r="BJ20" s="503"/>
      <c r="BK20" s="503"/>
      <c r="BL20" s="503"/>
      <c r="BM20" s="504"/>
      <c r="BN20" s="468"/>
      <c r="BO20" s="469"/>
      <c r="BP20" s="469"/>
      <c r="BQ20" s="469"/>
      <c r="BR20" s="469"/>
      <c r="BS20" s="469"/>
      <c r="BT20" s="469"/>
      <c r="BU20" s="470"/>
      <c r="BV20" s="468"/>
      <c r="BW20" s="469"/>
      <c r="BX20" s="469"/>
      <c r="BY20" s="469"/>
      <c r="BZ20" s="469"/>
      <c r="CA20" s="469"/>
      <c r="CB20" s="469"/>
      <c r="CC20" s="470"/>
      <c r="CD20" s="200"/>
      <c r="CE20" s="578"/>
      <c r="CF20" s="578"/>
      <c r="CG20" s="578"/>
      <c r="CH20" s="578"/>
      <c r="CI20" s="578"/>
      <c r="CJ20" s="578"/>
      <c r="CK20" s="578"/>
      <c r="CL20" s="578"/>
      <c r="CM20" s="578"/>
      <c r="CN20" s="578"/>
      <c r="CO20" s="578"/>
      <c r="CP20" s="578"/>
      <c r="CQ20" s="578"/>
      <c r="CR20" s="578"/>
      <c r="CS20" s="579"/>
      <c r="CT20" s="465"/>
      <c r="CU20" s="466"/>
      <c r="CV20" s="466"/>
      <c r="CW20" s="466"/>
      <c r="CX20" s="466"/>
      <c r="CY20" s="466"/>
      <c r="CZ20" s="466"/>
      <c r="DA20" s="467"/>
      <c r="DB20" s="465"/>
      <c r="DC20" s="466"/>
      <c r="DD20" s="466"/>
      <c r="DE20" s="466"/>
      <c r="DF20" s="466"/>
      <c r="DG20" s="466"/>
      <c r="DH20" s="466"/>
      <c r="DI20" s="467"/>
      <c r="DJ20" s="185"/>
      <c r="DK20" s="185"/>
      <c r="DL20" s="185"/>
      <c r="DM20" s="185"/>
      <c r="DN20" s="185"/>
      <c r="DO20" s="185"/>
    </row>
    <row r="21" spans="1:119" ht="18.75" customHeight="1" x14ac:dyDescent="0.15">
      <c r="A21" s="186"/>
      <c r="B21" s="602" t="s">
        <v>164</v>
      </c>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603"/>
      <c r="AK21" s="603"/>
      <c r="AL21" s="603"/>
      <c r="AM21" s="603"/>
      <c r="AN21" s="603"/>
      <c r="AO21" s="603"/>
      <c r="AP21" s="603"/>
      <c r="AQ21" s="603"/>
      <c r="AR21" s="603"/>
      <c r="AS21" s="603"/>
      <c r="AT21" s="603"/>
      <c r="AU21" s="603"/>
      <c r="AV21" s="603"/>
      <c r="AW21" s="603"/>
      <c r="AX21" s="604"/>
      <c r="AY21" s="502"/>
      <c r="AZ21" s="503"/>
      <c r="BA21" s="503"/>
      <c r="BB21" s="503"/>
      <c r="BC21" s="503"/>
      <c r="BD21" s="503"/>
      <c r="BE21" s="503"/>
      <c r="BF21" s="503"/>
      <c r="BG21" s="503"/>
      <c r="BH21" s="503"/>
      <c r="BI21" s="503"/>
      <c r="BJ21" s="503"/>
      <c r="BK21" s="503"/>
      <c r="BL21" s="503"/>
      <c r="BM21" s="504"/>
      <c r="BN21" s="468"/>
      <c r="BO21" s="469"/>
      <c r="BP21" s="469"/>
      <c r="BQ21" s="469"/>
      <c r="BR21" s="469"/>
      <c r="BS21" s="469"/>
      <c r="BT21" s="469"/>
      <c r="BU21" s="470"/>
      <c r="BV21" s="468"/>
      <c r="BW21" s="469"/>
      <c r="BX21" s="469"/>
      <c r="BY21" s="469"/>
      <c r="BZ21" s="469"/>
      <c r="CA21" s="469"/>
      <c r="CB21" s="469"/>
      <c r="CC21" s="470"/>
      <c r="CD21" s="200"/>
      <c r="CE21" s="578"/>
      <c r="CF21" s="578"/>
      <c r="CG21" s="578"/>
      <c r="CH21" s="578"/>
      <c r="CI21" s="578"/>
      <c r="CJ21" s="578"/>
      <c r="CK21" s="578"/>
      <c r="CL21" s="578"/>
      <c r="CM21" s="578"/>
      <c r="CN21" s="578"/>
      <c r="CO21" s="578"/>
      <c r="CP21" s="578"/>
      <c r="CQ21" s="578"/>
      <c r="CR21" s="578"/>
      <c r="CS21" s="579"/>
      <c r="CT21" s="465"/>
      <c r="CU21" s="466"/>
      <c r="CV21" s="466"/>
      <c r="CW21" s="466"/>
      <c r="CX21" s="466"/>
      <c r="CY21" s="466"/>
      <c r="CZ21" s="466"/>
      <c r="DA21" s="467"/>
      <c r="DB21" s="465"/>
      <c r="DC21" s="466"/>
      <c r="DD21" s="466"/>
      <c r="DE21" s="466"/>
      <c r="DF21" s="466"/>
      <c r="DG21" s="466"/>
      <c r="DH21" s="466"/>
      <c r="DI21" s="467"/>
      <c r="DJ21" s="185"/>
      <c r="DK21" s="185"/>
      <c r="DL21" s="185"/>
      <c r="DM21" s="185"/>
      <c r="DN21" s="185"/>
      <c r="DO21" s="185"/>
    </row>
    <row r="22" spans="1:119" ht="18.75" customHeight="1" thickBot="1" x14ac:dyDescent="0.2">
      <c r="A22" s="186"/>
      <c r="B22" s="605" t="s">
        <v>165</v>
      </c>
      <c r="C22" s="606"/>
      <c r="D22" s="607"/>
      <c r="E22" s="480" t="s">
        <v>1</v>
      </c>
      <c r="F22" s="485"/>
      <c r="G22" s="485"/>
      <c r="H22" s="485"/>
      <c r="I22" s="485"/>
      <c r="J22" s="485"/>
      <c r="K22" s="475"/>
      <c r="L22" s="480" t="s">
        <v>166</v>
      </c>
      <c r="M22" s="485"/>
      <c r="N22" s="485"/>
      <c r="O22" s="485"/>
      <c r="P22" s="475"/>
      <c r="Q22" s="614" t="s">
        <v>167</v>
      </c>
      <c r="R22" s="615"/>
      <c r="S22" s="615"/>
      <c r="T22" s="615"/>
      <c r="U22" s="615"/>
      <c r="V22" s="616"/>
      <c r="W22" s="620" t="s">
        <v>168</v>
      </c>
      <c r="X22" s="606"/>
      <c r="Y22" s="607"/>
      <c r="Z22" s="480" t="s">
        <v>1</v>
      </c>
      <c r="AA22" s="485"/>
      <c r="AB22" s="485"/>
      <c r="AC22" s="485"/>
      <c r="AD22" s="485"/>
      <c r="AE22" s="485"/>
      <c r="AF22" s="485"/>
      <c r="AG22" s="475"/>
      <c r="AH22" s="633" t="s">
        <v>169</v>
      </c>
      <c r="AI22" s="485"/>
      <c r="AJ22" s="485"/>
      <c r="AK22" s="485"/>
      <c r="AL22" s="475"/>
      <c r="AM22" s="633" t="s">
        <v>170</v>
      </c>
      <c r="AN22" s="634"/>
      <c r="AO22" s="634"/>
      <c r="AP22" s="634"/>
      <c r="AQ22" s="634"/>
      <c r="AR22" s="635"/>
      <c r="AS22" s="614" t="s">
        <v>167</v>
      </c>
      <c r="AT22" s="615"/>
      <c r="AU22" s="615"/>
      <c r="AV22" s="615"/>
      <c r="AW22" s="615"/>
      <c r="AX22" s="639"/>
      <c r="AY22" s="641"/>
      <c r="AZ22" s="642"/>
      <c r="BA22" s="642"/>
      <c r="BB22" s="642"/>
      <c r="BC22" s="642"/>
      <c r="BD22" s="642"/>
      <c r="BE22" s="642"/>
      <c r="BF22" s="642"/>
      <c r="BG22" s="642"/>
      <c r="BH22" s="642"/>
      <c r="BI22" s="642"/>
      <c r="BJ22" s="642"/>
      <c r="BK22" s="642"/>
      <c r="BL22" s="642"/>
      <c r="BM22" s="643"/>
      <c r="BN22" s="644"/>
      <c r="BO22" s="645"/>
      <c r="BP22" s="645"/>
      <c r="BQ22" s="645"/>
      <c r="BR22" s="645"/>
      <c r="BS22" s="645"/>
      <c r="BT22" s="645"/>
      <c r="BU22" s="646"/>
      <c r="BV22" s="644"/>
      <c r="BW22" s="645"/>
      <c r="BX22" s="645"/>
      <c r="BY22" s="645"/>
      <c r="BZ22" s="645"/>
      <c r="CA22" s="645"/>
      <c r="CB22" s="645"/>
      <c r="CC22" s="646"/>
      <c r="CD22" s="200"/>
      <c r="CE22" s="578"/>
      <c r="CF22" s="578"/>
      <c r="CG22" s="578"/>
      <c r="CH22" s="578"/>
      <c r="CI22" s="578"/>
      <c r="CJ22" s="578"/>
      <c r="CK22" s="578"/>
      <c r="CL22" s="578"/>
      <c r="CM22" s="578"/>
      <c r="CN22" s="578"/>
      <c r="CO22" s="578"/>
      <c r="CP22" s="578"/>
      <c r="CQ22" s="578"/>
      <c r="CR22" s="578"/>
      <c r="CS22" s="579"/>
      <c r="CT22" s="465"/>
      <c r="CU22" s="466"/>
      <c r="CV22" s="466"/>
      <c r="CW22" s="466"/>
      <c r="CX22" s="466"/>
      <c r="CY22" s="466"/>
      <c r="CZ22" s="466"/>
      <c r="DA22" s="467"/>
      <c r="DB22" s="465"/>
      <c r="DC22" s="466"/>
      <c r="DD22" s="466"/>
      <c r="DE22" s="466"/>
      <c r="DF22" s="466"/>
      <c r="DG22" s="466"/>
      <c r="DH22" s="466"/>
      <c r="DI22" s="467"/>
      <c r="DJ22" s="185"/>
      <c r="DK22" s="185"/>
      <c r="DL22" s="185"/>
      <c r="DM22" s="185"/>
      <c r="DN22" s="185"/>
      <c r="DO22" s="185"/>
    </row>
    <row r="23" spans="1:119" ht="18.75" customHeight="1" x14ac:dyDescent="0.15">
      <c r="A23" s="186"/>
      <c r="B23" s="608"/>
      <c r="C23" s="609"/>
      <c r="D23" s="610"/>
      <c r="E23" s="454"/>
      <c r="F23" s="459"/>
      <c r="G23" s="459"/>
      <c r="H23" s="459"/>
      <c r="I23" s="459"/>
      <c r="J23" s="459"/>
      <c r="K23" s="448"/>
      <c r="L23" s="454"/>
      <c r="M23" s="459"/>
      <c r="N23" s="459"/>
      <c r="O23" s="459"/>
      <c r="P23" s="448"/>
      <c r="Q23" s="617"/>
      <c r="R23" s="618"/>
      <c r="S23" s="618"/>
      <c r="T23" s="618"/>
      <c r="U23" s="618"/>
      <c r="V23" s="619"/>
      <c r="W23" s="621"/>
      <c r="X23" s="609"/>
      <c r="Y23" s="610"/>
      <c r="Z23" s="454"/>
      <c r="AA23" s="459"/>
      <c r="AB23" s="459"/>
      <c r="AC23" s="459"/>
      <c r="AD23" s="459"/>
      <c r="AE23" s="459"/>
      <c r="AF23" s="459"/>
      <c r="AG23" s="448"/>
      <c r="AH23" s="454"/>
      <c r="AI23" s="459"/>
      <c r="AJ23" s="459"/>
      <c r="AK23" s="459"/>
      <c r="AL23" s="448"/>
      <c r="AM23" s="636"/>
      <c r="AN23" s="637"/>
      <c r="AO23" s="637"/>
      <c r="AP23" s="637"/>
      <c r="AQ23" s="637"/>
      <c r="AR23" s="638"/>
      <c r="AS23" s="617"/>
      <c r="AT23" s="618"/>
      <c r="AU23" s="618"/>
      <c r="AV23" s="618"/>
      <c r="AW23" s="618"/>
      <c r="AX23" s="640"/>
      <c r="AY23" s="428" t="s">
        <v>171</v>
      </c>
      <c r="AZ23" s="429"/>
      <c r="BA23" s="429"/>
      <c r="BB23" s="429"/>
      <c r="BC23" s="429"/>
      <c r="BD23" s="429"/>
      <c r="BE23" s="429"/>
      <c r="BF23" s="429"/>
      <c r="BG23" s="429"/>
      <c r="BH23" s="429"/>
      <c r="BI23" s="429"/>
      <c r="BJ23" s="429"/>
      <c r="BK23" s="429"/>
      <c r="BL23" s="429"/>
      <c r="BM23" s="430"/>
      <c r="BN23" s="468">
        <v>3531978</v>
      </c>
      <c r="BO23" s="469"/>
      <c r="BP23" s="469"/>
      <c r="BQ23" s="469"/>
      <c r="BR23" s="469"/>
      <c r="BS23" s="469"/>
      <c r="BT23" s="469"/>
      <c r="BU23" s="470"/>
      <c r="BV23" s="468">
        <v>3593520</v>
      </c>
      <c r="BW23" s="469"/>
      <c r="BX23" s="469"/>
      <c r="BY23" s="469"/>
      <c r="BZ23" s="469"/>
      <c r="CA23" s="469"/>
      <c r="CB23" s="469"/>
      <c r="CC23" s="470"/>
      <c r="CD23" s="200"/>
      <c r="CE23" s="578"/>
      <c r="CF23" s="578"/>
      <c r="CG23" s="578"/>
      <c r="CH23" s="578"/>
      <c r="CI23" s="578"/>
      <c r="CJ23" s="578"/>
      <c r="CK23" s="578"/>
      <c r="CL23" s="578"/>
      <c r="CM23" s="578"/>
      <c r="CN23" s="578"/>
      <c r="CO23" s="578"/>
      <c r="CP23" s="578"/>
      <c r="CQ23" s="578"/>
      <c r="CR23" s="578"/>
      <c r="CS23" s="579"/>
      <c r="CT23" s="465"/>
      <c r="CU23" s="466"/>
      <c r="CV23" s="466"/>
      <c r="CW23" s="466"/>
      <c r="CX23" s="466"/>
      <c r="CY23" s="466"/>
      <c r="CZ23" s="466"/>
      <c r="DA23" s="467"/>
      <c r="DB23" s="465"/>
      <c r="DC23" s="466"/>
      <c r="DD23" s="466"/>
      <c r="DE23" s="466"/>
      <c r="DF23" s="466"/>
      <c r="DG23" s="466"/>
      <c r="DH23" s="466"/>
      <c r="DI23" s="467"/>
      <c r="DJ23" s="185"/>
      <c r="DK23" s="185"/>
      <c r="DL23" s="185"/>
      <c r="DM23" s="185"/>
      <c r="DN23" s="185"/>
      <c r="DO23" s="185"/>
    </row>
    <row r="24" spans="1:119" ht="18.75" customHeight="1" thickBot="1" x14ac:dyDescent="0.2">
      <c r="A24" s="186"/>
      <c r="B24" s="608"/>
      <c r="C24" s="609"/>
      <c r="D24" s="610"/>
      <c r="E24" s="518" t="s">
        <v>172</v>
      </c>
      <c r="F24" s="498"/>
      <c r="G24" s="498"/>
      <c r="H24" s="498"/>
      <c r="I24" s="498"/>
      <c r="J24" s="498"/>
      <c r="K24" s="499"/>
      <c r="L24" s="519">
        <v>1</v>
      </c>
      <c r="M24" s="520"/>
      <c r="N24" s="520"/>
      <c r="O24" s="520"/>
      <c r="P24" s="562"/>
      <c r="Q24" s="519">
        <v>5980</v>
      </c>
      <c r="R24" s="520"/>
      <c r="S24" s="520"/>
      <c r="T24" s="520"/>
      <c r="U24" s="520"/>
      <c r="V24" s="562"/>
      <c r="W24" s="621"/>
      <c r="X24" s="609"/>
      <c r="Y24" s="610"/>
      <c r="Z24" s="518" t="s">
        <v>173</v>
      </c>
      <c r="AA24" s="498"/>
      <c r="AB24" s="498"/>
      <c r="AC24" s="498"/>
      <c r="AD24" s="498"/>
      <c r="AE24" s="498"/>
      <c r="AF24" s="498"/>
      <c r="AG24" s="499"/>
      <c r="AH24" s="519">
        <v>54</v>
      </c>
      <c r="AI24" s="520"/>
      <c r="AJ24" s="520"/>
      <c r="AK24" s="520"/>
      <c r="AL24" s="562"/>
      <c r="AM24" s="519">
        <v>150282</v>
      </c>
      <c r="AN24" s="520"/>
      <c r="AO24" s="520"/>
      <c r="AP24" s="520"/>
      <c r="AQ24" s="520"/>
      <c r="AR24" s="562"/>
      <c r="AS24" s="519">
        <v>2783</v>
      </c>
      <c r="AT24" s="520"/>
      <c r="AU24" s="520"/>
      <c r="AV24" s="520"/>
      <c r="AW24" s="520"/>
      <c r="AX24" s="521"/>
      <c r="AY24" s="641" t="s">
        <v>174</v>
      </c>
      <c r="AZ24" s="642"/>
      <c r="BA24" s="642"/>
      <c r="BB24" s="642"/>
      <c r="BC24" s="642"/>
      <c r="BD24" s="642"/>
      <c r="BE24" s="642"/>
      <c r="BF24" s="642"/>
      <c r="BG24" s="642"/>
      <c r="BH24" s="642"/>
      <c r="BI24" s="642"/>
      <c r="BJ24" s="642"/>
      <c r="BK24" s="642"/>
      <c r="BL24" s="642"/>
      <c r="BM24" s="643"/>
      <c r="BN24" s="468">
        <v>3454923</v>
      </c>
      <c r="BO24" s="469"/>
      <c r="BP24" s="469"/>
      <c r="BQ24" s="469"/>
      <c r="BR24" s="469"/>
      <c r="BS24" s="469"/>
      <c r="BT24" s="469"/>
      <c r="BU24" s="470"/>
      <c r="BV24" s="468">
        <v>3501969</v>
      </c>
      <c r="BW24" s="469"/>
      <c r="BX24" s="469"/>
      <c r="BY24" s="469"/>
      <c r="BZ24" s="469"/>
      <c r="CA24" s="469"/>
      <c r="CB24" s="469"/>
      <c r="CC24" s="470"/>
      <c r="CD24" s="200"/>
      <c r="CE24" s="578"/>
      <c r="CF24" s="578"/>
      <c r="CG24" s="578"/>
      <c r="CH24" s="578"/>
      <c r="CI24" s="578"/>
      <c r="CJ24" s="578"/>
      <c r="CK24" s="578"/>
      <c r="CL24" s="578"/>
      <c r="CM24" s="578"/>
      <c r="CN24" s="578"/>
      <c r="CO24" s="578"/>
      <c r="CP24" s="578"/>
      <c r="CQ24" s="578"/>
      <c r="CR24" s="578"/>
      <c r="CS24" s="579"/>
      <c r="CT24" s="465"/>
      <c r="CU24" s="466"/>
      <c r="CV24" s="466"/>
      <c r="CW24" s="466"/>
      <c r="CX24" s="466"/>
      <c r="CY24" s="466"/>
      <c r="CZ24" s="466"/>
      <c r="DA24" s="467"/>
      <c r="DB24" s="465"/>
      <c r="DC24" s="466"/>
      <c r="DD24" s="466"/>
      <c r="DE24" s="466"/>
      <c r="DF24" s="466"/>
      <c r="DG24" s="466"/>
      <c r="DH24" s="466"/>
      <c r="DI24" s="467"/>
      <c r="DJ24" s="185"/>
      <c r="DK24" s="185"/>
      <c r="DL24" s="185"/>
      <c r="DM24" s="185"/>
      <c r="DN24" s="185"/>
      <c r="DO24" s="185"/>
    </row>
    <row r="25" spans="1:119" s="185" customFormat="1" ht="18.75" customHeight="1" x14ac:dyDescent="0.15">
      <c r="A25" s="186"/>
      <c r="B25" s="608"/>
      <c r="C25" s="609"/>
      <c r="D25" s="610"/>
      <c r="E25" s="518" t="s">
        <v>175</v>
      </c>
      <c r="F25" s="498"/>
      <c r="G25" s="498"/>
      <c r="H25" s="498"/>
      <c r="I25" s="498"/>
      <c r="J25" s="498"/>
      <c r="K25" s="499"/>
      <c r="L25" s="519">
        <v>1</v>
      </c>
      <c r="M25" s="520"/>
      <c r="N25" s="520"/>
      <c r="O25" s="520"/>
      <c r="P25" s="562"/>
      <c r="Q25" s="519">
        <v>4950</v>
      </c>
      <c r="R25" s="520"/>
      <c r="S25" s="520"/>
      <c r="T25" s="520"/>
      <c r="U25" s="520"/>
      <c r="V25" s="562"/>
      <c r="W25" s="621"/>
      <c r="X25" s="609"/>
      <c r="Y25" s="610"/>
      <c r="Z25" s="518" t="s">
        <v>176</v>
      </c>
      <c r="AA25" s="498"/>
      <c r="AB25" s="498"/>
      <c r="AC25" s="498"/>
      <c r="AD25" s="498"/>
      <c r="AE25" s="498"/>
      <c r="AF25" s="498"/>
      <c r="AG25" s="499"/>
      <c r="AH25" s="519" t="s">
        <v>139</v>
      </c>
      <c r="AI25" s="520"/>
      <c r="AJ25" s="520"/>
      <c r="AK25" s="520"/>
      <c r="AL25" s="562"/>
      <c r="AM25" s="519" t="s">
        <v>139</v>
      </c>
      <c r="AN25" s="520"/>
      <c r="AO25" s="520"/>
      <c r="AP25" s="520"/>
      <c r="AQ25" s="520"/>
      <c r="AR25" s="562"/>
      <c r="AS25" s="519" t="s">
        <v>139</v>
      </c>
      <c r="AT25" s="520"/>
      <c r="AU25" s="520"/>
      <c r="AV25" s="520"/>
      <c r="AW25" s="520"/>
      <c r="AX25" s="521"/>
      <c r="AY25" s="428" t="s">
        <v>177</v>
      </c>
      <c r="AZ25" s="429"/>
      <c r="BA25" s="429"/>
      <c r="BB25" s="429"/>
      <c r="BC25" s="429"/>
      <c r="BD25" s="429"/>
      <c r="BE25" s="429"/>
      <c r="BF25" s="429"/>
      <c r="BG25" s="429"/>
      <c r="BH25" s="429"/>
      <c r="BI25" s="429"/>
      <c r="BJ25" s="429"/>
      <c r="BK25" s="429"/>
      <c r="BL25" s="429"/>
      <c r="BM25" s="430"/>
      <c r="BN25" s="431">
        <v>1299</v>
      </c>
      <c r="BO25" s="432"/>
      <c r="BP25" s="432"/>
      <c r="BQ25" s="432"/>
      <c r="BR25" s="432"/>
      <c r="BS25" s="432"/>
      <c r="BT25" s="432"/>
      <c r="BU25" s="433"/>
      <c r="BV25" s="431">
        <v>1746</v>
      </c>
      <c r="BW25" s="432"/>
      <c r="BX25" s="432"/>
      <c r="BY25" s="432"/>
      <c r="BZ25" s="432"/>
      <c r="CA25" s="432"/>
      <c r="CB25" s="432"/>
      <c r="CC25" s="433"/>
      <c r="CD25" s="200"/>
      <c r="CE25" s="578"/>
      <c r="CF25" s="578"/>
      <c r="CG25" s="578"/>
      <c r="CH25" s="578"/>
      <c r="CI25" s="578"/>
      <c r="CJ25" s="578"/>
      <c r="CK25" s="578"/>
      <c r="CL25" s="578"/>
      <c r="CM25" s="578"/>
      <c r="CN25" s="578"/>
      <c r="CO25" s="578"/>
      <c r="CP25" s="578"/>
      <c r="CQ25" s="578"/>
      <c r="CR25" s="578"/>
      <c r="CS25" s="579"/>
      <c r="CT25" s="465"/>
      <c r="CU25" s="466"/>
      <c r="CV25" s="466"/>
      <c r="CW25" s="466"/>
      <c r="CX25" s="466"/>
      <c r="CY25" s="466"/>
      <c r="CZ25" s="466"/>
      <c r="DA25" s="467"/>
      <c r="DB25" s="465"/>
      <c r="DC25" s="466"/>
      <c r="DD25" s="466"/>
      <c r="DE25" s="466"/>
      <c r="DF25" s="466"/>
      <c r="DG25" s="466"/>
      <c r="DH25" s="466"/>
      <c r="DI25" s="467"/>
    </row>
    <row r="26" spans="1:119" s="185" customFormat="1" ht="18.75" customHeight="1" x14ac:dyDescent="0.15">
      <c r="A26" s="186"/>
      <c r="B26" s="608"/>
      <c r="C26" s="609"/>
      <c r="D26" s="610"/>
      <c r="E26" s="518" t="s">
        <v>178</v>
      </c>
      <c r="F26" s="498"/>
      <c r="G26" s="498"/>
      <c r="H26" s="498"/>
      <c r="I26" s="498"/>
      <c r="J26" s="498"/>
      <c r="K26" s="499"/>
      <c r="L26" s="519">
        <v>1</v>
      </c>
      <c r="M26" s="520"/>
      <c r="N26" s="520"/>
      <c r="O26" s="520"/>
      <c r="P26" s="562"/>
      <c r="Q26" s="519">
        <v>4860</v>
      </c>
      <c r="R26" s="520"/>
      <c r="S26" s="520"/>
      <c r="T26" s="520"/>
      <c r="U26" s="520"/>
      <c r="V26" s="562"/>
      <c r="W26" s="621"/>
      <c r="X26" s="609"/>
      <c r="Y26" s="610"/>
      <c r="Z26" s="518" t="s">
        <v>179</v>
      </c>
      <c r="AA26" s="631"/>
      <c r="AB26" s="631"/>
      <c r="AC26" s="631"/>
      <c r="AD26" s="631"/>
      <c r="AE26" s="631"/>
      <c r="AF26" s="631"/>
      <c r="AG26" s="632"/>
      <c r="AH26" s="519">
        <v>2</v>
      </c>
      <c r="AI26" s="520"/>
      <c r="AJ26" s="520"/>
      <c r="AK26" s="520"/>
      <c r="AL26" s="562"/>
      <c r="AM26" s="519" t="s">
        <v>180</v>
      </c>
      <c r="AN26" s="520"/>
      <c r="AO26" s="520"/>
      <c r="AP26" s="520"/>
      <c r="AQ26" s="520"/>
      <c r="AR26" s="562"/>
      <c r="AS26" s="519" t="s">
        <v>181</v>
      </c>
      <c r="AT26" s="520"/>
      <c r="AU26" s="520"/>
      <c r="AV26" s="520"/>
      <c r="AW26" s="520"/>
      <c r="AX26" s="521"/>
      <c r="AY26" s="471" t="s">
        <v>182</v>
      </c>
      <c r="AZ26" s="472"/>
      <c r="BA26" s="472"/>
      <c r="BB26" s="472"/>
      <c r="BC26" s="472"/>
      <c r="BD26" s="472"/>
      <c r="BE26" s="472"/>
      <c r="BF26" s="472"/>
      <c r="BG26" s="472"/>
      <c r="BH26" s="472"/>
      <c r="BI26" s="472"/>
      <c r="BJ26" s="472"/>
      <c r="BK26" s="472"/>
      <c r="BL26" s="472"/>
      <c r="BM26" s="473"/>
      <c r="BN26" s="468" t="s">
        <v>139</v>
      </c>
      <c r="BO26" s="469"/>
      <c r="BP26" s="469"/>
      <c r="BQ26" s="469"/>
      <c r="BR26" s="469"/>
      <c r="BS26" s="469"/>
      <c r="BT26" s="469"/>
      <c r="BU26" s="470"/>
      <c r="BV26" s="468" t="s">
        <v>139</v>
      </c>
      <c r="BW26" s="469"/>
      <c r="BX26" s="469"/>
      <c r="BY26" s="469"/>
      <c r="BZ26" s="469"/>
      <c r="CA26" s="469"/>
      <c r="CB26" s="469"/>
      <c r="CC26" s="470"/>
      <c r="CD26" s="200"/>
      <c r="CE26" s="578"/>
      <c r="CF26" s="578"/>
      <c r="CG26" s="578"/>
      <c r="CH26" s="578"/>
      <c r="CI26" s="578"/>
      <c r="CJ26" s="578"/>
      <c r="CK26" s="578"/>
      <c r="CL26" s="578"/>
      <c r="CM26" s="578"/>
      <c r="CN26" s="578"/>
      <c r="CO26" s="578"/>
      <c r="CP26" s="578"/>
      <c r="CQ26" s="578"/>
      <c r="CR26" s="578"/>
      <c r="CS26" s="579"/>
      <c r="CT26" s="465"/>
      <c r="CU26" s="466"/>
      <c r="CV26" s="466"/>
      <c r="CW26" s="466"/>
      <c r="CX26" s="466"/>
      <c r="CY26" s="466"/>
      <c r="CZ26" s="466"/>
      <c r="DA26" s="467"/>
      <c r="DB26" s="465"/>
      <c r="DC26" s="466"/>
      <c r="DD26" s="466"/>
      <c r="DE26" s="466"/>
      <c r="DF26" s="466"/>
      <c r="DG26" s="466"/>
      <c r="DH26" s="466"/>
      <c r="DI26" s="467"/>
    </row>
    <row r="27" spans="1:119" ht="18.75" customHeight="1" thickBot="1" x14ac:dyDescent="0.2">
      <c r="A27" s="186"/>
      <c r="B27" s="608"/>
      <c r="C27" s="609"/>
      <c r="D27" s="610"/>
      <c r="E27" s="518" t="s">
        <v>183</v>
      </c>
      <c r="F27" s="498"/>
      <c r="G27" s="498"/>
      <c r="H27" s="498"/>
      <c r="I27" s="498"/>
      <c r="J27" s="498"/>
      <c r="K27" s="499"/>
      <c r="L27" s="519">
        <v>1</v>
      </c>
      <c r="M27" s="520"/>
      <c r="N27" s="520"/>
      <c r="O27" s="520"/>
      <c r="P27" s="562"/>
      <c r="Q27" s="519">
        <v>2550</v>
      </c>
      <c r="R27" s="520"/>
      <c r="S27" s="520"/>
      <c r="T27" s="520"/>
      <c r="U27" s="520"/>
      <c r="V27" s="562"/>
      <c r="W27" s="621"/>
      <c r="X27" s="609"/>
      <c r="Y27" s="610"/>
      <c r="Z27" s="518" t="s">
        <v>184</v>
      </c>
      <c r="AA27" s="498"/>
      <c r="AB27" s="498"/>
      <c r="AC27" s="498"/>
      <c r="AD27" s="498"/>
      <c r="AE27" s="498"/>
      <c r="AF27" s="498"/>
      <c r="AG27" s="499"/>
      <c r="AH27" s="519">
        <v>5</v>
      </c>
      <c r="AI27" s="520"/>
      <c r="AJ27" s="520"/>
      <c r="AK27" s="520"/>
      <c r="AL27" s="562"/>
      <c r="AM27" s="519">
        <v>11190</v>
      </c>
      <c r="AN27" s="520"/>
      <c r="AO27" s="520"/>
      <c r="AP27" s="520"/>
      <c r="AQ27" s="520"/>
      <c r="AR27" s="562"/>
      <c r="AS27" s="519">
        <v>2238</v>
      </c>
      <c r="AT27" s="520"/>
      <c r="AU27" s="520"/>
      <c r="AV27" s="520"/>
      <c r="AW27" s="520"/>
      <c r="AX27" s="521"/>
      <c r="AY27" s="563" t="s">
        <v>185</v>
      </c>
      <c r="AZ27" s="564"/>
      <c r="BA27" s="564"/>
      <c r="BB27" s="564"/>
      <c r="BC27" s="564"/>
      <c r="BD27" s="564"/>
      <c r="BE27" s="564"/>
      <c r="BF27" s="564"/>
      <c r="BG27" s="564"/>
      <c r="BH27" s="564"/>
      <c r="BI27" s="564"/>
      <c r="BJ27" s="564"/>
      <c r="BK27" s="564"/>
      <c r="BL27" s="564"/>
      <c r="BM27" s="565"/>
      <c r="BN27" s="644">
        <v>103071</v>
      </c>
      <c r="BO27" s="645"/>
      <c r="BP27" s="645"/>
      <c r="BQ27" s="645"/>
      <c r="BR27" s="645"/>
      <c r="BS27" s="645"/>
      <c r="BT27" s="645"/>
      <c r="BU27" s="646"/>
      <c r="BV27" s="644">
        <v>103029</v>
      </c>
      <c r="BW27" s="645"/>
      <c r="BX27" s="645"/>
      <c r="BY27" s="645"/>
      <c r="BZ27" s="645"/>
      <c r="CA27" s="645"/>
      <c r="CB27" s="645"/>
      <c r="CC27" s="646"/>
      <c r="CD27" s="202"/>
      <c r="CE27" s="578"/>
      <c r="CF27" s="578"/>
      <c r="CG27" s="578"/>
      <c r="CH27" s="578"/>
      <c r="CI27" s="578"/>
      <c r="CJ27" s="578"/>
      <c r="CK27" s="578"/>
      <c r="CL27" s="578"/>
      <c r="CM27" s="578"/>
      <c r="CN27" s="578"/>
      <c r="CO27" s="578"/>
      <c r="CP27" s="578"/>
      <c r="CQ27" s="578"/>
      <c r="CR27" s="578"/>
      <c r="CS27" s="579"/>
      <c r="CT27" s="465"/>
      <c r="CU27" s="466"/>
      <c r="CV27" s="466"/>
      <c r="CW27" s="466"/>
      <c r="CX27" s="466"/>
      <c r="CY27" s="466"/>
      <c r="CZ27" s="466"/>
      <c r="DA27" s="467"/>
      <c r="DB27" s="465"/>
      <c r="DC27" s="466"/>
      <c r="DD27" s="466"/>
      <c r="DE27" s="466"/>
      <c r="DF27" s="466"/>
      <c r="DG27" s="466"/>
      <c r="DH27" s="466"/>
      <c r="DI27" s="467"/>
      <c r="DJ27" s="185"/>
      <c r="DK27" s="185"/>
      <c r="DL27" s="185"/>
      <c r="DM27" s="185"/>
      <c r="DN27" s="185"/>
      <c r="DO27" s="185"/>
    </row>
    <row r="28" spans="1:119" ht="18.75" customHeight="1" x14ac:dyDescent="0.15">
      <c r="A28" s="186"/>
      <c r="B28" s="608"/>
      <c r="C28" s="609"/>
      <c r="D28" s="610"/>
      <c r="E28" s="518" t="s">
        <v>186</v>
      </c>
      <c r="F28" s="498"/>
      <c r="G28" s="498"/>
      <c r="H28" s="498"/>
      <c r="I28" s="498"/>
      <c r="J28" s="498"/>
      <c r="K28" s="499"/>
      <c r="L28" s="519">
        <v>1</v>
      </c>
      <c r="M28" s="520"/>
      <c r="N28" s="520"/>
      <c r="O28" s="520"/>
      <c r="P28" s="562"/>
      <c r="Q28" s="519">
        <v>1980</v>
      </c>
      <c r="R28" s="520"/>
      <c r="S28" s="520"/>
      <c r="T28" s="520"/>
      <c r="U28" s="520"/>
      <c r="V28" s="562"/>
      <c r="W28" s="621"/>
      <c r="X28" s="609"/>
      <c r="Y28" s="610"/>
      <c r="Z28" s="518" t="s">
        <v>187</v>
      </c>
      <c r="AA28" s="498"/>
      <c r="AB28" s="498"/>
      <c r="AC28" s="498"/>
      <c r="AD28" s="498"/>
      <c r="AE28" s="498"/>
      <c r="AF28" s="498"/>
      <c r="AG28" s="499"/>
      <c r="AH28" s="519" t="s">
        <v>139</v>
      </c>
      <c r="AI28" s="520"/>
      <c r="AJ28" s="520"/>
      <c r="AK28" s="520"/>
      <c r="AL28" s="562"/>
      <c r="AM28" s="519" t="s">
        <v>139</v>
      </c>
      <c r="AN28" s="520"/>
      <c r="AO28" s="520"/>
      <c r="AP28" s="520"/>
      <c r="AQ28" s="520"/>
      <c r="AR28" s="562"/>
      <c r="AS28" s="519" t="s">
        <v>139</v>
      </c>
      <c r="AT28" s="520"/>
      <c r="AU28" s="520"/>
      <c r="AV28" s="520"/>
      <c r="AW28" s="520"/>
      <c r="AX28" s="521"/>
      <c r="AY28" s="647" t="s">
        <v>188</v>
      </c>
      <c r="AZ28" s="648"/>
      <c r="BA28" s="648"/>
      <c r="BB28" s="649"/>
      <c r="BC28" s="428" t="s">
        <v>48</v>
      </c>
      <c r="BD28" s="429"/>
      <c r="BE28" s="429"/>
      <c r="BF28" s="429"/>
      <c r="BG28" s="429"/>
      <c r="BH28" s="429"/>
      <c r="BI28" s="429"/>
      <c r="BJ28" s="429"/>
      <c r="BK28" s="429"/>
      <c r="BL28" s="429"/>
      <c r="BM28" s="430"/>
      <c r="BN28" s="431">
        <v>391150</v>
      </c>
      <c r="BO28" s="432"/>
      <c r="BP28" s="432"/>
      <c r="BQ28" s="432"/>
      <c r="BR28" s="432"/>
      <c r="BS28" s="432"/>
      <c r="BT28" s="432"/>
      <c r="BU28" s="433"/>
      <c r="BV28" s="431">
        <v>286741</v>
      </c>
      <c r="BW28" s="432"/>
      <c r="BX28" s="432"/>
      <c r="BY28" s="432"/>
      <c r="BZ28" s="432"/>
      <c r="CA28" s="432"/>
      <c r="CB28" s="432"/>
      <c r="CC28" s="433"/>
      <c r="CD28" s="200"/>
      <c r="CE28" s="578"/>
      <c r="CF28" s="578"/>
      <c r="CG28" s="578"/>
      <c r="CH28" s="578"/>
      <c r="CI28" s="578"/>
      <c r="CJ28" s="578"/>
      <c r="CK28" s="578"/>
      <c r="CL28" s="578"/>
      <c r="CM28" s="578"/>
      <c r="CN28" s="578"/>
      <c r="CO28" s="578"/>
      <c r="CP28" s="578"/>
      <c r="CQ28" s="578"/>
      <c r="CR28" s="578"/>
      <c r="CS28" s="579"/>
      <c r="CT28" s="465"/>
      <c r="CU28" s="466"/>
      <c r="CV28" s="466"/>
      <c r="CW28" s="466"/>
      <c r="CX28" s="466"/>
      <c r="CY28" s="466"/>
      <c r="CZ28" s="466"/>
      <c r="DA28" s="467"/>
      <c r="DB28" s="465"/>
      <c r="DC28" s="466"/>
      <c r="DD28" s="466"/>
      <c r="DE28" s="466"/>
      <c r="DF28" s="466"/>
      <c r="DG28" s="466"/>
      <c r="DH28" s="466"/>
      <c r="DI28" s="467"/>
      <c r="DJ28" s="185"/>
      <c r="DK28" s="185"/>
      <c r="DL28" s="185"/>
      <c r="DM28" s="185"/>
      <c r="DN28" s="185"/>
      <c r="DO28" s="185"/>
    </row>
    <row r="29" spans="1:119" ht="18.75" customHeight="1" x14ac:dyDescent="0.15">
      <c r="A29" s="186"/>
      <c r="B29" s="608"/>
      <c r="C29" s="609"/>
      <c r="D29" s="610"/>
      <c r="E29" s="518" t="s">
        <v>189</v>
      </c>
      <c r="F29" s="498"/>
      <c r="G29" s="498"/>
      <c r="H29" s="498"/>
      <c r="I29" s="498"/>
      <c r="J29" s="498"/>
      <c r="K29" s="499"/>
      <c r="L29" s="519">
        <v>6</v>
      </c>
      <c r="M29" s="520"/>
      <c r="N29" s="520"/>
      <c r="O29" s="520"/>
      <c r="P29" s="562"/>
      <c r="Q29" s="519">
        <v>1800</v>
      </c>
      <c r="R29" s="520"/>
      <c r="S29" s="520"/>
      <c r="T29" s="520"/>
      <c r="U29" s="520"/>
      <c r="V29" s="562"/>
      <c r="W29" s="622"/>
      <c r="X29" s="623"/>
      <c r="Y29" s="624"/>
      <c r="Z29" s="518" t="s">
        <v>190</v>
      </c>
      <c r="AA29" s="498"/>
      <c r="AB29" s="498"/>
      <c r="AC29" s="498"/>
      <c r="AD29" s="498"/>
      <c r="AE29" s="498"/>
      <c r="AF29" s="498"/>
      <c r="AG29" s="499"/>
      <c r="AH29" s="519">
        <v>59</v>
      </c>
      <c r="AI29" s="520"/>
      <c r="AJ29" s="520"/>
      <c r="AK29" s="520"/>
      <c r="AL29" s="562"/>
      <c r="AM29" s="519">
        <v>161472</v>
      </c>
      <c r="AN29" s="520"/>
      <c r="AO29" s="520"/>
      <c r="AP29" s="520"/>
      <c r="AQ29" s="520"/>
      <c r="AR29" s="562"/>
      <c r="AS29" s="519">
        <v>2737</v>
      </c>
      <c r="AT29" s="520"/>
      <c r="AU29" s="520"/>
      <c r="AV29" s="520"/>
      <c r="AW29" s="520"/>
      <c r="AX29" s="521"/>
      <c r="AY29" s="650"/>
      <c r="AZ29" s="651"/>
      <c r="BA29" s="651"/>
      <c r="BB29" s="652"/>
      <c r="BC29" s="502" t="s">
        <v>191</v>
      </c>
      <c r="BD29" s="503"/>
      <c r="BE29" s="503"/>
      <c r="BF29" s="503"/>
      <c r="BG29" s="503"/>
      <c r="BH29" s="503"/>
      <c r="BI29" s="503"/>
      <c r="BJ29" s="503"/>
      <c r="BK29" s="503"/>
      <c r="BL29" s="503"/>
      <c r="BM29" s="504"/>
      <c r="BN29" s="468">
        <v>444199</v>
      </c>
      <c r="BO29" s="469"/>
      <c r="BP29" s="469"/>
      <c r="BQ29" s="469"/>
      <c r="BR29" s="469"/>
      <c r="BS29" s="469"/>
      <c r="BT29" s="469"/>
      <c r="BU29" s="470"/>
      <c r="BV29" s="468">
        <v>458124</v>
      </c>
      <c r="BW29" s="469"/>
      <c r="BX29" s="469"/>
      <c r="BY29" s="469"/>
      <c r="BZ29" s="469"/>
      <c r="CA29" s="469"/>
      <c r="CB29" s="469"/>
      <c r="CC29" s="470"/>
      <c r="CD29" s="202"/>
      <c r="CE29" s="578"/>
      <c r="CF29" s="578"/>
      <c r="CG29" s="578"/>
      <c r="CH29" s="578"/>
      <c r="CI29" s="578"/>
      <c r="CJ29" s="578"/>
      <c r="CK29" s="578"/>
      <c r="CL29" s="578"/>
      <c r="CM29" s="578"/>
      <c r="CN29" s="578"/>
      <c r="CO29" s="578"/>
      <c r="CP29" s="578"/>
      <c r="CQ29" s="578"/>
      <c r="CR29" s="578"/>
      <c r="CS29" s="579"/>
      <c r="CT29" s="465"/>
      <c r="CU29" s="466"/>
      <c r="CV29" s="466"/>
      <c r="CW29" s="466"/>
      <c r="CX29" s="466"/>
      <c r="CY29" s="466"/>
      <c r="CZ29" s="466"/>
      <c r="DA29" s="467"/>
      <c r="DB29" s="465"/>
      <c r="DC29" s="466"/>
      <c r="DD29" s="466"/>
      <c r="DE29" s="466"/>
      <c r="DF29" s="466"/>
      <c r="DG29" s="466"/>
      <c r="DH29" s="466"/>
      <c r="DI29" s="467"/>
      <c r="DJ29" s="185"/>
      <c r="DK29" s="185"/>
      <c r="DL29" s="185"/>
      <c r="DM29" s="185"/>
      <c r="DN29" s="185"/>
      <c r="DO29" s="185"/>
    </row>
    <row r="30" spans="1:119" ht="18.75" customHeight="1" thickBot="1" x14ac:dyDescent="0.2">
      <c r="A30" s="186"/>
      <c r="B30" s="611"/>
      <c r="C30" s="612"/>
      <c r="D30" s="613"/>
      <c r="E30" s="522"/>
      <c r="F30" s="523"/>
      <c r="G30" s="523"/>
      <c r="H30" s="523"/>
      <c r="I30" s="523"/>
      <c r="J30" s="523"/>
      <c r="K30" s="524"/>
      <c r="L30" s="625"/>
      <c r="M30" s="626"/>
      <c r="N30" s="626"/>
      <c r="O30" s="626"/>
      <c r="P30" s="627"/>
      <c r="Q30" s="625"/>
      <c r="R30" s="626"/>
      <c r="S30" s="626"/>
      <c r="T30" s="626"/>
      <c r="U30" s="626"/>
      <c r="V30" s="627"/>
      <c r="W30" s="628" t="s">
        <v>192</v>
      </c>
      <c r="X30" s="629"/>
      <c r="Y30" s="629"/>
      <c r="Z30" s="629"/>
      <c r="AA30" s="629"/>
      <c r="AB30" s="629"/>
      <c r="AC30" s="629"/>
      <c r="AD30" s="629"/>
      <c r="AE30" s="629"/>
      <c r="AF30" s="629"/>
      <c r="AG30" s="630"/>
      <c r="AH30" s="587">
        <v>97</v>
      </c>
      <c r="AI30" s="588"/>
      <c r="AJ30" s="588"/>
      <c r="AK30" s="588"/>
      <c r="AL30" s="588"/>
      <c r="AM30" s="588"/>
      <c r="AN30" s="588"/>
      <c r="AO30" s="588"/>
      <c r="AP30" s="588"/>
      <c r="AQ30" s="588"/>
      <c r="AR30" s="588"/>
      <c r="AS30" s="588"/>
      <c r="AT30" s="588"/>
      <c r="AU30" s="588"/>
      <c r="AV30" s="588"/>
      <c r="AW30" s="588"/>
      <c r="AX30" s="590"/>
      <c r="AY30" s="653"/>
      <c r="AZ30" s="654"/>
      <c r="BA30" s="654"/>
      <c r="BB30" s="655"/>
      <c r="BC30" s="641" t="s">
        <v>50</v>
      </c>
      <c r="BD30" s="642"/>
      <c r="BE30" s="642"/>
      <c r="BF30" s="642"/>
      <c r="BG30" s="642"/>
      <c r="BH30" s="642"/>
      <c r="BI30" s="642"/>
      <c r="BJ30" s="642"/>
      <c r="BK30" s="642"/>
      <c r="BL30" s="642"/>
      <c r="BM30" s="643"/>
      <c r="BN30" s="644">
        <v>1962175</v>
      </c>
      <c r="BO30" s="645"/>
      <c r="BP30" s="645"/>
      <c r="BQ30" s="645"/>
      <c r="BR30" s="645"/>
      <c r="BS30" s="645"/>
      <c r="BT30" s="645"/>
      <c r="BU30" s="646"/>
      <c r="BV30" s="644">
        <v>2033669</v>
      </c>
      <c r="BW30" s="645"/>
      <c r="BX30" s="645"/>
      <c r="BY30" s="645"/>
      <c r="BZ30" s="645"/>
      <c r="CA30" s="645"/>
      <c r="CB30" s="645"/>
      <c r="CC30" s="646"/>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2" t="s">
        <v>199</v>
      </c>
      <c r="D33" s="492"/>
      <c r="E33" s="457" t="s">
        <v>200</v>
      </c>
      <c r="F33" s="457"/>
      <c r="G33" s="457"/>
      <c r="H33" s="457"/>
      <c r="I33" s="457"/>
      <c r="J33" s="457"/>
      <c r="K33" s="457"/>
      <c r="L33" s="457"/>
      <c r="M33" s="457"/>
      <c r="N33" s="457"/>
      <c r="O33" s="457"/>
      <c r="P33" s="457"/>
      <c r="Q33" s="457"/>
      <c r="R33" s="457"/>
      <c r="S33" s="457"/>
      <c r="T33" s="215"/>
      <c r="U33" s="492" t="s">
        <v>199</v>
      </c>
      <c r="V33" s="492"/>
      <c r="W33" s="457" t="s">
        <v>200</v>
      </c>
      <c r="X33" s="457"/>
      <c r="Y33" s="457"/>
      <c r="Z33" s="457"/>
      <c r="AA33" s="457"/>
      <c r="AB33" s="457"/>
      <c r="AC33" s="457"/>
      <c r="AD33" s="457"/>
      <c r="AE33" s="457"/>
      <c r="AF33" s="457"/>
      <c r="AG33" s="457"/>
      <c r="AH33" s="457"/>
      <c r="AI33" s="457"/>
      <c r="AJ33" s="457"/>
      <c r="AK33" s="457"/>
      <c r="AL33" s="215"/>
      <c r="AM33" s="492" t="s">
        <v>201</v>
      </c>
      <c r="AN33" s="492"/>
      <c r="AO33" s="457" t="s">
        <v>200</v>
      </c>
      <c r="AP33" s="457"/>
      <c r="AQ33" s="457"/>
      <c r="AR33" s="457"/>
      <c r="AS33" s="457"/>
      <c r="AT33" s="457"/>
      <c r="AU33" s="457"/>
      <c r="AV33" s="457"/>
      <c r="AW33" s="457"/>
      <c r="AX33" s="457"/>
      <c r="AY33" s="457"/>
      <c r="AZ33" s="457"/>
      <c r="BA33" s="457"/>
      <c r="BB33" s="457"/>
      <c r="BC33" s="457"/>
      <c r="BD33" s="216"/>
      <c r="BE33" s="457" t="s">
        <v>202</v>
      </c>
      <c r="BF33" s="457"/>
      <c r="BG33" s="457" t="s">
        <v>203</v>
      </c>
      <c r="BH33" s="457"/>
      <c r="BI33" s="457"/>
      <c r="BJ33" s="457"/>
      <c r="BK33" s="457"/>
      <c r="BL33" s="457"/>
      <c r="BM33" s="457"/>
      <c r="BN33" s="457"/>
      <c r="BO33" s="457"/>
      <c r="BP33" s="457"/>
      <c r="BQ33" s="457"/>
      <c r="BR33" s="457"/>
      <c r="BS33" s="457"/>
      <c r="BT33" s="457"/>
      <c r="BU33" s="457"/>
      <c r="BV33" s="216"/>
      <c r="BW33" s="492" t="s">
        <v>202</v>
      </c>
      <c r="BX33" s="492"/>
      <c r="BY33" s="457" t="s">
        <v>204</v>
      </c>
      <c r="BZ33" s="457"/>
      <c r="CA33" s="457"/>
      <c r="CB33" s="457"/>
      <c r="CC33" s="457"/>
      <c r="CD33" s="457"/>
      <c r="CE33" s="457"/>
      <c r="CF33" s="457"/>
      <c r="CG33" s="457"/>
      <c r="CH33" s="457"/>
      <c r="CI33" s="457"/>
      <c r="CJ33" s="457"/>
      <c r="CK33" s="457"/>
      <c r="CL33" s="457"/>
      <c r="CM33" s="457"/>
      <c r="CN33" s="215"/>
      <c r="CO33" s="492" t="s">
        <v>199</v>
      </c>
      <c r="CP33" s="492"/>
      <c r="CQ33" s="457" t="s">
        <v>205</v>
      </c>
      <c r="CR33" s="457"/>
      <c r="CS33" s="457"/>
      <c r="CT33" s="457"/>
      <c r="CU33" s="457"/>
      <c r="CV33" s="457"/>
      <c r="CW33" s="457"/>
      <c r="CX33" s="457"/>
      <c r="CY33" s="457"/>
      <c r="CZ33" s="457"/>
      <c r="DA33" s="457"/>
      <c r="DB33" s="457"/>
      <c r="DC33" s="457"/>
      <c r="DD33" s="457"/>
      <c r="DE33" s="457"/>
      <c r="DF33" s="215"/>
      <c r="DG33" s="656" t="s">
        <v>206</v>
      </c>
      <c r="DH33" s="656"/>
      <c r="DI33" s="217"/>
      <c r="DJ33" s="185"/>
      <c r="DK33" s="185"/>
      <c r="DL33" s="185"/>
      <c r="DM33" s="185"/>
      <c r="DN33" s="185"/>
      <c r="DO33" s="185"/>
    </row>
    <row r="34" spans="1:119" ht="32.25" customHeight="1" x14ac:dyDescent="0.15">
      <c r="A34" s="186"/>
      <c r="B34" s="212"/>
      <c r="C34" s="657">
        <f>IF(E34="","",1)</f>
        <v>1</v>
      </c>
      <c r="D34" s="657"/>
      <c r="E34" s="658" t="str">
        <f>IF('各会計、関係団体の財政状況及び健全化判断比率'!B7="","",'各会計、関係団体の財政状況及び健全化判断比率'!B7)</f>
        <v>一般会計</v>
      </c>
      <c r="F34" s="658"/>
      <c r="G34" s="658"/>
      <c r="H34" s="658"/>
      <c r="I34" s="658"/>
      <c r="J34" s="658"/>
      <c r="K34" s="658"/>
      <c r="L34" s="658"/>
      <c r="M34" s="658"/>
      <c r="N34" s="658"/>
      <c r="O34" s="658"/>
      <c r="P34" s="658"/>
      <c r="Q34" s="658"/>
      <c r="R34" s="658"/>
      <c r="S34" s="658"/>
      <c r="T34" s="213"/>
      <c r="U34" s="657">
        <f>IF(W34="","",MAX(C34:D43)+1)</f>
        <v>2</v>
      </c>
      <c r="V34" s="657"/>
      <c r="W34" s="658" t="str">
        <f>IF('各会計、関係団体の財政状況及び健全化判断比率'!B28="","",'各会計、関係団体の財政状況及び健全化判断比率'!B28)</f>
        <v>国民健康保険事業特別会計</v>
      </c>
      <c r="X34" s="658"/>
      <c r="Y34" s="658"/>
      <c r="Z34" s="658"/>
      <c r="AA34" s="658"/>
      <c r="AB34" s="658"/>
      <c r="AC34" s="658"/>
      <c r="AD34" s="658"/>
      <c r="AE34" s="658"/>
      <c r="AF34" s="658"/>
      <c r="AG34" s="658"/>
      <c r="AH34" s="658"/>
      <c r="AI34" s="658"/>
      <c r="AJ34" s="658"/>
      <c r="AK34" s="658"/>
      <c r="AL34" s="213"/>
      <c r="AM34" s="657" t="str">
        <f>IF(AO34="","",MAX(C34:D43,U34:V43)+1)</f>
        <v/>
      </c>
      <c r="AN34" s="657"/>
      <c r="AO34" s="658"/>
      <c r="AP34" s="658"/>
      <c r="AQ34" s="658"/>
      <c r="AR34" s="658"/>
      <c r="AS34" s="658"/>
      <c r="AT34" s="658"/>
      <c r="AU34" s="658"/>
      <c r="AV34" s="658"/>
      <c r="AW34" s="658"/>
      <c r="AX34" s="658"/>
      <c r="AY34" s="658"/>
      <c r="AZ34" s="658"/>
      <c r="BA34" s="658"/>
      <c r="BB34" s="658"/>
      <c r="BC34" s="658"/>
      <c r="BD34" s="213"/>
      <c r="BE34" s="657">
        <f>IF(BG34="","",MAX(C34:D43,U34:V43,AM34:AN43)+1)</f>
        <v>6</v>
      </c>
      <c r="BF34" s="657"/>
      <c r="BG34" s="658" t="str">
        <f>IF('各会計、関係団体の財政状況及び健全化判断比率'!B32="","",'各会計、関係団体の財政状況及び健全化判断比率'!B32)</f>
        <v>小値賀町簡易水道事業特別会計</v>
      </c>
      <c r="BH34" s="658"/>
      <c r="BI34" s="658"/>
      <c r="BJ34" s="658"/>
      <c r="BK34" s="658"/>
      <c r="BL34" s="658"/>
      <c r="BM34" s="658"/>
      <c r="BN34" s="658"/>
      <c r="BO34" s="658"/>
      <c r="BP34" s="658"/>
      <c r="BQ34" s="658"/>
      <c r="BR34" s="658"/>
      <c r="BS34" s="658"/>
      <c r="BT34" s="658"/>
      <c r="BU34" s="658"/>
      <c r="BV34" s="213"/>
      <c r="BW34" s="657">
        <f>IF(BY34="","",MAX(C34:D43,U34:V43,AM34:AN43,BE34:BF43)+1)</f>
        <v>9</v>
      </c>
      <c r="BX34" s="657"/>
      <c r="BY34" s="658" t="str">
        <f>IF('各会計、関係団体の財政状況及び健全化判断比率'!B68="","",'各会計、関係団体の財政状況及び健全化判断比率'!B68)</f>
        <v>長崎県後期高齢者医療広域連合（普通会計）</v>
      </c>
      <c r="BZ34" s="658"/>
      <c r="CA34" s="658"/>
      <c r="CB34" s="658"/>
      <c r="CC34" s="658"/>
      <c r="CD34" s="658"/>
      <c r="CE34" s="658"/>
      <c r="CF34" s="658"/>
      <c r="CG34" s="658"/>
      <c r="CH34" s="658"/>
      <c r="CI34" s="658"/>
      <c r="CJ34" s="658"/>
      <c r="CK34" s="658"/>
      <c r="CL34" s="658"/>
      <c r="CM34" s="658"/>
      <c r="CN34" s="213"/>
      <c r="CO34" s="657">
        <f>IF(CQ34="","",MAX(C34:D43,U34:V43,AM34:AN43,BE34:BF43,BW34:BX43)+1)</f>
        <v>16</v>
      </c>
      <c r="CP34" s="657"/>
      <c r="CQ34" s="658" t="str">
        <f>IF('各会計、関係団体の財政状況及び健全化判断比率'!BS7="","",'各会計、関係団体の財政状況及び健全化判断比率'!BS7)</f>
        <v>小値賀交通</v>
      </c>
      <c r="CR34" s="658"/>
      <c r="CS34" s="658"/>
      <c r="CT34" s="658"/>
      <c r="CU34" s="658"/>
      <c r="CV34" s="658"/>
      <c r="CW34" s="658"/>
      <c r="CX34" s="658"/>
      <c r="CY34" s="658"/>
      <c r="CZ34" s="658"/>
      <c r="DA34" s="658"/>
      <c r="DB34" s="658"/>
      <c r="DC34" s="658"/>
      <c r="DD34" s="658"/>
      <c r="DE34" s="658"/>
      <c r="DF34" s="210"/>
      <c r="DG34" s="659" t="str">
        <f>IF('各会計、関係団体の財政状況及び健全化判断比率'!BR7="","",'各会計、関係団体の財政状況及び健全化判断比率'!BR7)</f>
        <v/>
      </c>
      <c r="DH34" s="659"/>
      <c r="DI34" s="217"/>
      <c r="DJ34" s="185"/>
      <c r="DK34" s="185"/>
      <c r="DL34" s="185"/>
      <c r="DM34" s="185"/>
      <c r="DN34" s="185"/>
      <c r="DO34" s="185"/>
    </row>
    <row r="35" spans="1:119" ht="32.25" customHeight="1" x14ac:dyDescent="0.15">
      <c r="A35" s="186"/>
      <c r="B35" s="212"/>
      <c r="C35" s="657" t="str">
        <f>IF(E35="","",C34+1)</f>
        <v/>
      </c>
      <c r="D35" s="657"/>
      <c r="E35" s="658" t="str">
        <f>IF('各会計、関係団体の財政状況及び健全化判断比率'!B8="","",'各会計、関係団体の財政状況及び健全化判断比率'!B8)</f>
        <v/>
      </c>
      <c r="F35" s="658"/>
      <c r="G35" s="658"/>
      <c r="H35" s="658"/>
      <c r="I35" s="658"/>
      <c r="J35" s="658"/>
      <c r="K35" s="658"/>
      <c r="L35" s="658"/>
      <c r="M35" s="658"/>
      <c r="N35" s="658"/>
      <c r="O35" s="658"/>
      <c r="P35" s="658"/>
      <c r="Q35" s="658"/>
      <c r="R35" s="658"/>
      <c r="S35" s="658"/>
      <c r="T35" s="213"/>
      <c r="U35" s="657">
        <f>IF(W35="","",U34+1)</f>
        <v>3</v>
      </c>
      <c r="V35" s="657"/>
      <c r="W35" s="658" t="str">
        <f>IF('各会計、関係団体の財政状況及び健全化判断比率'!B29="","",'各会計、関係団体の財政状況及び健全化判断比率'!B29)</f>
        <v>国民健康保険診療所特別会計</v>
      </c>
      <c r="X35" s="658"/>
      <c r="Y35" s="658"/>
      <c r="Z35" s="658"/>
      <c r="AA35" s="658"/>
      <c r="AB35" s="658"/>
      <c r="AC35" s="658"/>
      <c r="AD35" s="658"/>
      <c r="AE35" s="658"/>
      <c r="AF35" s="658"/>
      <c r="AG35" s="658"/>
      <c r="AH35" s="658"/>
      <c r="AI35" s="658"/>
      <c r="AJ35" s="658"/>
      <c r="AK35" s="658"/>
      <c r="AL35" s="213"/>
      <c r="AM35" s="657" t="str">
        <f t="shared" ref="AM35:AM43" si="0">IF(AO35="","",AM34+1)</f>
        <v/>
      </c>
      <c r="AN35" s="657"/>
      <c r="AO35" s="658"/>
      <c r="AP35" s="658"/>
      <c r="AQ35" s="658"/>
      <c r="AR35" s="658"/>
      <c r="AS35" s="658"/>
      <c r="AT35" s="658"/>
      <c r="AU35" s="658"/>
      <c r="AV35" s="658"/>
      <c r="AW35" s="658"/>
      <c r="AX35" s="658"/>
      <c r="AY35" s="658"/>
      <c r="AZ35" s="658"/>
      <c r="BA35" s="658"/>
      <c r="BB35" s="658"/>
      <c r="BC35" s="658"/>
      <c r="BD35" s="213"/>
      <c r="BE35" s="657">
        <f t="shared" ref="BE35:BE43" si="1">IF(BG35="","",BE34+1)</f>
        <v>7</v>
      </c>
      <c r="BF35" s="657"/>
      <c r="BG35" s="658" t="str">
        <f>IF('各会計、関係団体の財政状況及び健全化判断比率'!B33="","",'各会計、関係団体の財政状況及び健全化判断比率'!B33)</f>
        <v>小値賀町渡船事業特別会計</v>
      </c>
      <c r="BH35" s="658"/>
      <c r="BI35" s="658"/>
      <c r="BJ35" s="658"/>
      <c r="BK35" s="658"/>
      <c r="BL35" s="658"/>
      <c r="BM35" s="658"/>
      <c r="BN35" s="658"/>
      <c r="BO35" s="658"/>
      <c r="BP35" s="658"/>
      <c r="BQ35" s="658"/>
      <c r="BR35" s="658"/>
      <c r="BS35" s="658"/>
      <c r="BT35" s="658"/>
      <c r="BU35" s="658"/>
      <c r="BV35" s="213"/>
      <c r="BW35" s="657">
        <f t="shared" ref="BW35:BW43" si="2">IF(BY35="","",BW34+1)</f>
        <v>10</v>
      </c>
      <c r="BX35" s="657"/>
      <c r="BY35" s="658" t="str">
        <f>IF('各会計、関係団体の財政状況及び健全化判断比率'!B69="","",'各会計、関係団体の財政状況及び健全化判断比率'!B69)</f>
        <v>長崎県後期高齢者医療広域連合（後期高齢者医療事業会計）</v>
      </c>
      <c r="BZ35" s="658"/>
      <c r="CA35" s="658"/>
      <c r="CB35" s="658"/>
      <c r="CC35" s="658"/>
      <c r="CD35" s="658"/>
      <c r="CE35" s="658"/>
      <c r="CF35" s="658"/>
      <c r="CG35" s="658"/>
      <c r="CH35" s="658"/>
      <c r="CI35" s="658"/>
      <c r="CJ35" s="658"/>
      <c r="CK35" s="658"/>
      <c r="CL35" s="658"/>
      <c r="CM35" s="658"/>
      <c r="CN35" s="213"/>
      <c r="CO35" s="657">
        <f t="shared" ref="CO35:CO43" si="3">IF(CQ35="","",CO34+1)</f>
        <v>17</v>
      </c>
      <c r="CP35" s="657"/>
      <c r="CQ35" s="658" t="str">
        <f>IF('各会計、関係団体の財政状況及び健全化判断比率'!BS8="","",'各会計、関係団体の財政状況及び健全化判断比率'!BS8)</f>
        <v>小値賀町担い手公社</v>
      </c>
      <c r="CR35" s="658"/>
      <c r="CS35" s="658"/>
      <c r="CT35" s="658"/>
      <c r="CU35" s="658"/>
      <c r="CV35" s="658"/>
      <c r="CW35" s="658"/>
      <c r="CX35" s="658"/>
      <c r="CY35" s="658"/>
      <c r="CZ35" s="658"/>
      <c r="DA35" s="658"/>
      <c r="DB35" s="658"/>
      <c r="DC35" s="658"/>
      <c r="DD35" s="658"/>
      <c r="DE35" s="658"/>
      <c r="DF35" s="210"/>
      <c r="DG35" s="659" t="str">
        <f>IF('各会計、関係団体の財政状況及び健全化判断比率'!BR8="","",'各会計、関係団体の財政状況及び健全化判断比率'!BR8)</f>
        <v/>
      </c>
      <c r="DH35" s="659"/>
      <c r="DI35" s="217"/>
      <c r="DJ35" s="185"/>
      <c r="DK35" s="185"/>
      <c r="DL35" s="185"/>
      <c r="DM35" s="185"/>
      <c r="DN35" s="185"/>
      <c r="DO35" s="185"/>
    </row>
    <row r="36" spans="1:119" ht="32.25" customHeight="1" x14ac:dyDescent="0.15">
      <c r="A36" s="186"/>
      <c r="B36" s="212"/>
      <c r="C36" s="657" t="str">
        <f>IF(E36="","",C35+1)</f>
        <v/>
      </c>
      <c r="D36" s="657"/>
      <c r="E36" s="658" t="str">
        <f>IF('各会計、関係団体の財政状況及び健全化判断比率'!B9="","",'各会計、関係団体の財政状況及び健全化判断比率'!B9)</f>
        <v/>
      </c>
      <c r="F36" s="658"/>
      <c r="G36" s="658"/>
      <c r="H36" s="658"/>
      <c r="I36" s="658"/>
      <c r="J36" s="658"/>
      <c r="K36" s="658"/>
      <c r="L36" s="658"/>
      <c r="M36" s="658"/>
      <c r="N36" s="658"/>
      <c r="O36" s="658"/>
      <c r="P36" s="658"/>
      <c r="Q36" s="658"/>
      <c r="R36" s="658"/>
      <c r="S36" s="658"/>
      <c r="T36" s="213"/>
      <c r="U36" s="657">
        <f t="shared" ref="U36:U43" si="4">IF(W36="","",U35+1)</f>
        <v>4</v>
      </c>
      <c r="V36" s="657"/>
      <c r="W36" s="658" t="str">
        <f>IF('各会計、関係団体の財政状況及び健全化判断比率'!B30="","",'各会計、関係団体の財政状況及び健全化判断比率'!B30)</f>
        <v>小値賀町介護保険事業特別会計</v>
      </c>
      <c r="X36" s="658"/>
      <c r="Y36" s="658"/>
      <c r="Z36" s="658"/>
      <c r="AA36" s="658"/>
      <c r="AB36" s="658"/>
      <c r="AC36" s="658"/>
      <c r="AD36" s="658"/>
      <c r="AE36" s="658"/>
      <c r="AF36" s="658"/>
      <c r="AG36" s="658"/>
      <c r="AH36" s="658"/>
      <c r="AI36" s="658"/>
      <c r="AJ36" s="658"/>
      <c r="AK36" s="658"/>
      <c r="AL36" s="213"/>
      <c r="AM36" s="657" t="str">
        <f t="shared" si="0"/>
        <v/>
      </c>
      <c r="AN36" s="657"/>
      <c r="AO36" s="658"/>
      <c r="AP36" s="658"/>
      <c r="AQ36" s="658"/>
      <c r="AR36" s="658"/>
      <c r="AS36" s="658"/>
      <c r="AT36" s="658"/>
      <c r="AU36" s="658"/>
      <c r="AV36" s="658"/>
      <c r="AW36" s="658"/>
      <c r="AX36" s="658"/>
      <c r="AY36" s="658"/>
      <c r="AZ36" s="658"/>
      <c r="BA36" s="658"/>
      <c r="BB36" s="658"/>
      <c r="BC36" s="658"/>
      <c r="BD36" s="213"/>
      <c r="BE36" s="657">
        <f t="shared" si="1"/>
        <v>8</v>
      </c>
      <c r="BF36" s="657"/>
      <c r="BG36" s="658" t="str">
        <f>IF('各会計、関係団体の財政状況及び健全化判断比率'!B34="","",'各会計、関係団体の財政状況及び健全化判断比率'!B34)</f>
        <v>小値賀町下水道事業特別会計</v>
      </c>
      <c r="BH36" s="658"/>
      <c r="BI36" s="658"/>
      <c r="BJ36" s="658"/>
      <c r="BK36" s="658"/>
      <c r="BL36" s="658"/>
      <c r="BM36" s="658"/>
      <c r="BN36" s="658"/>
      <c r="BO36" s="658"/>
      <c r="BP36" s="658"/>
      <c r="BQ36" s="658"/>
      <c r="BR36" s="658"/>
      <c r="BS36" s="658"/>
      <c r="BT36" s="658"/>
      <c r="BU36" s="658"/>
      <c r="BV36" s="213"/>
      <c r="BW36" s="657">
        <f t="shared" si="2"/>
        <v>11</v>
      </c>
      <c r="BX36" s="657"/>
      <c r="BY36" s="658" t="str">
        <f>IF('各会計、関係団体の財政状況及び健全化判断比率'!B70="","",'各会計、関係団体の財政状況及び健全化判断比率'!B70)</f>
        <v>長崎県市町村総合事務組合（一般会計）</v>
      </c>
      <c r="BZ36" s="658"/>
      <c r="CA36" s="658"/>
      <c r="CB36" s="658"/>
      <c r="CC36" s="658"/>
      <c r="CD36" s="658"/>
      <c r="CE36" s="658"/>
      <c r="CF36" s="658"/>
      <c r="CG36" s="658"/>
      <c r="CH36" s="658"/>
      <c r="CI36" s="658"/>
      <c r="CJ36" s="658"/>
      <c r="CK36" s="658"/>
      <c r="CL36" s="658"/>
      <c r="CM36" s="658"/>
      <c r="CN36" s="213"/>
      <c r="CO36" s="657" t="str">
        <f t="shared" si="3"/>
        <v/>
      </c>
      <c r="CP36" s="657"/>
      <c r="CQ36" s="658" t="str">
        <f>IF('各会計、関係団体の財政状況及び健全化判断比率'!BS9="","",'各会計、関係団体の財政状況及び健全化判断比率'!BS9)</f>
        <v/>
      </c>
      <c r="CR36" s="658"/>
      <c r="CS36" s="658"/>
      <c r="CT36" s="658"/>
      <c r="CU36" s="658"/>
      <c r="CV36" s="658"/>
      <c r="CW36" s="658"/>
      <c r="CX36" s="658"/>
      <c r="CY36" s="658"/>
      <c r="CZ36" s="658"/>
      <c r="DA36" s="658"/>
      <c r="DB36" s="658"/>
      <c r="DC36" s="658"/>
      <c r="DD36" s="658"/>
      <c r="DE36" s="658"/>
      <c r="DF36" s="210"/>
      <c r="DG36" s="659" t="str">
        <f>IF('各会計、関係団体の財政状況及び健全化判断比率'!BR9="","",'各会計、関係団体の財政状況及び健全化判断比率'!BR9)</f>
        <v/>
      </c>
      <c r="DH36" s="659"/>
      <c r="DI36" s="217"/>
      <c r="DJ36" s="185"/>
      <c r="DK36" s="185"/>
      <c r="DL36" s="185"/>
      <c r="DM36" s="185"/>
      <c r="DN36" s="185"/>
      <c r="DO36" s="185"/>
    </row>
    <row r="37" spans="1:119" ht="32.25" customHeight="1" x14ac:dyDescent="0.15">
      <c r="A37" s="186"/>
      <c r="B37" s="212"/>
      <c r="C37" s="657" t="str">
        <f>IF(E37="","",C36+1)</f>
        <v/>
      </c>
      <c r="D37" s="657"/>
      <c r="E37" s="658" t="str">
        <f>IF('各会計、関係団体の財政状況及び健全化判断比率'!B10="","",'各会計、関係団体の財政状況及び健全化判断比率'!B10)</f>
        <v/>
      </c>
      <c r="F37" s="658"/>
      <c r="G37" s="658"/>
      <c r="H37" s="658"/>
      <c r="I37" s="658"/>
      <c r="J37" s="658"/>
      <c r="K37" s="658"/>
      <c r="L37" s="658"/>
      <c r="M37" s="658"/>
      <c r="N37" s="658"/>
      <c r="O37" s="658"/>
      <c r="P37" s="658"/>
      <c r="Q37" s="658"/>
      <c r="R37" s="658"/>
      <c r="S37" s="658"/>
      <c r="T37" s="213"/>
      <c r="U37" s="657">
        <f t="shared" si="4"/>
        <v>5</v>
      </c>
      <c r="V37" s="657"/>
      <c r="W37" s="658" t="str">
        <f>IF('各会計、関係団体の財政状況及び健全化判断比率'!B31="","",'各会計、関係団体の財政状況及び健全化判断比率'!B31)</f>
        <v>小値賀町後期高齢者医療事業特別会計</v>
      </c>
      <c r="X37" s="658"/>
      <c r="Y37" s="658"/>
      <c r="Z37" s="658"/>
      <c r="AA37" s="658"/>
      <c r="AB37" s="658"/>
      <c r="AC37" s="658"/>
      <c r="AD37" s="658"/>
      <c r="AE37" s="658"/>
      <c r="AF37" s="658"/>
      <c r="AG37" s="658"/>
      <c r="AH37" s="658"/>
      <c r="AI37" s="658"/>
      <c r="AJ37" s="658"/>
      <c r="AK37" s="658"/>
      <c r="AL37" s="213"/>
      <c r="AM37" s="657" t="str">
        <f t="shared" si="0"/>
        <v/>
      </c>
      <c r="AN37" s="657"/>
      <c r="AO37" s="658"/>
      <c r="AP37" s="658"/>
      <c r="AQ37" s="658"/>
      <c r="AR37" s="658"/>
      <c r="AS37" s="658"/>
      <c r="AT37" s="658"/>
      <c r="AU37" s="658"/>
      <c r="AV37" s="658"/>
      <c r="AW37" s="658"/>
      <c r="AX37" s="658"/>
      <c r="AY37" s="658"/>
      <c r="AZ37" s="658"/>
      <c r="BA37" s="658"/>
      <c r="BB37" s="658"/>
      <c r="BC37" s="658"/>
      <c r="BD37" s="213"/>
      <c r="BE37" s="657" t="str">
        <f t="shared" si="1"/>
        <v/>
      </c>
      <c r="BF37" s="657"/>
      <c r="BG37" s="658"/>
      <c r="BH37" s="658"/>
      <c r="BI37" s="658"/>
      <c r="BJ37" s="658"/>
      <c r="BK37" s="658"/>
      <c r="BL37" s="658"/>
      <c r="BM37" s="658"/>
      <c r="BN37" s="658"/>
      <c r="BO37" s="658"/>
      <c r="BP37" s="658"/>
      <c r="BQ37" s="658"/>
      <c r="BR37" s="658"/>
      <c r="BS37" s="658"/>
      <c r="BT37" s="658"/>
      <c r="BU37" s="658"/>
      <c r="BV37" s="213"/>
      <c r="BW37" s="657">
        <f t="shared" si="2"/>
        <v>12</v>
      </c>
      <c r="BX37" s="657"/>
      <c r="BY37" s="658" t="str">
        <f>IF('各会計、関係団体の財政状況及び健全化判断比率'!B71="","",'各会計、関係団体の財政状況及び健全化判断比率'!B71)</f>
        <v>長崎県市町村総合事務組合（市町村会館管理事業特別会計）</v>
      </c>
      <c r="BZ37" s="658"/>
      <c r="CA37" s="658"/>
      <c r="CB37" s="658"/>
      <c r="CC37" s="658"/>
      <c r="CD37" s="658"/>
      <c r="CE37" s="658"/>
      <c r="CF37" s="658"/>
      <c r="CG37" s="658"/>
      <c r="CH37" s="658"/>
      <c r="CI37" s="658"/>
      <c r="CJ37" s="658"/>
      <c r="CK37" s="658"/>
      <c r="CL37" s="658"/>
      <c r="CM37" s="658"/>
      <c r="CN37" s="213"/>
      <c r="CO37" s="657" t="str">
        <f t="shared" si="3"/>
        <v/>
      </c>
      <c r="CP37" s="657"/>
      <c r="CQ37" s="658" t="str">
        <f>IF('各会計、関係団体の財政状況及び健全化判断比率'!BS10="","",'各会計、関係団体の財政状況及び健全化判断比率'!BS10)</f>
        <v/>
      </c>
      <c r="CR37" s="658"/>
      <c r="CS37" s="658"/>
      <c r="CT37" s="658"/>
      <c r="CU37" s="658"/>
      <c r="CV37" s="658"/>
      <c r="CW37" s="658"/>
      <c r="CX37" s="658"/>
      <c r="CY37" s="658"/>
      <c r="CZ37" s="658"/>
      <c r="DA37" s="658"/>
      <c r="DB37" s="658"/>
      <c r="DC37" s="658"/>
      <c r="DD37" s="658"/>
      <c r="DE37" s="658"/>
      <c r="DF37" s="210"/>
      <c r="DG37" s="659" t="str">
        <f>IF('各会計、関係団体の財政状況及び健全化判断比率'!BR10="","",'各会計、関係団体の財政状況及び健全化判断比率'!BR10)</f>
        <v/>
      </c>
      <c r="DH37" s="659"/>
      <c r="DI37" s="217"/>
      <c r="DJ37" s="185"/>
      <c r="DK37" s="185"/>
      <c r="DL37" s="185"/>
      <c r="DM37" s="185"/>
      <c r="DN37" s="185"/>
      <c r="DO37" s="185"/>
    </row>
    <row r="38" spans="1:119" ht="32.25" customHeight="1" x14ac:dyDescent="0.15">
      <c r="A38" s="186"/>
      <c r="B38" s="212"/>
      <c r="C38" s="657" t="str">
        <f t="shared" ref="C38:C43" si="5">IF(E38="","",C37+1)</f>
        <v/>
      </c>
      <c r="D38" s="657"/>
      <c r="E38" s="658" t="str">
        <f>IF('各会計、関係団体の財政状況及び健全化判断比率'!B11="","",'各会計、関係団体の財政状況及び健全化判断比率'!B11)</f>
        <v/>
      </c>
      <c r="F38" s="658"/>
      <c r="G38" s="658"/>
      <c r="H38" s="658"/>
      <c r="I38" s="658"/>
      <c r="J38" s="658"/>
      <c r="K38" s="658"/>
      <c r="L38" s="658"/>
      <c r="M38" s="658"/>
      <c r="N38" s="658"/>
      <c r="O38" s="658"/>
      <c r="P38" s="658"/>
      <c r="Q38" s="658"/>
      <c r="R38" s="658"/>
      <c r="S38" s="658"/>
      <c r="T38" s="213"/>
      <c r="U38" s="657" t="str">
        <f t="shared" si="4"/>
        <v/>
      </c>
      <c r="V38" s="657"/>
      <c r="W38" s="658"/>
      <c r="X38" s="658"/>
      <c r="Y38" s="658"/>
      <c r="Z38" s="658"/>
      <c r="AA38" s="658"/>
      <c r="AB38" s="658"/>
      <c r="AC38" s="658"/>
      <c r="AD38" s="658"/>
      <c r="AE38" s="658"/>
      <c r="AF38" s="658"/>
      <c r="AG38" s="658"/>
      <c r="AH38" s="658"/>
      <c r="AI38" s="658"/>
      <c r="AJ38" s="658"/>
      <c r="AK38" s="658"/>
      <c r="AL38" s="213"/>
      <c r="AM38" s="657" t="str">
        <f t="shared" si="0"/>
        <v/>
      </c>
      <c r="AN38" s="657"/>
      <c r="AO38" s="658"/>
      <c r="AP38" s="658"/>
      <c r="AQ38" s="658"/>
      <c r="AR38" s="658"/>
      <c r="AS38" s="658"/>
      <c r="AT38" s="658"/>
      <c r="AU38" s="658"/>
      <c r="AV38" s="658"/>
      <c r="AW38" s="658"/>
      <c r="AX38" s="658"/>
      <c r="AY38" s="658"/>
      <c r="AZ38" s="658"/>
      <c r="BA38" s="658"/>
      <c r="BB38" s="658"/>
      <c r="BC38" s="658"/>
      <c r="BD38" s="213"/>
      <c r="BE38" s="657" t="str">
        <f t="shared" si="1"/>
        <v/>
      </c>
      <c r="BF38" s="657"/>
      <c r="BG38" s="658"/>
      <c r="BH38" s="658"/>
      <c r="BI38" s="658"/>
      <c r="BJ38" s="658"/>
      <c r="BK38" s="658"/>
      <c r="BL38" s="658"/>
      <c r="BM38" s="658"/>
      <c r="BN38" s="658"/>
      <c r="BO38" s="658"/>
      <c r="BP38" s="658"/>
      <c r="BQ38" s="658"/>
      <c r="BR38" s="658"/>
      <c r="BS38" s="658"/>
      <c r="BT38" s="658"/>
      <c r="BU38" s="658"/>
      <c r="BV38" s="213"/>
      <c r="BW38" s="657">
        <f t="shared" si="2"/>
        <v>13</v>
      </c>
      <c r="BX38" s="657"/>
      <c r="BY38" s="658" t="str">
        <f>IF('各会計、関係団体の財政状況及び健全化判断比率'!B72="","",'各会計、関係団体の財政状況及び健全化判断比率'!B72)</f>
        <v>長崎県市町村総合事務組合（市町村会館馬町別館管理事業特別会計）</v>
      </c>
      <c r="BZ38" s="658"/>
      <c r="CA38" s="658"/>
      <c r="CB38" s="658"/>
      <c r="CC38" s="658"/>
      <c r="CD38" s="658"/>
      <c r="CE38" s="658"/>
      <c r="CF38" s="658"/>
      <c r="CG38" s="658"/>
      <c r="CH38" s="658"/>
      <c r="CI38" s="658"/>
      <c r="CJ38" s="658"/>
      <c r="CK38" s="658"/>
      <c r="CL38" s="658"/>
      <c r="CM38" s="658"/>
      <c r="CN38" s="213"/>
      <c r="CO38" s="657" t="str">
        <f t="shared" si="3"/>
        <v/>
      </c>
      <c r="CP38" s="657"/>
      <c r="CQ38" s="658" t="str">
        <f>IF('各会計、関係団体の財政状況及び健全化判断比率'!BS11="","",'各会計、関係団体の財政状況及び健全化判断比率'!BS11)</f>
        <v/>
      </c>
      <c r="CR38" s="658"/>
      <c r="CS38" s="658"/>
      <c r="CT38" s="658"/>
      <c r="CU38" s="658"/>
      <c r="CV38" s="658"/>
      <c r="CW38" s="658"/>
      <c r="CX38" s="658"/>
      <c r="CY38" s="658"/>
      <c r="CZ38" s="658"/>
      <c r="DA38" s="658"/>
      <c r="DB38" s="658"/>
      <c r="DC38" s="658"/>
      <c r="DD38" s="658"/>
      <c r="DE38" s="658"/>
      <c r="DF38" s="210"/>
      <c r="DG38" s="659" t="str">
        <f>IF('各会計、関係団体の財政状況及び健全化判断比率'!BR11="","",'各会計、関係団体の財政状況及び健全化判断比率'!BR11)</f>
        <v/>
      </c>
      <c r="DH38" s="659"/>
      <c r="DI38" s="217"/>
      <c r="DJ38" s="185"/>
      <c r="DK38" s="185"/>
      <c r="DL38" s="185"/>
      <c r="DM38" s="185"/>
      <c r="DN38" s="185"/>
      <c r="DO38" s="185"/>
    </row>
    <row r="39" spans="1:119" ht="32.25" customHeight="1" x14ac:dyDescent="0.15">
      <c r="A39" s="186"/>
      <c r="B39" s="212"/>
      <c r="C39" s="657" t="str">
        <f t="shared" si="5"/>
        <v/>
      </c>
      <c r="D39" s="657"/>
      <c r="E39" s="658" t="str">
        <f>IF('各会計、関係団体の財政状況及び健全化判断比率'!B12="","",'各会計、関係団体の財政状況及び健全化判断比率'!B12)</f>
        <v/>
      </c>
      <c r="F39" s="658"/>
      <c r="G39" s="658"/>
      <c r="H39" s="658"/>
      <c r="I39" s="658"/>
      <c r="J39" s="658"/>
      <c r="K39" s="658"/>
      <c r="L39" s="658"/>
      <c r="M39" s="658"/>
      <c r="N39" s="658"/>
      <c r="O39" s="658"/>
      <c r="P39" s="658"/>
      <c r="Q39" s="658"/>
      <c r="R39" s="658"/>
      <c r="S39" s="658"/>
      <c r="T39" s="213"/>
      <c r="U39" s="657" t="str">
        <f t="shared" si="4"/>
        <v/>
      </c>
      <c r="V39" s="657"/>
      <c r="W39" s="658"/>
      <c r="X39" s="658"/>
      <c r="Y39" s="658"/>
      <c r="Z39" s="658"/>
      <c r="AA39" s="658"/>
      <c r="AB39" s="658"/>
      <c r="AC39" s="658"/>
      <c r="AD39" s="658"/>
      <c r="AE39" s="658"/>
      <c r="AF39" s="658"/>
      <c r="AG39" s="658"/>
      <c r="AH39" s="658"/>
      <c r="AI39" s="658"/>
      <c r="AJ39" s="658"/>
      <c r="AK39" s="658"/>
      <c r="AL39" s="213"/>
      <c r="AM39" s="657" t="str">
        <f t="shared" si="0"/>
        <v/>
      </c>
      <c r="AN39" s="657"/>
      <c r="AO39" s="658"/>
      <c r="AP39" s="658"/>
      <c r="AQ39" s="658"/>
      <c r="AR39" s="658"/>
      <c r="AS39" s="658"/>
      <c r="AT39" s="658"/>
      <c r="AU39" s="658"/>
      <c r="AV39" s="658"/>
      <c r="AW39" s="658"/>
      <c r="AX39" s="658"/>
      <c r="AY39" s="658"/>
      <c r="AZ39" s="658"/>
      <c r="BA39" s="658"/>
      <c r="BB39" s="658"/>
      <c r="BC39" s="658"/>
      <c r="BD39" s="213"/>
      <c r="BE39" s="657" t="str">
        <f t="shared" si="1"/>
        <v/>
      </c>
      <c r="BF39" s="657"/>
      <c r="BG39" s="658"/>
      <c r="BH39" s="658"/>
      <c r="BI39" s="658"/>
      <c r="BJ39" s="658"/>
      <c r="BK39" s="658"/>
      <c r="BL39" s="658"/>
      <c r="BM39" s="658"/>
      <c r="BN39" s="658"/>
      <c r="BO39" s="658"/>
      <c r="BP39" s="658"/>
      <c r="BQ39" s="658"/>
      <c r="BR39" s="658"/>
      <c r="BS39" s="658"/>
      <c r="BT39" s="658"/>
      <c r="BU39" s="658"/>
      <c r="BV39" s="213"/>
      <c r="BW39" s="657">
        <f t="shared" si="2"/>
        <v>14</v>
      </c>
      <c r="BX39" s="657"/>
      <c r="BY39" s="658" t="str">
        <f>IF('各会計、関係団体の財政状況及び健全化判断比率'!B73="","",'各会計、関係団体の財政状況及び健全化判断比率'!B73)</f>
        <v>長崎県市町村総合事務組合（行政不服審査会事業特別会計）</v>
      </c>
      <c r="BZ39" s="658"/>
      <c r="CA39" s="658"/>
      <c r="CB39" s="658"/>
      <c r="CC39" s="658"/>
      <c r="CD39" s="658"/>
      <c r="CE39" s="658"/>
      <c r="CF39" s="658"/>
      <c r="CG39" s="658"/>
      <c r="CH39" s="658"/>
      <c r="CI39" s="658"/>
      <c r="CJ39" s="658"/>
      <c r="CK39" s="658"/>
      <c r="CL39" s="658"/>
      <c r="CM39" s="658"/>
      <c r="CN39" s="213"/>
      <c r="CO39" s="657" t="str">
        <f t="shared" si="3"/>
        <v/>
      </c>
      <c r="CP39" s="657"/>
      <c r="CQ39" s="658" t="str">
        <f>IF('各会計、関係団体の財政状況及び健全化判断比率'!BS12="","",'各会計、関係団体の財政状況及び健全化判断比率'!BS12)</f>
        <v/>
      </c>
      <c r="CR39" s="658"/>
      <c r="CS39" s="658"/>
      <c r="CT39" s="658"/>
      <c r="CU39" s="658"/>
      <c r="CV39" s="658"/>
      <c r="CW39" s="658"/>
      <c r="CX39" s="658"/>
      <c r="CY39" s="658"/>
      <c r="CZ39" s="658"/>
      <c r="DA39" s="658"/>
      <c r="DB39" s="658"/>
      <c r="DC39" s="658"/>
      <c r="DD39" s="658"/>
      <c r="DE39" s="658"/>
      <c r="DF39" s="210"/>
      <c r="DG39" s="659" t="str">
        <f>IF('各会計、関係団体の財政状況及び健全化判断比率'!BR12="","",'各会計、関係団体の財政状況及び健全化判断比率'!BR12)</f>
        <v/>
      </c>
      <c r="DH39" s="659"/>
      <c r="DI39" s="217"/>
      <c r="DJ39" s="185"/>
      <c r="DK39" s="185"/>
      <c r="DL39" s="185"/>
      <c r="DM39" s="185"/>
      <c r="DN39" s="185"/>
      <c r="DO39" s="185"/>
    </row>
    <row r="40" spans="1:119" ht="32.25" customHeight="1" x14ac:dyDescent="0.15">
      <c r="A40" s="186"/>
      <c r="B40" s="212"/>
      <c r="C40" s="657" t="str">
        <f t="shared" si="5"/>
        <v/>
      </c>
      <c r="D40" s="657"/>
      <c r="E40" s="658" t="str">
        <f>IF('各会計、関係団体の財政状況及び健全化判断比率'!B13="","",'各会計、関係団体の財政状況及び健全化判断比率'!B13)</f>
        <v/>
      </c>
      <c r="F40" s="658"/>
      <c r="G40" s="658"/>
      <c r="H40" s="658"/>
      <c r="I40" s="658"/>
      <c r="J40" s="658"/>
      <c r="K40" s="658"/>
      <c r="L40" s="658"/>
      <c r="M40" s="658"/>
      <c r="N40" s="658"/>
      <c r="O40" s="658"/>
      <c r="P40" s="658"/>
      <c r="Q40" s="658"/>
      <c r="R40" s="658"/>
      <c r="S40" s="658"/>
      <c r="T40" s="213"/>
      <c r="U40" s="657" t="str">
        <f t="shared" si="4"/>
        <v/>
      </c>
      <c r="V40" s="657"/>
      <c r="W40" s="658"/>
      <c r="X40" s="658"/>
      <c r="Y40" s="658"/>
      <c r="Z40" s="658"/>
      <c r="AA40" s="658"/>
      <c r="AB40" s="658"/>
      <c r="AC40" s="658"/>
      <c r="AD40" s="658"/>
      <c r="AE40" s="658"/>
      <c r="AF40" s="658"/>
      <c r="AG40" s="658"/>
      <c r="AH40" s="658"/>
      <c r="AI40" s="658"/>
      <c r="AJ40" s="658"/>
      <c r="AK40" s="658"/>
      <c r="AL40" s="213"/>
      <c r="AM40" s="657" t="str">
        <f t="shared" si="0"/>
        <v/>
      </c>
      <c r="AN40" s="657"/>
      <c r="AO40" s="658"/>
      <c r="AP40" s="658"/>
      <c r="AQ40" s="658"/>
      <c r="AR40" s="658"/>
      <c r="AS40" s="658"/>
      <c r="AT40" s="658"/>
      <c r="AU40" s="658"/>
      <c r="AV40" s="658"/>
      <c r="AW40" s="658"/>
      <c r="AX40" s="658"/>
      <c r="AY40" s="658"/>
      <c r="AZ40" s="658"/>
      <c r="BA40" s="658"/>
      <c r="BB40" s="658"/>
      <c r="BC40" s="658"/>
      <c r="BD40" s="213"/>
      <c r="BE40" s="657" t="str">
        <f t="shared" si="1"/>
        <v/>
      </c>
      <c r="BF40" s="657"/>
      <c r="BG40" s="658"/>
      <c r="BH40" s="658"/>
      <c r="BI40" s="658"/>
      <c r="BJ40" s="658"/>
      <c r="BK40" s="658"/>
      <c r="BL40" s="658"/>
      <c r="BM40" s="658"/>
      <c r="BN40" s="658"/>
      <c r="BO40" s="658"/>
      <c r="BP40" s="658"/>
      <c r="BQ40" s="658"/>
      <c r="BR40" s="658"/>
      <c r="BS40" s="658"/>
      <c r="BT40" s="658"/>
      <c r="BU40" s="658"/>
      <c r="BV40" s="213"/>
      <c r="BW40" s="657">
        <f t="shared" si="2"/>
        <v>15</v>
      </c>
      <c r="BX40" s="657"/>
      <c r="BY40" s="658" t="str">
        <f>IF('各会計、関係団体の財政状況及び健全化判断比率'!B74="","",'各会計、関係団体の財政状況及び健全化判断比率'!B74)</f>
        <v>長崎県市町村総合事務組合（交通災害共済事業特別会計）</v>
      </c>
      <c r="BZ40" s="658"/>
      <c r="CA40" s="658"/>
      <c r="CB40" s="658"/>
      <c r="CC40" s="658"/>
      <c r="CD40" s="658"/>
      <c r="CE40" s="658"/>
      <c r="CF40" s="658"/>
      <c r="CG40" s="658"/>
      <c r="CH40" s="658"/>
      <c r="CI40" s="658"/>
      <c r="CJ40" s="658"/>
      <c r="CK40" s="658"/>
      <c r="CL40" s="658"/>
      <c r="CM40" s="658"/>
      <c r="CN40" s="213"/>
      <c r="CO40" s="657" t="str">
        <f t="shared" si="3"/>
        <v/>
      </c>
      <c r="CP40" s="657"/>
      <c r="CQ40" s="658" t="str">
        <f>IF('各会計、関係団体の財政状況及び健全化判断比率'!BS13="","",'各会計、関係団体の財政状況及び健全化判断比率'!BS13)</f>
        <v/>
      </c>
      <c r="CR40" s="658"/>
      <c r="CS40" s="658"/>
      <c r="CT40" s="658"/>
      <c r="CU40" s="658"/>
      <c r="CV40" s="658"/>
      <c r="CW40" s="658"/>
      <c r="CX40" s="658"/>
      <c r="CY40" s="658"/>
      <c r="CZ40" s="658"/>
      <c r="DA40" s="658"/>
      <c r="DB40" s="658"/>
      <c r="DC40" s="658"/>
      <c r="DD40" s="658"/>
      <c r="DE40" s="658"/>
      <c r="DF40" s="210"/>
      <c r="DG40" s="659" t="str">
        <f>IF('各会計、関係団体の財政状況及び健全化判断比率'!BR13="","",'各会計、関係団体の財政状況及び健全化判断比率'!BR13)</f>
        <v/>
      </c>
      <c r="DH40" s="659"/>
      <c r="DI40" s="217"/>
      <c r="DJ40" s="185"/>
      <c r="DK40" s="185"/>
      <c r="DL40" s="185"/>
      <c r="DM40" s="185"/>
      <c r="DN40" s="185"/>
      <c r="DO40" s="185"/>
    </row>
    <row r="41" spans="1:119" ht="32.25" customHeight="1" x14ac:dyDescent="0.15">
      <c r="A41" s="186"/>
      <c r="B41" s="212"/>
      <c r="C41" s="657" t="str">
        <f t="shared" si="5"/>
        <v/>
      </c>
      <c r="D41" s="657"/>
      <c r="E41" s="658" t="str">
        <f>IF('各会計、関係団体の財政状況及び健全化判断比率'!B14="","",'各会計、関係団体の財政状況及び健全化判断比率'!B14)</f>
        <v/>
      </c>
      <c r="F41" s="658"/>
      <c r="G41" s="658"/>
      <c r="H41" s="658"/>
      <c r="I41" s="658"/>
      <c r="J41" s="658"/>
      <c r="K41" s="658"/>
      <c r="L41" s="658"/>
      <c r="M41" s="658"/>
      <c r="N41" s="658"/>
      <c r="O41" s="658"/>
      <c r="P41" s="658"/>
      <c r="Q41" s="658"/>
      <c r="R41" s="658"/>
      <c r="S41" s="658"/>
      <c r="T41" s="213"/>
      <c r="U41" s="657" t="str">
        <f t="shared" si="4"/>
        <v/>
      </c>
      <c r="V41" s="657"/>
      <c r="W41" s="658"/>
      <c r="X41" s="658"/>
      <c r="Y41" s="658"/>
      <c r="Z41" s="658"/>
      <c r="AA41" s="658"/>
      <c r="AB41" s="658"/>
      <c r="AC41" s="658"/>
      <c r="AD41" s="658"/>
      <c r="AE41" s="658"/>
      <c r="AF41" s="658"/>
      <c r="AG41" s="658"/>
      <c r="AH41" s="658"/>
      <c r="AI41" s="658"/>
      <c r="AJ41" s="658"/>
      <c r="AK41" s="658"/>
      <c r="AL41" s="213"/>
      <c r="AM41" s="657" t="str">
        <f t="shared" si="0"/>
        <v/>
      </c>
      <c r="AN41" s="657"/>
      <c r="AO41" s="658"/>
      <c r="AP41" s="658"/>
      <c r="AQ41" s="658"/>
      <c r="AR41" s="658"/>
      <c r="AS41" s="658"/>
      <c r="AT41" s="658"/>
      <c r="AU41" s="658"/>
      <c r="AV41" s="658"/>
      <c r="AW41" s="658"/>
      <c r="AX41" s="658"/>
      <c r="AY41" s="658"/>
      <c r="AZ41" s="658"/>
      <c r="BA41" s="658"/>
      <c r="BB41" s="658"/>
      <c r="BC41" s="658"/>
      <c r="BD41" s="213"/>
      <c r="BE41" s="657" t="str">
        <f t="shared" si="1"/>
        <v/>
      </c>
      <c r="BF41" s="657"/>
      <c r="BG41" s="658"/>
      <c r="BH41" s="658"/>
      <c r="BI41" s="658"/>
      <c r="BJ41" s="658"/>
      <c r="BK41" s="658"/>
      <c r="BL41" s="658"/>
      <c r="BM41" s="658"/>
      <c r="BN41" s="658"/>
      <c r="BO41" s="658"/>
      <c r="BP41" s="658"/>
      <c r="BQ41" s="658"/>
      <c r="BR41" s="658"/>
      <c r="BS41" s="658"/>
      <c r="BT41" s="658"/>
      <c r="BU41" s="658"/>
      <c r="BV41" s="213"/>
      <c r="BW41" s="657" t="str">
        <f t="shared" si="2"/>
        <v/>
      </c>
      <c r="BX41" s="657"/>
      <c r="BY41" s="658" t="str">
        <f>IF('各会計、関係団体の財政状況及び健全化判断比率'!B75="","",'各会計、関係団体の財政状況及び健全化判断比率'!B75)</f>
        <v/>
      </c>
      <c r="BZ41" s="658"/>
      <c r="CA41" s="658"/>
      <c r="CB41" s="658"/>
      <c r="CC41" s="658"/>
      <c r="CD41" s="658"/>
      <c r="CE41" s="658"/>
      <c r="CF41" s="658"/>
      <c r="CG41" s="658"/>
      <c r="CH41" s="658"/>
      <c r="CI41" s="658"/>
      <c r="CJ41" s="658"/>
      <c r="CK41" s="658"/>
      <c r="CL41" s="658"/>
      <c r="CM41" s="658"/>
      <c r="CN41" s="213"/>
      <c r="CO41" s="657" t="str">
        <f t="shared" si="3"/>
        <v/>
      </c>
      <c r="CP41" s="657"/>
      <c r="CQ41" s="658" t="str">
        <f>IF('各会計、関係団体の財政状況及び健全化判断比率'!BS14="","",'各会計、関係団体の財政状況及び健全化判断比率'!BS14)</f>
        <v/>
      </c>
      <c r="CR41" s="658"/>
      <c r="CS41" s="658"/>
      <c r="CT41" s="658"/>
      <c r="CU41" s="658"/>
      <c r="CV41" s="658"/>
      <c r="CW41" s="658"/>
      <c r="CX41" s="658"/>
      <c r="CY41" s="658"/>
      <c r="CZ41" s="658"/>
      <c r="DA41" s="658"/>
      <c r="DB41" s="658"/>
      <c r="DC41" s="658"/>
      <c r="DD41" s="658"/>
      <c r="DE41" s="658"/>
      <c r="DF41" s="210"/>
      <c r="DG41" s="659" t="str">
        <f>IF('各会計、関係団体の財政状況及び健全化判断比率'!BR14="","",'各会計、関係団体の財政状況及び健全化判断比率'!BR14)</f>
        <v/>
      </c>
      <c r="DH41" s="659"/>
      <c r="DI41" s="217"/>
      <c r="DJ41" s="185"/>
      <c r="DK41" s="185"/>
      <c r="DL41" s="185"/>
      <c r="DM41" s="185"/>
      <c r="DN41" s="185"/>
      <c r="DO41" s="185"/>
    </row>
    <row r="42" spans="1:119" ht="32.25" customHeight="1" x14ac:dyDescent="0.15">
      <c r="A42" s="185"/>
      <c r="B42" s="212"/>
      <c r="C42" s="657" t="str">
        <f t="shared" si="5"/>
        <v/>
      </c>
      <c r="D42" s="657"/>
      <c r="E42" s="658" t="str">
        <f>IF('各会計、関係団体の財政状況及び健全化判断比率'!B15="","",'各会計、関係団体の財政状況及び健全化判断比率'!B15)</f>
        <v/>
      </c>
      <c r="F42" s="658"/>
      <c r="G42" s="658"/>
      <c r="H42" s="658"/>
      <c r="I42" s="658"/>
      <c r="J42" s="658"/>
      <c r="K42" s="658"/>
      <c r="L42" s="658"/>
      <c r="M42" s="658"/>
      <c r="N42" s="658"/>
      <c r="O42" s="658"/>
      <c r="P42" s="658"/>
      <c r="Q42" s="658"/>
      <c r="R42" s="658"/>
      <c r="S42" s="658"/>
      <c r="T42" s="213"/>
      <c r="U42" s="657" t="str">
        <f t="shared" si="4"/>
        <v/>
      </c>
      <c r="V42" s="657"/>
      <c r="W42" s="658"/>
      <c r="X42" s="658"/>
      <c r="Y42" s="658"/>
      <c r="Z42" s="658"/>
      <c r="AA42" s="658"/>
      <c r="AB42" s="658"/>
      <c r="AC42" s="658"/>
      <c r="AD42" s="658"/>
      <c r="AE42" s="658"/>
      <c r="AF42" s="658"/>
      <c r="AG42" s="658"/>
      <c r="AH42" s="658"/>
      <c r="AI42" s="658"/>
      <c r="AJ42" s="658"/>
      <c r="AK42" s="658"/>
      <c r="AL42" s="213"/>
      <c r="AM42" s="657" t="str">
        <f t="shared" si="0"/>
        <v/>
      </c>
      <c r="AN42" s="657"/>
      <c r="AO42" s="658"/>
      <c r="AP42" s="658"/>
      <c r="AQ42" s="658"/>
      <c r="AR42" s="658"/>
      <c r="AS42" s="658"/>
      <c r="AT42" s="658"/>
      <c r="AU42" s="658"/>
      <c r="AV42" s="658"/>
      <c r="AW42" s="658"/>
      <c r="AX42" s="658"/>
      <c r="AY42" s="658"/>
      <c r="AZ42" s="658"/>
      <c r="BA42" s="658"/>
      <c r="BB42" s="658"/>
      <c r="BC42" s="658"/>
      <c r="BD42" s="213"/>
      <c r="BE42" s="657" t="str">
        <f t="shared" si="1"/>
        <v/>
      </c>
      <c r="BF42" s="657"/>
      <c r="BG42" s="658"/>
      <c r="BH42" s="658"/>
      <c r="BI42" s="658"/>
      <c r="BJ42" s="658"/>
      <c r="BK42" s="658"/>
      <c r="BL42" s="658"/>
      <c r="BM42" s="658"/>
      <c r="BN42" s="658"/>
      <c r="BO42" s="658"/>
      <c r="BP42" s="658"/>
      <c r="BQ42" s="658"/>
      <c r="BR42" s="658"/>
      <c r="BS42" s="658"/>
      <c r="BT42" s="658"/>
      <c r="BU42" s="658"/>
      <c r="BV42" s="213"/>
      <c r="BW42" s="657" t="str">
        <f t="shared" si="2"/>
        <v/>
      </c>
      <c r="BX42" s="657"/>
      <c r="BY42" s="658" t="str">
        <f>IF('各会計、関係団体の財政状況及び健全化判断比率'!B76="","",'各会計、関係団体の財政状況及び健全化判断比率'!B76)</f>
        <v/>
      </c>
      <c r="BZ42" s="658"/>
      <c r="CA42" s="658"/>
      <c r="CB42" s="658"/>
      <c r="CC42" s="658"/>
      <c r="CD42" s="658"/>
      <c r="CE42" s="658"/>
      <c r="CF42" s="658"/>
      <c r="CG42" s="658"/>
      <c r="CH42" s="658"/>
      <c r="CI42" s="658"/>
      <c r="CJ42" s="658"/>
      <c r="CK42" s="658"/>
      <c r="CL42" s="658"/>
      <c r="CM42" s="658"/>
      <c r="CN42" s="213"/>
      <c r="CO42" s="657" t="str">
        <f t="shared" si="3"/>
        <v/>
      </c>
      <c r="CP42" s="657"/>
      <c r="CQ42" s="658" t="str">
        <f>IF('各会計、関係団体の財政状況及び健全化判断比率'!BS15="","",'各会計、関係団体の財政状況及び健全化判断比率'!BS15)</f>
        <v/>
      </c>
      <c r="CR42" s="658"/>
      <c r="CS42" s="658"/>
      <c r="CT42" s="658"/>
      <c r="CU42" s="658"/>
      <c r="CV42" s="658"/>
      <c r="CW42" s="658"/>
      <c r="CX42" s="658"/>
      <c r="CY42" s="658"/>
      <c r="CZ42" s="658"/>
      <c r="DA42" s="658"/>
      <c r="DB42" s="658"/>
      <c r="DC42" s="658"/>
      <c r="DD42" s="658"/>
      <c r="DE42" s="658"/>
      <c r="DF42" s="210"/>
      <c r="DG42" s="659" t="str">
        <f>IF('各会計、関係団体の財政状況及び健全化判断比率'!BR15="","",'各会計、関係団体の財政状況及び健全化判断比率'!BR15)</f>
        <v/>
      </c>
      <c r="DH42" s="659"/>
      <c r="DI42" s="217"/>
      <c r="DJ42" s="185"/>
      <c r="DK42" s="185"/>
      <c r="DL42" s="185"/>
      <c r="DM42" s="185"/>
      <c r="DN42" s="185"/>
      <c r="DO42" s="185"/>
    </row>
    <row r="43" spans="1:119" ht="32.25" customHeight="1" x14ac:dyDescent="0.15">
      <c r="A43" s="185"/>
      <c r="B43" s="212"/>
      <c r="C43" s="657" t="str">
        <f t="shared" si="5"/>
        <v/>
      </c>
      <c r="D43" s="657"/>
      <c r="E43" s="658" t="str">
        <f>IF('各会計、関係団体の財政状況及び健全化判断比率'!B16="","",'各会計、関係団体の財政状況及び健全化判断比率'!B16)</f>
        <v/>
      </c>
      <c r="F43" s="658"/>
      <c r="G43" s="658"/>
      <c r="H43" s="658"/>
      <c r="I43" s="658"/>
      <c r="J43" s="658"/>
      <c r="K43" s="658"/>
      <c r="L43" s="658"/>
      <c r="M43" s="658"/>
      <c r="N43" s="658"/>
      <c r="O43" s="658"/>
      <c r="P43" s="658"/>
      <c r="Q43" s="658"/>
      <c r="R43" s="658"/>
      <c r="S43" s="658"/>
      <c r="T43" s="213"/>
      <c r="U43" s="657" t="str">
        <f t="shared" si="4"/>
        <v/>
      </c>
      <c r="V43" s="657"/>
      <c r="W43" s="658"/>
      <c r="X43" s="658"/>
      <c r="Y43" s="658"/>
      <c r="Z43" s="658"/>
      <c r="AA43" s="658"/>
      <c r="AB43" s="658"/>
      <c r="AC43" s="658"/>
      <c r="AD43" s="658"/>
      <c r="AE43" s="658"/>
      <c r="AF43" s="658"/>
      <c r="AG43" s="658"/>
      <c r="AH43" s="658"/>
      <c r="AI43" s="658"/>
      <c r="AJ43" s="658"/>
      <c r="AK43" s="658"/>
      <c r="AL43" s="213"/>
      <c r="AM43" s="657" t="str">
        <f t="shared" si="0"/>
        <v/>
      </c>
      <c r="AN43" s="657"/>
      <c r="AO43" s="658"/>
      <c r="AP43" s="658"/>
      <c r="AQ43" s="658"/>
      <c r="AR43" s="658"/>
      <c r="AS43" s="658"/>
      <c r="AT43" s="658"/>
      <c r="AU43" s="658"/>
      <c r="AV43" s="658"/>
      <c r="AW43" s="658"/>
      <c r="AX43" s="658"/>
      <c r="AY43" s="658"/>
      <c r="AZ43" s="658"/>
      <c r="BA43" s="658"/>
      <c r="BB43" s="658"/>
      <c r="BC43" s="658"/>
      <c r="BD43" s="213"/>
      <c r="BE43" s="657" t="str">
        <f t="shared" si="1"/>
        <v/>
      </c>
      <c r="BF43" s="657"/>
      <c r="BG43" s="658"/>
      <c r="BH43" s="658"/>
      <c r="BI43" s="658"/>
      <c r="BJ43" s="658"/>
      <c r="BK43" s="658"/>
      <c r="BL43" s="658"/>
      <c r="BM43" s="658"/>
      <c r="BN43" s="658"/>
      <c r="BO43" s="658"/>
      <c r="BP43" s="658"/>
      <c r="BQ43" s="658"/>
      <c r="BR43" s="658"/>
      <c r="BS43" s="658"/>
      <c r="BT43" s="658"/>
      <c r="BU43" s="658"/>
      <c r="BV43" s="213"/>
      <c r="BW43" s="657" t="str">
        <f t="shared" si="2"/>
        <v/>
      </c>
      <c r="BX43" s="657"/>
      <c r="BY43" s="658" t="str">
        <f>IF('各会計、関係団体の財政状況及び健全化判断比率'!B77="","",'各会計、関係団体の財政状況及び健全化判断比率'!B77)</f>
        <v/>
      </c>
      <c r="BZ43" s="658"/>
      <c r="CA43" s="658"/>
      <c r="CB43" s="658"/>
      <c r="CC43" s="658"/>
      <c r="CD43" s="658"/>
      <c r="CE43" s="658"/>
      <c r="CF43" s="658"/>
      <c r="CG43" s="658"/>
      <c r="CH43" s="658"/>
      <c r="CI43" s="658"/>
      <c r="CJ43" s="658"/>
      <c r="CK43" s="658"/>
      <c r="CL43" s="658"/>
      <c r="CM43" s="658"/>
      <c r="CN43" s="213"/>
      <c r="CO43" s="657" t="str">
        <f t="shared" si="3"/>
        <v/>
      </c>
      <c r="CP43" s="657"/>
      <c r="CQ43" s="658" t="str">
        <f>IF('各会計、関係団体の財政状況及び健全化判断比率'!BS16="","",'各会計、関係団体の財政状況及び健全化判断比率'!BS16)</f>
        <v/>
      </c>
      <c r="CR43" s="658"/>
      <c r="CS43" s="658"/>
      <c r="CT43" s="658"/>
      <c r="CU43" s="658"/>
      <c r="CV43" s="658"/>
      <c r="CW43" s="658"/>
      <c r="CX43" s="658"/>
      <c r="CY43" s="658"/>
      <c r="CZ43" s="658"/>
      <c r="DA43" s="658"/>
      <c r="DB43" s="658"/>
      <c r="DC43" s="658"/>
      <c r="DD43" s="658"/>
      <c r="DE43" s="658"/>
      <c r="DF43" s="210"/>
      <c r="DG43" s="659" t="str">
        <f>IF('各会計、関係団体の財政状況及び健全化判断比率'!BR16="","",'各会計、関係団体の財政状況及び健全化判断比率'!BR16)</f>
        <v/>
      </c>
      <c r="DH43" s="659"/>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sheetData>
  <sheetProtection algorithmName="SHA-512" hashValue="wdLPqHLZdhRX5G4k3xW5Zo+6KpXfNxREYMrZ9ps+NiEv8ojlfNkFJF/PreGXgmGuxoWvzg6+SaBoH2wBT2IPdA==" saltValue="tBxg8u43DeeKg/lIf/+H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3" t="s">
        <v>555</v>
      </c>
      <c r="D34" s="1253"/>
      <c r="E34" s="1254"/>
      <c r="F34" s="32">
        <v>5.96</v>
      </c>
      <c r="G34" s="33">
        <v>5.0999999999999996</v>
      </c>
      <c r="H34" s="33">
        <v>6.31</v>
      </c>
      <c r="I34" s="33">
        <v>4.37</v>
      </c>
      <c r="J34" s="34">
        <v>5.68</v>
      </c>
      <c r="K34" s="22"/>
      <c r="L34" s="22"/>
      <c r="M34" s="22"/>
      <c r="N34" s="22"/>
      <c r="O34" s="22"/>
      <c r="P34" s="22"/>
    </row>
    <row r="35" spans="1:16" ht="39" customHeight="1" x14ac:dyDescent="0.15">
      <c r="A35" s="22"/>
      <c r="B35" s="35"/>
      <c r="C35" s="1247" t="s">
        <v>556</v>
      </c>
      <c r="D35" s="1248"/>
      <c r="E35" s="1249"/>
      <c r="F35" s="36">
        <v>0.11</v>
      </c>
      <c r="G35" s="37">
        <v>0.34</v>
      </c>
      <c r="H35" s="37">
        <v>1.44</v>
      </c>
      <c r="I35" s="37">
        <v>0.41</v>
      </c>
      <c r="J35" s="38">
        <v>0.98</v>
      </c>
      <c r="K35" s="22"/>
      <c r="L35" s="22"/>
      <c r="M35" s="22"/>
      <c r="N35" s="22"/>
      <c r="O35" s="22"/>
      <c r="P35" s="22"/>
    </row>
    <row r="36" spans="1:16" ht="39" customHeight="1" x14ac:dyDescent="0.15">
      <c r="A36" s="22"/>
      <c r="B36" s="35"/>
      <c r="C36" s="1247" t="s">
        <v>557</v>
      </c>
      <c r="D36" s="1248"/>
      <c r="E36" s="1249"/>
      <c r="F36" s="36">
        <v>0.93</v>
      </c>
      <c r="G36" s="37">
        <v>0.67</v>
      </c>
      <c r="H36" s="37">
        <v>0.56999999999999995</v>
      </c>
      <c r="I36" s="37">
        <v>1.71</v>
      </c>
      <c r="J36" s="38">
        <v>0.56000000000000005</v>
      </c>
      <c r="K36" s="22"/>
      <c r="L36" s="22"/>
      <c r="M36" s="22"/>
      <c r="N36" s="22"/>
      <c r="O36" s="22"/>
      <c r="P36" s="22"/>
    </row>
    <row r="37" spans="1:16" ht="39" customHeight="1" x14ac:dyDescent="0.15">
      <c r="A37" s="22"/>
      <c r="B37" s="35"/>
      <c r="C37" s="1247" t="s">
        <v>558</v>
      </c>
      <c r="D37" s="1248"/>
      <c r="E37" s="1249"/>
      <c r="F37" s="36">
        <v>0.33</v>
      </c>
      <c r="G37" s="37">
        <v>0.04</v>
      </c>
      <c r="H37" s="37">
        <v>0.18</v>
      </c>
      <c r="I37" s="37">
        <v>0.25</v>
      </c>
      <c r="J37" s="38">
        <v>0.19</v>
      </c>
      <c r="K37" s="22"/>
      <c r="L37" s="22"/>
      <c r="M37" s="22"/>
      <c r="N37" s="22"/>
      <c r="O37" s="22"/>
      <c r="P37" s="22"/>
    </row>
    <row r="38" spans="1:16" ht="39" customHeight="1" x14ac:dyDescent="0.15">
      <c r="A38" s="22"/>
      <c r="B38" s="35"/>
      <c r="C38" s="1247" t="s">
        <v>559</v>
      </c>
      <c r="D38" s="1248"/>
      <c r="E38" s="1249"/>
      <c r="F38" s="36">
        <v>0.3</v>
      </c>
      <c r="G38" s="37">
        <v>0.24</v>
      </c>
      <c r="H38" s="37">
        <v>0.14000000000000001</v>
      </c>
      <c r="I38" s="37">
        <v>0.15</v>
      </c>
      <c r="J38" s="38">
        <v>0.18</v>
      </c>
      <c r="K38" s="22"/>
      <c r="L38" s="22"/>
      <c r="M38" s="22"/>
      <c r="N38" s="22"/>
      <c r="O38" s="22"/>
      <c r="P38" s="22"/>
    </row>
    <row r="39" spans="1:16" ht="39" customHeight="1" x14ac:dyDescent="0.15">
      <c r="A39" s="22"/>
      <c r="B39" s="35"/>
      <c r="C39" s="1247" t="s">
        <v>560</v>
      </c>
      <c r="D39" s="1248"/>
      <c r="E39" s="1249"/>
      <c r="F39" s="36">
        <v>1.29</v>
      </c>
      <c r="G39" s="37">
        <v>1.52</v>
      </c>
      <c r="H39" s="37">
        <v>0</v>
      </c>
      <c r="I39" s="37">
        <v>0.17</v>
      </c>
      <c r="J39" s="38">
        <v>0.17</v>
      </c>
      <c r="K39" s="22"/>
      <c r="L39" s="22"/>
      <c r="M39" s="22"/>
      <c r="N39" s="22"/>
      <c r="O39" s="22"/>
      <c r="P39" s="22"/>
    </row>
    <row r="40" spans="1:16" ht="39" customHeight="1" x14ac:dyDescent="0.15">
      <c r="A40" s="22"/>
      <c r="B40" s="35"/>
      <c r="C40" s="1247" t="s">
        <v>561</v>
      </c>
      <c r="D40" s="1248"/>
      <c r="E40" s="1249"/>
      <c r="F40" s="36">
        <v>0.63</v>
      </c>
      <c r="G40" s="37">
        <v>0.27</v>
      </c>
      <c r="H40" s="37">
        <v>0.2</v>
      </c>
      <c r="I40" s="37">
        <v>0.4</v>
      </c>
      <c r="J40" s="38">
        <v>0.16</v>
      </c>
      <c r="K40" s="22"/>
      <c r="L40" s="22"/>
      <c r="M40" s="22"/>
      <c r="N40" s="22"/>
      <c r="O40" s="22"/>
      <c r="P40" s="22"/>
    </row>
    <row r="41" spans="1:16" ht="39" customHeight="1" x14ac:dyDescent="0.15">
      <c r="A41" s="22"/>
      <c r="B41" s="35"/>
      <c r="C41" s="1247" t="s">
        <v>562</v>
      </c>
      <c r="D41" s="1248"/>
      <c r="E41" s="1249"/>
      <c r="F41" s="36">
        <v>0.01</v>
      </c>
      <c r="G41" s="37">
        <v>0</v>
      </c>
      <c r="H41" s="37">
        <v>0</v>
      </c>
      <c r="I41" s="37">
        <v>0.03</v>
      </c>
      <c r="J41" s="38">
        <v>0.05</v>
      </c>
      <c r="K41" s="22"/>
      <c r="L41" s="22"/>
      <c r="M41" s="22"/>
      <c r="N41" s="22"/>
      <c r="O41" s="22"/>
      <c r="P41" s="22"/>
    </row>
    <row r="42" spans="1:16" ht="39" customHeight="1" x14ac:dyDescent="0.15">
      <c r="A42" s="22"/>
      <c r="B42" s="39"/>
      <c r="C42" s="1247" t="s">
        <v>563</v>
      </c>
      <c r="D42" s="1248"/>
      <c r="E42" s="1249"/>
      <c r="F42" s="36" t="s">
        <v>507</v>
      </c>
      <c r="G42" s="37" t="s">
        <v>507</v>
      </c>
      <c r="H42" s="37" t="s">
        <v>507</v>
      </c>
      <c r="I42" s="37" t="s">
        <v>507</v>
      </c>
      <c r="J42" s="38" t="s">
        <v>507</v>
      </c>
      <c r="K42" s="22"/>
      <c r="L42" s="22"/>
      <c r="M42" s="22"/>
      <c r="N42" s="22"/>
      <c r="O42" s="22"/>
      <c r="P42" s="22"/>
    </row>
    <row r="43" spans="1:16" ht="39" customHeight="1" thickBot="1" x14ac:dyDescent="0.2">
      <c r="A43" s="22"/>
      <c r="B43" s="40"/>
      <c r="C43" s="1250" t="s">
        <v>564</v>
      </c>
      <c r="D43" s="1251"/>
      <c r="E43" s="1252"/>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hxjM04Db+sC3ccwUS41pI7qxypMRM8O3Rbdf5Uwapn2ofETTVxjrHrxqKAZcBP1N7jGzeEaXGW6R1uRP5Ilmw==" saltValue="2kspaUfXQ6YiOyF5pcBa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340</v>
      </c>
      <c r="L45" s="60">
        <v>349</v>
      </c>
      <c r="M45" s="60">
        <v>359</v>
      </c>
      <c r="N45" s="60">
        <v>368</v>
      </c>
      <c r="O45" s="61">
        <v>381</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507</v>
      </c>
      <c r="L46" s="64" t="s">
        <v>507</v>
      </c>
      <c r="M46" s="64" t="s">
        <v>507</v>
      </c>
      <c r="N46" s="64" t="s">
        <v>507</v>
      </c>
      <c r="O46" s="65" t="s">
        <v>507</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507</v>
      </c>
      <c r="L47" s="64" t="s">
        <v>507</v>
      </c>
      <c r="M47" s="64" t="s">
        <v>507</v>
      </c>
      <c r="N47" s="64" t="s">
        <v>507</v>
      </c>
      <c r="O47" s="65" t="s">
        <v>507</v>
      </c>
      <c r="P47" s="48"/>
      <c r="Q47" s="48"/>
      <c r="R47" s="48"/>
      <c r="S47" s="48"/>
      <c r="T47" s="48"/>
      <c r="U47" s="48"/>
    </row>
    <row r="48" spans="1:21" ht="30.75" customHeight="1" x14ac:dyDescent="0.15">
      <c r="A48" s="48"/>
      <c r="B48" s="1257"/>
      <c r="C48" s="1258"/>
      <c r="D48" s="62"/>
      <c r="E48" s="1263" t="s">
        <v>15</v>
      </c>
      <c r="F48" s="1263"/>
      <c r="G48" s="1263"/>
      <c r="H48" s="1263"/>
      <c r="I48" s="1263"/>
      <c r="J48" s="1264"/>
      <c r="K48" s="63">
        <v>108</v>
      </c>
      <c r="L48" s="64">
        <v>90</v>
      </c>
      <c r="M48" s="64">
        <v>104</v>
      </c>
      <c r="N48" s="64">
        <v>109</v>
      </c>
      <c r="O48" s="65">
        <v>102</v>
      </c>
      <c r="P48" s="48"/>
      <c r="Q48" s="48"/>
      <c r="R48" s="48"/>
      <c r="S48" s="48"/>
      <c r="T48" s="48"/>
      <c r="U48" s="48"/>
    </row>
    <row r="49" spans="1:21" ht="30.75" customHeight="1" x14ac:dyDescent="0.15">
      <c r="A49" s="48"/>
      <c r="B49" s="1257"/>
      <c r="C49" s="1258"/>
      <c r="D49" s="62"/>
      <c r="E49" s="1263" t="s">
        <v>16</v>
      </c>
      <c r="F49" s="1263"/>
      <c r="G49" s="1263"/>
      <c r="H49" s="1263"/>
      <c r="I49" s="1263"/>
      <c r="J49" s="1264"/>
      <c r="K49" s="63" t="s">
        <v>507</v>
      </c>
      <c r="L49" s="64" t="s">
        <v>507</v>
      </c>
      <c r="M49" s="64" t="s">
        <v>507</v>
      </c>
      <c r="N49" s="64" t="s">
        <v>507</v>
      </c>
      <c r="O49" s="65" t="s">
        <v>507</v>
      </c>
      <c r="P49" s="48"/>
      <c r="Q49" s="48"/>
      <c r="R49" s="48"/>
      <c r="S49" s="48"/>
      <c r="T49" s="48"/>
      <c r="U49" s="48"/>
    </row>
    <row r="50" spans="1:21" ht="30.75" customHeight="1" x14ac:dyDescent="0.15">
      <c r="A50" s="48"/>
      <c r="B50" s="1257"/>
      <c r="C50" s="1258"/>
      <c r="D50" s="62"/>
      <c r="E50" s="1263" t="s">
        <v>17</v>
      </c>
      <c r="F50" s="1263"/>
      <c r="G50" s="1263"/>
      <c r="H50" s="1263"/>
      <c r="I50" s="1263"/>
      <c r="J50" s="1264"/>
      <c r="K50" s="63">
        <v>9</v>
      </c>
      <c r="L50" s="64">
        <v>5</v>
      </c>
      <c r="M50" s="64">
        <v>1</v>
      </c>
      <c r="N50" s="64">
        <v>2</v>
      </c>
      <c r="O50" s="65">
        <v>1</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507</v>
      </c>
      <c r="L51" s="64" t="s">
        <v>507</v>
      </c>
      <c r="M51" s="64" t="s">
        <v>507</v>
      </c>
      <c r="N51" s="64" t="s">
        <v>507</v>
      </c>
      <c r="O51" s="65" t="s">
        <v>507</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370</v>
      </c>
      <c r="L52" s="64">
        <v>372</v>
      </c>
      <c r="M52" s="64">
        <v>381</v>
      </c>
      <c r="N52" s="64">
        <v>356</v>
      </c>
      <c r="O52" s="65">
        <v>346</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87</v>
      </c>
      <c r="L53" s="69">
        <v>72</v>
      </c>
      <c r="M53" s="69">
        <v>83</v>
      </c>
      <c r="N53" s="69">
        <v>123</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PksPhyI2/mrjB/mcmpu5A60tj/sNPgeKkwUwQk+F4RhRWI39p6uE/t7cbx4WDjloJCWteDTnkgj2qz3BZEa0A==" saltValue="YLJB0q09gCslgfG+VxF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81" t="s">
        <v>30</v>
      </c>
      <c r="C41" s="1282"/>
      <c r="D41" s="102"/>
      <c r="E41" s="1287" t="s">
        <v>31</v>
      </c>
      <c r="F41" s="1287"/>
      <c r="G41" s="1287"/>
      <c r="H41" s="1288"/>
      <c r="I41" s="103">
        <v>3461</v>
      </c>
      <c r="J41" s="104">
        <v>3343</v>
      </c>
      <c r="K41" s="104">
        <v>3319</v>
      </c>
      <c r="L41" s="104">
        <v>3594</v>
      </c>
      <c r="M41" s="105">
        <v>3532</v>
      </c>
    </row>
    <row r="42" spans="2:13" ht="27.75" customHeight="1" x14ac:dyDescent="0.15">
      <c r="B42" s="1283"/>
      <c r="C42" s="1284"/>
      <c r="D42" s="106"/>
      <c r="E42" s="1289" t="s">
        <v>32</v>
      </c>
      <c r="F42" s="1289"/>
      <c r="G42" s="1289"/>
      <c r="H42" s="1290"/>
      <c r="I42" s="107">
        <v>5</v>
      </c>
      <c r="J42" s="108">
        <v>1</v>
      </c>
      <c r="K42" s="108">
        <v>1</v>
      </c>
      <c r="L42" s="108">
        <v>2</v>
      </c>
      <c r="M42" s="109">
        <v>1</v>
      </c>
    </row>
    <row r="43" spans="2:13" ht="27.75" customHeight="1" x14ac:dyDescent="0.15">
      <c r="B43" s="1283"/>
      <c r="C43" s="1284"/>
      <c r="D43" s="106"/>
      <c r="E43" s="1289" t="s">
        <v>33</v>
      </c>
      <c r="F43" s="1289"/>
      <c r="G43" s="1289"/>
      <c r="H43" s="1290"/>
      <c r="I43" s="107">
        <v>1157</v>
      </c>
      <c r="J43" s="108">
        <v>1026</v>
      </c>
      <c r="K43" s="108">
        <v>850</v>
      </c>
      <c r="L43" s="108">
        <v>924</v>
      </c>
      <c r="M43" s="109">
        <v>1208</v>
      </c>
    </row>
    <row r="44" spans="2:13" ht="27.75" customHeight="1" x14ac:dyDescent="0.15">
      <c r="B44" s="1283"/>
      <c r="C44" s="1284"/>
      <c r="D44" s="106"/>
      <c r="E44" s="1289" t="s">
        <v>34</v>
      </c>
      <c r="F44" s="1289"/>
      <c r="G44" s="1289"/>
      <c r="H44" s="1290"/>
      <c r="I44" s="107" t="s">
        <v>507</v>
      </c>
      <c r="J44" s="108" t="s">
        <v>507</v>
      </c>
      <c r="K44" s="108" t="s">
        <v>507</v>
      </c>
      <c r="L44" s="108" t="s">
        <v>507</v>
      </c>
      <c r="M44" s="109" t="s">
        <v>507</v>
      </c>
    </row>
    <row r="45" spans="2:13" ht="27.75" customHeight="1" x14ac:dyDescent="0.15">
      <c r="B45" s="1283"/>
      <c r="C45" s="1284"/>
      <c r="D45" s="106"/>
      <c r="E45" s="1289" t="s">
        <v>35</v>
      </c>
      <c r="F45" s="1289"/>
      <c r="G45" s="1289"/>
      <c r="H45" s="1290"/>
      <c r="I45" s="107">
        <v>368</v>
      </c>
      <c r="J45" s="108">
        <v>321</v>
      </c>
      <c r="K45" s="108">
        <v>341</v>
      </c>
      <c r="L45" s="108">
        <v>351</v>
      </c>
      <c r="M45" s="109">
        <v>350</v>
      </c>
    </row>
    <row r="46" spans="2:13" ht="27.75" customHeight="1" x14ac:dyDescent="0.15">
      <c r="B46" s="1283"/>
      <c r="C46" s="1284"/>
      <c r="D46" s="110"/>
      <c r="E46" s="1289" t="s">
        <v>36</v>
      </c>
      <c r="F46" s="1289"/>
      <c r="G46" s="1289"/>
      <c r="H46" s="1290"/>
      <c r="I46" s="107" t="s">
        <v>507</v>
      </c>
      <c r="J46" s="108" t="s">
        <v>507</v>
      </c>
      <c r="K46" s="108" t="s">
        <v>507</v>
      </c>
      <c r="L46" s="108" t="s">
        <v>507</v>
      </c>
      <c r="M46" s="109" t="s">
        <v>507</v>
      </c>
    </row>
    <row r="47" spans="2:13" ht="27.75" customHeight="1" x14ac:dyDescent="0.15">
      <c r="B47" s="1283"/>
      <c r="C47" s="1284"/>
      <c r="D47" s="111"/>
      <c r="E47" s="1291" t="s">
        <v>37</v>
      </c>
      <c r="F47" s="1292"/>
      <c r="G47" s="1292"/>
      <c r="H47" s="1293"/>
      <c r="I47" s="107" t="s">
        <v>507</v>
      </c>
      <c r="J47" s="108" t="s">
        <v>507</v>
      </c>
      <c r="K47" s="108" t="s">
        <v>507</v>
      </c>
      <c r="L47" s="108" t="s">
        <v>507</v>
      </c>
      <c r="M47" s="109" t="s">
        <v>507</v>
      </c>
    </row>
    <row r="48" spans="2:13" ht="27.75" customHeight="1" x14ac:dyDescent="0.15">
      <c r="B48" s="1283"/>
      <c r="C48" s="1284"/>
      <c r="D48" s="106"/>
      <c r="E48" s="1289" t="s">
        <v>38</v>
      </c>
      <c r="F48" s="1289"/>
      <c r="G48" s="1289"/>
      <c r="H48" s="1290"/>
      <c r="I48" s="107" t="s">
        <v>507</v>
      </c>
      <c r="J48" s="108" t="s">
        <v>507</v>
      </c>
      <c r="K48" s="108" t="s">
        <v>507</v>
      </c>
      <c r="L48" s="108" t="s">
        <v>507</v>
      </c>
      <c r="M48" s="109" t="s">
        <v>507</v>
      </c>
    </row>
    <row r="49" spans="2:13" ht="27.75" customHeight="1" x14ac:dyDescent="0.15">
      <c r="B49" s="1285"/>
      <c r="C49" s="1286"/>
      <c r="D49" s="106"/>
      <c r="E49" s="1289" t="s">
        <v>39</v>
      </c>
      <c r="F49" s="1289"/>
      <c r="G49" s="1289"/>
      <c r="H49" s="1290"/>
      <c r="I49" s="107" t="s">
        <v>507</v>
      </c>
      <c r="J49" s="108" t="s">
        <v>507</v>
      </c>
      <c r="K49" s="108" t="s">
        <v>507</v>
      </c>
      <c r="L49" s="108" t="s">
        <v>507</v>
      </c>
      <c r="M49" s="109" t="s">
        <v>507</v>
      </c>
    </row>
    <row r="50" spans="2:13" ht="27.75" customHeight="1" x14ac:dyDescent="0.15">
      <c r="B50" s="1294" t="s">
        <v>40</v>
      </c>
      <c r="C50" s="1295"/>
      <c r="D50" s="112"/>
      <c r="E50" s="1289" t="s">
        <v>41</v>
      </c>
      <c r="F50" s="1289"/>
      <c r="G50" s="1289"/>
      <c r="H50" s="1290"/>
      <c r="I50" s="107">
        <v>2442</v>
      </c>
      <c r="J50" s="108">
        <v>2948</v>
      </c>
      <c r="K50" s="108">
        <v>2989</v>
      </c>
      <c r="L50" s="108">
        <v>3033</v>
      </c>
      <c r="M50" s="109">
        <v>3054</v>
      </c>
    </row>
    <row r="51" spans="2:13" ht="27.75" customHeight="1" x14ac:dyDescent="0.15">
      <c r="B51" s="1283"/>
      <c r="C51" s="1284"/>
      <c r="D51" s="106"/>
      <c r="E51" s="1289" t="s">
        <v>42</v>
      </c>
      <c r="F51" s="1289"/>
      <c r="G51" s="1289"/>
      <c r="H51" s="1290"/>
      <c r="I51" s="107">
        <v>156</v>
      </c>
      <c r="J51" s="108">
        <v>163</v>
      </c>
      <c r="K51" s="108">
        <v>166</v>
      </c>
      <c r="L51" s="108">
        <v>118</v>
      </c>
      <c r="M51" s="109">
        <v>65</v>
      </c>
    </row>
    <row r="52" spans="2:13" ht="27.75" customHeight="1" x14ac:dyDescent="0.15">
      <c r="B52" s="1285"/>
      <c r="C52" s="1286"/>
      <c r="D52" s="106"/>
      <c r="E52" s="1289" t="s">
        <v>43</v>
      </c>
      <c r="F52" s="1289"/>
      <c r="G52" s="1289"/>
      <c r="H52" s="1290"/>
      <c r="I52" s="107">
        <v>3145</v>
      </c>
      <c r="J52" s="108">
        <v>3162</v>
      </c>
      <c r="K52" s="108">
        <v>2948</v>
      </c>
      <c r="L52" s="108">
        <v>3110</v>
      </c>
      <c r="M52" s="109">
        <v>3412</v>
      </c>
    </row>
    <row r="53" spans="2:13" ht="27.75" customHeight="1" thickBot="1" x14ac:dyDescent="0.2">
      <c r="B53" s="1296" t="s">
        <v>44</v>
      </c>
      <c r="C53" s="1297"/>
      <c r="D53" s="113"/>
      <c r="E53" s="1298" t="s">
        <v>45</v>
      </c>
      <c r="F53" s="1298"/>
      <c r="G53" s="1298"/>
      <c r="H53" s="1299"/>
      <c r="I53" s="114">
        <v>-750</v>
      </c>
      <c r="J53" s="115">
        <v>-1582</v>
      </c>
      <c r="K53" s="115">
        <v>-1591</v>
      </c>
      <c r="L53" s="115">
        <v>-1390</v>
      </c>
      <c r="M53" s="116">
        <v>-1439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HB+H6mVx53g11pel/8HNNU6XNa5COdc+0rO22FZ37ba2oll+UA0HHmvg82OywtJLs2vIOqRxue3Bz7QjIL+PNw==" saltValue="xz2WPWEQhdlHrMY34yd9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8" t="s">
        <v>48</v>
      </c>
      <c r="D55" s="1308"/>
      <c r="E55" s="1309"/>
      <c r="F55" s="128">
        <v>286</v>
      </c>
      <c r="G55" s="128">
        <v>287</v>
      </c>
      <c r="H55" s="129">
        <v>391</v>
      </c>
    </row>
    <row r="56" spans="2:8" ht="52.5" customHeight="1" x14ac:dyDescent="0.15">
      <c r="B56" s="130"/>
      <c r="C56" s="1310" t="s">
        <v>49</v>
      </c>
      <c r="D56" s="1310"/>
      <c r="E56" s="1311"/>
      <c r="F56" s="131">
        <v>472</v>
      </c>
      <c r="G56" s="131">
        <v>458</v>
      </c>
      <c r="H56" s="132">
        <v>444</v>
      </c>
    </row>
    <row r="57" spans="2:8" ht="53.25" customHeight="1" x14ac:dyDescent="0.15">
      <c r="B57" s="130"/>
      <c r="C57" s="1312" t="s">
        <v>50</v>
      </c>
      <c r="D57" s="1312"/>
      <c r="E57" s="1313"/>
      <c r="F57" s="133">
        <v>2003</v>
      </c>
      <c r="G57" s="133">
        <v>2034</v>
      </c>
      <c r="H57" s="134">
        <v>1962</v>
      </c>
    </row>
    <row r="58" spans="2:8" ht="45.75" customHeight="1" x14ac:dyDescent="0.15">
      <c r="B58" s="135"/>
      <c r="C58" s="1300" t="s">
        <v>583</v>
      </c>
      <c r="D58" s="1301"/>
      <c r="E58" s="1302"/>
      <c r="F58" s="136">
        <v>997</v>
      </c>
      <c r="G58" s="136">
        <v>1008</v>
      </c>
      <c r="H58" s="137">
        <v>875</v>
      </c>
    </row>
    <row r="59" spans="2:8" ht="45.75" customHeight="1" x14ac:dyDescent="0.15">
      <c r="B59" s="135"/>
      <c r="C59" s="1300" t="s">
        <v>584</v>
      </c>
      <c r="D59" s="1301"/>
      <c r="E59" s="1302"/>
      <c r="F59" s="136">
        <v>338</v>
      </c>
      <c r="G59" s="136">
        <v>361</v>
      </c>
      <c r="H59" s="137">
        <v>362</v>
      </c>
    </row>
    <row r="60" spans="2:8" ht="45.75" customHeight="1" x14ac:dyDescent="0.15">
      <c r="B60" s="135"/>
      <c r="C60" s="1300" t="s">
        <v>585</v>
      </c>
      <c r="D60" s="1301"/>
      <c r="E60" s="1302"/>
      <c r="F60" s="136">
        <v>134</v>
      </c>
      <c r="G60" s="136">
        <v>135</v>
      </c>
      <c r="H60" s="137">
        <v>136</v>
      </c>
    </row>
    <row r="61" spans="2:8" ht="45.75" customHeight="1" x14ac:dyDescent="0.15">
      <c r="B61" s="135"/>
      <c r="C61" s="1300" t="s">
        <v>586</v>
      </c>
      <c r="D61" s="1301"/>
      <c r="E61" s="1302"/>
      <c r="F61" s="136">
        <v>124</v>
      </c>
      <c r="G61" s="136">
        <v>124</v>
      </c>
      <c r="H61" s="137">
        <v>124</v>
      </c>
    </row>
    <row r="62" spans="2:8" ht="45.75" customHeight="1" thickBot="1" x14ac:dyDescent="0.2">
      <c r="B62" s="138"/>
      <c r="C62" s="1303" t="s">
        <v>582</v>
      </c>
      <c r="D62" s="1304"/>
      <c r="E62" s="1305"/>
      <c r="F62" s="139">
        <v>98</v>
      </c>
      <c r="G62" s="139">
        <v>92</v>
      </c>
      <c r="H62" s="137">
        <v>100</v>
      </c>
    </row>
    <row r="63" spans="2:8" ht="52.5" customHeight="1" thickBot="1" x14ac:dyDescent="0.2">
      <c r="B63" s="140"/>
      <c r="C63" s="1306" t="s">
        <v>51</v>
      </c>
      <c r="D63" s="1306"/>
      <c r="E63" s="1307"/>
      <c r="F63" s="141">
        <v>2761</v>
      </c>
      <c r="G63" s="141">
        <v>2779</v>
      </c>
      <c r="H63" s="142">
        <v>2798</v>
      </c>
    </row>
    <row r="64" spans="2:8" ht="15" customHeight="1" x14ac:dyDescent="0.15"/>
  </sheetData>
  <sheetProtection algorithmName="SHA-512" hashValue="Xxr7ReSdiX2T+tJDsrQENK5ah/UqxCHhsz7XOBZMh26dHmEt58By1bEKdaVY/5XJ6GM0k8fZFRtZZR9hHL31Gw==" saltValue="bAm/JbpBEDKh//og+i7J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254B9-DDE7-479D-94E6-1BF6554ADE01}">
  <sheetPr>
    <pageSetUpPr fitToPage="1"/>
  </sheetPr>
  <dimension ref="A1:WZM160"/>
  <sheetViews>
    <sheetView showGridLines="0" zoomScale="85" zoomScaleNormal="85" zoomScaleSheetLayoutView="55" workbookViewId="0">
      <selection activeCell="AN65" sqref="AN65:DC69"/>
    </sheetView>
  </sheetViews>
  <sheetFormatPr defaultColWidth="0" defaultRowHeight="0" customHeight="1" zeroHeight="1" x14ac:dyDescent="0.15"/>
  <cols>
    <col min="1" max="1" width="6.375" style="387" customWidth="1"/>
    <col min="2" max="107" width="2.5" style="387" customWidth="1"/>
    <col min="108" max="108" width="6.125" style="389" customWidth="1"/>
    <col min="109" max="109" width="5.875" style="388"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424"/>
      <c r="B1" s="423"/>
      <c r="DD1" s="387"/>
      <c r="DE1" s="387"/>
    </row>
    <row r="2" spans="1:143" ht="25.5" customHeight="1" x14ac:dyDescent="0.15">
      <c r="A2" s="422"/>
      <c r="C2" s="422"/>
      <c r="O2" s="422"/>
      <c r="P2" s="422"/>
      <c r="Q2" s="422"/>
      <c r="R2" s="422"/>
      <c r="S2" s="422"/>
      <c r="T2" s="422"/>
      <c r="U2" s="422"/>
      <c r="V2" s="422"/>
      <c r="W2" s="422"/>
      <c r="X2" s="422"/>
      <c r="Y2" s="422"/>
      <c r="Z2" s="422"/>
      <c r="AA2" s="422"/>
      <c r="AB2" s="422"/>
      <c r="AC2" s="422"/>
      <c r="AD2" s="422"/>
      <c r="AE2" s="422"/>
      <c r="AF2" s="422"/>
      <c r="AG2" s="422"/>
      <c r="AH2" s="422"/>
      <c r="AI2" s="422"/>
      <c r="AU2" s="422"/>
      <c r="BG2" s="422"/>
      <c r="BS2" s="422"/>
      <c r="CE2" s="422"/>
      <c r="CQ2" s="422"/>
      <c r="DD2" s="387"/>
      <c r="DE2" s="387"/>
    </row>
    <row r="3" spans="1:143" ht="25.5" customHeight="1" x14ac:dyDescent="0.15">
      <c r="A3" s="422"/>
      <c r="C3" s="422"/>
      <c r="O3" s="422"/>
      <c r="P3" s="422"/>
      <c r="Q3" s="422"/>
      <c r="R3" s="422"/>
      <c r="S3" s="422"/>
      <c r="T3" s="422"/>
      <c r="U3" s="422"/>
      <c r="V3" s="422"/>
      <c r="W3" s="422"/>
      <c r="X3" s="422"/>
      <c r="Y3" s="422"/>
      <c r="Z3" s="422"/>
      <c r="AA3" s="422"/>
      <c r="AB3" s="422"/>
      <c r="AC3" s="422"/>
      <c r="AD3" s="422"/>
      <c r="AE3" s="422"/>
      <c r="AF3" s="422"/>
      <c r="AG3" s="422"/>
      <c r="AH3" s="422"/>
      <c r="AI3" s="422"/>
      <c r="AU3" s="422"/>
      <c r="BG3" s="422"/>
      <c r="BS3" s="422"/>
      <c r="CE3" s="422"/>
      <c r="CQ3" s="422"/>
      <c r="DD3" s="387"/>
      <c r="DE3" s="387"/>
    </row>
    <row r="4" spans="1:143" s="291" customFormat="1" ht="13.5" x14ac:dyDescent="0.15">
      <c r="A4" s="422"/>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2"/>
      <c r="BD4" s="422"/>
      <c r="BE4" s="422"/>
      <c r="BF4" s="422"/>
      <c r="BG4" s="422"/>
      <c r="BH4" s="422"/>
      <c r="BI4" s="422"/>
      <c r="BJ4" s="422"/>
      <c r="BK4" s="422"/>
      <c r="BL4" s="422"/>
      <c r="BM4" s="422"/>
      <c r="BN4" s="422"/>
      <c r="BO4" s="422"/>
      <c r="BP4" s="422"/>
      <c r="BQ4" s="422"/>
      <c r="BR4" s="422"/>
      <c r="BS4" s="422"/>
      <c r="BT4" s="422"/>
      <c r="BU4" s="422"/>
      <c r="BV4" s="422"/>
      <c r="BW4" s="422"/>
      <c r="BX4" s="422"/>
      <c r="BY4" s="422"/>
      <c r="BZ4" s="422"/>
      <c r="CA4" s="422"/>
      <c r="CB4" s="422"/>
      <c r="CC4" s="422"/>
      <c r="CD4" s="422"/>
      <c r="CE4" s="422"/>
      <c r="CF4" s="422"/>
      <c r="CG4" s="422"/>
      <c r="CH4" s="422"/>
      <c r="CI4" s="422"/>
      <c r="CJ4" s="422"/>
      <c r="CK4" s="422"/>
      <c r="CL4" s="422"/>
      <c r="CM4" s="422"/>
      <c r="CN4" s="422"/>
      <c r="CO4" s="422"/>
      <c r="CP4" s="422"/>
      <c r="CQ4" s="422"/>
      <c r="CR4" s="422"/>
      <c r="CS4" s="422"/>
      <c r="CT4" s="422"/>
      <c r="CU4" s="422"/>
      <c r="CV4" s="422"/>
      <c r="CW4" s="422"/>
      <c r="CX4" s="422"/>
      <c r="CY4" s="422"/>
      <c r="CZ4" s="422"/>
      <c r="DA4" s="422"/>
      <c r="DB4" s="422"/>
      <c r="DC4" s="422"/>
      <c r="DD4" s="422"/>
      <c r="DE4" s="422"/>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2"/>
      <c r="B5" s="422"/>
      <c r="C5" s="422"/>
      <c r="D5" s="422"/>
      <c r="E5" s="422"/>
      <c r="F5" s="422"/>
      <c r="G5" s="422"/>
      <c r="H5" s="422"/>
      <c r="I5" s="422"/>
      <c r="J5" s="422"/>
      <c r="K5" s="422"/>
      <c r="L5" s="422"/>
      <c r="M5" s="422"/>
      <c r="N5" s="422"/>
      <c r="O5" s="422"/>
      <c r="P5" s="422"/>
      <c r="Q5" s="422"/>
      <c r="R5" s="422"/>
      <c r="S5" s="422"/>
      <c r="T5" s="422"/>
      <c r="U5" s="422"/>
      <c r="V5" s="422"/>
      <c r="W5" s="422"/>
      <c r="X5" s="422"/>
      <c r="Y5" s="422"/>
      <c r="Z5" s="422"/>
      <c r="AA5" s="422"/>
      <c r="AB5" s="422"/>
      <c r="AC5" s="422"/>
      <c r="AD5" s="422"/>
      <c r="AE5" s="422"/>
      <c r="AF5" s="422"/>
      <c r="AG5" s="422"/>
      <c r="AH5" s="422"/>
      <c r="AI5" s="422"/>
      <c r="AJ5" s="422"/>
      <c r="AK5" s="422"/>
      <c r="AL5" s="422"/>
      <c r="AM5" s="422"/>
      <c r="AN5" s="422"/>
      <c r="AO5" s="422"/>
      <c r="AP5" s="422"/>
      <c r="AQ5" s="422"/>
      <c r="AR5" s="422"/>
      <c r="AS5" s="422"/>
      <c r="AT5" s="422"/>
      <c r="AU5" s="422"/>
      <c r="AV5" s="422"/>
      <c r="AW5" s="422"/>
      <c r="AX5" s="422"/>
      <c r="AY5" s="422"/>
      <c r="AZ5" s="422"/>
      <c r="BA5" s="422"/>
      <c r="BB5" s="422"/>
      <c r="BC5" s="422"/>
      <c r="BD5" s="422"/>
      <c r="BE5" s="422"/>
      <c r="BF5" s="422"/>
      <c r="BG5" s="422"/>
      <c r="BH5" s="422"/>
      <c r="BI5" s="422"/>
      <c r="BJ5" s="422"/>
      <c r="BK5" s="422"/>
      <c r="BL5" s="422"/>
      <c r="BM5" s="422"/>
      <c r="BN5" s="422"/>
      <c r="BO5" s="422"/>
      <c r="BP5" s="422"/>
      <c r="BQ5" s="422"/>
      <c r="BR5" s="422"/>
      <c r="BS5" s="422"/>
      <c r="BT5" s="422"/>
      <c r="BU5" s="422"/>
      <c r="BV5" s="422"/>
      <c r="BW5" s="422"/>
      <c r="BX5" s="422"/>
      <c r="BY5" s="422"/>
      <c r="BZ5" s="422"/>
      <c r="CA5" s="422"/>
      <c r="CB5" s="422"/>
      <c r="CC5" s="422"/>
      <c r="CD5" s="422"/>
      <c r="CE5" s="422"/>
      <c r="CF5" s="422"/>
      <c r="CG5" s="422"/>
      <c r="CH5" s="422"/>
      <c r="CI5" s="422"/>
      <c r="CJ5" s="422"/>
      <c r="CK5" s="422"/>
      <c r="CL5" s="422"/>
      <c r="CM5" s="422"/>
      <c r="CN5" s="422"/>
      <c r="CO5" s="422"/>
      <c r="CP5" s="422"/>
      <c r="CQ5" s="422"/>
      <c r="CR5" s="422"/>
      <c r="CS5" s="422"/>
      <c r="CT5" s="422"/>
      <c r="CU5" s="422"/>
      <c r="CV5" s="422"/>
      <c r="CW5" s="422"/>
      <c r="CX5" s="422"/>
      <c r="CY5" s="422"/>
      <c r="CZ5" s="422"/>
      <c r="DA5" s="422"/>
      <c r="DB5" s="422"/>
      <c r="DC5" s="422"/>
      <c r="DD5" s="422"/>
      <c r="DE5" s="422"/>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2"/>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2"/>
      <c r="CF6" s="422"/>
      <c r="CG6" s="422"/>
      <c r="CH6" s="422"/>
      <c r="CI6" s="422"/>
      <c r="CJ6" s="422"/>
      <c r="CK6" s="422"/>
      <c r="CL6" s="422"/>
      <c r="CM6" s="422"/>
      <c r="CN6" s="422"/>
      <c r="CO6" s="422"/>
      <c r="CP6" s="422"/>
      <c r="CQ6" s="422"/>
      <c r="CR6" s="422"/>
      <c r="CS6" s="422"/>
      <c r="CT6" s="422"/>
      <c r="CU6" s="422"/>
      <c r="CV6" s="422"/>
      <c r="CW6" s="422"/>
      <c r="CX6" s="422"/>
      <c r="CY6" s="422"/>
      <c r="CZ6" s="422"/>
      <c r="DA6" s="422"/>
      <c r="DB6" s="422"/>
      <c r="DC6" s="422"/>
      <c r="DD6" s="422"/>
      <c r="DE6" s="422"/>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2"/>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22"/>
      <c r="BN7" s="422"/>
      <c r="BO7" s="422"/>
      <c r="BP7" s="422"/>
      <c r="BQ7" s="422"/>
      <c r="BR7" s="422"/>
      <c r="BS7" s="422"/>
      <c r="BT7" s="422"/>
      <c r="BU7" s="422"/>
      <c r="BV7" s="422"/>
      <c r="BW7" s="422"/>
      <c r="BX7" s="422"/>
      <c r="BY7" s="422"/>
      <c r="BZ7" s="422"/>
      <c r="CA7" s="422"/>
      <c r="CB7" s="422"/>
      <c r="CC7" s="422"/>
      <c r="CD7" s="422"/>
      <c r="CE7" s="422"/>
      <c r="CF7" s="422"/>
      <c r="CG7" s="422"/>
      <c r="CH7" s="422"/>
      <c r="CI7" s="422"/>
      <c r="CJ7" s="422"/>
      <c r="CK7" s="422"/>
      <c r="CL7" s="422"/>
      <c r="CM7" s="422"/>
      <c r="CN7" s="422"/>
      <c r="CO7" s="422"/>
      <c r="CP7" s="422"/>
      <c r="CQ7" s="422"/>
      <c r="CR7" s="422"/>
      <c r="CS7" s="422"/>
      <c r="CT7" s="422"/>
      <c r="CU7" s="422"/>
      <c r="CV7" s="422"/>
      <c r="CW7" s="422"/>
      <c r="CX7" s="422"/>
      <c r="CY7" s="422"/>
      <c r="CZ7" s="422"/>
      <c r="DA7" s="422"/>
      <c r="DB7" s="422"/>
      <c r="DC7" s="422"/>
      <c r="DD7" s="422"/>
      <c r="DE7" s="422"/>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2"/>
      <c r="AN8" s="422"/>
      <c r="AO8" s="422"/>
      <c r="AP8" s="422"/>
      <c r="AQ8" s="422"/>
      <c r="AR8" s="422"/>
      <c r="AS8" s="422"/>
      <c r="AT8" s="422"/>
      <c r="AU8" s="422"/>
      <c r="AV8" s="422"/>
      <c r="AW8" s="422"/>
      <c r="AX8" s="422"/>
      <c r="AY8" s="422"/>
      <c r="AZ8" s="422"/>
      <c r="BA8" s="422"/>
      <c r="BB8" s="422"/>
      <c r="BC8" s="422"/>
      <c r="BD8" s="422"/>
      <c r="BE8" s="422"/>
      <c r="BF8" s="422"/>
      <c r="BG8" s="422"/>
      <c r="BH8" s="422"/>
      <c r="BI8" s="422"/>
      <c r="BJ8" s="422"/>
      <c r="BK8" s="422"/>
      <c r="BL8" s="422"/>
      <c r="BM8" s="422"/>
      <c r="BN8" s="422"/>
      <c r="BO8" s="422"/>
      <c r="BP8" s="422"/>
      <c r="BQ8" s="422"/>
      <c r="BR8" s="422"/>
      <c r="BS8" s="422"/>
      <c r="BT8" s="422"/>
      <c r="BU8" s="422"/>
      <c r="BV8" s="422"/>
      <c r="BW8" s="422"/>
      <c r="BX8" s="422"/>
      <c r="BY8" s="422"/>
      <c r="BZ8" s="422"/>
      <c r="CA8" s="422"/>
      <c r="CB8" s="422"/>
      <c r="CC8" s="422"/>
      <c r="CD8" s="422"/>
      <c r="CE8" s="422"/>
      <c r="CF8" s="422"/>
      <c r="CG8" s="422"/>
      <c r="CH8" s="422"/>
      <c r="CI8" s="422"/>
      <c r="CJ8" s="422"/>
      <c r="CK8" s="422"/>
      <c r="CL8" s="422"/>
      <c r="CM8" s="422"/>
      <c r="CN8" s="422"/>
      <c r="CO8" s="422"/>
      <c r="CP8" s="422"/>
      <c r="CQ8" s="422"/>
      <c r="CR8" s="422"/>
      <c r="CS8" s="422"/>
      <c r="CT8" s="422"/>
      <c r="CU8" s="422"/>
      <c r="CV8" s="422"/>
      <c r="CW8" s="422"/>
      <c r="CX8" s="422"/>
      <c r="CY8" s="422"/>
      <c r="CZ8" s="422"/>
      <c r="DA8" s="422"/>
      <c r="DB8" s="422"/>
      <c r="DC8" s="422"/>
      <c r="DD8" s="422"/>
      <c r="DE8" s="422"/>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2"/>
      <c r="B9" s="422"/>
      <c r="C9" s="422"/>
      <c r="D9" s="422"/>
      <c r="E9" s="422"/>
      <c r="F9" s="422"/>
      <c r="G9" s="422"/>
      <c r="H9" s="422"/>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2"/>
      <c r="BU9" s="422"/>
      <c r="BV9" s="422"/>
      <c r="BW9" s="422"/>
      <c r="BX9" s="422"/>
      <c r="BY9" s="422"/>
      <c r="BZ9" s="422"/>
      <c r="CA9" s="422"/>
      <c r="CB9" s="422"/>
      <c r="CC9" s="422"/>
      <c r="CD9" s="422"/>
      <c r="CE9" s="422"/>
      <c r="CF9" s="422"/>
      <c r="CG9" s="422"/>
      <c r="CH9" s="422"/>
      <c r="CI9" s="422"/>
      <c r="CJ9" s="422"/>
      <c r="CK9" s="422"/>
      <c r="CL9" s="422"/>
      <c r="CM9" s="422"/>
      <c r="CN9" s="422"/>
      <c r="CO9" s="422"/>
      <c r="CP9" s="422"/>
      <c r="CQ9" s="422"/>
      <c r="CR9" s="422"/>
      <c r="CS9" s="422"/>
      <c r="CT9" s="422"/>
      <c r="CU9" s="422"/>
      <c r="CV9" s="422"/>
      <c r="CW9" s="422"/>
      <c r="CX9" s="422"/>
      <c r="CY9" s="422"/>
      <c r="CZ9" s="422"/>
      <c r="DA9" s="422"/>
      <c r="DB9" s="422"/>
      <c r="DC9" s="422"/>
      <c r="DD9" s="422"/>
      <c r="DE9" s="422"/>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2"/>
      <c r="B10" s="422"/>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2"/>
      <c r="BW10" s="422"/>
      <c r="BX10" s="422"/>
      <c r="BY10" s="422"/>
      <c r="BZ10" s="422"/>
      <c r="CA10" s="422"/>
      <c r="CB10" s="422"/>
      <c r="CC10" s="422"/>
      <c r="CD10" s="422"/>
      <c r="CE10" s="422"/>
      <c r="CF10" s="422"/>
      <c r="CG10" s="422"/>
      <c r="CH10" s="422"/>
      <c r="CI10" s="422"/>
      <c r="CJ10" s="422"/>
      <c r="CK10" s="422"/>
      <c r="CL10" s="422"/>
      <c r="CM10" s="422"/>
      <c r="CN10" s="422"/>
      <c r="CO10" s="422"/>
      <c r="CP10" s="422"/>
      <c r="CQ10" s="422"/>
      <c r="CR10" s="422"/>
      <c r="CS10" s="422"/>
      <c r="CT10" s="422"/>
      <c r="CU10" s="422"/>
      <c r="CV10" s="422"/>
      <c r="CW10" s="422"/>
      <c r="CX10" s="422"/>
      <c r="CY10" s="422"/>
      <c r="CZ10" s="422"/>
      <c r="DA10" s="422"/>
      <c r="DB10" s="422"/>
      <c r="DC10" s="422"/>
      <c r="DD10" s="422"/>
      <c r="DE10" s="422"/>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5" x14ac:dyDescent="0.15">
      <c r="A11" s="422"/>
      <c r="B11" s="422"/>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2"/>
      <c r="BW11" s="422"/>
      <c r="BX11" s="422"/>
      <c r="BY11" s="422"/>
      <c r="BZ11" s="422"/>
      <c r="CA11" s="422"/>
      <c r="CB11" s="422"/>
      <c r="CC11" s="422"/>
      <c r="CD11" s="422"/>
      <c r="CE11" s="422"/>
      <c r="CF11" s="422"/>
      <c r="CG11" s="422"/>
      <c r="CH11" s="422"/>
      <c r="CI11" s="422"/>
      <c r="CJ11" s="422"/>
      <c r="CK11" s="422"/>
      <c r="CL11" s="422"/>
      <c r="CM11" s="422"/>
      <c r="CN11" s="422"/>
      <c r="CO11" s="422"/>
      <c r="CP11" s="422"/>
      <c r="CQ11" s="422"/>
      <c r="CR11" s="422"/>
      <c r="CS11" s="422"/>
      <c r="CT11" s="422"/>
      <c r="CU11" s="422"/>
      <c r="CV11" s="422"/>
      <c r="CW11" s="422"/>
      <c r="CX11" s="422"/>
      <c r="CY11" s="422"/>
      <c r="CZ11" s="422"/>
      <c r="DA11" s="422"/>
      <c r="DB11" s="422"/>
      <c r="DC11" s="422"/>
      <c r="DD11" s="422"/>
      <c r="DE11" s="422"/>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2"/>
      <c r="B12" s="422"/>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422"/>
      <c r="BN12" s="422"/>
      <c r="BO12" s="422"/>
      <c r="BP12" s="422"/>
      <c r="BQ12" s="422"/>
      <c r="BR12" s="422"/>
      <c r="BS12" s="422"/>
      <c r="BT12" s="422"/>
      <c r="BU12" s="422"/>
      <c r="BV12" s="422"/>
      <c r="BW12" s="422"/>
      <c r="BX12" s="422"/>
      <c r="BY12" s="422"/>
      <c r="BZ12" s="422"/>
      <c r="CA12" s="422"/>
      <c r="CB12" s="422"/>
      <c r="CC12" s="422"/>
      <c r="CD12" s="422"/>
      <c r="CE12" s="422"/>
      <c r="CF12" s="422"/>
      <c r="CG12" s="422"/>
      <c r="CH12" s="422"/>
      <c r="CI12" s="422"/>
      <c r="CJ12" s="422"/>
      <c r="CK12" s="422"/>
      <c r="CL12" s="422"/>
      <c r="CM12" s="422"/>
      <c r="CN12" s="422"/>
      <c r="CO12" s="422"/>
      <c r="CP12" s="422"/>
      <c r="CQ12" s="422"/>
      <c r="CR12" s="422"/>
      <c r="CS12" s="422"/>
      <c r="CT12" s="422"/>
      <c r="CU12" s="422"/>
      <c r="CV12" s="422"/>
      <c r="CW12" s="422"/>
      <c r="CX12" s="422"/>
      <c r="CY12" s="422"/>
      <c r="CZ12" s="422"/>
      <c r="DA12" s="422"/>
      <c r="DB12" s="422"/>
      <c r="DC12" s="422"/>
      <c r="DD12" s="422"/>
      <c r="DE12" s="422"/>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5" x14ac:dyDescent="0.15">
      <c r="A13" s="422"/>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422"/>
      <c r="AK13" s="422"/>
      <c r="AL13" s="422"/>
      <c r="AM13" s="422"/>
      <c r="AN13" s="422"/>
      <c r="AO13" s="422"/>
      <c r="AP13" s="422"/>
      <c r="AQ13" s="422"/>
      <c r="AR13" s="422"/>
      <c r="AS13" s="422"/>
      <c r="AT13" s="422"/>
      <c r="AU13" s="422"/>
      <c r="AV13" s="422"/>
      <c r="AW13" s="422"/>
      <c r="AX13" s="422"/>
      <c r="AY13" s="422"/>
      <c r="AZ13" s="422"/>
      <c r="BA13" s="422"/>
      <c r="BB13" s="422"/>
      <c r="BC13" s="422"/>
      <c r="BD13" s="422"/>
      <c r="BE13" s="422"/>
      <c r="BF13" s="422"/>
      <c r="BG13" s="422"/>
      <c r="BH13" s="422"/>
      <c r="BI13" s="422"/>
      <c r="BJ13" s="422"/>
      <c r="BK13" s="422"/>
      <c r="BL13" s="422"/>
      <c r="BM13" s="422"/>
      <c r="BN13" s="422"/>
      <c r="BO13" s="422"/>
      <c r="BP13" s="422"/>
      <c r="BQ13" s="422"/>
      <c r="BR13" s="422"/>
      <c r="BS13" s="422"/>
      <c r="BT13" s="422"/>
      <c r="BU13" s="422"/>
      <c r="BV13" s="422"/>
      <c r="BW13" s="422"/>
      <c r="BX13" s="422"/>
      <c r="BY13" s="422"/>
      <c r="BZ13" s="422"/>
      <c r="CA13" s="422"/>
      <c r="CB13" s="422"/>
      <c r="CC13" s="422"/>
      <c r="CD13" s="422"/>
      <c r="CE13" s="422"/>
      <c r="CF13" s="422"/>
      <c r="CG13" s="422"/>
      <c r="CH13" s="422"/>
      <c r="CI13" s="422"/>
      <c r="CJ13" s="422"/>
      <c r="CK13" s="422"/>
      <c r="CL13" s="422"/>
      <c r="CM13" s="422"/>
      <c r="CN13" s="422"/>
      <c r="CO13" s="422"/>
      <c r="CP13" s="422"/>
      <c r="CQ13" s="422"/>
      <c r="CR13" s="422"/>
      <c r="CS13" s="422"/>
      <c r="CT13" s="422"/>
      <c r="CU13" s="422"/>
      <c r="CV13" s="422"/>
      <c r="CW13" s="422"/>
      <c r="CX13" s="422"/>
      <c r="CY13" s="422"/>
      <c r="CZ13" s="422"/>
      <c r="DA13" s="422"/>
      <c r="DB13" s="422"/>
      <c r="DC13" s="422"/>
      <c r="DD13" s="422"/>
      <c r="DE13" s="422"/>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2"/>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2"/>
      <c r="BT14" s="422"/>
      <c r="BU14" s="422"/>
      <c r="BV14" s="422"/>
      <c r="BW14" s="422"/>
      <c r="BX14" s="422"/>
      <c r="BY14" s="422"/>
      <c r="BZ14" s="422"/>
      <c r="CA14" s="422"/>
      <c r="CB14" s="422"/>
      <c r="CC14" s="422"/>
      <c r="CD14" s="422"/>
      <c r="CE14" s="422"/>
      <c r="CF14" s="422"/>
      <c r="CG14" s="422"/>
      <c r="CH14" s="422"/>
      <c r="CI14" s="422"/>
      <c r="CJ14" s="422"/>
      <c r="CK14" s="422"/>
      <c r="CL14" s="422"/>
      <c r="CM14" s="422"/>
      <c r="CN14" s="422"/>
      <c r="CO14" s="422"/>
      <c r="CP14" s="422"/>
      <c r="CQ14" s="422"/>
      <c r="CR14" s="422"/>
      <c r="CS14" s="422"/>
      <c r="CT14" s="422"/>
      <c r="CU14" s="422"/>
      <c r="CV14" s="422"/>
      <c r="CW14" s="422"/>
      <c r="CX14" s="422"/>
      <c r="CY14" s="422"/>
      <c r="CZ14" s="422"/>
      <c r="DA14" s="422"/>
      <c r="DB14" s="422"/>
      <c r="DC14" s="422"/>
      <c r="DD14" s="422"/>
      <c r="DE14" s="422"/>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7"/>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2"/>
      <c r="BT15" s="422"/>
      <c r="BU15" s="422"/>
      <c r="BV15" s="422"/>
      <c r="BW15" s="422"/>
      <c r="BX15" s="422"/>
      <c r="BY15" s="422"/>
      <c r="BZ15" s="422"/>
      <c r="CA15" s="422"/>
      <c r="CB15" s="422"/>
      <c r="CC15" s="422"/>
      <c r="CD15" s="422"/>
      <c r="CE15" s="422"/>
      <c r="CF15" s="422"/>
      <c r="CG15" s="422"/>
      <c r="CH15" s="422"/>
      <c r="CI15" s="422"/>
      <c r="CJ15" s="422"/>
      <c r="CK15" s="422"/>
      <c r="CL15" s="422"/>
      <c r="CM15" s="422"/>
      <c r="CN15" s="422"/>
      <c r="CO15" s="422"/>
      <c r="CP15" s="422"/>
      <c r="CQ15" s="422"/>
      <c r="CR15" s="422"/>
      <c r="CS15" s="422"/>
      <c r="CT15" s="422"/>
      <c r="CU15" s="422"/>
      <c r="CV15" s="422"/>
      <c r="CW15" s="422"/>
      <c r="CX15" s="422"/>
      <c r="CY15" s="422"/>
      <c r="CZ15" s="422"/>
      <c r="DA15" s="422"/>
      <c r="DB15" s="422"/>
      <c r="DC15" s="422"/>
      <c r="DD15" s="422"/>
      <c r="DE15" s="422"/>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7"/>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2"/>
      <c r="AY16" s="422"/>
      <c r="AZ16" s="422"/>
      <c r="BA16" s="422"/>
      <c r="BB16" s="422"/>
      <c r="BC16" s="422"/>
      <c r="BD16" s="422"/>
      <c r="BE16" s="422"/>
      <c r="BF16" s="422"/>
      <c r="BG16" s="422"/>
      <c r="BH16" s="422"/>
      <c r="BI16" s="422"/>
      <c r="BJ16" s="422"/>
      <c r="BK16" s="422"/>
      <c r="BL16" s="422"/>
      <c r="BM16" s="422"/>
      <c r="BN16" s="422"/>
      <c r="BO16" s="422"/>
      <c r="BP16" s="422"/>
      <c r="BQ16" s="422"/>
      <c r="BR16" s="422"/>
      <c r="BS16" s="422"/>
      <c r="BT16" s="422"/>
      <c r="BU16" s="422"/>
      <c r="BV16" s="422"/>
      <c r="BW16" s="422"/>
      <c r="BX16" s="422"/>
      <c r="BY16" s="422"/>
      <c r="BZ16" s="422"/>
      <c r="CA16" s="422"/>
      <c r="CB16" s="422"/>
      <c r="CC16" s="422"/>
      <c r="CD16" s="422"/>
      <c r="CE16" s="422"/>
      <c r="CF16" s="422"/>
      <c r="CG16" s="422"/>
      <c r="CH16" s="422"/>
      <c r="CI16" s="422"/>
      <c r="CJ16" s="422"/>
      <c r="CK16" s="422"/>
      <c r="CL16" s="422"/>
      <c r="CM16" s="422"/>
      <c r="CN16" s="422"/>
      <c r="CO16" s="422"/>
      <c r="CP16" s="422"/>
      <c r="CQ16" s="422"/>
      <c r="CR16" s="422"/>
      <c r="CS16" s="422"/>
      <c r="CT16" s="422"/>
      <c r="CU16" s="422"/>
      <c r="CV16" s="422"/>
      <c r="CW16" s="422"/>
      <c r="CX16" s="422"/>
      <c r="CY16" s="422"/>
      <c r="CZ16" s="422"/>
      <c r="DA16" s="422"/>
      <c r="DB16" s="422"/>
      <c r="DC16" s="422"/>
      <c r="DD16" s="422"/>
      <c r="DE16" s="422"/>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7"/>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c r="AX17" s="422"/>
      <c r="AY17" s="422"/>
      <c r="AZ17" s="422"/>
      <c r="BA17" s="422"/>
      <c r="BB17" s="422"/>
      <c r="BC17" s="422"/>
      <c r="BD17" s="422"/>
      <c r="BE17" s="422"/>
      <c r="BF17" s="422"/>
      <c r="BG17" s="422"/>
      <c r="BH17" s="422"/>
      <c r="BI17" s="422"/>
      <c r="BJ17" s="422"/>
      <c r="BK17" s="422"/>
      <c r="BL17" s="422"/>
      <c r="BM17" s="422"/>
      <c r="BN17" s="422"/>
      <c r="BO17" s="422"/>
      <c r="BP17" s="422"/>
      <c r="BQ17" s="422"/>
      <c r="BR17" s="422"/>
      <c r="BS17" s="422"/>
      <c r="BT17" s="422"/>
      <c r="BU17" s="422"/>
      <c r="BV17" s="422"/>
      <c r="BW17" s="422"/>
      <c r="BX17" s="422"/>
      <c r="BY17" s="422"/>
      <c r="BZ17" s="422"/>
      <c r="CA17" s="422"/>
      <c r="CB17" s="422"/>
      <c r="CC17" s="422"/>
      <c r="CD17" s="422"/>
      <c r="CE17" s="422"/>
      <c r="CF17" s="422"/>
      <c r="CG17" s="422"/>
      <c r="CH17" s="422"/>
      <c r="CI17" s="422"/>
      <c r="CJ17" s="422"/>
      <c r="CK17" s="422"/>
      <c r="CL17" s="422"/>
      <c r="CM17" s="422"/>
      <c r="CN17" s="422"/>
      <c r="CO17" s="422"/>
      <c r="CP17" s="422"/>
      <c r="CQ17" s="422"/>
      <c r="CR17" s="422"/>
      <c r="CS17" s="422"/>
      <c r="CT17" s="422"/>
      <c r="CU17" s="422"/>
      <c r="CV17" s="422"/>
      <c r="CW17" s="422"/>
      <c r="CX17" s="422"/>
      <c r="CY17" s="422"/>
      <c r="CZ17" s="422"/>
      <c r="DA17" s="422"/>
      <c r="DB17" s="422"/>
      <c r="DC17" s="422"/>
      <c r="DD17" s="422"/>
      <c r="DE17" s="422"/>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7"/>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2"/>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7"/>
      <c r="DE19" s="387"/>
    </row>
    <row r="20" spans="1:351" ht="13.5" x14ac:dyDescent="0.15">
      <c r="DD20" s="387"/>
      <c r="DE20" s="387"/>
    </row>
    <row r="21" spans="1:351" ht="17.25" x14ac:dyDescent="0.15">
      <c r="B21" s="421"/>
      <c r="C21" s="417"/>
      <c r="D21" s="417"/>
      <c r="E21" s="417"/>
      <c r="F21" s="417"/>
      <c r="G21" s="417"/>
      <c r="H21" s="417"/>
      <c r="I21" s="417"/>
      <c r="J21" s="417"/>
      <c r="K21" s="417"/>
      <c r="L21" s="417"/>
      <c r="M21" s="417"/>
      <c r="N21" s="420"/>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20"/>
      <c r="AU21" s="417"/>
      <c r="AV21" s="417"/>
      <c r="AW21" s="417"/>
      <c r="AX21" s="417"/>
      <c r="AY21" s="417"/>
      <c r="AZ21" s="417"/>
      <c r="BA21" s="417"/>
      <c r="BB21" s="417"/>
      <c r="BC21" s="417"/>
      <c r="BD21" s="417"/>
      <c r="BE21" s="417"/>
      <c r="BF21" s="420"/>
      <c r="BG21" s="417"/>
      <c r="BH21" s="417"/>
      <c r="BI21" s="417"/>
      <c r="BJ21" s="417"/>
      <c r="BK21" s="417"/>
      <c r="BL21" s="417"/>
      <c r="BM21" s="417"/>
      <c r="BN21" s="417"/>
      <c r="BO21" s="417"/>
      <c r="BP21" s="417"/>
      <c r="BQ21" s="417"/>
      <c r="BR21" s="420"/>
      <c r="BS21" s="417"/>
      <c r="BT21" s="417"/>
      <c r="BU21" s="417"/>
      <c r="BV21" s="417"/>
      <c r="BW21" s="417"/>
      <c r="BX21" s="417"/>
      <c r="BY21" s="417"/>
      <c r="BZ21" s="417"/>
      <c r="CA21" s="417"/>
      <c r="CB21" s="417"/>
      <c r="CC21" s="417"/>
      <c r="CD21" s="420"/>
      <c r="CE21" s="417"/>
      <c r="CF21" s="417"/>
      <c r="CG21" s="417"/>
      <c r="CH21" s="417"/>
      <c r="CI21" s="417"/>
      <c r="CJ21" s="417"/>
      <c r="CK21" s="417"/>
      <c r="CL21" s="417"/>
      <c r="CM21" s="417"/>
      <c r="CN21" s="417"/>
      <c r="CO21" s="417"/>
      <c r="CP21" s="420"/>
      <c r="CQ21" s="417"/>
      <c r="CR21" s="417"/>
      <c r="CS21" s="417"/>
      <c r="CT21" s="417"/>
      <c r="CU21" s="417"/>
      <c r="CV21" s="417"/>
      <c r="CW21" s="417"/>
      <c r="CX21" s="417"/>
      <c r="CY21" s="417"/>
      <c r="CZ21" s="417"/>
      <c r="DA21" s="417"/>
      <c r="DB21" s="420"/>
      <c r="DC21" s="417"/>
      <c r="DD21" s="416"/>
      <c r="DE21" s="387"/>
      <c r="MM21" s="419"/>
    </row>
    <row r="22" spans="1:351" ht="17.25" x14ac:dyDescent="0.15">
      <c r="B22" s="388"/>
      <c r="MM22" s="419"/>
    </row>
    <row r="23" spans="1:351" ht="13.5" x14ac:dyDescent="0.15">
      <c r="B23" s="388"/>
    </row>
    <row r="24" spans="1:351" ht="13.5" x14ac:dyDescent="0.15">
      <c r="B24" s="388"/>
    </row>
    <row r="25" spans="1:351" ht="13.5" x14ac:dyDescent="0.15">
      <c r="B25" s="388"/>
    </row>
    <row r="26" spans="1:351" ht="13.5" x14ac:dyDescent="0.15">
      <c r="B26" s="388"/>
    </row>
    <row r="27" spans="1:351" ht="13.5" x14ac:dyDescent="0.15">
      <c r="B27" s="388"/>
    </row>
    <row r="28" spans="1:351" ht="13.5" x14ac:dyDescent="0.15">
      <c r="B28" s="388"/>
    </row>
    <row r="29" spans="1:351" ht="13.5" x14ac:dyDescent="0.15">
      <c r="B29" s="388"/>
    </row>
    <row r="30" spans="1:351" ht="13.5" x14ac:dyDescent="0.15">
      <c r="B30" s="388"/>
    </row>
    <row r="31" spans="1:351" ht="13.5" x14ac:dyDescent="0.15">
      <c r="B31" s="388"/>
    </row>
    <row r="32" spans="1:351" ht="13.5" x14ac:dyDescent="0.15">
      <c r="B32" s="388"/>
    </row>
    <row r="33" spans="2:109" ht="13.5" x14ac:dyDescent="0.15">
      <c r="B33" s="388"/>
    </row>
    <row r="34" spans="2:109" ht="13.5" x14ac:dyDescent="0.15">
      <c r="B34" s="388"/>
    </row>
    <row r="35" spans="2:109" ht="13.5" x14ac:dyDescent="0.15">
      <c r="B35" s="388"/>
    </row>
    <row r="36" spans="2:109" ht="13.5" x14ac:dyDescent="0.15">
      <c r="B36" s="388"/>
    </row>
    <row r="37" spans="2:109" ht="13.5" x14ac:dyDescent="0.15">
      <c r="B37" s="388"/>
    </row>
    <row r="38" spans="2:109" ht="13.5" x14ac:dyDescent="0.15">
      <c r="B38" s="388"/>
    </row>
    <row r="39" spans="2:109" ht="13.5" x14ac:dyDescent="0.15">
      <c r="B39" s="393"/>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1"/>
    </row>
    <row r="40" spans="2:109" ht="13.5" x14ac:dyDescent="0.15">
      <c r="B40" s="408"/>
      <c r="DD40" s="408"/>
      <c r="DE40" s="387"/>
    </row>
    <row r="41" spans="2:109" ht="17.25" x14ac:dyDescent="0.15">
      <c r="B41" s="418" t="s">
        <v>598</v>
      </c>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R41" s="417"/>
      <c r="BS41" s="417"/>
      <c r="BT41" s="417"/>
      <c r="BU41" s="417"/>
      <c r="BV41" s="417"/>
      <c r="BW41" s="417"/>
      <c r="BX41" s="417"/>
      <c r="BY41" s="417"/>
      <c r="BZ41" s="417"/>
      <c r="CA41" s="417"/>
      <c r="CB41" s="417"/>
      <c r="CC41" s="417"/>
      <c r="CD41" s="417"/>
      <c r="CE41" s="417"/>
      <c r="CF41" s="417"/>
      <c r="CG41" s="417"/>
      <c r="CH41" s="417"/>
      <c r="CI41" s="417"/>
      <c r="CJ41" s="417"/>
      <c r="CK41" s="417"/>
      <c r="CL41" s="417"/>
      <c r="CM41" s="417"/>
      <c r="CN41" s="417"/>
      <c r="CO41" s="417"/>
      <c r="CP41" s="417"/>
      <c r="CQ41" s="417"/>
      <c r="CR41" s="417"/>
      <c r="CS41" s="417"/>
      <c r="CT41" s="417"/>
      <c r="CU41" s="417"/>
      <c r="CV41" s="417"/>
      <c r="CW41" s="417"/>
      <c r="CX41" s="417"/>
      <c r="CY41" s="417"/>
      <c r="CZ41" s="417"/>
      <c r="DA41" s="417"/>
      <c r="DB41" s="417"/>
      <c r="DC41" s="417"/>
      <c r="DD41" s="416"/>
    </row>
    <row r="42" spans="2:109" ht="13.5" x14ac:dyDescent="0.15">
      <c r="B42" s="388"/>
      <c r="G42" s="404"/>
      <c r="I42" s="403"/>
      <c r="J42" s="403"/>
      <c r="K42" s="403"/>
      <c r="AM42" s="404"/>
      <c r="AN42" s="404" t="s">
        <v>594</v>
      </c>
      <c r="AP42" s="403"/>
      <c r="AQ42" s="403"/>
      <c r="AR42" s="403"/>
      <c r="AY42" s="404"/>
      <c r="BA42" s="403"/>
      <c r="BB42" s="403"/>
      <c r="BC42" s="403"/>
      <c r="BK42" s="404"/>
      <c r="BM42" s="403"/>
      <c r="BN42" s="403"/>
      <c r="BO42" s="403"/>
      <c r="BW42" s="404"/>
      <c r="BY42" s="403"/>
      <c r="BZ42" s="403"/>
      <c r="CA42" s="403"/>
      <c r="CI42" s="404"/>
      <c r="CK42" s="403"/>
      <c r="CL42" s="403"/>
      <c r="CM42" s="403"/>
      <c r="CU42" s="404"/>
      <c r="CW42" s="403"/>
      <c r="CX42" s="403"/>
      <c r="CY42" s="403"/>
    </row>
    <row r="43" spans="2:109" ht="13.5" customHeight="1" x14ac:dyDescent="0.15">
      <c r="B43" s="388"/>
      <c r="AN43" s="1314" t="s">
        <v>597</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x14ac:dyDescent="0.15">
      <c r="B44" s="388"/>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x14ac:dyDescent="0.15">
      <c r="B45" s="388"/>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x14ac:dyDescent="0.15">
      <c r="B46" s="388"/>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x14ac:dyDescent="0.15">
      <c r="B47" s="388"/>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x14ac:dyDescent="0.15">
      <c r="B48" s="388"/>
      <c r="H48" s="395"/>
      <c r="I48" s="395"/>
      <c r="J48" s="395"/>
      <c r="AN48" s="395"/>
      <c r="AO48" s="395"/>
      <c r="AP48" s="395"/>
      <c r="AZ48" s="395"/>
      <c r="BA48" s="395"/>
      <c r="BB48" s="395"/>
      <c r="BL48" s="395"/>
      <c r="BM48" s="395"/>
      <c r="BN48" s="395"/>
      <c r="BX48" s="395"/>
      <c r="BY48" s="395"/>
      <c r="BZ48" s="395"/>
      <c r="CJ48" s="395"/>
      <c r="CK48" s="395"/>
      <c r="CL48" s="395"/>
      <c r="CV48" s="395"/>
      <c r="CW48" s="395"/>
      <c r="CX48" s="395"/>
    </row>
    <row r="49" spans="1:109" ht="13.5" x14ac:dyDescent="0.15">
      <c r="B49" s="388"/>
      <c r="AN49" s="387" t="s">
        <v>592</v>
      </c>
    </row>
    <row r="50" spans="1:109" ht="13.5" x14ac:dyDescent="0.15">
      <c r="B50" s="388"/>
      <c r="G50" s="1325"/>
      <c r="H50" s="1325"/>
      <c r="I50" s="1325"/>
      <c r="J50" s="1325"/>
      <c r="K50" s="397"/>
      <c r="L50" s="397"/>
      <c r="M50" s="396"/>
      <c r="N50" s="396"/>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4" t="s">
        <v>549</v>
      </c>
      <c r="BQ50" s="1324"/>
      <c r="BR50" s="1324"/>
      <c r="BS50" s="1324"/>
      <c r="BT50" s="1324"/>
      <c r="BU50" s="1324"/>
      <c r="BV50" s="1324"/>
      <c r="BW50" s="1324"/>
      <c r="BX50" s="1324" t="s">
        <v>550</v>
      </c>
      <c r="BY50" s="1324"/>
      <c r="BZ50" s="1324"/>
      <c r="CA50" s="1324"/>
      <c r="CB50" s="1324"/>
      <c r="CC50" s="1324"/>
      <c r="CD50" s="1324"/>
      <c r="CE50" s="1324"/>
      <c r="CF50" s="1324" t="s">
        <v>551</v>
      </c>
      <c r="CG50" s="1324"/>
      <c r="CH50" s="1324"/>
      <c r="CI50" s="1324"/>
      <c r="CJ50" s="1324"/>
      <c r="CK50" s="1324"/>
      <c r="CL50" s="1324"/>
      <c r="CM50" s="1324"/>
      <c r="CN50" s="1324" t="s">
        <v>552</v>
      </c>
      <c r="CO50" s="1324"/>
      <c r="CP50" s="1324"/>
      <c r="CQ50" s="1324"/>
      <c r="CR50" s="1324"/>
      <c r="CS50" s="1324"/>
      <c r="CT50" s="1324"/>
      <c r="CU50" s="1324"/>
      <c r="CV50" s="1324" t="s">
        <v>553</v>
      </c>
      <c r="CW50" s="1324"/>
      <c r="CX50" s="1324"/>
      <c r="CY50" s="1324"/>
      <c r="CZ50" s="1324"/>
      <c r="DA50" s="1324"/>
      <c r="DB50" s="1324"/>
      <c r="DC50" s="1324"/>
    </row>
    <row r="51" spans="1:109" ht="13.5" customHeight="1" x14ac:dyDescent="0.15">
      <c r="B51" s="388"/>
      <c r="G51" s="1329"/>
      <c r="H51" s="1329"/>
      <c r="I51" s="1332"/>
      <c r="J51" s="1332"/>
      <c r="K51" s="1330"/>
      <c r="L51" s="1330"/>
      <c r="M51" s="1330"/>
      <c r="N51" s="1330"/>
      <c r="AM51" s="395"/>
      <c r="AN51" s="1331" t="s">
        <v>591</v>
      </c>
      <c r="AO51" s="1331"/>
      <c r="AP51" s="1331"/>
      <c r="AQ51" s="1331"/>
      <c r="AR51" s="1331"/>
      <c r="AS51" s="1331"/>
      <c r="AT51" s="1331"/>
      <c r="AU51" s="1331"/>
      <c r="AV51" s="1331"/>
      <c r="AW51" s="1331"/>
      <c r="AX51" s="1331"/>
      <c r="AY51" s="1331"/>
      <c r="AZ51" s="1331"/>
      <c r="BA51" s="1331"/>
      <c r="BB51" s="1331" t="s">
        <v>589</v>
      </c>
      <c r="BC51" s="1331"/>
      <c r="BD51" s="1331"/>
      <c r="BE51" s="1331"/>
      <c r="BF51" s="1331"/>
      <c r="BG51" s="1331"/>
      <c r="BH51" s="1331"/>
      <c r="BI51" s="1331"/>
      <c r="BJ51" s="1331"/>
      <c r="BK51" s="1331"/>
      <c r="BL51" s="1331"/>
      <c r="BM51" s="1331"/>
      <c r="BN51" s="1331"/>
      <c r="BO51" s="1331"/>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5" x14ac:dyDescent="0.15">
      <c r="B52" s="388"/>
      <c r="G52" s="1329"/>
      <c r="H52" s="1329"/>
      <c r="I52" s="1332"/>
      <c r="J52" s="1332"/>
      <c r="K52" s="1330"/>
      <c r="L52" s="1330"/>
      <c r="M52" s="1330"/>
      <c r="N52" s="1330"/>
      <c r="AM52" s="395"/>
      <c r="AN52" s="1331"/>
      <c r="AO52" s="1331"/>
      <c r="AP52" s="1331"/>
      <c r="AQ52" s="1331"/>
      <c r="AR52" s="1331"/>
      <c r="AS52" s="1331"/>
      <c r="AT52" s="1331"/>
      <c r="AU52" s="1331"/>
      <c r="AV52" s="1331"/>
      <c r="AW52" s="1331"/>
      <c r="AX52" s="1331"/>
      <c r="AY52" s="1331"/>
      <c r="AZ52" s="1331"/>
      <c r="BA52" s="1331"/>
      <c r="BB52" s="1331"/>
      <c r="BC52" s="1331"/>
      <c r="BD52" s="1331"/>
      <c r="BE52" s="1331"/>
      <c r="BF52" s="1331"/>
      <c r="BG52" s="1331"/>
      <c r="BH52" s="1331"/>
      <c r="BI52" s="1331"/>
      <c r="BJ52" s="1331"/>
      <c r="BK52" s="1331"/>
      <c r="BL52" s="1331"/>
      <c r="BM52" s="1331"/>
      <c r="BN52" s="1331"/>
      <c r="BO52" s="1331"/>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5" x14ac:dyDescent="0.15">
      <c r="A53" s="403"/>
      <c r="B53" s="388"/>
      <c r="G53" s="1329"/>
      <c r="H53" s="1329"/>
      <c r="I53" s="1325"/>
      <c r="J53" s="1325"/>
      <c r="K53" s="1330"/>
      <c r="L53" s="1330"/>
      <c r="M53" s="1330"/>
      <c r="N53" s="1330"/>
      <c r="AM53" s="395"/>
      <c r="AN53" s="1331"/>
      <c r="AO53" s="1331"/>
      <c r="AP53" s="1331"/>
      <c r="AQ53" s="1331"/>
      <c r="AR53" s="1331"/>
      <c r="AS53" s="1331"/>
      <c r="AT53" s="1331"/>
      <c r="AU53" s="1331"/>
      <c r="AV53" s="1331"/>
      <c r="AW53" s="1331"/>
      <c r="AX53" s="1331"/>
      <c r="AY53" s="1331"/>
      <c r="AZ53" s="1331"/>
      <c r="BA53" s="1331"/>
      <c r="BB53" s="1331" t="s">
        <v>596</v>
      </c>
      <c r="BC53" s="1331"/>
      <c r="BD53" s="1331"/>
      <c r="BE53" s="1331"/>
      <c r="BF53" s="1331"/>
      <c r="BG53" s="1331"/>
      <c r="BH53" s="1331"/>
      <c r="BI53" s="1331"/>
      <c r="BJ53" s="1331"/>
      <c r="BK53" s="1331"/>
      <c r="BL53" s="1331"/>
      <c r="BM53" s="1331"/>
      <c r="BN53" s="1331"/>
      <c r="BO53" s="1331"/>
      <c r="BP53" s="1323">
        <v>63.5</v>
      </c>
      <c r="BQ53" s="1323"/>
      <c r="BR53" s="1323"/>
      <c r="BS53" s="1323"/>
      <c r="BT53" s="1323"/>
      <c r="BU53" s="1323"/>
      <c r="BV53" s="1323"/>
      <c r="BW53" s="1323"/>
      <c r="BX53" s="1323">
        <v>64.900000000000006</v>
      </c>
      <c r="BY53" s="1323"/>
      <c r="BZ53" s="1323"/>
      <c r="CA53" s="1323"/>
      <c r="CB53" s="1323"/>
      <c r="CC53" s="1323"/>
      <c r="CD53" s="1323"/>
      <c r="CE53" s="1323"/>
      <c r="CF53" s="1323">
        <v>66.2</v>
      </c>
      <c r="CG53" s="1323"/>
      <c r="CH53" s="1323"/>
      <c r="CI53" s="1323"/>
      <c r="CJ53" s="1323"/>
      <c r="CK53" s="1323"/>
      <c r="CL53" s="1323"/>
      <c r="CM53" s="1323"/>
      <c r="CN53" s="1323">
        <v>67.2</v>
      </c>
      <c r="CO53" s="1323"/>
      <c r="CP53" s="1323"/>
      <c r="CQ53" s="1323"/>
      <c r="CR53" s="1323"/>
      <c r="CS53" s="1323"/>
      <c r="CT53" s="1323"/>
      <c r="CU53" s="1323"/>
      <c r="CV53" s="1323">
        <v>68</v>
      </c>
      <c r="CW53" s="1323"/>
      <c r="CX53" s="1323"/>
      <c r="CY53" s="1323"/>
      <c r="CZ53" s="1323"/>
      <c r="DA53" s="1323"/>
      <c r="DB53" s="1323"/>
      <c r="DC53" s="1323"/>
    </row>
    <row r="54" spans="1:109" ht="13.5" x14ac:dyDescent="0.15">
      <c r="A54" s="403"/>
      <c r="B54" s="388"/>
      <c r="G54" s="1329"/>
      <c r="H54" s="1329"/>
      <c r="I54" s="1325"/>
      <c r="J54" s="1325"/>
      <c r="K54" s="1330"/>
      <c r="L54" s="1330"/>
      <c r="M54" s="1330"/>
      <c r="N54" s="1330"/>
      <c r="AM54" s="395"/>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5" x14ac:dyDescent="0.15">
      <c r="A55" s="403"/>
      <c r="B55" s="388"/>
      <c r="G55" s="1325"/>
      <c r="H55" s="1325"/>
      <c r="I55" s="1325"/>
      <c r="J55" s="1325"/>
      <c r="K55" s="1330"/>
      <c r="L55" s="1330"/>
      <c r="M55" s="1330"/>
      <c r="N55" s="1330"/>
      <c r="AN55" s="1324" t="s">
        <v>590</v>
      </c>
      <c r="AO55" s="1324"/>
      <c r="AP55" s="1324"/>
      <c r="AQ55" s="1324"/>
      <c r="AR55" s="1324"/>
      <c r="AS55" s="1324"/>
      <c r="AT55" s="1324"/>
      <c r="AU55" s="1324"/>
      <c r="AV55" s="1324"/>
      <c r="AW55" s="1324"/>
      <c r="AX55" s="1324"/>
      <c r="AY55" s="1324"/>
      <c r="AZ55" s="1324"/>
      <c r="BA55" s="1324"/>
      <c r="BB55" s="1331" t="s">
        <v>589</v>
      </c>
      <c r="BC55" s="1331"/>
      <c r="BD55" s="1331"/>
      <c r="BE55" s="1331"/>
      <c r="BF55" s="1331"/>
      <c r="BG55" s="1331"/>
      <c r="BH55" s="1331"/>
      <c r="BI55" s="1331"/>
      <c r="BJ55" s="1331"/>
      <c r="BK55" s="1331"/>
      <c r="BL55" s="1331"/>
      <c r="BM55" s="1331"/>
      <c r="BN55" s="1331"/>
      <c r="BO55" s="1331"/>
      <c r="BP55" s="1323">
        <v>0</v>
      </c>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ht="13.5" x14ac:dyDescent="0.15">
      <c r="A56" s="403"/>
      <c r="B56" s="388"/>
      <c r="G56" s="1325"/>
      <c r="H56" s="1325"/>
      <c r="I56" s="1325"/>
      <c r="J56" s="1325"/>
      <c r="K56" s="1330"/>
      <c r="L56" s="1330"/>
      <c r="M56" s="1330"/>
      <c r="N56" s="1330"/>
      <c r="AN56" s="1324"/>
      <c r="AO56" s="1324"/>
      <c r="AP56" s="1324"/>
      <c r="AQ56" s="1324"/>
      <c r="AR56" s="1324"/>
      <c r="AS56" s="1324"/>
      <c r="AT56" s="1324"/>
      <c r="AU56" s="1324"/>
      <c r="AV56" s="1324"/>
      <c r="AW56" s="1324"/>
      <c r="AX56" s="1324"/>
      <c r="AY56" s="1324"/>
      <c r="AZ56" s="1324"/>
      <c r="BA56" s="1324"/>
      <c r="BB56" s="1331"/>
      <c r="BC56" s="1331"/>
      <c r="BD56" s="1331"/>
      <c r="BE56" s="1331"/>
      <c r="BF56" s="1331"/>
      <c r="BG56" s="1331"/>
      <c r="BH56" s="1331"/>
      <c r="BI56" s="1331"/>
      <c r="BJ56" s="1331"/>
      <c r="BK56" s="1331"/>
      <c r="BL56" s="1331"/>
      <c r="BM56" s="1331"/>
      <c r="BN56" s="1331"/>
      <c r="BO56" s="1331"/>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5" x14ac:dyDescent="0.15">
      <c r="B57" s="409"/>
      <c r="G57" s="1325"/>
      <c r="H57" s="1325"/>
      <c r="I57" s="1333"/>
      <c r="J57" s="1333"/>
      <c r="K57" s="1330"/>
      <c r="L57" s="1330"/>
      <c r="M57" s="1330"/>
      <c r="N57" s="1330"/>
      <c r="AM57" s="387"/>
      <c r="AN57" s="1324"/>
      <c r="AO57" s="1324"/>
      <c r="AP57" s="1324"/>
      <c r="AQ57" s="1324"/>
      <c r="AR57" s="1324"/>
      <c r="AS57" s="1324"/>
      <c r="AT57" s="1324"/>
      <c r="AU57" s="1324"/>
      <c r="AV57" s="1324"/>
      <c r="AW57" s="1324"/>
      <c r="AX57" s="1324"/>
      <c r="AY57" s="1324"/>
      <c r="AZ57" s="1324"/>
      <c r="BA57" s="1324"/>
      <c r="BB57" s="1331" t="s">
        <v>596</v>
      </c>
      <c r="BC57" s="1331"/>
      <c r="BD57" s="1331"/>
      <c r="BE57" s="1331"/>
      <c r="BF57" s="1331"/>
      <c r="BG57" s="1331"/>
      <c r="BH57" s="1331"/>
      <c r="BI57" s="1331"/>
      <c r="BJ57" s="1331"/>
      <c r="BK57" s="1331"/>
      <c r="BL57" s="1331"/>
      <c r="BM57" s="1331"/>
      <c r="BN57" s="1331"/>
      <c r="BO57" s="1331"/>
      <c r="BP57" s="1323">
        <v>56.3</v>
      </c>
      <c r="BQ57" s="1323"/>
      <c r="BR57" s="1323"/>
      <c r="BS57" s="1323"/>
      <c r="BT57" s="1323"/>
      <c r="BU57" s="1323"/>
      <c r="BV57" s="1323"/>
      <c r="BW57" s="1323"/>
      <c r="BX57" s="1323">
        <v>57.7</v>
      </c>
      <c r="BY57" s="1323"/>
      <c r="BZ57" s="1323"/>
      <c r="CA57" s="1323"/>
      <c r="CB57" s="1323"/>
      <c r="CC57" s="1323"/>
      <c r="CD57" s="1323"/>
      <c r="CE57" s="1323"/>
      <c r="CF57" s="1323">
        <v>58.9</v>
      </c>
      <c r="CG57" s="1323"/>
      <c r="CH57" s="1323"/>
      <c r="CI57" s="1323"/>
      <c r="CJ57" s="1323"/>
      <c r="CK57" s="1323"/>
      <c r="CL57" s="1323"/>
      <c r="CM57" s="1323"/>
      <c r="CN57" s="1323">
        <v>60</v>
      </c>
      <c r="CO57" s="1323"/>
      <c r="CP57" s="1323"/>
      <c r="CQ57" s="1323"/>
      <c r="CR57" s="1323"/>
      <c r="CS57" s="1323"/>
      <c r="CT57" s="1323"/>
      <c r="CU57" s="1323"/>
      <c r="CV57" s="1323">
        <v>60.9</v>
      </c>
      <c r="CW57" s="1323"/>
      <c r="CX57" s="1323"/>
      <c r="CY57" s="1323"/>
      <c r="CZ57" s="1323"/>
      <c r="DA57" s="1323"/>
      <c r="DB57" s="1323"/>
      <c r="DC57" s="1323"/>
      <c r="DD57" s="414"/>
      <c r="DE57" s="409"/>
    </row>
    <row r="58" spans="1:109" s="403" customFormat="1" ht="13.5" x14ac:dyDescent="0.15">
      <c r="A58" s="387"/>
      <c r="B58" s="409"/>
      <c r="G58" s="1325"/>
      <c r="H58" s="1325"/>
      <c r="I58" s="1333"/>
      <c r="J58" s="1333"/>
      <c r="K58" s="1330"/>
      <c r="L58" s="1330"/>
      <c r="M58" s="1330"/>
      <c r="N58" s="1330"/>
      <c r="AM58" s="387"/>
      <c r="AN58" s="1324"/>
      <c r="AO58" s="1324"/>
      <c r="AP58" s="1324"/>
      <c r="AQ58" s="1324"/>
      <c r="AR58" s="1324"/>
      <c r="AS58" s="1324"/>
      <c r="AT58" s="1324"/>
      <c r="AU58" s="1324"/>
      <c r="AV58" s="1324"/>
      <c r="AW58" s="1324"/>
      <c r="AX58" s="1324"/>
      <c r="AY58" s="1324"/>
      <c r="AZ58" s="1324"/>
      <c r="BA58" s="1324"/>
      <c r="BB58" s="1331"/>
      <c r="BC58" s="1331"/>
      <c r="BD58" s="1331"/>
      <c r="BE58" s="1331"/>
      <c r="BF58" s="1331"/>
      <c r="BG58" s="1331"/>
      <c r="BH58" s="1331"/>
      <c r="BI58" s="1331"/>
      <c r="BJ58" s="1331"/>
      <c r="BK58" s="1331"/>
      <c r="BL58" s="1331"/>
      <c r="BM58" s="1331"/>
      <c r="BN58" s="1331"/>
      <c r="BO58" s="1331"/>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4"/>
      <c r="DE58" s="409"/>
    </row>
    <row r="59" spans="1:109" s="403" customFormat="1" ht="13.5" x14ac:dyDescent="0.15">
      <c r="A59" s="387"/>
      <c r="B59" s="409"/>
      <c r="K59" s="415"/>
      <c r="L59" s="415"/>
      <c r="M59" s="415"/>
      <c r="N59" s="415"/>
      <c r="AQ59" s="415"/>
      <c r="AR59" s="415"/>
      <c r="AS59" s="415"/>
      <c r="AT59" s="415"/>
      <c r="BC59" s="415"/>
      <c r="BD59" s="415"/>
      <c r="BE59" s="415"/>
      <c r="BF59" s="415"/>
      <c r="BO59" s="415"/>
      <c r="BP59" s="415"/>
      <c r="BQ59" s="415"/>
      <c r="BR59" s="415"/>
      <c r="CA59" s="415"/>
      <c r="CB59" s="415"/>
      <c r="CC59" s="415"/>
      <c r="CD59" s="415"/>
      <c r="CM59" s="415"/>
      <c r="CN59" s="415"/>
      <c r="CO59" s="415"/>
      <c r="CP59" s="415"/>
      <c r="CY59" s="415"/>
      <c r="CZ59" s="415"/>
      <c r="DA59" s="415"/>
      <c r="DB59" s="415"/>
      <c r="DC59" s="415"/>
      <c r="DD59" s="414"/>
      <c r="DE59" s="409"/>
    </row>
    <row r="60" spans="1:109" s="403" customFormat="1" ht="13.5" x14ac:dyDescent="0.15">
      <c r="A60" s="387"/>
      <c r="B60" s="409"/>
      <c r="K60" s="415"/>
      <c r="L60" s="415"/>
      <c r="M60" s="415"/>
      <c r="N60" s="415"/>
      <c r="AQ60" s="415"/>
      <c r="AR60" s="415"/>
      <c r="AS60" s="415"/>
      <c r="AT60" s="415"/>
      <c r="BC60" s="415"/>
      <c r="BD60" s="415"/>
      <c r="BE60" s="415"/>
      <c r="BF60" s="415"/>
      <c r="BO60" s="415"/>
      <c r="BP60" s="415"/>
      <c r="BQ60" s="415"/>
      <c r="BR60" s="415"/>
      <c r="CA60" s="415"/>
      <c r="CB60" s="415"/>
      <c r="CC60" s="415"/>
      <c r="CD60" s="415"/>
      <c r="CM60" s="415"/>
      <c r="CN60" s="415"/>
      <c r="CO60" s="415"/>
      <c r="CP60" s="415"/>
      <c r="CY60" s="415"/>
      <c r="CZ60" s="415"/>
      <c r="DA60" s="415"/>
      <c r="DB60" s="415"/>
      <c r="DC60" s="415"/>
      <c r="DD60" s="414"/>
      <c r="DE60" s="409"/>
    </row>
    <row r="61" spans="1:109" s="403" customFormat="1" ht="13.5" x14ac:dyDescent="0.15">
      <c r="A61" s="387"/>
      <c r="B61" s="413"/>
      <c r="C61" s="412"/>
      <c r="D61" s="412"/>
      <c r="E61" s="412"/>
      <c r="F61" s="412"/>
      <c r="G61" s="412"/>
      <c r="H61" s="412"/>
      <c r="I61" s="412"/>
      <c r="J61" s="412"/>
      <c r="K61" s="412"/>
      <c r="L61" s="412"/>
      <c r="M61" s="411"/>
      <c r="N61" s="411"/>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1"/>
      <c r="AT61" s="411"/>
      <c r="AU61" s="412"/>
      <c r="AV61" s="412"/>
      <c r="AW61" s="412"/>
      <c r="AX61" s="412"/>
      <c r="AY61" s="412"/>
      <c r="AZ61" s="412"/>
      <c r="BA61" s="412"/>
      <c r="BB61" s="412"/>
      <c r="BC61" s="412"/>
      <c r="BD61" s="412"/>
      <c r="BE61" s="411"/>
      <c r="BF61" s="411"/>
      <c r="BG61" s="412"/>
      <c r="BH61" s="412"/>
      <c r="BI61" s="412"/>
      <c r="BJ61" s="412"/>
      <c r="BK61" s="412"/>
      <c r="BL61" s="412"/>
      <c r="BM61" s="412"/>
      <c r="BN61" s="412"/>
      <c r="BO61" s="412"/>
      <c r="BP61" s="412"/>
      <c r="BQ61" s="411"/>
      <c r="BR61" s="411"/>
      <c r="BS61" s="412"/>
      <c r="BT61" s="412"/>
      <c r="BU61" s="412"/>
      <c r="BV61" s="412"/>
      <c r="BW61" s="412"/>
      <c r="BX61" s="412"/>
      <c r="BY61" s="412"/>
      <c r="BZ61" s="412"/>
      <c r="CA61" s="412"/>
      <c r="CB61" s="412"/>
      <c r="CC61" s="411"/>
      <c r="CD61" s="411"/>
      <c r="CE61" s="412"/>
      <c r="CF61" s="412"/>
      <c r="CG61" s="412"/>
      <c r="CH61" s="412"/>
      <c r="CI61" s="412"/>
      <c r="CJ61" s="412"/>
      <c r="CK61" s="412"/>
      <c r="CL61" s="412"/>
      <c r="CM61" s="412"/>
      <c r="CN61" s="412"/>
      <c r="CO61" s="411"/>
      <c r="CP61" s="411"/>
      <c r="CQ61" s="412"/>
      <c r="CR61" s="412"/>
      <c r="CS61" s="412"/>
      <c r="CT61" s="412"/>
      <c r="CU61" s="412"/>
      <c r="CV61" s="412"/>
      <c r="CW61" s="412"/>
      <c r="CX61" s="412"/>
      <c r="CY61" s="412"/>
      <c r="CZ61" s="412"/>
      <c r="DA61" s="411"/>
      <c r="DB61" s="411"/>
      <c r="DC61" s="411"/>
      <c r="DD61" s="410"/>
      <c r="DE61" s="409"/>
    </row>
    <row r="62" spans="1:109" ht="13.5" x14ac:dyDescent="0.15">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408"/>
      <c r="AN62" s="408"/>
      <c r="AO62" s="408"/>
      <c r="AP62" s="408"/>
      <c r="AQ62" s="408"/>
      <c r="AR62" s="408"/>
      <c r="AS62" s="408"/>
      <c r="AT62" s="408"/>
      <c r="AU62" s="408"/>
      <c r="AV62" s="408"/>
      <c r="AW62" s="408"/>
      <c r="AX62" s="408"/>
      <c r="AY62" s="408"/>
      <c r="AZ62" s="408"/>
      <c r="BA62" s="408"/>
      <c r="BB62" s="408"/>
      <c r="BC62" s="408"/>
      <c r="BD62" s="408"/>
      <c r="BE62" s="408"/>
      <c r="BF62" s="408"/>
      <c r="BG62" s="408"/>
      <c r="BH62" s="408"/>
      <c r="BI62" s="408"/>
      <c r="BJ62" s="408"/>
      <c r="BK62" s="408"/>
      <c r="BL62" s="408"/>
      <c r="BM62" s="408"/>
      <c r="BN62" s="408"/>
      <c r="BO62" s="408"/>
      <c r="BP62" s="408"/>
      <c r="BQ62" s="408"/>
      <c r="BR62" s="408"/>
      <c r="BS62" s="408"/>
      <c r="BT62" s="408"/>
      <c r="BU62" s="408"/>
      <c r="BV62" s="408"/>
      <c r="BW62" s="408"/>
      <c r="BX62" s="408"/>
      <c r="BY62" s="408"/>
      <c r="BZ62" s="408"/>
      <c r="CA62" s="408"/>
      <c r="CB62" s="408"/>
      <c r="CC62" s="408"/>
      <c r="CD62" s="408"/>
      <c r="CE62" s="408"/>
      <c r="CF62" s="408"/>
      <c r="CG62" s="408"/>
      <c r="CH62" s="408"/>
      <c r="CI62" s="408"/>
      <c r="CJ62" s="408"/>
      <c r="CK62" s="408"/>
      <c r="CL62" s="408"/>
      <c r="CM62" s="408"/>
      <c r="CN62" s="408"/>
      <c r="CO62" s="408"/>
      <c r="CP62" s="408"/>
      <c r="CQ62" s="408"/>
      <c r="CR62" s="408"/>
      <c r="CS62" s="408"/>
      <c r="CT62" s="408"/>
      <c r="CU62" s="408"/>
      <c r="CV62" s="408"/>
      <c r="CW62" s="408"/>
      <c r="CX62" s="408"/>
      <c r="CY62" s="408"/>
      <c r="CZ62" s="408"/>
      <c r="DA62" s="408"/>
      <c r="DB62" s="408"/>
      <c r="DC62" s="408"/>
      <c r="DD62" s="408"/>
      <c r="DE62" s="387"/>
    </row>
    <row r="63" spans="1:109" ht="17.25" x14ac:dyDescent="0.15">
      <c r="B63" s="407" t="s">
        <v>595</v>
      </c>
    </row>
    <row r="64" spans="1:109" ht="13.5" x14ac:dyDescent="0.15">
      <c r="B64" s="388"/>
      <c r="G64" s="404"/>
      <c r="I64" s="406"/>
      <c r="J64" s="406"/>
      <c r="K64" s="406"/>
      <c r="L64" s="406"/>
      <c r="M64" s="406"/>
      <c r="N64" s="405"/>
      <c r="AM64" s="404"/>
      <c r="AN64" s="404" t="s">
        <v>594</v>
      </c>
      <c r="AP64" s="403"/>
      <c r="AQ64" s="403"/>
      <c r="AR64" s="403"/>
      <c r="AY64" s="404"/>
      <c r="BA64" s="403"/>
      <c r="BB64" s="403"/>
      <c r="BC64" s="403"/>
      <c r="BK64" s="404"/>
      <c r="BM64" s="403"/>
      <c r="BN64" s="403"/>
      <c r="BO64" s="403"/>
      <c r="BW64" s="404"/>
      <c r="BY64" s="403"/>
      <c r="BZ64" s="403"/>
      <c r="CA64" s="403"/>
      <c r="CI64" s="404"/>
      <c r="CK64" s="403"/>
      <c r="CL64" s="403"/>
      <c r="CM64" s="403"/>
      <c r="CU64" s="404"/>
      <c r="CW64" s="403"/>
      <c r="CX64" s="403"/>
      <c r="CY64" s="403"/>
    </row>
    <row r="65" spans="2:107" ht="13.5" x14ac:dyDescent="0.15">
      <c r="B65" s="388"/>
      <c r="AN65" s="1314" t="s">
        <v>593</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x14ac:dyDescent="0.15">
      <c r="B66" s="388"/>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x14ac:dyDescent="0.15">
      <c r="B67" s="388"/>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x14ac:dyDescent="0.15">
      <c r="B68" s="388"/>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x14ac:dyDescent="0.15">
      <c r="B69" s="388"/>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x14ac:dyDescent="0.15">
      <c r="B70" s="388"/>
      <c r="H70" s="402"/>
      <c r="I70" s="402"/>
      <c r="J70" s="400"/>
      <c r="K70" s="400"/>
      <c r="L70" s="399"/>
      <c r="M70" s="400"/>
      <c r="N70" s="399"/>
      <c r="AN70" s="395"/>
      <c r="AO70" s="395"/>
      <c r="AP70" s="395"/>
      <c r="AZ70" s="395"/>
      <c r="BA70" s="395"/>
      <c r="BB70" s="395"/>
      <c r="BL70" s="395"/>
      <c r="BM70" s="395"/>
      <c r="BN70" s="395"/>
      <c r="BX70" s="395"/>
      <c r="BY70" s="395"/>
      <c r="BZ70" s="395"/>
      <c r="CJ70" s="395"/>
      <c r="CK70" s="395"/>
      <c r="CL70" s="395"/>
      <c r="CV70" s="395"/>
      <c r="CW70" s="395"/>
      <c r="CX70" s="395"/>
    </row>
    <row r="71" spans="2:107" ht="13.5" x14ac:dyDescent="0.15">
      <c r="B71" s="388"/>
      <c r="G71" s="398"/>
      <c r="I71" s="401"/>
      <c r="J71" s="400"/>
      <c r="K71" s="400"/>
      <c r="L71" s="399"/>
      <c r="M71" s="400"/>
      <c r="N71" s="399"/>
      <c r="AM71" s="398"/>
      <c r="AN71" s="387" t="s">
        <v>592</v>
      </c>
    </row>
    <row r="72" spans="2:107" ht="13.5" x14ac:dyDescent="0.15">
      <c r="B72" s="388"/>
      <c r="G72" s="1325"/>
      <c r="H72" s="1325"/>
      <c r="I72" s="1325"/>
      <c r="J72" s="1325"/>
      <c r="K72" s="397"/>
      <c r="L72" s="397"/>
      <c r="M72" s="396"/>
      <c r="N72" s="396"/>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4" t="s">
        <v>549</v>
      </c>
      <c r="BQ72" s="1324"/>
      <c r="BR72" s="1324"/>
      <c r="BS72" s="1324"/>
      <c r="BT72" s="1324"/>
      <c r="BU72" s="1324"/>
      <c r="BV72" s="1324"/>
      <c r="BW72" s="1324"/>
      <c r="BX72" s="1324" t="s">
        <v>550</v>
      </c>
      <c r="BY72" s="1324"/>
      <c r="BZ72" s="1324"/>
      <c r="CA72" s="1324"/>
      <c r="CB72" s="1324"/>
      <c r="CC72" s="1324"/>
      <c r="CD72" s="1324"/>
      <c r="CE72" s="1324"/>
      <c r="CF72" s="1324" t="s">
        <v>551</v>
      </c>
      <c r="CG72" s="1324"/>
      <c r="CH72" s="1324"/>
      <c r="CI72" s="1324"/>
      <c r="CJ72" s="1324"/>
      <c r="CK72" s="1324"/>
      <c r="CL72" s="1324"/>
      <c r="CM72" s="1324"/>
      <c r="CN72" s="1324" t="s">
        <v>552</v>
      </c>
      <c r="CO72" s="1324"/>
      <c r="CP72" s="1324"/>
      <c r="CQ72" s="1324"/>
      <c r="CR72" s="1324"/>
      <c r="CS72" s="1324"/>
      <c r="CT72" s="1324"/>
      <c r="CU72" s="1324"/>
      <c r="CV72" s="1324" t="s">
        <v>553</v>
      </c>
      <c r="CW72" s="1324"/>
      <c r="CX72" s="1324"/>
      <c r="CY72" s="1324"/>
      <c r="CZ72" s="1324"/>
      <c r="DA72" s="1324"/>
      <c r="DB72" s="1324"/>
      <c r="DC72" s="1324"/>
    </row>
    <row r="73" spans="2:107" ht="13.5" x14ac:dyDescent="0.15">
      <c r="B73" s="388"/>
      <c r="G73" s="1329"/>
      <c r="H73" s="1329"/>
      <c r="I73" s="1329"/>
      <c r="J73" s="1329"/>
      <c r="K73" s="1334"/>
      <c r="L73" s="1334"/>
      <c r="M73" s="1334"/>
      <c r="N73" s="1334"/>
      <c r="AM73" s="395"/>
      <c r="AN73" s="1331" t="s">
        <v>591</v>
      </c>
      <c r="AO73" s="1331"/>
      <c r="AP73" s="1331"/>
      <c r="AQ73" s="1331"/>
      <c r="AR73" s="1331"/>
      <c r="AS73" s="1331"/>
      <c r="AT73" s="1331"/>
      <c r="AU73" s="1331"/>
      <c r="AV73" s="1331"/>
      <c r="AW73" s="1331"/>
      <c r="AX73" s="1331"/>
      <c r="AY73" s="1331"/>
      <c r="AZ73" s="1331"/>
      <c r="BA73" s="1331"/>
      <c r="BB73" s="1331" t="s">
        <v>589</v>
      </c>
      <c r="BC73" s="1331"/>
      <c r="BD73" s="1331"/>
      <c r="BE73" s="1331"/>
      <c r="BF73" s="1331"/>
      <c r="BG73" s="1331"/>
      <c r="BH73" s="1331"/>
      <c r="BI73" s="1331"/>
      <c r="BJ73" s="1331"/>
      <c r="BK73" s="1331"/>
      <c r="BL73" s="1331"/>
      <c r="BM73" s="1331"/>
      <c r="BN73" s="1331"/>
      <c r="BO73" s="1331"/>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5" x14ac:dyDescent="0.15">
      <c r="B74" s="388"/>
      <c r="G74" s="1329"/>
      <c r="H74" s="1329"/>
      <c r="I74" s="1329"/>
      <c r="J74" s="1329"/>
      <c r="K74" s="1334"/>
      <c r="L74" s="1334"/>
      <c r="M74" s="1334"/>
      <c r="N74" s="1334"/>
      <c r="AM74" s="395"/>
      <c r="AN74" s="1331"/>
      <c r="AO74" s="1331"/>
      <c r="AP74" s="1331"/>
      <c r="AQ74" s="1331"/>
      <c r="AR74" s="1331"/>
      <c r="AS74" s="1331"/>
      <c r="AT74" s="1331"/>
      <c r="AU74" s="1331"/>
      <c r="AV74" s="1331"/>
      <c r="AW74" s="1331"/>
      <c r="AX74" s="1331"/>
      <c r="AY74" s="1331"/>
      <c r="AZ74" s="1331"/>
      <c r="BA74" s="1331"/>
      <c r="BB74" s="1331"/>
      <c r="BC74" s="1331"/>
      <c r="BD74" s="1331"/>
      <c r="BE74" s="1331"/>
      <c r="BF74" s="1331"/>
      <c r="BG74" s="1331"/>
      <c r="BH74" s="1331"/>
      <c r="BI74" s="1331"/>
      <c r="BJ74" s="1331"/>
      <c r="BK74" s="1331"/>
      <c r="BL74" s="1331"/>
      <c r="BM74" s="1331"/>
      <c r="BN74" s="1331"/>
      <c r="BO74" s="1331"/>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5" x14ac:dyDescent="0.15">
      <c r="B75" s="388"/>
      <c r="G75" s="1329"/>
      <c r="H75" s="1329"/>
      <c r="I75" s="1325"/>
      <c r="J75" s="1325"/>
      <c r="K75" s="1330"/>
      <c r="L75" s="1330"/>
      <c r="M75" s="1330"/>
      <c r="N75" s="1330"/>
      <c r="AM75" s="395"/>
      <c r="AN75" s="1331"/>
      <c r="AO75" s="1331"/>
      <c r="AP75" s="1331"/>
      <c r="AQ75" s="1331"/>
      <c r="AR75" s="1331"/>
      <c r="AS75" s="1331"/>
      <c r="AT75" s="1331"/>
      <c r="AU75" s="1331"/>
      <c r="AV75" s="1331"/>
      <c r="AW75" s="1331"/>
      <c r="AX75" s="1331"/>
      <c r="AY75" s="1331"/>
      <c r="AZ75" s="1331"/>
      <c r="BA75" s="1331"/>
      <c r="BB75" s="1331" t="s">
        <v>588</v>
      </c>
      <c r="BC75" s="1331"/>
      <c r="BD75" s="1331"/>
      <c r="BE75" s="1331"/>
      <c r="BF75" s="1331"/>
      <c r="BG75" s="1331"/>
      <c r="BH75" s="1331"/>
      <c r="BI75" s="1331"/>
      <c r="BJ75" s="1331"/>
      <c r="BK75" s="1331"/>
      <c r="BL75" s="1331"/>
      <c r="BM75" s="1331"/>
      <c r="BN75" s="1331"/>
      <c r="BO75" s="1331"/>
      <c r="BP75" s="1323">
        <v>6.6</v>
      </c>
      <c r="BQ75" s="1323"/>
      <c r="BR75" s="1323"/>
      <c r="BS75" s="1323"/>
      <c r="BT75" s="1323"/>
      <c r="BU75" s="1323"/>
      <c r="BV75" s="1323"/>
      <c r="BW75" s="1323"/>
      <c r="BX75" s="1323">
        <v>5.5</v>
      </c>
      <c r="BY75" s="1323"/>
      <c r="BZ75" s="1323"/>
      <c r="CA75" s="1323"/>
      <c r="CB75" s="1323"/>
      <c r="CC75" s="1323"/>
      <c r="CD75" s="1323"/>
      <c r="CE75" s="1323"/>
      <c r="CF75" s="1323">
        <v>5</v>
      </c>
      <c r="CG75" s="1323"/>
      <c r="CH75" s="1323"/>
      <c r="CI75" s="1323"/>
      <c r="CJ75" s="1323"/>
      <c r="CK75" s="1323"/>
      <c r="CL75" s="1323"/>
      <c r="CM75" s="1323"/>
      <c r="CN75" s="1323">
        <v>5.7</v>
      </c>
      <c r="CO75" s="1323"/>
      <c r="CP75" s="1323"/>
      <c r="CQ75" s="1323"/>
      <c r="CR75" s="1323"/>
      <c r="CS75" s="1323"/>
      <c r="CT75" s="1323"/>
      <c r="CU75" s="1323"/>
      <c r="CV75" s="1323">
        <v>7</v>
      </c>
      <c r="CW75" s="1323"/>
      <c r="CX75" s="1323"/>
      <c r="CY75" s="1323"/>
      <c r="CZ75" s="1323"/>
      <c r="DA75" s="1323"/>
      <c r="DB75" s="1323"/>
      <c r="DC75" s="1323"/>
    </row>
    <row r="76" spans="2:107" ht="13.5" x14ac:dyDescent="0.15">
      <c r="B76" s="388"/>
      <c r="G76" s="1329"/>
      <c r="H76" s="1329"/>
      <c r="I76" s="1325"/>
      <c r="J76" s="1325"/>
      <c r="K76" s="1330"/>
      <c r="L76" s="1330"/>
      <c r="M76" s="1330"/>
      <c r="N76" s="1330"/>
      <c r="AM76" s="395"/>
      <c r="AN76" s="1331"/>
      <c r="AO76" s="1331"/>
      <c r="AP76" s="1331"/>
      <c r="AQ76" s="1331"/>
      <c r="AR76" s="1331"/>
      <c r="AS76" s="1331"/>
      <c r="AT76" s="1331"/>
      <c r="AU76" s="1331"/>
      <c r="AV76" s="1331"/>
      <c r="AW76" s="1331"/>
      <c r="AX76" s="1331"/>
      <c r="AY76" s="1331"/>
      <c r="AZ76" s="1331"/>
      <c r="BA76" s="1331"/>
      <c r="BB76" s="1331"/>
      <c r="BC76" s="1331"/>
      <c r="BD76" s="1331"/>
      <c r="BE76" s="1331"/>
      <c r="BF76" s="1331"/>
      <c r="BG76" s="1331"/>
      <c r="BH76" s="1331"/>
      <c r="BI76" s="1331"/>
      <c r="BJ76" s="1331"/>
      <c r="BK76" s="1331"/>
      <c r="BL76" s="1331"/>
      <c r="BM76" s="1331"/>
      <c r="BN76" s="1331"/>
      <c r="BO76" s="1331"/>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5" x14ac:dyDescent="0.15">
      <c r="B77" s="388"/>
      <c r="G77" s="1325"/>
      <c r="H77" s="1325"/>
      <c r="I77" s="1325"/>
      <c r="J77" s="1325"/>
      <c r="K77" s="1334"/>
      <c r="L77" s="1334"/>
      <c r="M77" s="1334"/>
      <c r="N77" s="1334"/>
      <c r="AN77" s="1324" t="s">
        <v>590</v>
      </c>
      <c r="AO77" s="1324"/>
      <c r="AP77" s="1324"/>
      <c r="AQ77" s="1324"/>
      <c r="AR77" s="1324"/>
      <c r="AS77" s="1324"/>
      <c r="AT77" s="1324"/>
      <c r="AU77" s="1324"/>
      <c r="AV77" s="1324"/>
      <c r="AW77" s="1324"/>
      <c r="AX77" s="1324"/>
      <c r="AY77" s="1324"/>
      <c r="AZ77" s="1324"/>
      <c r="BA77" s="1324"/>
      <c r="BB77" s="1331" t="s">
        <v>589</v>
      </c>
      <c r="BC77" s="1331"/>
      <c r="BD77" s="1331"/>
      <c r="BE77" s="1331"/>
      <c r="BF77" s="1331"/>
      <c r="BG77" s="1331"/>
      <c r="BH77" s="1331"/>
      <c r="BI77" s="1331"/>
      <c r="BJ77" s="1331"/>
      <c r="BK77" s="1331"/>
      <c r="BL77" s="1331"/>
      <c r="BM77" s="1331"/>
      <c r="BN77" s="1331"/>
      <c r="BO77" s="1331"/>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ht="13.5" x14ac:dyDescent="0.15">
      <c r="B78" s="388"/>
      <c r="G78" s="1325"/>
      <c r="H78" s="1325"/>
      <c r="I78" s="1325"/>
      <c r="J78" s="1325"/>
      <c r="K78" s="1334"/>
      <c r="L78" s="1334"/>
      <c r="M78" s="1334"/>
      <c r="N78" s="1334"/>
      <c r="AN78" s="1324"/>
      <c r="AO78" s="1324"/>
      <c r="AP78" s="1324"/>
      <c r="AQ78" s="1324"/>
      <c r="AR78" s="1324"/>
      <c r="AS78" s="1324"/>
      <c r="AT78" s="1324"/>
      <c r="AU78" s="1324"/>
      <c r="AV78" s="1324"/>
      <c r="AW78" s="1324"/>
      <c r="AX78" s="1324"/>
      <c r="AY78" s="1324"/>
      <c r="AZ78" s="1324"/>
      <c r="BA78" s="1324"/>
      <c r="BB78" s="1331"/>
      <c r="BC78" s="1331"/>
      <c r="BD78" s="1331"/>
      <c r="BE78" s="1331"/>
      <c r="BF78" s="1331"/>
      <c r="BG78" s="1331"/>
      <c r="BH78" s="1331"/>
      <c r="BI78" s="1331"/>
      <c r="BJ78" s="1331"/>
      <c r="BK78" s="1331"/>
      <c r="BL78" s="1331"/>
      <c r="BM78" s="1331"/>
      <c r="BN78" s="1331"/>
      <c r="BO78" s="1331"/>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5" x14ac:dyDescent="0.15">
      <c r="B79" s="388"/>
      <c r="G79" s="1325"/>
      <c r="H79" s="1325"/>
      <c r="I79" s="1333"/>
      <c r="J79" s="1333"/>
      <c r="K79" s="1335"/>
      <c r="L79" s="1335"/>
      <c r="M79" s="1335"/>
      <c r="N79" s="1335"/>
      <c r="AN79" s="1324"/>
      <c r="AO79" s="1324"/>
      <c r="AP79" s="1324"/>
      <c r="AQ79" s="1324"/>
      <c r="AR79" s="1324"/>
      <c r="AS79" s="1324"/>
      <c r="AT79" s="1324"/>
      <c r="AU79" s="1324"/>
      <c r="AV79" s="1324"/>
      <c r="AW79" s="1324"/>
      <c r="AX79" s="1324"/>
      <c r="AY79" s="1324"/>
      <c r="AZ79" s="1324"/>
      <c r="BA79" s="1324"/>
      <c r="BB79" s="1331" t="s">
        <v>588</v>
      </c>
      <c r="BC79" s="1331"/>
      <c r="BD79" s="1331"/>
      <c r="BE79" s="1331"/>
      <c r="BF79" s="1331"/>
      <c r="BG79" s="1331"/>
      <c r="BH79" s="1331"/>
      <c r="BI79" s="1331"/>
      <c r="BJ79" s="1331"/>
      <c r="BK79" s="1331"/>
      <c r="BL79" s="1331"/>
      <c r="BM79" s="1331"/>
      <c r="BN79" s="1331"/>
      <c r="BO79" s="1331"/>
      <c r="BP79" s="1323">
        <v>7.4</v>
      </c>
      <c r="BQ79" s="1323"/>
      <c r="BR79" s="1323"/>
      <c r="BS79" s="1323"/>
      <c r="BT79" s="1323"/>
      <c r="BU79" s="1323"/>
      <c r="BV79" s="1323"/>
      <c r="BW79" s="1323"/>
      <c r="BX79" s="1323">
        <v>7.1</v>
      </c>
      <c r="BY79" s="1323"/>
      <c r="BZ79" s="1323"/>
      <c r="CA79" s="1323"/>
      <c r="CB79" s="1323"/>
      <c r="CC79" s="1323"/>
      <c r="CD79" s="1323"/>
      <c r="CE79" s="1323"/>
      <c r="CF79" s="1323">
        <v>7.1</v>
      </c>
      <c r="CG79" s="1323"/>
      <c r="CH79" s="1323"/>
      <c r="CI79" s="1323"/>
      <c r="CJ79" s="1323"/>
      <c r="CK79" s="1323"/>
      <c r="CL79" s="1323"/>
      <c r="CM79" s="1323"/>
      <c r="CN79" s="1323">
        <v>7.3</v>
      </c>
      <c r="CO79" s="1323"/>
      <c r="CP79" s="1323"/>
      <c r="CQ79" s="1323"/>
      <c r="CR79" s="1323"/>
      <c r="CS79" s="1323"/>
      <c r="CT79" s="1323"/>
      <c r="CU79" s="1323"/>
      <c r="CV79" s="1323">
        <v>7.4</v>
      </c>
      <c r="CW79" s="1323"/>
      <c r="CX79" s="1323"/>
      <c r="CY79" s="1323"/>
      <c r="CZ79" s="1323"/>
      <c r="DA79" s="1323"/>
      <c r="DB79" s="1323"/>
      <c r="DC79" s="1323"/>
    </row>
    <row r="80" spans="2:107" ht="13.5" x14ac:dyDescent="0.15">
      <c r="B80" s="388"/>
      <c r="G80" s="1325"/>
      <c r="H80" s="1325"/>
      <c r="I80" s="1333"/>
      <c r="J80" s="1333"/>
      <c r="K80" s="1335"/>
      <c r="L80" s="1335"/>
      <c r="M80" s="1335"/>
      <c r="N80" s="1335"/>
      <c r="AN80" s="1324"/>
      <c r="AO80" s="1324"/>
      <c r="AP80" s="1324"/>
      <c r="AQ80" s="1324"/>
      <c r="AR80" s="1324"/>
      <c r="AS80" s="1324"/>
      <c r="AT80" s="1324"/>
      <c r="AU80" s="1324"/>
      <c r="AV80" s="1324"/>
      <c r="AW80" s="1324"/>
      <c r="AX80" s="1324"/>
      <c r="AY80" s="1324"/>
      <c r="AZ80" s="1324"/>
      <c r="BA80" s="1324"/>
      <c r="BB80" s="1331"/>
      <c r="BC80" s="1331"/>
      <c r="BD80" s="1331"/>
      <c r="BE80" s="1331"/>
      <c r="BF80" s="1331"/>
      <c r="BG80" s="1331"/>
      <c r="BH80" s="1331"/>
      <c r="BI80" s="1331"/>
      <c r="BJ80" s="1331"/>
      <c r="BK80" s="1331"/>
      <c r="BL80" s="1331"/>
      <c r="BM80" s="1331"/>
      <c r="BN80" s="1331"/>
      <c r="BO80" s="1331"/>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5" x14ac:dyDescent="0.15">
      <c r="B81" s="388"/>
    </row>
    <row r="82" spans="2:109" ht="17.25" x14ac:dyDescent="0.15">
      <c r="B82" s="388"/>
      <c r="K82" s="394"/>
      <c r="L82" s="394"/>
      <c r="M82" s="394"/>
      <c r="N82" s="394"/>
      <c r="AQ82" s="394"/>
      <c r="AR82" s="394"/>
      <c r="AS82" s="394"/>
      <c r="AT82" s="394"/>
      <c r="BC82" s="394"/>
      <c r="BD82" s="394"/>
      <c r="BE82" s="394"/>
      <c r="BF82" s="394"/>
      <c r="BO82" s="394"/>
      <c r="BP82" s="394"/>
      <c r="BQ82" s="394"/>
      <c r="BR82" s="394"/>
      <c r="CA82" s="394"/>
      <c r="CB82" s="394"/>
      <c r="CC82" s="394"/>
      <c r="CD82" s="394"/>
      <c r="CM82" s="394"/>
      <c r="CN82" s="394"/>
      <c r="CO82" s="394"/>
      <c r="CP82" s="394"/>
      <c r="CY82" s="394"/>
      <c r="CZ82" s="394"/>
      <c r="DA82" s="394"/>
      <c r="DB82" s="394"/>
      <c r="DC82" s="394"/>
    </row>
    <row r="83" spans="2:109" ht="13.5" x14ac:dyDescent="0.15">
      <c r="B83" s="393"/>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1"/>
    </row>
    <row r="84" spans="2:109" ht="13.5" x14ac:dyDescent="0.15">
      <c r="DD84" s="387"/>
      <c r="DE84" s="387"/>
    </row>
    <row r="85" spans="2:109" ht="13.5" x14ac:dyDescent="0.15">
      <c r="DD85" s="387"/>
      <c r="DE85" s="387"/>
    </row>
    <row r="86" spans="2:109" ht="13.5" hidden="1" x14ac:dyDescent="0.15">
      <c r="DD86" s="387"/>
      <c r="DE86" s="387"/>
    </row>
    <row r="87" spans="2:109" ht="13.5" hidden="1" x14ac:dyDescent="0.15">
      <c r="K87" s="390"/>
      <c r="AQ87" s="390"/>
      <c r="BC87" s="390"/>
      <c r="BO87" s="390"/>
      <c r="CA87" s="390"/>
      <c r="CM87" s="390"/>
      <c r="CY87" s="390"/>
      <c r="DD87" s="387"/>
      <c r="DE87" s="387"/>
    </row>
    <row r="88" spans="2:109" ht="13.5" hidden="1" x14ac:dyDescent="0.15">
      <c r="DD88" s="387"/>
      <c r="DE88" s="387"/>
    </row>
    <row r="89" spans="2:109" ht="13.5" hidden="1" x14ac:dyDescent="0.15">
      <c r="DD89" s="387"/>
      <c r="DE89" s="387"/>
    </row>
    <row r="90" spans="2:109" ht="13.5" hidden="1" x14ac:dyDescent="0.15">
      <c r="DD90" s="387"/>
      <c r="DE90" s="387"/>
    </row>
    <row r="91" spans="2:109" ht="13.5"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387" customFormat="1" ht="13.5" hidden="1" customHeight="1" x14ac:dyDescent="0.15"/>
    <row r="98" s="387" customFormat="1" ht="13.5" hidden="1" customHeight="1" x14ac:dyDescent="0.15"/>
    <row r="99" s="387" customFormat="1" ht="13.5" hidden="1" customHeight="1" x14ac:dyDescent="0.15"/>
    <row r="100" s="387" customFormat="1" ht="13.5" hidden="1" customHeight="1" x14ac:dyDescent="0.15"/>
    <row r="101" s="387" customFormat="1" ht="13.5" hidden="1" customHeight="1" x14ac:dyDescent="0.15"/>
    <row r="102" s="387" customFormat="1" ht="13.5" hidden="1" customHeight="1" x14ac:dyDescent="0.15"/>
    <row r="103" s="387" customFormat="1" ht="13.5" hidden="1" customHeight="1" x14ac:dyDescent="0.15"/>
    <row r="104" s="387" customFormat="1" ht="13.5" hidden="1" customHeight="1" x14ac:dyDescent="0.15"/>
    <row r="105" s="387" customFormat="1" ht="13.5" hidden="1" customHeight="1" x14ac:dyDescent="0.15"/>
    <row r="106" s="387" customFormat="1" ht="13.5" hidden="1" customHeight="1" x14ac:dyDescent="0.15"/>
    <row r="107" s="387" customFormat="1" ht="13.5" hidden="1" customHeight="1" x14ac:dyDescent="0.15"/>
    <row r="108" s="387" customFormat="1" ht="13.5" hidden="1" customHeight="1" x14ac:dyDescent="0.15"/>
    <row r="109" s="387" customFormat="1" ht="13.5" hidden="1" customHeight="1" x14ac:dyDescent="0.15"/>
    <row r="110" s="387" customFormat="1" ht="13.5" hidden="1" customHeight="1" x14ac:dyDescent="0.15"/>
    <row r="111" s="387" customFormat="1" ht="13.5" hidden="1" customHeight="1" x14ac:dyDescent="0.15"/>
    <row r="112" s="387" customFormat="1" ht="13.5" hidden="1" customHeight="1" x14ac:dyDescent="0.15"/>
    <row r="113" s="387" customFormat="1" ht="13.5" hidden="1" customHeight="1" x14ac:dyDescent="0.15"/>
    <row r="114" s="387" customFormat="1" ht="13.5" hidden="1" customHeight="1" x14ac:dyDescent="0.15"/>
    <row r="115" s="387" customFormat="1" ht="13.5" hidden="1" customHeight="1" x14ac:dyDescent="0.15"/>
    <row r="116" s="387" customFormat="1" ht="13.5" hidden="1" customHeight="1" x14ac:dyDescent="0.15"/>
    <row r="117" s="387" customFormat="1" ht="13.5" hidden="1" customHeight="1" x14ac:dyDescent="0.15"/>
    <row r="118" s="387" customFormat="1" ht="13.5" hidden="1" customHeight="1" x14ac:dyDescent="0.15"/>
    <row r="119" s="387" customFormat="1" ht="13.5" hidden="1" customHeight="1" x14ac:dyDescent="0.15"/>
    <row r="120" s="387" customFormat="1" ht="13.5" hidden="1" customHeight="1" x14ac:dyDescent="0.15"/>
    <row r="121" s="387" customFormat="1" ht="13.5" hidden="1" customHeight="1" x14ac:dyDescent="0.15"/>
    <row r="122" s="387" customFormat="1" ht="13.5" hidden="1" customHeight="1" x14ac:dyDescent="0.15"/>
    <row r="123" s="387" customFormat="1" ht="13.5" hidden="1" customHeight="1" x14ac:dyDescent="0.15"/>
    <row r="124" s="387" customFormat="1" ht="13.5" hidden="1" customHeight="1" x14ac:dyDescent="0.15"/>
    <row r="125" s="387" customFormat="1" ht="13.5" hidden="1" customHeight="1" x14ac:dyDescent="0.15"/>
    <row r="126" s="387" customFormat="1" ht="13.5" hidden="1" customHeight="1" x14ac:dyDescent="0.15"/>
    <row r="127" s="387" customFormat="1" ht="13.5" hidden="1" customHeight="1" x14ac:dyDescent="0.15"/>
    <row r="128" s="387" customFormat="1" ht="13.5" hidden="1" customHeight="1" x14ac:dyDescent="0.15"/>
    <row r="129" s="387" customFormat="1" ht="13.5" hidden="1" customHeight="1" x14ac:dyDescent="0.15"/>
    <row r="130" s="387" customFormat="1" ht="13.5" hidden="1" customHeight="1" x14ac:dyDescent="0.15"/>
    <row r="131" s="387" customFormat="1" ht="13.5" hidden="1" customHeight="1" x14ac:dyDescent="0.15"/>
    <row r="132" s="387" customFormat="1" ht="13.5" hidden="1" customHeight="1" x14ac:dyDescent="0.15"/>
    <row r="133" s="387" customFormat="1" ht="13.5" hidden="1" customHeight="1" x14ac:dyDescent="0.15"/>
    <row r="134" s="387" customFormat="1" ht="13.5" hidden="1" customHeight="1" x14ac:dyDescent="0.15"/>
    <row r="135" s="387" customFormat="1" ht="13.5" hidden="1" customHeight="1" x14ac:dyDescent="0.15"/>
    <row r="136" s="387" customFormat="1" ht="13.5" hidden="1" customHeight="1" x14ac:dyDescent="0.15"/>
    <row r="137" s="387" customFormat="1" ht="13.5" hidden="1" customHeight="1" x14ac:dyDescent="0.15"/>
    <row r="138" s="387" customFormat="1" ht="13.5" hidden="1" customHeight="1" x14ac:dyDescent="0.15"/>
    <row r="139" s="387" customFormat="1" ht="13.5" hidden="1" customHeight="1" x14ac:dyDescent="0.15"/>
    <row r="140" s="387" customFormat="1" ht="13.5" hidden="1" customHeight="1" x14ac:dyDescent="0.15"/>
    <row r="141" s="387" customFormat="1" ht="13.5" hidden="1" customHeight="1" x14ac:dyDescent="0.15"/>
    <row r="142" s="387" customFormat="1" ht="13.5" hidden="1" customHeight="1" x14ac:dyDescent="0.15"/>
    <row r="143" s="387" customFormat="1" ht="13.5" hidden="1" customHeight="1" x14ac:dyDescent="0.15"/>
    <row r="144" s="387" customFormat="1" ht="13.5" hidden="1" customHeight="1" x14ac:dyDescent="0.15"/>
    <row r="145" s="387" customFormat="1" ht="13.5" hidden="1" customHeight="1" x14ac:dyDescent="0.15"/>
    <row r="146" s="387" customFormat="1" ht="13.5" hidden="1" customHeight="1" x14ac:dyDescent="0.15"/>
    <row r="147" s="387" customFormat="1" ht="13.5" hidden="1" customHeight="1" x14ac:dyDescent="0.15"/>
    <row r="148" s="387" customFormat="1" ht="13.5" hidden="1" customHeight="1" x14ac:dyDescent="0.15"/>
    <row r="149" s="387" customFormat="1" ht="13.5" hidden="1" customHeight="1" x14ac:dyDescent="0.15"/>
    <row r="150" s="387" customFormat="1" ht="13.5" hidden="1" customHeight="1" x14ac:dyDescent="0.15"/>
    <row r="151" s="387" customFormat="1" ht="13.5" hidden="1" customHeight="1" x14ac:dyDescent="0.15"/>
    <row r="152" s="387" customFormat="1" ht="13.5" hidden="1" customHeight="1" x14ac:dyDescent="0.15"/>
    <row r="153" s="387" customFormat="1" ht="13.5" hidden="1" customHeight="1" x14ac:dyDescent="0.15"/>
    <row r="154" s="387" customFormat="1" ht="13.5" hidden="1" customHeight="1" x14ac:dyDescent="0.15"/>
    <row r="155" s="387" customFormat="1" ht="13.5" hidden="1" customHeight="1" x14ac:dyDescent="0.15"/>
    <row r="156" s="387" customFormat="1" ht="13.5" hidden="1" customHeight="1" x14ac:dyDescent="0.15"/>
    <row r="157" s="387" customFormat="1" ht="13.5" hidden="1" customHeight="1" x14ac:dyDescent="0.15"/>
    <row r="158" s="387" customFormat="1" ht="13.5" hidden="1" customHeight="1" x14ac:dyDescent="0.15"/>
    <row r="159" s="387" customFormat="1" ht="13.5" hidden="1" customHeight="1" x14ac:dyDescent="0.15"/>
    <row r="160" s="387" customFormat="1" ht="13.5" hidden="1" customHeight="1" x14ac:dyDescent="0.15"/>
  </sheetData>
  <sheetProtection algorithmName="SHA-512" hashValue="yS+HHGbvCdZEbfL6xFtEa2Gnrj1AZl3YkFBsiVmmww6x4uIBv16Hj2aQE0TYCMYsnS7JRwNFUB3NqHYnXjEAGw==" saltValue="X/J81mmyeueXVSskISWd5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70B53-E0D5-4DD6-8805-15A664CC4C55}">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VFPekIqxTockyp6BrQ+K3E9tMETJ6BDtVclVVwxIFcLA8IucwGI1SMBFaijU4eyLzpW0r9d1xZSRs3UF2kBHhA==" saltValue="zBss2FSgVOj+ioQYn/hB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377D-AFDD-4DAD-9DA0-A4D9BDBEC529}">
  <sheetPr>
    <pageSetUpPr fitToPage="1"/>
  </sheetPr>
  <dimension ref="A1:DR125"/>
  <sheetViews>
    <sheetView showGridLines="0" topLeftCell="B1" zoomScale="70" zoomScaleNormal="70" zoomScaleSheetLayoutView="55" workbookViewId="0">
      <selection activeCell="AN65" sqref="AN6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jOhf4aVgnckNAAkHRHUhl/5mdPh3bwkFqj/8Ca6OwghxVsONbbJKYGRutdaVGpiufc18p0J6FbioMPtcfknBaw==" saltValue="hUVzpV6irRGumnDzKx3l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362597</v>
      </c>
      <c r="E3" s="161"/>
      <c r="F3" s="162">
        <v>291945</v>
      </c>
      <c r="G3" s="163"/>
      <c r="H3" s="164"/>
    </row>
    <row r="4" spans="1:8" x14ac:dyDescent="0.15">
      <c r="A4" s="165"/>
      <c r="B4" s="166"/>
      <c r="C4" s="167"/>
      <c r="D4" s="168">
        <v>228217</v>
      </c>
      <c r="E4" s="169"/>
      <c r="F4" s="170">
        <v>127651</v>
      </c>
      <c r="G4" s="171"/>
      <c r="H4" s="172"/>
    </row>
    <row r="5" spans="1:8" x14ac:dyDescent="0.15">
      <c r="A5" s="153" t="s">
        <v>541</v>
      </c>
      <c r="B5" s="158"/>
      <c r="C5" s="159"/>
      <c r="D5" s="160">
        <v>151863</v>
      </c>
      <c r="E5" s="161"/>
      <c r="F5" s="162">
        <v>291173</v>
      </c>
      <c r="G5" s="163"/>
      <c r="H5" s="164"/>
    </row>
    <row r="6" spans="1:8" x14ac:dyDescent="0.15">
      <c r="A6" s="165"/>
      <c r="B6" s="166"/>
      <c r="C6" s="167"/>
      <c r="D6" s="168">
        <v>58666</v>
      </c>
      <c r="E6" s="169"/>
      <c r="F6" s="170">
        <v>119071</v>
      </c>
      <c r="G6" s="171"/>
      <c r="H6" s="172"/>
    </row>
    <row r="7" spans="1:8" x14ac:dyDescent="0.15">
      <c r="A7" s="153" t="s">
        <v>542</v>
      </c>
      <c r="B7" s="158"/>
      <c r="C7" s="159"/>
      <c r="D7" s="160">
        <v>295764</v>
      </c>
      <c r="E7" s="161"/>
      <c r="F7" s="162">
        <v>271581</v>
      </c>
      <c r="G7" s="163"/>
      <c r="H7" s="164"/>
    </row>
    <row r="8" spans="1:8" x14ac:dyDescent="0.15">
      <c r="A8" s="165"/>
      <c r="B8" s="166"/>
      <c r="C8" s="167"/>
      <c r="D8" s="168">
        <v>105001</v>
      </c>
      <c r="E8" s="169"/>
      <c r="F8" s="170">
        <v>117844</v>
      </c>
      <c r="G8" s="171"/>
      <c r="H8" s="172"/>
    </row>
    <row r="9" spans="1:8" x14ac:dyDescent="0.15">
      <c r="A9" s="153" t="s">
        <v>543</v>
      </c>
      <c r="B9" s="158"/>
      <c r="C9" s="159"/>
      <c r="D9" s="160">
        <v>451184</v>
      </c>
      <c r="E9" s="161"/>
      <c r="F9" s="162">
        <v>268375</v>
      </c>
      <c r="G9" s="163"/>
      <c r="H9" s="164"/>
    </row>
    <row r="10" spans="1:8" x14ac:dyDescent="0.15">
      <c r="A10" s="165"/>
      <c r="B10" s="166"/>
      <c r="C10" s="167"/>
      <c r="D10" s="168">
        <v>174243</v>
      </c>
      <c r="E10" s="169"/>
      <c r="F10" s="170">
        <v>119602</v>
      </c>
      <c r="G10" s="171"/>
      <c r="H10" s="172"/>
    </row>
    <row r="11" spans="1:8" x14ac:dyDescent="0.15">
      <c r="A11" s="153" t="s">
        <v>544</v>
      </c>
      <c r="B11" s="158"/>
      <c r="C11" s="159"/>
      <c r="D11" s="160">
        <v>316935</v>
      </c>
      <c r="E11" s="161"/>
      <c r="F11" s="162">
        <v>301035</v>
      </c>
      <c r="G11" s="163"/>
      <c r="H11" s="164"/>
    </row>
    <row r="12" spans="1:8" x14ac:dyDescent="0.15">
      <c r="A12" s="165"/>
      <c r="B12" s="166"/>
      <c r="C12" s="173"/>
      <c r="D12" s="168">
        <v>55744</v>
      </c>
      <c r="E12" s="169"/>
      <c r="F12" s="170">
        <v>154376</v>
      </c>
      <c r="G12" s="171"/>
      <c r="H12" s="172"/>
    </row>
    <row r="13" spans="1:8" x14ac:dyDescent="0.15">
      <c r="A13" s="153"/>
      <c r="B13" s="158"/>
      <c r="C13" s="174"/>
      <c r="D13" s="175">
        <v>315669</v>
      </c>
      <c r="E13" s="176"/>
      <c r="F13" s="177">
        <v>284822</v>
      </c>
      <c r="G13" s="178"/>
      <c r="H13" s="164"/>
    </row>
    <row r="14" spans="1:8" x14ac:dyDescent="0.15">
      <c r="A14" s="165"/>
      <c r="B14" s="166"/>
      <c r="C14" s="167"/>
      <c r="D14" s="168">
        <v>124374</v>
      </c>
      <c r="E14" s="169"/>
      <c r="F14" s="170">
        <v>127709</v>
      </c>
      <c r="G14" s="171"/>
      <c r="H14" s="172"/>
    </row>
    <row r="17" spans="1:11" x14ac:dyDescent="0.15">
      <c r="A17" s="149" t="s">
        <v>53</v>
      </c>
    </row>
    <row r="18" spans="1:11" x14ac:dyDescent="0.15">
      <c r="A18" s="179"/>
      <c r="B18" s="179" t="str">
        <f>実質収支比率等に係る経年分析!F$46</f>
        <v>H28</v>
      </c>
      <c r="C18" s="179" t="str">
        <f>実質収支比率等に係る経年分析!G$46</f>
        <v>H29</v>
      </c>
      <c r="D18" s="179" t="str">
        <f>実質収支比率等に係る経年分析!H$46</f>
        <v>H30</v>
      </c>
      <c r="E18" s="179" t="str">
        <f>実質収支比率等に係る経年分析!I$46</f>
        <v>R01</v>
      </c>
      <c r="F18" s="179" t="str">
        <f>実質収支比率等に係る経年分析!J$46</f>
        <v>R02</v>
      </c>
    </row>
    <row r="19" spans="1:11" x14ac:dyDescent="0.15">
      <c r="A19" s="179" t="s">
        <v>54</v>
      </c>
      <c r="B19" s="179">
        <f>ROUND(VALUE(SUBSTITUTE(実質収支比率等に係る経年分析!F$48,"▲","-")),2)</f>
        <v>5.97</v>
      </c>
      <c r="C19" s="179">
        <f>ROUND(VALUE(SUBSTITUTE(実質収支比率等に係る経年分析!G$48,"▲","-")),2)</f>
        <v>5.1100000000000003</v>
      </c>
      <c r="D19" s="179">
        <f>ROUND(VALUE(SUBSTITUTE(実質収支比率等に係る経年分析!H$48,"▲","-")),2)</f>
        <v>6.32</v>
      </c>
      <c r="E19" s="179">
        <f>ROUND(VALUE(SUBSTITUTE(実質収支比率等に係る経年分析!I$48,"▲","-")),2)</f>
        <v>4.38</v>
      </c>
      <c r="F19" s="179">
        <f>ROUND(VALUE(SUBSTITUTE(実質収支比率等に係る経年分析!J$48,"▲","-")),2)</f>
        <v>5.69</v>
      </c>
    </row>
    <row r="20" spans="1:11" x14ac:dyDescent="0.15">
      <c r="A20" s="179" t="s">
        <v>55</v>
      </c>
      <c r="B20" s="179">
        <f>ROUND(VALUE(SUBSTITUTE(実質収支比率等に係る経年分析!F$47,"▲","-")),2)</f>
        <v>9.7899999999999991</v>
      </c>
      <c r="C20" s="179">
        <f>ROUND(VALUE(SUBSTITUTE(実質収支比率等に係る経年分析!G$47,"▲","-")),2)</f>
        <v>14.52</v>
      </c>
      <c r="D20" s="179">
        <f>ROUND(VALUE(SUBSTITUTE(実質収支比率等に係る経年分析!H$47,"▲","-")),2)</f>
        <v>14.65</v>
      </c>
      <c r="E20" s="179">
        <f>ROUND(VALUE(SUBSTITUTE(実質収支比率等に係る経年分析!I$47,"▲","-")),2)</f>
        <v>14.79</v>
      </c>
      <c r="F20" s="179">
        <f>ROUND(VALUE(SUBSTITUTE(実質収支比率等に係る経年分析!J$47,"▲","-")),2)</f>
        <v>19.45</v>
      </c>
    </row>
    <row r="21" spans="1:11" x14ac:dyDescent="0.15">
      <c r="A21" s="179" t="s">
        <v>56</v>
      </c>
      <c r="B21" s="179">
        <f>IF(ISNUMBER(VALUE(SUBSTITUTE(実質収支比率等に係る経年分析!F$49,"▲","-"))),ROUND(VALUE(SUBSTITUTE(実質収支比率等に係る経年分析!F$49,"▲","-")),2),NA())</f>
        <v>0.47</v>
      </c>
      <c r="C21" s="179">
        <f>IF(ISNUMBER(VALUE(SUBSTITUTE(実質収支比率等に係る経年分析!G$49,"▲","-"))),ROUND(VALUE(SUBSTITUTE(実質収支比率等に係る経年分析!G$49,"▲","-")),2),NA())</f>
        <v>4.3</v>
      </c>
      <c r="D21" s="179">
        <f>IF(ISNUMBER(VALUE(SUBSTITUTE(実質収支比率等に係る経年分析!H$49,"▲","-"))),ROUND(VALUE(SUBSTITUTE(実質収支比率等に係る経年分析!H$49,"▲","-")),2),NA())</f>
        <v>1.18</v>
      </c>
      <c r="E21" s="179">
        <f>IF(ISNUMBER(VALUE(SUBSTITUTE(実質収支比率等に係る経年分析!I$49,"▲","-"))),ROUND(VALUE(SUBSTITUTE(実質収支比率等に係る経年分析!I$49,"▲","-")),2),NA())</f>
        <v>-1.97</v>
      </c>
      <c r="F21" s="179">
        <f>IF(ISNUMBER(VALUE(SUBSTITUTE(実質収支比率等に係る経年分析!J$49,"▲","-"))),ROUND(VALUE(SUBSTITUTE(実質収支比率等に係る経年分析!J$49,"▲","-")),2),NA())</f>
        <v>6.66</v>
      </c>
    </row>
    <row r="24" spans="1:11" x14ac:dyDescent="0.15">
      <c r="A24" s="149" t="s">
        <v>57</v>
      </c>
    </row>
    <row r="25" spans="1:11" x14ac:dyDescent="0.15">
      <c r="A25" s="180"/>
      <c r="B25" s="180" t="str">
        <f>連結実質赤字比率に係る赤字・黒字の構成分析!F$33</f>
        <v>H28</v>
      </c>
      <c r="C25" s="180"/>
      <c r="D25" s="180" t="str">
        <f>連結実質赤字比率に係る赤字・黒字の構成分析!G$33</f>
        <v>H29</v>
      </c>
      <c r="E25" s="180"/>
      <c r="F25" s="180" t="str">
        <f>連結実質赤字比率に係る赤字・黒字の構成分析!H$33</f>
        <v>H30</v>
      </c>
      <c r="G25" s="180"/>
      <c r="H25" s="180" t="str">
        <f>連結実質赤字比率に係る赤字・黒字の構成分析!I$33</f>
        <v>R01</v>
      </c>
      <c r="I25" s="180"/>
      <c r="J25" s="180" t="str">
        <f>連結実質赤字比率に係る赤字・黒字の構成分析!J$33</f>
        <v>R02</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小値賀町後期高齢者医療事業特別会計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小値賀町下水道事業特別会計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0.63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0.16</v>
      </c>
    </row>
    <row r="31" spans="1:11" x14ac:dyDescent="0.15">
      <c r="A31" s="180" t="str">
        <f>IF(連結実質赤字比率に係る赤字・黒字の構成分析!C$39="",NA(),連結実質赤字比率に係る赤字・黒字の構成分析!C$39)</f>
        <v>小値賀町介護保険事業特別会計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1.29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1.52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0.17</v>
      </c>
    </row>
    <row r="32" spans="1:11" x14ac:dyDescent="0.15">
      <c r="A32" s="180" t="str">
        <f>IF(連結実質赤字比率に係る赤字・黒字の構成分析!C$38="",NA(),連結実質赤字比率に係る赤字・黒字の構成分析!C$38)</f>
        <v>小値賀町簡易水道事業特別会計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小値賀町渡船事業特別会計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x14ac:dyDescent="0.15">
      <c r="A34" s="180" t="str">
        <f>IF(連結実質赤字比率に係る赤字・黒字の構成分析!C$36="",NA(),連結実質赤字比率に係る赤字・黒字の構成分析!C$36)</f>
        <v>国民健康保険診療所特別会計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0.56999999999999995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0.56000000000000005</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0.98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5.0999999999999996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6.31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4.37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5.68</v>
      </c>
    </row>
    <row r="39" spans="1:16" x14ac:dyDescent="0.15">
      <c r="A39" s="149" t="s">
        <v>60</v>
      </c>
    </row>
    <row r="40" spans="1:16" x14ac:dyDescent="0.15">
      <c r="A40" s="181"/>
      <c r="B40" s="181" t="str">
        <f>'実質公債費比率（分子）の構造'!K$44</f>
        <v>H28</v>
      </c>
      <c r="C40" s="181"/>
      <c r="D40" s="181"/>
      <c r="E40" s="181" t="str">
        <f>'実質公債費比率（分子）の構造'!L$44</f>
        <v>H29</v>
      </c>
      <c r="F40" s="181"/>
      <c r="G40" s="181"/>
      <c r="H40" s="181" t="str">
        <f>'実質公債費比率（分子）の構造'!M$44</f>
        <v>H30</v>
      </c>
      <c r="I40" s="181"/>
      <c r="J40" s="181"/>
      <c r="K40" s="181" t="str">
        <f>'実質公債費比率（分子）の構造'!N$44</f>
        <v>R01</v>
      </c>
      <c r="L40" s="181"/>
      <c r="M40" s="181"/>
      <c r="N40" s="181" t="str">
        <f>'実質公債費比率（分子）の構造'!O$44</f>
        <v>R02</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370</v>
      </c>
      <c r="E42" s="181"/>
      <c r="F42" s="181"/>
      <c r="G42" s="181">
        <f>'実質公債費比率（分子）の構造'!L$52</f>
        <v>372</v>
      </c>
      <c r="H42" s="181"/>
      <c r="I42" s="181"/>
      <c r="J42" s="181">
        <f>'実質公債費比率（分子）の構造'!M$52</f>
        <v>381</v>
      </c>
      <c r="K42" s="181"/>
      <c r="L42" s="181"/>
      <c r="M42" s="181">
        <f>'実質公債費比率（分子）の構造'!N$52</f>
        <v>356</v>
      </c>
      <c r="N42" s="181"/>
      <c r="O42" s="181"/>
      <c r="P42" s="181">
        <f>'実質公債費比率（分子）の構造'!O$52</f>
        <v>346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9</v>
      </c>
      <c r="C44" s="181"/>
      <c r="D44" s="181"/>
      <c r="E44" s="181">
        <f>'実質公債費比率（分子）の構造'!L$50</f>
        <v>5</v>
      </c>
      <c r="F44" s="181"/>
      <c r="G44" s="181"/>
      <c r="H44" s="181">
        <f>'実質公債費比率（分子）の構造'!M$50</f>
        <v>1</v>
      </c>
      <c r="I44" s="181"/>
      <c r="J44" s="181"/>
      <c r="K44" s="181">
        <f>'実質公債費比率（分子）の構造'!N$50</f>
        <v>2</v>
      </c>
      <c r="L44" s="181"/>
      <c r="M44" s="181"/>
      <c r="N44" s="181">
        <f>'実質公債費比率（分子）の構造'!O$50</f>
        <v>1</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108</v>
      </c>
      <c r="C46" s="181"/>
      <c r="D46" s="181"/>
      <c r="E46" s="181">
        <f>'実質公債費比率（分子）の構造'!L$48</f>
        <v>90</v>
      </c>
      <c r="F46" s="181"/>
      <c r="G46" s="181"/>
      <c r="H46" s="181">
        <f>'実質公債費比率（分子）の構造'!M$48</f>
        <v>104</v>
      </c>
      <c r="I46" s="181"/>
      <c r="J46" s="181"/>
      <c r="K46" s="181">
        <f>'実質公債費比率（分子）の構造'!N$48</f>
        <v>109</v>
      </c>
      <c r="L46" s="181"/>
      <c r="M46" s="181"/>
      <c r="N46" s="181">
        <f>'実質公債費比率（分子）の構造'!O$48</f>
        <v>102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340</v>
      </c>
      <c r="C49" s="181"/>
      <c r="D49" s="181"/>
      <c r="E49" s="181">
        <f>'実質公債費比率（分子）の構造'!L$45</f>
        <v>349</v>
      </c>
      <c r="F49" s="181"/>
      <c r="G49" s="181"/>
      <c r="H49" s="181">
        <f>'実質公債費比率（分子）の構造'!M$45</f>
        <v>359</v>
      </c>
      <c r="I49" s="181"/>
      <c r="J49" s="181"/>
      <c r="K49" s="181">
        <f>'実質公債費比率（分子）の構造'!N$45</f>
        <v>368</v>
      </c>
      <c r="L49" s="181"/>
      <c r="M49" s="181"/>
      <c r="N49" s="181">
        <f>'実質公債費比率（分子）の構造'!O$45</f>
        <v>381</v>
      </c>
      <c r="O49" s="181"/>
      <c r="P49" s="181"/>
    </row>
    <row r="50" spans="1:16" x14ac:dyDescent="0.15">
      <c r="A50" s="181" t="s">
        <v>71</v>
      </c>
      <c r="B50" s="181" t="e">
        <f>NA()</f>
        <v>#N/A</v>
      </c>
      <c r="C50" s="181">
        <f>IF(ISNUMBER('実質公債費比率（分子）の構造'!K$53),'実質公債費比率（分子）の構造'!K$53,NA())</f>
        <v>87</v>
      </c>
      <c r="D50" s="181" t="e">
        <f>NA()</f>
        <v>#N/A</v>
      </c>
      <c r="E50" s="181" t="e">
        <f>NA()</f>
        <v>#N/A</v>
      </c>
      <c r="F50" s="181">
        <f>IF(ISNUMBER('実質公債費比率（分子）の構造'!L$53),'実質公債費比率（分子）の構造'!L$53,NA())</f>
        <v>72</v>
      </c>
      <c r="G50" s="181" t="e">
        <f>NA()</f>
        <v>#N/A</v>
      </c>
      <c r="H50" s="181" t="e">
        <f>NA()</f>
        <v>#N/A</v>
      </c>
      <c r="I50" s="181">
        <f>IF(ISNUMBER('実質公債費比率（分子）の構造'!M$53),'実質公債費比率（分子）の構造'!M$53,NA())</f>
        <v>83</v>
      </c>
      <c r="J50" s="181" t="e">
        <f>NA()</f>
        <v>#N/A</v>
      </c>
      <c r="K50" s="181" t="e">
        <f>NA()</f>
        <v>#N/A</v>
      </c>
      <c r="L50" s="181">
        <f>IF(ISNUMBER('実質公債費比率（分子）の構造'!N$53),'実質公債費比率（分子）の構造'!N$53,NA())</f>
        <v>123</v>
      </c>
      <c r="M50" s="181" t="e">
        <f>NA()</f>
        <v>#N/A</v>
      </c>
      <c r="N50" s="181" t="e">
        <f>NA()</f>
        <v>#N/A</v>
      </c>
      <c r="O50" s="181">
        <f>IF(ISNUMBER('実質公債費比率（分子）の構造'!O$53),'実質公債費比率（分子）の構造'!O$53,NA())</f>
        <v>138</v>
      </c>
      <c r="P50" s="181" t="e">
        <f>NA()</f>
        <v>#N/A</v>
      </c>
    </row>
    <row r="53" spans="1:16" x14ac:dyDescent="0.15">
      <c r="A53" s="149" t="s">
        <v>72</v>
      </c>
    </row>
    <row r="54" spans="1:16" x14ac:dyDescent="0.15">
      <c r="A54" s="180"/>
      <c r="B54" s="180" t="str">
        <f>'将来負担比率（分子）の構造'!I$40</f>
        <v>H28</v>
      </c>
      <c r="C54" s="180"/>
      <c r="D54" s="180"/>
      <c r="E54" s="180" t="str">
        <f>'将来負担比率（分子）の構造'!J$40</f>
        <v>H29</v>
      </c>
      <c r="F54" s="180"/>
      <c r="G54" s="180"/>
      <c r="H54" s="180" t="str">
        <f>'将来負担比率（分子）の構造'!K$40</f>
        <v>H30</v>
      </c>
      <c r="I54" s="180"/>
      <c r="J54" s="180"/>
      <c r="K54" s="180" t="str">
        <f>'将来負担比率（分子）の構造'!L$40</f>
        <v>R01</v>
      </c>
      <c r="L54" s="180"/>
      <c r="M54" s="180"/>
      <c r="N54" s="180" t="str">
        <f>'将来負担比率（分子）の構造'!M$40</f>
        <v>R02</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3145</v>
      </c>
      <c r="E56" s="180"/>
      <c r="F56" s="180"/>
      <c r="G56" s="180">
        <f>'将来負担比率（分子）の構造'!J$52</f>
        <v>3162</v>
      </c>
      <c r="H56" s="180"/>
      <c r="I56" s="180"/>
      <c r="J56" s="180">
        <f>'将来負担比率（分子）の構造'!K$52</f>
        <v>2948</v>
      </c>
      <c r="K56" s="180"/>
      <c r="L56" s="180"/>
      <c r="M56" s="180">
        <f>'将来負担比率（分子）の構造'!L$52</f>
        <v>3110</v>
      </c>
      <c r="N56" s="180"/>
      <c r="O56" s="180"/>
      <c r="P56" s="180">
        <f>'将来負担比率（分子）の構造'!M$52</f>
        <v>3412</v>
      </c>
    </row>
    <row r="57" spans="1:16" x14ac:dyDescent="0.15">
      <c r="A57" s="180" t="s">
        <v>42</v>
      </c>
      <c r="B57" s="180"/>
      <c r="C57" s="180"/>
      <c r="D57" s="180">
        <f>'将来負担比率（分子）の構造'!I$51</f>
        <v>156</v>
      </c>
      <c r="E57" s="180"/>
      <c r="F57" s="180"/>
      <c r="G57" s="180">
        <f>'将来負担比率（分子）の構造'!J$51</f>
        <v>163</v>
      </c>
      <c r="H57" s="180"/>
      <c r="I57" s="180"/>
      <c r="J57" s="180">
        <f>'将来負担比率（分子）の構造'!K$51</f>
        <v>166</v>
      </c>
      <c r="K57" s="180"/>
      <c r="L57" s="180"/>
      <c r="M57" s="180">
        <f>'将来負担比率（分子）の構造'!L$51</f>
        <v>118</v>
      </c>
      <c r="N57" s="180"/>
      <c r="O57" s="180"/>
      <c r="P57" s="180">
        <f>'将来負担比率（分子）の構造'!M$51</f>
        <v>65</v>
      </c>
    </row>
    <row r="58" spans="1:16" x14ac:dyDescent="0.15">
      <c r="A58" s="180" t="s">
        <v>41</v>
      </c>
      <c r="B58" s="180"/>
      <c r="C58" s="180"/>
      <c r="D58" s="180">
        <f>'将来負担比率（分子）の構造'!I$50</f>
        <v>2442</v>
      </c>
      <c r="E58" s="180"/>
      <c r="F58" s="180"/>
      <c r="G58" s="180">
        <f>'将来負担比率（分子）の構造'!J$50</f>
        <v>2948</v>
      </c>
      <c r="H58" s="180"/>
      <c r="I58" s="180"/>
      <c r="J58" s="180">
        <f>'将来負担比率（分子）の構造'!K$50</f>
        <v>2989</v>
      </c>
      <c r="K58" s="180"/>
      <c r="L58" s="180"/>
      <c r="M58" s="180">
        <f>'将来負担比率（分子）の構造'!L$50</f>
        <v>3033</v>
      </c>
      <c r="N58" s="180"/>
      <c r="O58" s="180"/>
      <c r="P58" s="180">
        <f>'将来負担比率（分子）の構造'!M$50</f>
        <v>3054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368</v>
      </c>
      <c r="C62" s="180"/>
      <c r="D62" s="180"/>
      <c r="E62" s="180">
        <f>'将来負担比率（分子）の構造'!J$45</f>
        <v>321</v>
      </c>
      <c r="F62" s="180"/>
      <c r="G62" s="180"/>
      <c r="H62" s="180">
        <f>'将来負担比率（分子）の構造'!K$45</f>
        <v>341</v>
      </c>
      <c r="I62" s="180"/>
      <c r="J62" s="180"/>
      <c r="K62" s="180">
        <f>'将来負担比率（分子）の構造'!L$45</f>
        <v>351</v>
      </c>
      <c r="L62" s="180"/>
      <c r="M62" s="180"/>
      <c r="N62" s="180">
        <f>'将来負担比率（分子）の構造'!M$45</f>
        <v>350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1157</v>
      </c>
      <c r="C64" s="180"/>
      <c r="D64" s="180"/>
      <c r="E64" s="180">
        <f>'将来負担比率（分子）の構造'!J$43</f>
        <v>1026</v>
      </c>
      <c r="F64" s="180"/>
      <c r="G64" s="180"/>
      <c r="H64" s="180">
        <f>'将来負担比率（分子）の構造'!K$43</f>
        <v>850</v>
      </c>
      <c r="I64" s="180"/>
      <c r="J64" s="180"/>
      <c r="K64" s="180">
        <f>'将来負担比率（分子）の構造'!L$43</f>
        <v>924</v>
      </c>
      <c r="L64" s="180"/>
      <c r="M64" s="180"/>
      <c r="N64" s="180">
        <f>'将来負担比率（分子）の構造'!M$43</f>
        <v>1208</v>
      </c>
      <c r="O64" s="180"/>
      <c r="P64" s="180"/>
    </row>
    <row r="65" spans="1:16" x14ac:dyDescent="0.15">
      <c r="A65" s="180" t="s">
        <v>32</v>
      </c>
      <c r="B65" s="180">
        <f>'将来負担比率（分子）の構造'!I$42</f>
        <v>5</v>
      </c>
      <c r="C65" s="180"/>
      <c r="D65" s="180"/>
      <c r="E65" s="180">
        <f>'将来負担比率（分子）の構造'!J$42</f>
        <v>1</v>
      </c>
      <c r="F65" s="180"/>
      <c r="G65" s="180"/>
      <c r="H65" s="180">
        <f>'将来負担比率（分子）の構造'!K$42</f>
        <v>1</v>
      </c>
      <c r="I65" s="180"/>
      <c r="J65" s="180"/>
      <c r="K65" s="180">
        <f>'将来負担比率（分子）の構造'!L$42</f>
        <v>2</v>
      </c>
      <c r="L65" s="180"/>
      <c r="M65" s="180"/>
      <c r="N65" s="180">
        <f>'将来負担比率（分子）の構造'!M$42</f>
        <v>1</v>
      </c>
      <c r="O65" s="180"/>
      <c r="P65" s="180"/>
    </row>
    <row r="66" spans="1:16" x14ac:dyDescent="0.15">
      <c r="A66" s="180" t="s">
        <v>31</v>
      </c>
      <c r="B66" s="180">
        <f>'将来負担比率（分子）の構造'!I$41</f>
        <v>3461</v>
      </c>
      <c r="C66" s="180"/>
      <c r="D66" s="180"/>
      <c r="E66" s="180">
        <f>'将来負担比率（分子）の構造'!J$41</f>
        <v>3343</v>
      </c>
      <c r="F66" s="180"/>
      <c r="G66" s="180"/>
      <c r="H66" s="180">
        <f>'将来負担比率（分子）の構造'!K$41</f>
        <v>3319</v>
      </c>
      <c r="I66" s="180"/>
      <c r="J66" s="180"/>
      <c r="K66" s="180">
        <f>'将来負担比率（分子）の構造'!L$41</f>
        <v>3594</v>
      </c>
      <c r="L66" s="180"/>
      <c r="M66" s="180"/>
      <c r="N66" s="180">
        <f>'将来負担比率（分子）の構造'!M$41</f>
        <v>3532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H30</v>
      </c>
      <c r="C71" s="183" t="str">
        <f>基金残高に係る経年分析!G54</f>
        <v>R01</v>
      </c>
      <c r="D71" s="183" t="str">
        <f>基金残高に係る経年分析!H54</f>
        <v>R02</v>
      </c>
    </row>
    <row r="72" spans="1:16" x14ac:dyDescent="0.15">
      <c r="A72" s="183" t="s">
        <v>77</v>
      </c>
      <c r="B72" s="184">
        <f>基金残高に係る経年分析!F55</f>
        <v>286</v>
      </c>
      <c r="C72" s="184">
        <f>基金残高に係る経年分析!G55</f>
        <v>287</v>
      </c>
      <c r="D72" s="184">
        <f>基金残高に係る経年分析!H55</f>
        <v>391</v>
      </c>
    </row>
    <row r="73" spans="1:16" x14ac:dyDescent="0.15">
      <c r="A73" s="183" t="s">
        <v>78</v>
      </c>
      <c r="B73" s="184">
        <f>基金残高に係る経年分析!F56</f>
        <v>472</v>
      </c>
      <c r="C73" s="184">
        <f>基金残高に係る経年分析!G56</f>
        <v>458</v>
      </c>
      <c r="D73" s="184">
        <f>基金残高に係る経年分析!H56</f>
        <v>444</v>
      </c>
    </row>
    <row r="74" spans="1:16" x14ac:dyDescent="0.15">
      <c r="A74" s="183" t="s">
        <v>79</v>
      </c>
      <c r="B74" s="184">
        <f>基金残高に係る経年分析!F57</f>
        <v>2003</v>
      </c>
      <c r="C74" s="184">
        <f>基金残高に係る経年分析!G57</f>
        <v>2034</v>
      </c>
      <c r="D74" s="184">
        <f>基金残高に係る経年分析!H57</f>
        <v>1962</v>
      </c>
    </row>
  </sheetData>
  <sheetProtection algorithmName="SHA-512" hashValue="c9I2Wrz9CE+1Erk5KRCbY6dTUbpKpOMY/E+/3j1ke0TP7TS1RSdJHzQVAPp7OR7UHxmB4yJdFccru/viWRQYfw==" saltValue="LE9x3wmEt19dnOIDPvLrb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5" customWidth="1"/>
    <col min="96" max="133" width="1.625" style="242"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60" t="s">
        <v>215</v>
      </c>
      <c r="DI1" s="661"/>
      <c r="DJ1" s="661"/>
      <c r="DK1" s="661"/>
      <c r="DL1" s="661"/>
      <c r="DM1" s="661"/>
      <c r="DN1" s="662"/>
      <c r="DO1" s="225"/>
      <c r="DP1" s="660" t="s">
        <v>216</v>
      </c>
      <c r="DQ1" s="661"/>
      <c r="DR1" s="661"/>
      <c r="DS1" s="661"/>
      <c r="DT1" s="661"/>
      <c r="DU1" s="661"/>
      <c r="DV1" s="661"/>
      <c r="DW1" s="661"/>
      <c r="DX1" s="661"/>
      <c r="DY1" s="661"/>
      <c r="DZ1" s="661"/>
      <c r="EA1" s="661"/>
      <c r="EB1" s="661"/>
      <c r="EC1" s="662"/>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63" t="s">
        <v>218</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3" t="s">
        <v>219</v>
      </c>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c r="CA3" s="664"/>
      <c r="CB3" s="665"/>
      <c r="CD3" s="666" t="s">
        <v>220</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3" t="s">
        <v>1</v>
      </c>
      <c r="C4" s="664"/>
      <c r="D4" s="664"/>
      <c r="E4" s="664"/>
      <c r="F4" s="664"/>
      <c r="G4" s="664"/>
      <c r="H4" s="664"/>
      <c r="I4" s="664"/>
      <c r="J4" s="664"/>
      <c r="K4" s="664"/>
      <c r="L4" s="664"/>
      <c r="M4" s="664"/>
      <c r="N4" s="664"/>
      <c r="O4" s="664"/>
      <c r="P4" s="664"/>
      <c r="Q4" s="665"/>
      <c r="R4" s="663" t="s">
        <v>221</v>
      </c>
      <c r="S4" s="664"/>
      <c r="T4" s="664"/>
      <c r="U4" s="664"/>
      <c r="V4" s="664"/>
      <c r="W4" s="664"/>
      <c r="X4" s="664"/>
      <c r="Y4" s="665"/>
      <c r="Z4" s="663" t="s">
        <v>222</v>
      </c>
      <c r="AA4" s="664"/>
      <c r="AB4" s="664"/>
      <c r="AC4" s="665"/>
      <c r="AD4" s="663" t="s">
        <v>223</v>
      </c>
      <c r="AE4" s="664"/>
      <c r="AF4" s="664"/>
      <c r="AG4" s="664"/>
      <c r="AH4" s="664"/>
      <c r="AI4" s="664"/>
      <c r="AJ4" s="664"/>
      <c r="AK4" s="665"/>
      <c r="AL4" s="663" t="s">
        <v>222</v>
      </c>
      <c r="AM4" s="664"/>
      <c r="AN4" s="664"/>
      <c r="AO4" s="665"/>
      <c r="AP4" s="669" t="s">
        <v>224</v>
      </c>
      <c r="AQ4" s="669"/>
      <c r="AR4" s="669"/>
      <c r="AS4" s="669"/>
      <c r="AT4" s="669"/>
      <c r="AU4" s="669"/>
      <c r="AV4" s="669"/>
      <c r="AW4" s="669"/>
      <c r="AX4" s="669"/>
      <c r="AY4" s="669"/>
      <c r="AZ4" s="669"/>
      <c r="BA4" s="669"/>
      <c r="BB4" s="669"/>
      <c r="BC4" s="669"/>
      <c r="BD4" s="669"/>
      <c r="BE4" s="669"/>
      <c r="BF4" s="669"/>
      <c r="BG4" s="669" t="s">
        <v>225</v>
      </c>
      <c r="BH4" s="669"/>
      <c r="BI4" s="669"/>
      <c r="BJ4" s="669"/>
      <c r="BK4" s="669"/>
      <c r="BL4" s="669"/>
      <c r="BM4" s="669"/>
      <c r="BN4" s="669"/>
      <c r="BO4" s="669" t="s">
        <v>222</v>
      </c>
      <c r="BP4" s="669"/>
      <c r="BQ4" s="669"/>
      <c r="BR4" s="669"/>
      <c r="BS4" s="669" t="s">
        <v>226</v>
      </c>
      <c r="BT4" s="669"/>
      <c r="BU4" s="669"/>
      <c r="BV4" s="669"/>
      <c r="BW4" s="669"/>
      <c r="BX4" s="669"/>
      <c r="BY4" s="669"/>
      <c r="BZ4" s="669"/>
      <c r="CA4" s="669"/>
      <c r="CB4" s="669"/>
      <c r="CD4" s="666" t="s">
        <v>227</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s="229" customFormat="1" ht="11.25" customHeight="1" x14ac:dyDescent="0.15">
      <c r="B5" s="670" t="s">
        <v>228</v>
      </c>
      <c r="C5" s="671"/>
      <c r="D5" s="671"/>
      <c r="E5" s="671"/>
      <c r="F5" s="671"/>
      <c r="G5" s="671"/>
      <c r="H5" s="671"/>
      <c r="I5" s="671"/>
      <c r="J5" s="671"/>
      <c r="K5" s="671"/>
      <c r="L5" s="671"/>
      <c r="M5" s="671"/>
      <c r="N5" s="671"/>
      <c r="O5" s="671"/>
      <c r="P5" s="671"/>
      <c r="Q5" s="672"/>
      <c r="R5" s="673">
        <v>162556</v>
      </c>
      <c r="S5" s="674"/>
      <c r="T5" s="674"/>
      <c r="U5" s="674"/>
      <c r="V5" s="674"/>
      <c r="W5" s="674"/>
      <c r="X5" s="674"/>
      <c r="Y5" s="675"/>
      <c r="Z5" s="676">
        <v>3.9</v>
      </c>
      <c r="AA5" s="676"/>
      <c r="AB5" s="676"/>
      <c r="AC5" s="676"/>
      <c r="AD5" s="677">
        <v>162556</v>
      </c>
      <c r="AE5" s="677"/>
      <c r="AF5" s="677"/>
      <c r="AG5" s="677"/>
      <c r="AH5" s="677"/>
      <c r="AI5" s="677"/>
      <c r="AJ5" s="677"/>
      <c r="AK5" s="677"/>
      <c r="AL5" s="678">
        <v>8.1999999999999993</v>
      </c>
      <c r="AM5" s="679"/>
      <c r="AN5" s="679"/>
      <c r="AO5" s="680"/>
      <c r="AP5" s="670" t="s">
        <v>229</v>
      </c>
      <c r="AQ5" s="671"/>
      <c r="AR5" s="671"/>
      <c r="AS5" s="671"/>
      <c r="AT5" s="671"/>
      <c r="AU5" s="671"/>
      <c r="AV5" s="671"/>
      <c r="AW5" s="671"/>
      <c r="AX5" s="671"/>
      <c r="AY5" s="671"/>
      <c r="AZ5" s="671"/>
      <c r="BA5" s="671"/>
      <c r="BB5" s="671"/>
      <c r="BC5" s="671"/>
      <c r="BD5" s="671"/>
      <c r="BE5" s="671"/>
      <c r="BF5" s="672"/>
      <c r="BG5" s="684">
        <v>162556</v>
      </c>
      <c r="BH5" s="685"/>
      <c r="BI5" s="685"/>
      <c r="BJ5" s="685"/>
      <c r="BK5" s="685"/>
      <c r="BL5" s="685"/>
      <c r="BM5" s="685"/>
      <c r="BN5" s="686"/>
      <c r="BO5" s="687">
        <v>100</v>
      </c>
      <c r="BP5" s="687"/>
      <c r="BQ5" s="687"/>
      <c r="BR5" s="687"/>
      <c r="BS5" s="688" t="s">
        <v>138</v>
      </c>
      <c r="BT5" s="688"/>
      <c r="BU5" s="688"/>
      <c r="BV5" s="688"/>
      <c r="BW5" s="688"/>
      <c r="BX5" s="688"/>
      <c r="BY5" s="688"/>
      <c r="BZ5" s="688"/>
      <c r="CA5" s="688"/>
      <c r="CB5" s="692"/>
      <c r="CD5" s="666" t="s">
        <v>224</v>
      </c>
      <c r="CE5" s="667"/>
      <c r="CF5" s="667"/>
      <c r="CG5" s="667"/>
      <c r="CH5" s="667"/>
      <c r="CI5" s="667"/>
      <c r="CJ5" s="667"/>
      <c r="CK5" s="667"/>
      <c r="CL5" s="667"/>
      <c r="CM5" s="667"/>
      <c r="CN5" s="667"/>
      <c r="CO5" s="667"/>
      <c r="CP5" s="667"/>
      <c r="CQ5" s="668"/>
      <c r="CR5" s="666" t="s">
        <v>230</v>
      </c>
      <c r="CS5" s="667"/>
      <c r="CT5" s="667"/>
      <c r="CU5" s="667"/>
      <c r="CV5" s="667"/>
      <c r="CW5" s="667"/>
      <c r="CX5" s="667"/>
      <c r="CY5" s="668"/>
      <c r="CZ5" s="666" t="s">
        <v>222</v>
      </c>
      <c r="DA5" s="667"/>
      <c r="DB5" s="667"/>
      <c r="DC5" s="668"/>
      <c r="DD5" s="666" t="s">
        <v>231</v>
      </c>
      <c r="DE5" s="667"/>
      <c r="DF5" s="667"/>
      <c r="DG5" s="667"/>
      <c r="DH5" s="667"/>
      <c r="DI5" s="667"/>
      <c r="DJ5" s="667"/>
      <c r="DK5" s="667"/>
      <c r="DL5" s="667"/>
      <c r="DM5" s="667"/>
      <c r="DN5" s="667"/>
      <c r="DO5" s="667"/>
      <c r="DP5" s="668"/>
      <c r="DQ5" s="666" t="s">
        <v>232</v>
      </c>
      <c r="DR5" s="667"/>
      <c r="DS5" s="667"/>
      <c r="DT5" s="667"/>
      <c r="DU5" s="667"/>
      <c r="DV5" s="667"/>
      <c r="DW5" s="667"/>
      <c r="DX5" s="667"/>
      <c r="DY5" s="667"/>
      <c r="DZ5" s="667"/>
      <c r="EA5" s="667"/>
      <c r="EB5" s="667"/>
      <c r="EC5" s="668"/>
    </row>
    <row r="6" spans="2:143" ht="11.25" customHeight="1" x14ac:dyDescent="0.15">
      <c r="B6" s="681" t="s">
        <v>233</v>
      </c>
      <c r="C6" s="682"/>
      <c r="D6" s="682"/>
      <c r="E6" s="682"/>
      <c r="F6" s="682"/>
      <c r="G6" s="682"/>
      <c r="H6" s="682"/>
      <c r="I6" s="682"/>
      <c r="J6" s="682"/>
      <c r="K6" s="682"/>
      <c r="L6" s="682"/>
      <c r="M6" s="682"/>
      <c r="N6" s="682"/>
      <c r="O6" s="682"/>
      <c r="P6" s="682"/>
      <c r="Q6" s="683"/>
      <c r="R6" s="684">
        <v>22242</v>
      </c>
      <c r="S6" s="685"/>
      <c r="T6" s="685"/>
      <c r="U6" s="685"/>
      <c r="V6" s="685"/>
      <c r="W6" s="685"/>
      <c r="X6" s="685"/>
      <c r="Y6" s="686"/>
      <c r="Z6" s="687">
        <v>0.5</v>
      </c>
      <c r="AA6" s="687"/>
      <c r="AB6" s="687"/>
      <c r="AC6" s="687"/>
      <c r="AD6" s="688">
        <v>22242</v>
      </c>
      <c r="AE6" s="688"/>
      <c r="AF6" s="688"/>
      <c r="AG6" s="688"/>
      <c r="AH6" s="688"/>
      <c r="AI6" s="688"/>
      <c r="AJ6" s="688"/>
      <c r="AK6" s="688"/>
      <c r="AL6" s="689">
        <v>1.1000000000000001</v>
      </c>
      <c r="AM6" s="690"/>
      <c r="AN6" s="690"/>
      <c r="AO6" s="691"/>
      <c r="AP6" s="681" t="s">
        <v>234</v>
      </c>
      <c r="AQ6" s="682"/>
      <c r="AR6" s="682"/>
      <c r="AS6" s="682"/>
      <c r="AT6" s="682"/>
      <c r="AU6" s="682"/>
      <c r="AV6" s="682"/>
      <c r="AW6" s="682"/>
      <c r="AX6" s="682"/>
      <c r="AY6" s="682"/>
      <c r="AZ6" s="682"/>
      <c r="BA6" s="682"/>
      <c r="BB6" s="682"/>
      <c r="BC6" s="682"/>
      <c r="BD6" s="682"/>
      <c r="BE6" s="682"/>
      <c r="BF6" s="683"/>
      <c r="BG6" s="684">
        <v>162556</v>
      </c>
      <c r="BH6" s="685"/>
      <c r="BI6" s="685"/>
      <c r="BJ6" s="685"/>
      <c r="BK6" s="685"/>
      <c r="BL6" s="685"/>
      <c r="BM6" s="685"/>
      <c r="BN6" s="686"/>
      <c r="BO6" s="687">
        <v>100</v>
      </c>
      <c r="BP6" s="687"/>
      <c r="BQ6" s="687"/>
      <c r="BR6" s="687"/>
      <c r="BS6" s="688" t="s">
        <v>235</v>
      </c>
      <c r="BT6" s="688"/>
      <c r="BU6" s="688"/>
      <c r="BV6" s="688"/>
      <c r="BW6" s="688"/>
      <c r="BX6" s="688"/>
      <c r="BY6" s="688"/>
      <c r="BZ6" s="688"/>
      <c r="CA6" s="688"/>
      <c r="CB6" s="692"/>
      <c r="CD6" s="695" t="s">
        <v>236</v>
      </c>
      <c r="CE6" s="696"/>
      <c r="CF6" s="696"/>
      <c r="CG6" s="696"/>
      <c r="CH6" s="696"/>
      <c r="CI6" s="696"/>
      <c r="CJ6" s="696"/>
      <c r="CK6" s="696"/>
      <c r="CL6" s="696"/>
      <c r="CM6" s="696"/>
      <c r="CN6" s="696"/>
      <c r="CO6" s="696"/>
      <c r="CP6" s="696"/>
      <c r="CQ6" s="697"/>
      <c r="CR6" s="684">
        <v>46143</v>
      </c>
      <c r="CS6" s="685"/>
      <c r="CT6" s="685"/>
      <c r="CU6" s="685"/>
      <c r="CV6" s="685"/>
      <c r="CW6" s="685"/>
      <c r="CX6" s="685"/>
      <c r="CY6" s="686"/>
      <c r="CZ6" s="678">
        <v>1.2</v>
      </c>
      <c r="DA6" s="679"/>
      <c r="DB6" s="679"/>
      <c r="DC6" s="698"/>
      <c r="DD6" s="693" t="s">
        <v>235</v>
      </c>
      <c r="DE6" s="685"/>
      <c r="DF6" s="685"/>
      <c r="DG6" s="685"/>
      <c r="DH6" s="685"/>
      <c r="DI6" s="685"/>
      <c r="DJ6" s="685"/>
      <c r="DK6" s="685"/>
      <c r="DL6" s="685"/>
      <c r="DM6" s="685"/>
      <c r="DN6" s="685"/>
      <c r="DO6" s="685"/>
      <c r="DP6" s="686"/>
      <c r="DQ6" s="693">
        <v>46143</v>
      </c>
      <c r="DR6" s="685"/>
      <c r="DS6" s="685"/>
      <c r="DT6" s="685"/>
      <c r="DU6" s="685"/>
      <c r="DV6" s="685"/>
      <c r="DW6" s="685"/>
      <c r="DX6" s="685"/>
      <c r="DY6" s="685"/>
      <c r="DZ6" s="685"/>
      <c r="EA6" s="685"/>
      <c r="EB6" s="685"/>
      <c r="EC6" s="694"/>
    </row>
    <row r="7" spans="2:143" ht="11.25" customHeight="1" x14ac:dyDescent="0.15">
      <c r="B7" s="681" t="s">
        <v>237</v>
      </c>
      <c r="C7" s="682"/>
      <c r="D7" s="682"/>
      <c r="E7" s="682"/>
      <c r="F7" s="682"/>
      <c r="G7" s="682"/>
      <c r="H7" s="682"/>
      <c r="I7" s="682"/>
      <c r="J7" s="682"/>
      <c r="K7" s="682"/>
      <c r="L7" s="682"/>
      <c r="M7" s="682"/>
      <c r="N7" s="682"/>
      <c r="O7" s="682"/>
      <c r="P7" s="682"/>
      <c r="Q7" s="683"/>
      <c r="R7" s="684">
        <v>96</v>
      </c>
      <c r="S7" s="685"/>
      <c r="T7" s="685"/>
      <c r="U7" s="685"/>
      <c r="V7" s="685"/>
      <c r="W7" s="685"/>
      <c r="X7" s="685"/>
      <c r="Y7" s="686"/>
      <c r="Z7" s="687">
        <v>0</v>
      </c>
      <c r="AA7" s="687"/>
      <c r="AB7" s="687"/>
      <c r="AC7" s="687"/>
      <c r="AD7" s="688">
        <v>96</v>
      </c>
      <c r="AE7" s="688"/>
      <c r="AF7" s="688"/>
      <c r="AG7" s="688"/>
      <c r="AH7" s="688"/>
      <c r="AI7" s="688"/>
      <c r="AJ7" s="688"/>
      <c r="AK7" s="688"/>
      <c r="AL7" s="689">
        <v>0</v>
      </c>
      <c r="AM7" s="690"/>
      <c r="AN7" s="690"/>
      <c r="AO7" s="691"/>
      <c r="AP7" s="681" t="s">
        <v>238</v>
      </c>
      <c r="AQ7" s="682"/>
      <c r="AR7" s="682"/>
      <c r="AS7" s="682"/>
      <c r="AT7" s="682"/>
      <c r="AU7" s="682"/>
      <c r="AV7" s="682"/>
      <c r="AW7" s="682"/>
      <c r="AX7" s="682"/>
      <c r="AY7" s="682"/>
      <c r="AZ7" s="682"/>
      <c r="BA7" s="682"/>
      <c r="BB7" s="682"/>
      <c r="BC7" s="682"/>
      <c r="BD7" s="682"/>
      <c r="BE7" s="682"/>
      <c r="BF7" s="683"/>
      <c r="BG7" s="684">
        <v>63431</v>
      </c>
      <c r="BH7" s="685"/>
      <c r="BI7" s="685"/>
      <c r="BJ7" s="685"/>
      <c r="BK7" s="685"/>
      <c r="BL7" s="685"/>
      <c r="BM7" s="685"/>
      <c r="BN7" s="686"/>
      <c r="BO7" s="687">
        <v>39</v>
      </c>
      <c r="BP7" s="687"/>
      <c r="BQ7" s="687"/>
      <c r="BR7" s="687"/>
      <c r="BS7" s="688" t="s">
        <v>138</v>
      </c>
      <c r="BT7" s="688"/>
      <c r="BU7" s="688"/>
      <c r="BV7" s="688"/>
      <c r="BW7" s="688"/>
      <c r="BX7" s="688"/>
      <c r="BY7" s="688"/>
      <c r="BZ7" s="688"/>
      <c r="CA7" s="688"/>
      <c r="CB7" s="692"/>
      <c r="CD7" s="699" t="s">
        <v>239</v>
      </c>
      <c r="CE7" s="700"/>
      <c r="CF7" s="700"/>
      <c r="CG7" s="700"/>
      <c r="CH7" s="700"/>
      <c r="CI7" s="700"/>
      <c r="CJ7" s="700"/>
      <c r="CK7" s="700"/>
      <c r="CL7" s="700"/>
      <c r="CM7" s="700"/>
      <c r="CN7" s="700"/>
      <c r="CO7" s="700"/>
      <c r="CP7" s="700"/>
      <c r="CQ7" s="701"/>
      <c r="CR7" s="684">
        <v>797891</v>
      </c>
      <c r="CS7" s="685"/>
      <c r="CT7" s="685"/>
      <c r="CU7" s="685"/>
      <c r="CV7" s="685"/>
      <c r="CW7" s="685"/>
      <c r="CX7" s="685"/>
      <c r="CY7" s="686"/>
      <c r="CZ7" s="687">
        <v>20.399999999999999</v>
      </c>
      <c r="DA7" s="687"/>
      <c r="DB7" s="687"/>
      <c r="DC7" s="687"/>
      <c r="DD7" s="693">
        <v>15404</v>
      </c>
      <c r="DE7" s="685"/>
      <c r="DF7" s="685"/>
      <c r="DG7" s="685"/>
      <c r="DH7" s="685"/>
      <c r="DI7" s="685"/>
      <c r="DJ7" s="685"/>
      <c r="DK7" s="685"/>
      <c r="DL7" s="685"/>
      <c r="DM7" s="685"/>
      <c r="DN7" s="685"/>
      <c r="DO7" s="685"/>
      <c r="DP7" s="686"/>
      <c r="DQ7" s="693">
        <v>433018</v>
      </c>
      <c r="DR7" s="685"/>
      <c r="DS7" s="685"/>
      <c r="DT7" s="685"/>
      <c r="DU7" s="685"/>
      <c r="DV7" s="685"/>
      <c r="DW7" s="685"/>
      <c r="DX7" s="685"/>
      <c r="DY7" s="685"/>
      <c r="DZ7" s="685"/>
      <c r="EA7" s="685"/>
      <c r="EB7" s="685"/>
      <c r="EC7" s="694"/>
    </row>
    <row r="8" spans="2:143" ht="11.25" customHeight="1" x14ac:dyDescent="0.15">
      <c r="B8" s="681" t="s">
        <v>240</v>
      </c>
      <c r="C8" s="682"/>
      <c r="D8" s="682"/>
      <c r="E8" s="682"/>
      <c r="F8" s="682"/>
      <c r="G8" s="682"/>
      <c r="H8" s="682"/>
      <c r="I8" s="682"/>
      <c r="J8" s="682"/>
      <c r="K8" s="682"/>
      <c r="L8" s="682"/>
      <c r="M8" s="682"/>
      <c r="N8" s="682"/>
      <c r="O8" s="682"/>
      <c r="P8" s="682"/>
      <c r="Q8" s="683"/>
      <c r="R8" s="684">
        <v>344</v>
      </c>
      <c r="S8" s="685"/>
      <c r="T8" s="685"/>
      <c r="U8" s="685"/>
      <c r="V8" s="685"/>
      <c r="W8" s="685"/>
      <c r="X8" s="685"/>
      <c r="Y8" s="686"/>
      <c r="Z8" s="687">
        <v>0</v>
      </c>
      <c r="AA8" s="687"/>
      <c r="AB8" s="687"/>
      <c r="AC8" s="687"/>
      <c r="AD8" s="688">
        <v>344</v>
      </c>
      <c r="AE8" s="688"/>
      <c r="AF8" s="688"/>
      <c r="AG8" s="688"/>
      <c r="AH8" s="688"/>
      <c r="AI8" s="688"/>
      <c r="AJ8" s="688"/>
      <c r="AK8" s="688"/>
      <c r="AL8" s="689">
        <v>0</v>
      </c>
      <c r="AM8" s="690"/>
      <c r="AN8" s="690"/>
      <c r="AO8" s="691"/>
      <c r="AP8" s="681" t="s">
        <v>241</v>
      </c>
      <c r="AQ8" s="682"/>
      <c r="AR8" s="682"/>
      <c r="AS8" s="682"/>
      <c r="AT8" s="682"/>
      <c r="AU8" s="682"/>
      <c r="AV8" s="682"/>
      <c r="AW8" s="682"/>
      <c r="AX8" s="682"/>
      <c r="AY8" s="682"/>
      <c r="AZ8" s="682"/>
      <c r="BA8" s="682"/>
      <c r="BB8" s="682"/>
      <c r="BC8" s="682"/>
      <c r="BD8" s="682"/>
      <c r="BE8" s="682"/>
      <c r="BF8" s="683"/>
      <c r="BG8" s="684">
        <v>3392</v>
      </c>
      <c r="BH8" s="685"/>
      <c r="BI8" s="685"/>
      <c r="BJ8" s="685"/>
      <c r="BK8" s="685"/>
      <c r="BL8" s="685"/>
      <c r="BM8" s="685"/>
      <c r="BN8" s="686"/>
      <c r="BO8" s="687">
        <v>2.1</v>
      </c>
      <c r="BP8" s="687"/>
      <c r="BQ8" s="687"/>
      <c r="BR8" s="687"/>
      <c r="BS8" s="693" t="s">
        <v>138</v>
      </c>
      <c r="BT8" s="685"/>
      <c r="BU8" s="685"/>
      <c r="BV8" s="685"/>
      <c r="BW8" s="685"/>
      <c r="BX8" s="685"/>
      <c r="BY8" s="685"/>
      <c r="BZ8" s="685"/>
      <c r="CA8" s="685"/>
      <c r="CB8" s="694"/>
      <c r="CD8" s="699" t="s">
        <v>242</v>
      </c>
      <c r="CE8" s="700"/>
      <c r="CF8" s="700"/>
      <c r="CG8" s="700"/>
      <c r="CH8" s="700"/>
      <c r="CI8" s="700"/>
      <c r="CJ8" s="700"/>
      <c r="CK8" s="700"/>
      <c r="CL8" s="700"/>
      <c r="CM8" s="700"/>
      <c r="CN8" s="700"/>
      <c r="CO8" s="700"/>
      <c r="CP8" s="700"/>
      <c r="CQ8" s="701"/>
      <c r="CR8" s="684">
        <v>584763</v>
      </c>
      <c r="CS8" s="685"/>
      <c r="CT8" s="685"/>
      <c r="CU8" s="685"/>
      <c r="CV8" s="685"/>
      <c r="CW8" s="685"/>
      <c r="CX8" s="685"/>
      <c r="CY8" s="686"/>
      <c r="CZ8" s="687">
        <v>15</v>
      </c>
      <c r="DA8" s="687"/>
      <c r="DB8" s="687"/>
      <c r="DC8" s="687"/>
      <c r="DD8" s="693">
        <v>339</v>
      </c>
      <c r="DE8" s="685"/>
      <c r="DF8" s="685"/>
      <c r="DG8" s="685"/>
      <c r="DH8" s="685"/>
      <c r="DI8" s="685"/>
      <c r="DJ8" s="685"/>
      <c r="DK8" s="685"/>
      <c r="DL8" s="685"/>
      <c r="DM8" s="685"/>
      <c r="DN8" s="685"/>
      <c r="DO8" s="685"/>
      <c r="DP8" s="686"/>
      <c r="DQ8" s="693">
        <v>367549</v>
      </c>
      <c r="DR8" s="685"/>
      <c r="DS8" s="685"/>
      <c r="DT8" s="685"/>
      <c r="DU8" s="685"/>
      <c r="DV8" s="685"/>
      <c r="DW8" s="685"/>
      <c r="DX8" s="685"/>
      <c r="DY8" s="685"/>
      <c r="DZ8" s="685"/>
      <c r="EA8" s="685"/>
      <c r="EB8" s="685"/>
      <c r="EC8" s="694"/>
    </row>
    <row r="9" spans="2:143" ht="11.25" customHeight="1" x14ac:dyDescent="0.15">
      <c r="B9" s="681" t="s">
        <v>243</v>
      </c>
      <c r="C9" s="682"/>
      <c r="D9" s="682"/>
      <c r="E9" s="682"/>
      <c r="F9" s="682"/>
      <c r="G9" s="682"/>
      <c r="H9" s="682"/>
      <c r="I9" s="682"/>
      <c r="J9" s="682"/>
      <c r="K9" s="682"/>
      <c r="L9" s="682"/>
      <c r="M9" s="682"/>
      <c r="N9" s="682"/>
      <c r="O9" s="682"/>
      <c r="P9" s="682"/>
      <c r="Q9" s="683"/>
      <c r="R9" s="684">
        <v>440</v>
      </c>
      <c r="S9" s="685"/>
      <c r="T9" s="685"/>
      <c r="U9" s="685"/>
      <c r="V9" s="685"/>
      <c r="W9" s="685"/>
      <c r="X9" s="685"/>
      <c r="Y9" s="686"/>
      <c r="Z9" s="687">
        <v>0</v>
      </c>
      <c r="AA9" s="687"/>
      <c r="AB9" s="687"/>
      <c r="AC9" s="687"/>
      <c r="AD9" s="688">
        <v>440</v>
      </c>
      <c r="AE9" s="688"/>
      <c r="AF9" s="688"/>
      <c r="AG9" s="688"/>
      <c r="AH9" s="688"/>
      <c r="AI9" s="688"/>
      <c r="AJ9" s="688"/>
      <c r="AK9" s="688"/>
      <c r="AL9" s="689">
        <v>0</v>
      </c>
      <c r="AM9" s="690"/>
      <c r="AN9" s="690"/>
      <c r="AO9" s="691"/>
      <c r="AP9" s="681" t="s">
        <v>244</v>
      </c>
      <c r="AQ9" s="682"/>
      <c r="AR9" s="682"/>
      <c r="AS9" s="682"/>
      <c r="AT9" s="682"/>
      <c r="AU9" s="682"/>
      <c r="AV9" s="682"/>
      <c r="AW9" s="682"/>
      <c r="AX9" s="682"/>
      <c r="AY9" s="682"/>
      <c r="AZ9" s="682"/>
      <c r="BA9" s="682"/>
      <c r="BB9" s="682"/>
      <c r="BC9" s="682"/>
      <c r="BD9" s="682"/>
      <c r="BE9" s="682"/>
      <c r="BF9" s="683"/>
      <c r="BG9" s="684">
        <v>54563</v>
      </c>
      <c r="BH9" s="685"/>
      <c r="BI9" s="685"/>
      <c r="BJ9" s="685"/>
      <c r="BK9" s="685"/>
      <c r="BL9" s="685"/>
      <c r="BM9" s="685"/>
      <c r="BN9" s="686"/>
      <c r="BO9" s="687">
        <v>33.6</v>
      </c>
      <c r="BP9" s="687"/>
      <c r="BQ9" s="687"/>
      <c r="BR9" s="687"/>
      <c r="BS9" s="693" t="s">
        <v>138</v>
      </c>
      <c r="BT9" s="685"/>
      <c r="BU9" s="685"/>
      <c r="BV9" s="685"/>
      <c r="BW9" s="685"/>
      <c r="BX9" s="685"/>
      <c r="BY9" s="685"/>
      <c r="BZ9" s="685"/>
      <c r="CA9" s="685"/>
      <c r="CB9" s="694"/>
      <c r="CD9" s="699" t="s">
        <v>245</v>
      </c>
      <c r="CE9" s="700"/>
      <c r="CF9" s="700"/>
      <c r="CG9" s="700"/>
      <c r="CH9" s="700"/>
      <c r="CI9" s="700"/>
      <c r="CJ9" s="700"/>
      <c r="CK9" s="700"/>
      <c r="CL9" s="700"/>
      <c r="CM9" s="700"/>
      <c r="CN9" s="700"/>
      <c r="CO9" s="700"/>
      <c r="CP9" s="700"/>
      <c r="CQ9" s="701"/>
      <c r="CR9" s="684">
        <v>336275</v>
      </c>
      <c r="CS9" s="685"/>
      <c r="CT9" s="685"/>
      <c r="CU9" s="685"/>
      <c r="CV9" s="685"/>
      <c r="CW9" s="685"/>
      <c r="CX9" s="685"/>
      <c r="CY9" s="686"/>
      <c r="CZ9" s="687">
        <v>8.6</v>
      </c>
      <c r="DA9" s="687"/>
      <c r="DB9" s="687"/>
      <c r="DC9" s="687"/>
      <c r="DD9" s="693">
        <v>35257</v>
      </c>
      <c r="DE9" s="685"/>
      <c r="DF9" s="685"/>
      <c r="DG9" s="685"/>
      <c r="DH9" s="685"/>
      <c r="DI9" s="685"/>
      <c r="DJ9" s="685"/>
      <c r="DK9" s="685"/>
      <c r="DL9" s="685"/>
      <c r="DM9" s="685"/>
      <c r="DN9" s="685"/>
      <c r="DO9" s="685"/>
      <c r="DP9" s="686"/>
      <c r="DQ9" s="693">
        <v>242076</v>
      </c>
      <c r="DR9" s="685"/>
      <c r="DS9" s="685"/>
      <c r="DT9" s="685"/>
      <c r="DU9" s="685"/>
      <c r="DV9" s="685"/>
      <c r="DW9" s="685"/>
      <c r="DX9" s="685"/>
      <c r="DY9" s="685"/>
      <c r="DZ9" s="685"/>
      <c r="EA9" s="685"/>
      <c r="EB9" s="685"/>
      <c r="EC9" s="694"/>
    </row>
    <row r="10" spans="2:143" ht="11.25" customHeight="1" x14ac:dyDescent="0.15">
      <c r="B10" s="681" t="s">
        <v>246</v>
      </c>
      <c r="C10" s="682"/>
      <c r="D10" s="682"/>
      <c r="E10" s="682"/>
      <c r="F10" s="682"/>
      <c r="G10" s="682"/>
      <c r="H10" s="682"/>
      <c r="I10" s="682"/>
      <c r="J10" s="682"/>
      <c r="K10" s="682"/>
      <c r="L10" s="682"/>
      <c r="M10" s="682"/>
      <c r="N10" s="682"/>
      <c r="O10" s="682"/>
      <c r="P10" s="682"/>
      <c r="Q10" s="683"/>
      <c r="R10" s="684" t="s">
        <v>138</v>
      </c>
      <c r="S10" s="685"/>
      <c r="T10" s="685"/>
      <c r="U10" s="685"/>
      <c r="V10" s="685"/>
      <c r="W10" s="685"/>
      <c r="X10" s="685"/>
      <c r="Y10" s="686"/>
      <c r="Z10" s="687" t="s">
        <v>138</v>
      </c>
      <c r="AA10" s="687"/>
      <c r="AB10" s="687"/>
      <c r="AC10" s="687"/>
      <c r="AD10" s="688" t="s">
        <v>235</v>
      </c>
      <c r="AE10" s="688"/>
      <c r="AF10" s="688"/>
      <c r="AG10" s="688"/>
      <c r="AH10" s="688"/>
      <c r="AI10" s="688"/>
      <c r="AJ10" s="688"/>
      <c r="AK10" s="688"/>
      <c r="AL10" s="689" t="s">
        <v>138</v>
      </c>
      <c r="AM10" s="690"/>
      <c r="AN10" s="690"/>
      <c r="AO10" s="691"/>
      <c r="AP10" s="681" t="s">
        <v>247</v>
      </c>
      <c r="AQ10" s="682"/>
      <c r="AR10" s="682"/>
      <c r="AS10" s="682"/>
      <c r="AT10" s="682"/>
      <c r="AU10" s="682"/>
      <c r="AV10" s="682"/>
      <c r="AW10" s="682"/>
      <c r="AX10" s="682"/>
      <c r="AY10" s="682"/>
      <c r="AZ10" s="682"/>
      <c r="BA10" s="682"/>
      <c r="BB10" s="682"/>
      <c r="BC10" s="682"/>
      <c r="BD10" s="682"/>
      <c r="BE10" s="682"/>
      <c r="BF10" s="683"/>
      <c r="BG10" s="684">
        <v>3842</v>
      </c>
      <c r="BH10" s="685"/>
      <c r="BI10" s="685"/>
      <c r="BJ10" s="685"/>
      <c r="BK10" s="685"/>
      <c r="BL10" s="685"/>
      <c r="BM10" s="685"/>
      <c r="BN10" s="686"/>
      <c r="BO10" s="687">
        <v>2.4</v>
      </c>
      <c r="BP10" s="687"/>
      <c r="BQ10" s="687"/>
      <c r="BR10" s="687"/>
      <c r="BS10" s="693" t="s">
        <v>138</v>
      </c>
      <c r="BT10" s="685"/>
      <c r="BU10" s="685"/>
      <c r="BV10" s="685"/>
      <c r="BW10" s="685"/>
      <c r="BX10" s="685"/>
      <c r="BY10" s="685"/>
      <c r="BZ10" s="685"/>
      <c r="CA10" s="685"/>
      <c r="CB10" s="694"/>
      <c r="CD10" s="699" t="s">
        <v>248</v>
      </c>
      <c r="CE10" s="700"/>
      <c r="CF10" s="700"/>
      <c r="CG10" s="700"/>
      <c r="CH10" s="700"/>
      <c r="CI10" s="700"/>
      <c r="CJ10" s="700"/>
      <c r="CK10" s="700"/>
      <c r="CL10" s="700"/>
      <c r="CM10" s="700"/>
      <c r="CN10" s="700"/>
      <c r="CO10" s="700"/>
      <c r="CP10" s="700"/>
      <c r="CQ10" s="701"/>
      <c r="CR10" s="684" t="s">
        <v>138</v>
      </c>
      <c r="CS10" s="685"/>
      <c r="CT10" s="685"/>
      <c r="CU10" s="685"/>
      <c r="CV10" s="685"/>
      <c r="CW10" s="685"/>
      <c r="CX10" s="685"/>
      <c r="CY10" s="686"/>
      <c r="CZ10" s="687" t="s">
        <v>138</v>
      </c>
      <c r="DA10" s="687"/>
      <c r="DB10" s="687"/>
      <c r="DC10" s="687"/>
      <c r="DD10" s="693" t="s">
        <v>138</v>
      </c>
      <c r="DE10" s="685"/>
      <c r="DF10" s="685"/>
      <c r="DG10" s="685"/>
      <c r="DH10" s="685"/>
      <c r="DI10" s="685"/>
      <c r="DJ10" s="685"/>
      <c r="DK10" s="685"/>
      <c r="DL10" s="685"/>
      <c r="DM10" s="685"/>
      <c r="DN10" s="685"/>
      <c r="DO10" s="685"/>
      <c r="DP10" s="686"/>
      <c r="DQ10" s="693" t="s">
        <v>138</v>
      </c>
      <c r="DR10" s="685"/>
      <c r="DS10" s="685"/>
      <c r="DT10" s="685"/>
      <c r="DU10" s="685"/>
      <c r="DV10" s="685"/>
      <c r="DW10" s="685"/>
      <c r="DX10" s="685"/>
      <c r="DY10" s="685"/>
      <c r="DZ10" s="685"/>
      <c r="EA10" s="685"/>
      <c r="EB10" s="685"/>
      <c r="EC10" s="694"/>
    </row>
    <row r="11" spans="2:143" ht="11.25" customHeight="1" x14ac:dyDescent="0.15">
      <c r="B11" s="681" t="s">
        <v>249</v>
      </c>
      <c r="C11" s="682"/>
      <c r="D11" s="682"/>
      <c r="E11" s="682"/>
      <c r="F11" s="682"/>
      <c r="G11" s="682"/>
      <c r="H11" s="682"/>
      <c r="I11" s="682"/>
      <c r="J11" s="682"/>
      <c r="K11" s="682"/>
      <c r="L11" s="682"/>
      <c r="M11" s="682"/>
      <c r="N11" s="682"/>
      <c r="O11" s="682"/>
      <c r="P11" s="682"/>
      <c r="Q11" s="683"/>
      <c r="R11" s="684">
        <v>51146</v>
      </c>
      <c r="S11" s="685"/>
      <c r="T11" s="685"/>
      <c r="U11" s="685"/>
      <c r="V11" s="685"/>
      <c r="W11" s="685"/>
      <c r="X11" s="685"/>
      <c r="Y11" s="686"/>
      <c r="Z11" s="689">
        <v>1.2</v>
      </c>
      <c r="AA11" s="690"/>
      <c r="AB11" s="690"/>
      <c r="AC11" s="702"/>
      <c r="AD11" s="693">
        <v>51146</v>
      </c>
      <c r="AE11" s="685"/>
      <c r="AF11" s="685"/>
      <c r="AG11" s="685"/>
      <c r="AH11" s="685"/>
      <c r="AI11" s="685"/>
      <c r="AJ11" s="685"/>
      <c r="AK11" s="686"/>
      <c r="AL11" s="689">
        <v>2.6</v>
      </c>
      <c r="AM11" s="690"/>
      <c r="AN11" s="690"/>
      <c r="AO11" s="691"/>
      <c r="AP11" s="681" t="s">
        <v>250</v>
      </c>
      <c r="AQ11" s="682"/>
      <c r="AR11" s="682"/>
      <c r="AS11" s="682"/>
      <c r="AT11" s="682"/>
      <c r="AU11" s="682"/>
      <c r="AV11" s="682"/>
      <c r="AW11" s="682"/>
      <c r="AX11" s="682"/>
      <c r="AY11" s="682"/>
      <c r="AZ11" s="682"/>
      <c r="BA11" s="682"/>
      <c r="BB11" s="682"/>
      <c r="BC11" s="682"/>
      <c r="BD11" s="682"/>
      <c r="BE11" s="682"/>
      <c r="BF11" s="683"/>
      <c r="BG11" s="684">
        <v>1634</v>
      </c>
      <c r="BH11" s="685"/>
      <c r="BI11" s="685"/>
      <c r="BJ11" s="685"/>
      <c r="BK11" s="685"/>
      <c r="BL11" s="685"/>
      <c r="BM11" s="685"/>
      <c r="BN11" s="686"/>
      <c r="BO11" s="687">
        <v>1</v>
      </c>
      <c r="BP11" s="687"/>
      <c r="BQ11" s="687"/>
      <c r="BR11" s="687"/>
      <c r="BS11" s="693" t="s">
        <v>138</v>
      </c>
      <c r="BT11" s="685"/>
      <c r="BU11" s="685"/>
      <c r="BV11" s="685"/>
      <c r="BW11" s="685"/>
      <c r="BX11" s="685"/>
      <c r="BY11" s="685"/>
      <c r="BZ11" s="685"/>
      <c r="CA11" s="685"/>
      <c r="CB11" s="694"/>
      <c r="CD11" s="699" t="s">
        <v>251</v>
      </c>
      <c r="CE11" s="700"/>
      <c r="CF11" s="700"/>
      <c r="CG11" s="700"/>
      <c r="CH11" s="700"/>
      <c r="CI11" s="700"/>
      <c r="CJ11" s="700"/>
      <c r="CK11" s="700"/>
      <c r="CL11" s="700"/>
      <c r="CM11" s="700"/>
      <c r="CN11" s="700"/>
      <c r="CO11" s="700"/>
      <c r="CP11" s="700"/>
      <c r="CQ11" s="701"/>
      <c r="CR11" s="684">
        <v>959797</v>
      </c>
      <c r="CS11" s="685"/>
      <c r="CT11" s="685"/>
      <c r="CU11" s="685"/>
      <c r="CV11" s="685"/>
      <c r="CW11" s="685"/>
      <c r="CX11" s="685"/>
      <c r="CY11" s="686"/>
      <c r="CZ11" s="687">
        <v>24.6</v>
      </c>
      <c r="DA11" s="687"/>
      <c r="DB11" s="687"/>
      <c r="DC11" s="687"/>
      <c r="DD11" s="693">
        <v>515235</v>
      </c>
      <c r="DE11" s="685"/>
      <c r="DF11" s="685"/>
      <c r="DG11" s="685"/>
      <c r="DH11" s="685"/>
      <c r="DI11" s="685"/>
      <c r="DJ11" s="685"/>
      <c r="DK11" s="685"/>
      <c r="DL11" s="685"/>
      <c r="DM11" s="685"/>
      <c r="DN11" s="685"/>
      <c r="DO11" s="685"/>
      <c r="DP11" s="686"/>
      <c r="DQ11" s="693">
        <v>282449</v>
      </c>
      <c r="DR11" s="685"/>
      <c r="DS11" s="685"/>
      <c r="DT11" s="685"/>
      <c r="DU11" s="685"/>
      <c r="DV11" s="685"/>
      <c r="DW11" s="685"/>
      <c r="DX11" s="685"/>
      <c r="DY11" s="685"/>
      <c r="DZ11" s="685"/>
      <c r="EA11" s="685"/>
      <c r="EB11" s="685"/>
      <c r="EC11" s="694"/>
    </row>
    <row r="12" spans="2:143" ht="11.25" customHeight="1" x14ac:dyDescent="0.15">
      <c r="B12" s="681" t="s">
        <v>252</v>
      </c>
      <c r="C12" s="682"/>
      <c r="D12" s="682"/>
      <c r="E12" s="682"/>
      <c r="F12" s="682"/>
      <c r="G12" s="682"/>
      <c r="H12" s="682"/>
      <c r="I12" s="682"/>
      <c r="J12" s="682"/>
      <c r="K12" s="682"/>
      <c r="L12" s="682"/>
      <c r="M12" s="682"/>
      <c r="N12" s="682"/>
      <c r="O12" s="682"/>
      <c r="P12" s="682"/>
      <c r="Q12" s="683"/>
      <c r="R12" s="684" t="s">
        <v>138</v>
      </c>
      <c r="S12" s="685"/>
      <c r="T12" s="685"/>
      <c r="U12" s="685"/>
      <c r="V12" s="685"/>
      <c r="W12" s="685"/>
      <c r="X12" s="685"/>
      <c r="Y12" s="686"/>
      <c r="Z12" s="687" t="s">
        <v>138</v>
      </c>
      <c r="AA12" s="687"/>
      <c r="AB12" s="687"/>
      <c r="AC12" s="687"/>
      <c r="AD12" s="688" t="s">
        <v>235</v>
      </c>
      <c r="AE12" s="688"/>
      <c r="AF12" s="688"/>
      <c r="AG12" s="688"/>
      <c r="AH12" s="688"/>
      <c r="AI12" s="688"/>
      <c r="AJ12" s="688"/>
      <c r="AK12" s="688"/>
      <c r="AL12" s="689" t="s">
        <v>138</v>
      </c>
      <c r="AM12" s="690"/>
      <c r="AN12" s="690"/>
      <c r="AO12" s="691"/>
      <c r="AP12" s="681" t="s">
        <v>253</v>
      </c>
      <c r="AQ12" s="682"/>
      <c r="AR12" s="682"/>
      <c r="AS12" s="682"/>
      <c r="AT12" s="682"/>
      <c r="AU12" s="682"/>
      <c r="AV12" s="682"/>
      <c r="AW12" s="682"/>
      <c r="AX12" s="682"/>
      <c r="AY12" s="682"/>
      <c r="AZ12" s="682"/>
      <c r="BA12" s="682"/>
      <c r="BB12" s="682"/>
      <c r="BC12" s="682"/>
      <c r="BD12" s="682"/>
      <c r="BE12" s="682"/>
      <c r="BF12" s="683"/>
      <c r="BG12" s="684">
        <v>72267</v>
      </c>
      <c r="BH12" s="685"/>
      <c r="BI12" s="685"/>
      <c r="BJ12" s="685"/>
      <c r="BK12" s="685"/>
      <c r="BL12" s="685"/>
      <c r="BM12" s="685"/>
      <c r="BN12" s="686"/>
      <c r="BO12" s="687">
        <v>44.5</v>
      </c>
      <c r="BP12" s="687"/>
      <c r="BQ12" s="687"/>
      <c r="BR12" s="687"/>
      <c r="BS12" s="693" t="s">
        <v>138</v>
      </c>
      <c r="BT12" s="685"/>
      <c r="BU12" s="685"/>
      <c r="BV12" s="685"/>
      <c r="BW12" s="685"/>
      <c r="BX12" s="685"/>
      <c r="BY12" s="685"/>
      <c r="BZ12" s="685"/>
      <c r="CA12" s="685"/>
      <c r="CB12" s="694"/>
      <c r="CD12" s="699" t="s">
        <v>254</v>
      </c>
      <c r="CE12" s="700"/>
      <c r="CF12" s="700"/>
      <c r="CG12" s="700"/>
      <c r="CH12" s="700"/>
      <c r="CI12" s="700"/>
      <c r="CJ12" s="700"/>
      <c r="CK12" s="700"/>
      <c r="CL12" s="700"/>
      <c r="CM12" s="700"/>
      <c r="CN12" s="700"/>
      <c r="CO12" s="700"/>
      <c r="CP12" s="700"/>
      <c r="CQ12" s="701"/>
      <c r="CR12" s="684">
        <v>227000</v>
      </c>
      <c r="CS12" s="685"/>
      <c r="CT12" s="685"/>
      <c r="CU12" s="685"/>
      <c r="CV12" s="685"/>
      <c r="CW12" s="685"/>
      <c r="CX12" s="685"/>
      <c r="CY12" s="686"/>
      <c r="CZ12" s="687">
        <v>5.8</v>
      </c>
      <c r="DA12" s="687"/>
      <c r="DB12" s="687"/>
      <c r="DC12" s="687"/>
      <c r="DD12" s="693">
        <v>8060</v>
      </c>
      <c r="DE12" s="685"/>
      <c r="DF12" s="685"/>
      <c r="DG12" s="685"/>
      <c r="DH12" s="685"/>
      <c r="DI12" s="685"/>
      <c r="DJ12" s="685"/>
      <c r="DK12" s="685"/>
      <c r="DL12" s="685"/>
      <c r="DM12" s="685"/>
      <c r="DN12" s="685"/>
      <c r="DO12" s="685"/>
      <c r="DP12" s="686"/>
      <c r="DQ12" s="693">
        <v>59869</v>
      </c>
      <c r="DR12" s="685"/>
      <c r="DS12" s="685"/>
      <c r="DT12" s="685"/>
      <c r="DU12" s="685"/>
      <c r="DV12" s="685"/>
      <c r="DW12" s="685"/>
      <c r="DX12" s="685"/>
      <c r="DY12" s="685"/>
      <c r="DZ12" s="685"/>
      <c r="EA12" s="685"/>
      <c r="EB12" s="685"/>
      <c r="EC12" s="694"/>
    </row>
    <row r="13" spans="2:143" ht="11.25" customHeight="1" x14ac:dyDescent="0.15">
      <c r="B13" s="681" t="s">
        <v>255</v>
      </c>
      <c r="C13" s="682"/>
      <c r="D13" s="682"/>
      <c r="E13" s="682"/>
      <c r="F13" s="682"/>
      <c r="G13" s="682"/>
      <c r="H13" s="682"/>
      <c r="I13" s="682"/>
      <c r="J13" s="682"/>
      <c r="K13" s="682"/>
      <c r="L13" s="682"/>
      <c r="M13" s="682"/>
      <c r="N13" s="682"/>
      <c r="O13" s="682"/>
      <c r="P13" s="682"/>
      <c r="Q13" s="683"/>
      <c r="R13" s="684" t="s">
        <v>235</v>
      </c>
      <c r="S13" s="685"/>
      <c r="T13" s="685"/>
      <c r="U13" s="685"/>
      <c r="V13" s="685"/>
      <c r="W13" s="685"/>
      <c r="X13" s="685"/>
      <c r="Y13" s="686"/>
      <c r="Z13" s="687" t="s">
        <v>235</v>
      </c>
      <c r="AA13" s="687"/>
      <c r="AB13" s="687"/>
      <c r="AC13" s="687"/>
      <c r="AD13" s="688" t="s">
        <v>235</v>
      </c>
      <c r="AE13" s="688"/>
      <c r="AF13" s="688"/>
      <c r="AG13" s="688"/>
      <c r="AH13" s="688"/>
      <c r="AI13" s="688"/>
      <c r="AJ13" s="688"/>
      <c r="AK13" s="688"/>
      <c r="AL13" s="689" t="s">
        <v>235</v>
      </c>
      <c r="AM13" s="690"/>
      <c r="AN13" s="690"/>
      <c r="AO13" s="691"/>
      <c r="AP13" s="681" t="s">
        <v>256</v>
      </c>
      <c r="AQ13" s="682"/>
      <c r="AR13" s="682"/>
      <c r="AS13" s="682"/>
      <c r="AT13" s="682"/>
      <c r="AU13" s="682"/>
      <c r="AV13" s="682"/>
      <c r="AW13" s="682"/>
      <c r="AX13" s="682"/>
      <c r="AY13" s="682"/>
      <c r="AZ13" s="682"/>
      <c r="BA13" s="682"/>
      <c r="BB13" s="682"/>
      <c r="BC13" s="682"/>
      <c r="BD13" s="682"/>
      <c r="BE13" s="682"/>
      <c r="BF13" s="683"/>
      <c r="BG13" s="684">
        <v>69939</v>
      </c>
      <c r="BH13" s="685"/>
      <c r="BI13" s="685"/>
      <c r="BJ13" s="685"/>
      <c r="BK13" s="685"/>
      <c r="BL13" s="685"/>
      <c r="BM13" s="685"/>
      <c r="BN13" s="686"/>
      <c r="BO13" s="687">
        <v>43</v>
      </c>
      <c r="BP13" s="687"/>
      <c r="BQ13" s="687"/>
      <c r="BR13" s="687"/>
      <c r="BS13" s="693" t="s">
        <v>138</v>
      </c>
      <c r="BT13" s="685"/>
      <c r="BU13" s="685"/>
      <c r="BV13" s="685"/>
      <c r="BW13" s="685"/>
      <c r="BX13" s="685"/>
      <c r="BY13" s="685"/>
      <c r="BZ13" s="685"/>
      <c r="CA13" s="685"/>
      <c r="CB13" s="694"/>
      <c r="CD13" s="699" t="s">
        <v>257</v>
      </c>
      <c r="CE13" s="700"/>
      <c r="CF13" s="700"/>
      <c r="CG13" s="700"/>
      <c r="CH13" s="700"/>
      <c r="CI13" s="700"/>
      <c r="CJ13" s="700"/>
      <c r="CK13" s="700"/>
      <c r="CL13" s="700"/>
      <c r="CM13" s="700"/>
      <c r="CN13" s="700"/>
      <c r="CO13" s="700"/>
      <c r="CP13" s="700"/>
      <c r="CQ13" s="701"/>
      <c r="CR13" s="684">
        <v>109831</v>
      </c>
      <c r="CS13" s="685"/>
      <c r="CT13" s="685"/>
      <c r="CU13" s="685"/>
      <c r="CV13" s="685"/>
      <c r="CW13" s="685"/>
      <c r="CX13" s="685"/>
      <c r="CY13" s="686"/>
      <c r="CZ13" s="687">
        <v>2.8</v>
      </c>
      <c r="DA13" s="687"/>
      <c r="DB13" s="687"/>
      <c r="DC13" s="687"/>
      <c r="DD13" s="693">
        <v>21182</v>
      </c>
      <c r="DE13" s="685"/>
      <c r="DF13" s="685"/>
      <c r="DG13" s="685"/>
      <c r="DH13" s="685"/>
      <c r="DI13" s="685"/>
      <c r="DJ13" s="685"/>
      <c r="DK13" s="685"/>
      <c r="DL13" s="685"/>
      <c r="DM13" s="685"/>
      <c r="DN13" s="685"/>
      <c r="DO13" s="685"/>
      <c r="DP13" s="686"/>
      <c r="DQ13" s="693">
        <v>73238</v>
      </c>
      <c r="DR13" s="685"/>
      <c r="DS13" s="685"/>
      <c r="DT13" s="685"/>
      <c r="DU13" s="685"/>
      <c r="DV13" s="685"/>
      <c r="DW13" s="685"/>
      <c r="DX13" s="685"/>
      <c r="DY13" s="685"/>
      <c r="DZ13" s="685"/>
      <c r="EA13" s="685"/>
      <c r="EB13" s="685"/>
      <c r="EC13" s="694"/>
    </row>
    <row r="14" spans="2:143" ht="11.25" customHeight="1" x14ac:dyDescent="0.15">
      <c r="B14" s="681" t="s">
        <v>258</v>
      </c>
      <c r="C14" s="682"/>
      <c r="D14" s="682"/>
      <c r="E14" s="682"/>
      <c r="F14" s="682"/>
      <c r="G14" s="682"/>
      <c r="H14" s="682"/>
      <c r="I14" s="682"/>
      <c r="J14" s="682"/>
      <c r="K14" s="682"/>
      <c r="L14" s="682"/>
      <c r="M14" s="682"/>
      <c r="N14" s="682"/>
      <c r="O14" s="682"/>
      <c r="P14" s="682"/>
      <c r="Q14" s="683"/>
      <c r="R14" s="684">
        <v>1</v>
      </c>
      <c r="S14" s="685"/>
      <c r="T14" s="685"/>
      <c r="U14" s="685"/>
      <c r="V14" s="685"/>
      <c r="W14" s="685"/>
      <c r="X14" s="685"/>
      <c r="Y14" s="686"/>
      <c r="Z14" s="687">
        <v>0</v>
      </c>
      <c r="AA14" s="687"/>
      <c r="AB14" s="687"/>
      <c r="AC14" s="687"/>
      <c r="AD14" s="688">
        <v>1</v>
      </c>
      <c r="AE14" s="688"/>
      <c r="AF14" s="688"/>
      <c r="AG14" s="688"/>
      <c r="AH14" s="688"/>
      <c r="AI14" s="688"/>
      <c r="AJ14" s="688"/>
      <c r="AK14" s="688"/>
      <c r="AL14" s="689">
        <v>0</v>
      </c>
      <c r="AM14" s="690"/>
      <c r="AN14" s="690"/>
      <c r="AO14" s="691"/>
      <c r="AP14" s="681" t="s">
        <v>259</v>
      </c>
      <c r="AQ14" s="682"/>
      <c r="AR14" s="682"/>
      <c r="AS14" s="682"/>
      <c r="AT14" s="682"/>
      <c r="AU14" s="682"/>
      <c r="AV14" s="682"/>
      <c r="AW14" s="682"/>
      <c r="AX14" s="682"/>
      <c r="AY14" s="682"/>
      <c r="AZ14" s="682"/>
      <c r="BA14" s="682"/>
      <c r="BB14" s="682"/>
      <c r="BC14" s="682"/>
      <c r="BD14" s="682"/>
      <c r="BE14" s="682"/>
      <c r="BF14" s="683"/>
      <c r="BG14" s="684">
        <v>10915</v>
      </c>
      <c r="BH14" s="685"/>
      <c r="BI14" s="685"/>
      <c r="BJ14" s="685"/>
      <c r="BK14" s="685"/>
      <c r="BL14" s="685"/>
      <c r="BM14" s="685"/>
      <c r="BN14" s="686"/>
      <c r="BO14" s="687">
        <v>6.7</v>
      </c>
      <c r="BP14" s="687"/>
      <c r="BQ14" s="687"/>
      <c r="BR14" s="687"/>
      <c r="BS14" s="693" t="s">
        <v>138</v>
      </c>
      <c r="BT14" s="685"/>
      <c r="BU14" s="685"/>
      <c r="BV14" s="685"/>
      <c r="BW14" s="685"/>
      <c r="BX14" s="685"/>
      <c r="BY14" s="685"/>
      <c r="BZ14" s="685"/>
      <c r="CA14" s="685"/>
      <c r="CB14" s="694"/>
      <c r="CD14" s="699" t="s">
        <v>260</v>
      </c>
      <c r="CE14" s="700"/>
      <c r="CF14" s="700"/>
      <c r="CG14" s="700"/>
      <c r="CH14" s="700"/>
      <c r="CI14" s="700"/>
      <c r="CJ14" s="700"/>
      <c r="CK14" s="700"/>
      <c r="CL14" s="700"/>
      <c r="CM14" s="700"/>
      <c r="CN14" s="700"/>
      <c r="CO14" s="700"/>
      <c r="CP14" s="700"/>
      <c r="CQ14" s="701"/>
      <c r="CR14" s="684">
        <v>96999</v>
      </c>
      <c r="CS14" s="685"/>
      <c r="CT14" s="685"/>
      <c r="CU14" s="685"/>
      <c r="CV14" s="685"/>
      <c r="CW14" s="685"/>
      <c r="CX14" s="685"/>
      <c r="CY14" s="686"/>
      <c r="CZ14" s="687">
        <v>2.5</v>
      </c>
      <c r="DA14" s="687"/>
      <c r="DB14" s="687"/>
      <c r="DC14" s="687"/>
      <c r="DD14" s="693">
        <v>17133</v>
      </c>
      <c r="DE14" s="685"/>
      <c r="DF14" s="685"/>
      <c r="DG14" s="685"/>
      <c r="DH14" s="685"/>
      <c r="DI14" s="685"/>
      <c r="DJ14" s="685"/>
      <c r="DK14" s="685"/>
      <c r="DL14" s="685"/>
      <c r="DM14" s="685"/>
      <c r="DN14" s="685"/>
      <c r="DO14" s="685"/>
      <c r="DP14" s="686"/>
      <c r="DQ14" s="693">
        <v>83209</v>
      </c>
      <c r="DR14" s="685"/>
      <c r="DS14" s="685"/>
      <c r="DT14" s="685"/>
      <c r="DU14" s="685"/>
      <c r="DV14" s="685"/>
      <c r="DW14" s="685"/>
      <c r="DX14" s="685"/>
      <c r="DY14" s="685"/>
      <c r="DZ14" s="685"/>
      <c r="EA14" s="685"/>
      <c r="EB14" s="685"/>
      <c r="EC14" s="694"/>
    </row>
    <row r="15" spans="2:143" ht="11.25" customHeight="1" x14ac:dyDescent="0.15">
      <c r="B15" s="681" t="s">
        <v>261</v>
      </c>
      <c r="C15" s="682"/>
      <c r="D15" s="682"/>
      <c r="E15" s="682"/>
      <c r="F15" s="682"/>
      <c r="G15" s="682"/>
      <c r="H15" s="682"/>
      <c r="I15" s="682"/>
      <c r="J15" s="682"/>
      <c r="K15" s="682"/>
      <c r="L15" s="682"/>
      <c r="M15" s="682"/>
      <c r="N15" s="682"/>
      <c r="O15" s="682"/>
      <c r="P15" s="682"/>
      <c r="Q15" s="683"/>
      <c r="R15" s="684" t="s">
        <v>138</v>
      </c>
      <c r="S15" s="685"/>
      <c r="T15" s="685"/>
      <c r="U15" s="685"/>
      <c r="V15" s="685"/>
      <c r="W15" s="685"/>
      <c r="X15" s="685"/>
      <c r="Y15" s="686"/>
      <c r="Z15" s="687" t="s">
        <v>138</v>
      </c>
      <c r="AA15" s="687"/>
      <c r="AB15" s="687"/>
      <c r="AC15" s="687"/>
      <c r="AD15" s="688" t="s">
        <v>235</v>
      </c>
      <c r="AE15" s="688"/>
      <c r="AF15" s="688"/>
      <c r="AG15" s="688"/>
      <c r="AH15" s="688"/>
      <c r="AI15" s="688"/>
      <c r="AJ15" s="688"/>
      <c r="AK15" s="688"/>
      <c r="AL15" s="689" t="s">
        <v>235</v>
      </c>
      <c r="AM15" s="690"/>
      <c r="AN15" s="690"/>
      <c r="AO15" s="691"/>
      <c r="AP15" s="681" t="s">
        <v>262</v>
      </c>
      <c r="AQ15" s="682"/>
      <c r="AR15" s="682"/>
      <c r="AS15" s="682"/>
      <c r="AT15" s="682"/>
      <c r="AU15" s="682"/>
      <c r="AV15" s="682"/>
      <c r="AW15" s="682"/>
      <c r="AX15" s="682"/>
      <c r="AY15" s="682"/>
      <c r="AZ15" s="682"/>
      <c r="BA15" s="682"/>
      <c r="BB15" s="682"/>
      <c r="BC15" s="682"/>
      <c r="BD15" s="682"/>
      <c r="BE15" s="682"/>
      <c r="BF15" s="683"/>
      <c r="BG15" s="684">
        <v>15943</v>
      </c>
      <c r="BH15" s="685"/>
      <c r="BI15" s="685"/>
      <c r="BJ15" s="685"/>
      <c r="BK15" s="685"/>
      <c r="BL15" s="685"/>
      <c r="BM15" s="685"/>
      <c r="BN15" s="686"/>
      <c r="BO15" s="687">
        <v>9.8000000000000007</v>
      </c>
      <c r="BP15" s="687"/>
      <c r="BQ15" s="687"/>
      <c r="BR15" s="687"/>
      <c r="BS15" s="693" t="s">
        <v>138</v>
      </c>
      <c r="BT15" s="685"/>
      <c r="BU15" s="685"/>
      <c r="BV15" s="685"/>
      <c r="BW15" s="685"/>
      <c r="BX15" s="685"/>
      <c r="BY15" s="685"/>
      <c r="BZ15" s="685"/>
      <c r="CA15" s="685"/>
      <c r="CB15" s="694"/>
      <c r="CD15" s="699" t="s">
        <v>263</v>
      </c>
      <c r="CE15" s="700"/>
      <c r="CF15" s="700"/>
      <c r="CG15" s="700"/>
      <c r="CH15" s="700"/>
      <c r="CI15" s="700"/>
      <c r="CJ15" s="700"/>
      <c r="CK15" s="700"/>
      <c r="CL15" s="700"/>
      <c r="CM15" s="700"/>
      <c r="CN15" s="700"/>
      <c r="CO15" s="700"/>
      <c r="CP15" s="700"/>
      <c r="CQ15" s="701"/>
      <c r="CR15" s="684">
        <v>330920</v>
      </c>
      <c r="CS15" s="685"/>
      <c r="CT15" s="685"/>
      <c r="CU15" s="685"/>
      <c r="CV15" s="685"/>
      <c r="CW15" s="685"/>
      <c r="CX15" s="685"/>
      <c r="CY15" s="686"/>
      <c r="CZ15" s="687">
        <v>8.5</v>
      </c>
      <c r="DA15" s="687"/>
      <c r="DB15" s="687"/>
      <c r="DC15" s="687"/>
      <c r="DD15" s="693">
        <v>127749</v>
      </c>
      <c r="DE15" s="685"/>
      <c r="DF15" s="685"/>
      <c r="DG15" s="685"/>
      <c r="DH15" s="685"/>
      <c r="DI15" s="685"/>
      <c r="DJ15" s="685"/>
      <c r="DK15" s="685"/>
      <c r="DL15" s="685"/>
      <c r="DM15" s="685"/>
      <c r="DN15" s="685"/>
      <c r="DO15" s="685"/>
      <c r="DP15" s="686"/>
      <c r="DQ15" s="693">
        <v>192453</v>
      </c>
      <c r="DR15" s="685"/>
      <c r="DS15" s="685"/>
      <c r="DT15" s="685"/>
      <c r="DU15" s="685"/>
      <c r="DV15" s="685"/>
      <c r="DW15" s="685"/>
      <c r="DX15" s="685"/>
      <c r="DY15" s="685"/>
      <c r="DZ15" s="685"/>
      <c r="EA15" s="685"/>
      <c r="EB15" s="685"/>
      <c r="EC15" s="694"/>
    </row>
    <row r="16" spans="2:143" ht="11.25" customHeight="1" x14ac:dyDescent="0.15">
      <c r="B16" s="681" t="s">
        <v>264</v>
      </c>
      <c r="C16" s="682"/>
      <c r="D16" s="682"/>
      <c r="E16" s="682"/>
      <c r="F16" s="682"/>
      <c r="G16" s="682"/>
      <c r="H16" s="682"/>
      <c r="I16" s="682"/>
      <c r="J16" s="682"/>
      <c r="K16" s="682"/>
      <c r="L16" s="682"/>
      <c r="M16" s="682"/>
      <c r="N16" s="682"/>
      <c r="O16" s="682"/>
      <c r="P16" s="682"/>
      <c r="Q16" s="683"/>
      <c r="R16" s="684">
        <v>1231</v>
      </c>
      <c r="S16" s="685"/>
      <c r="T16" s="685"/>
      <c r="U16" s="685"/>
      <c r="V16" s="685"/>
      <c r="W16" s="685"/>
      <c r="X16" s="685"/>
      <c r="Y16" s="686"/>
      <c r="Z16" s="687">
        <v>0</v>
      </c>
      <c r="AA16" s="687"/>
      <c r="AB16" s="687"/>
      <c r="AC16" s="687"/>
      <c r="AD16" s="688">
        <v>1231</v>
      </c>
      <c r="AE16" s="688"/>
      <c r="AF16" s="688"/>
      <c r="AG16" s="688"/>
      <c r="AH16" s="688"/>
      <c r="AI16" s="688"/>
      <c r="AJ16" s="688"/>
      <c r="AK16" s="688"/>
      <c r="AL16" s="689">
        <v>0.1</v>
      </c>
      <c r="AM16" s="690"/>
      <c r="AN16" s="690"/>
      <c r="AO16" s="691"/>
      <c r="AP16" s="681" t="s">
        <v>265</v>
      </c>
      <c r="AQ16" s="682"/>
      <c r="AR16" s="682"/>
      <c r="AS16" s="682"/>
      <c r="AT16" s="682"/>
      <c r="AU16" s="682"/>
      <c r="AV16" s="682"/>
      <c r="AW16" s="682"/>
      <c r="AX16" s="682"/>
      <c r="AY16" s="682"/>
      <c r="AZ16" s="682"/>
      <c r="BA16" s="682"/>
      <c r="BB16" s="682"/>
      <c r="BC16" s="682"/>
      <c r="BD16" s="682"/>
      <c r="BE16" s="682"/>
      <c r="BF16" s="683"/>
      <c r="BG16" s="684" t="s">
        <v>235</v>
      </c>
      <c r="BH16" s="685"/>
      <c r="BI16" s="685"/>
      <c r="BJ16" s="685"/>
      <c r="BK16" s="685"/>
      <c r="BL16" s="685"/>
      <c r="BM16" s="685"/>
      <c r="BN16" s="686"/>
      <c r="BO16" s="687" t="s">
        <v>235</v>
      </c>
      <c r="BP16" s="687"/>
      <c r="BQ16" s="687"/>
      <c r="BR16" s="687"/>
      <c r="BS16" s="693" t="s">
        <v>138</v>
      </c>
      <c r="BT16" s="685"/>
      <c r="BU16" s="685"/>
      <c r="BV16" s="685"/>
      <c r="BW16" s="685"/>
      <c r="BX16" s="685"/>
      <c r="BY16" s="685"/>
      <c r="BZ16" s="685"/>
      <c r="CA16" s="685"/>
      <c r="CB16" s="694"/>
      <c r="CD16" s="699" t="s">
        <v>266</v>
      </c>
      <c r="CE16" s="700"/>
      <c r="CF16" s="700"/>
      <c r="CG16" s="700"/>
      <c r="CH16" s="700"/>
      <c r="CI16" s="700"/>
      <c r="CJ16" s="700"/>
      <c r="CK16" s="700"/>
      <c r="CL16" s="700"/>
      <c r="CM16" s="700"/>
      <c r="CN16" s="700"/>
      <c r="CO16" s="700"/>
      <c r="CP16" s="700"/>
      <c r="CQ16" s="701"/>
      <c r="CR16" s="684">
        <v>16005</v>
      </c>
      <c r="CS16" s="685"/>
      <c r="CT16" s="685"/>
      <c r="CU16" s="685"/>
      <c r="CV16" s="685"/>
      <c r="CW16" s="685"/>
      <c r="CX16" s="685"/>
      <c r="CY16" s="686"/>
      <c r="CZ16" s="687">
        <v>0.4</v>
      </c>
      <c r="DA16" s="687"/>
      <c r="DB16" s="687"/>
      <c r="DC16" s="687"/>
      <c r="DD16" s="693" t="s">
        <v>138</v>
      </c>
      <c r="DE16" s="685"/>
      <c r="DF16" s="685"/>
      <c r="DG16" s="685"/>
      <c r="DH16" s="685"/>
      <c r="DI16" s="685"/>
      <c r="DJ16" s="685"/>
      <c r="DK16" s="685"/>
      <c r="DL16" s="685"/>
      <c r="DM16" s="685"/>
      <c r="DN16" s="685"/>
      <c r="DO16" s="685"/>
      <c r="DP16" s="686"/>
      <c r="DQ16" s="693" t="s">
        <v>235</v>
      </c>
      <c r="DR16" s="685"/>
      <c r="DS16" s="685"/>
      <c r="DT16" s="685"/>
      <c r="DU16" s="685"/>
      <c r="DV16" s="685"/>
      <c r="DW16" s="685"/>
      <c r="DX16" s="685"/>
      <c r="DY16" s="685"/>
      <c r="DZ16" s="685"/>
      <c r="EA16" s="685"/>
      <c r="EB16" s="685"/>
      <c r="EC16" s="694"/>
    </row>
    <row r="17" spans="2:133" ht="11.25" customHeight="1" x14ac:dyDescent="0.15">
      <c r="B17" s="681" t="s">
        <v>267</v>
      </c>
      <c r="C17" s="682"/>
      <c r="D17" s="682"/>
      <c r="E17" s="682"/>
      <c r="F17" s="682"/>
      <c r="G17" s="682"/>
      <c r="H17" s="682"/>
      <c r="I17" s="682"/>
      <c r="J17" s="682"/>
      <c r="K17" s="682"/>
      <c r="L17" s="682"/>
      <c r="M17" s="682"/>
      <c r="N17" s="682"/>
      <c r="O17" s="682"/>
      <c r="P17" s="682"/>
      <c r="Q17" s="683"/>
      <c r="R17" s="684">
        <v>162</v>
      </c>
      <c r="S17" s="685"/>
      <c r="T17" s="685"/>
      <c r="U17" s="685"/>
      <c r="V17" s="685"/>
      <c r="W17" s="685"/>
      <c r="X17" s="685"/>
      <c r="Y17" s="686"/>
      <c r="Z17" s="687">
        <v>0</v>
      </c>
      <c r="AA17" s="687"/>
      <c r="AB17" s="687"/>
      <c r="AC17" s="687"/>
      <c r="AD17" s="688">
        <v>162</v>
      </c>
      <c r="AE17" s="688"/>
      <c r="AF17" s="688"/>
      <c r="AG17" s="688"/>
      <c r="AH17" s="688"/>
      <c r="AI17" s="688"/>
      <c r="AJ17" s="688"/>
      <c r="AK17" s="688"/>
      <c r="AL17" s="689">
        <v>0</v>
      </c>
      <c r="AM17" s="690"/>
      <c r="AN17" s="690"/>
      <c r="AO17" s="691"/>
      <c r="AP17" s="681" t="s">
        <v>268</v>
      </c>
      <c r="AQ17" s="682"/>
      <c r="AR17" s="682"/>
      <c r="AS17" s="682"/>
      <c r="AT17" s="682"/>
      <c r="AU17" s="682"/>
      <c r="AV17" s="682"/>
      <c r="AW17" s="682"/>
      <c r="AX17" s="682"/>
      <c r="AY17" s="682"/>
      <c r="AZ17" s="682"/>
      <c r="BA17" s="682"/>
      <c r="BB17" s="682"/>
      <c r="BC17" s="682"/>
      <c r="BD17" s="682"/>
      <c r="BE17" s="682"/>
      <c r="BF17" s="683"/>
      <c r="BG17" s="684" t="s">
        <v>138</v>
      </c>
      <c r="BH17" s="685"/>
      <c r="BI17" s="685"/>
      <c r="BJ17" s="685"/>
      <c r="BK17" s="685"/>
      <c r="BL17" s="685"/>
      <c r="BM17" s="685"/>
      <c r="BN17" s="686"/>
      <c r="BO17" s="687" t="s">
        <v>138</v>
      </c>
      <c r="BP17" s="687"/>
      <c r="BQ17" s="687"/>
      <c r="BR17" s="687"/>
      <c r="BS17" s="693" t="s">
        <v>138</v>
      </c>
      <c r="BT17" s="685"/>
      <c r="BU17" s="685"/>
      <c r="BV17" s="685"/>
      <c r="BW17" s="685"/>
      <c r="BX17" s="685"/>
      <c r="BY17" s="685"/>
      <c r="BZ17" s="685"/>
      <c r="CA17" s="685"/>
      <c r="CB17" s="694"/>
      <c r="CD17" s="699" t="s">
        <v>269</v>
      </c>
      <c r="CE17" s="700"/>
      <c r="CF17" s="700"/>
      <c r="CG17" s="700"/>
      <c r="CH17" s="700"/>
      <c r="CI17" s="700"/>
      <c r="CJ17" s="700"/>
      <c r="CK17" s="700"/>
      <c r="CL17" s="700"/>
      <c r="CM17" s="700"/>
      <c r="CN17" s="700"/>
      <c r="CO17" s="700"/>
      <c r="CP17" s="700"/>
      <c r="CQ17" s="701"/>
      <c r="CR17" s="684">
        <v>380924</v>
      </c>
      <c r="CS17" s="685"/>
      <c r="CT17" s="685"/>
      <c r="CU17" s="685"/>
      <c r="CV17" s="685"/>
      <c r="CW17" s="685"/>
      <c r="CX17" s="685"/>
      <c r="CY17" s="686"/>
      <c r="CZ17" s="687">
        <v>9.8000000000000007</v>
      </c>
      <c r="DA17" s="687"/>
      <c r="DB17" s="687"/>
      <c r="DC17" s="687"/>
      <c r="DD17" s="693" t="s">
        <v>138</v>
      </c>
      <c r="DE17" s="685"/>
      <c r="DF17" s="685"/>
      <c r="DG17" s="685"/>
      <c r="DH17" s="685"/>
      <c r="DI17" s="685"/>
      <c r="DJ17" s="685"/>
      <c r="DK17" s="685"/>
      <c r="DL17" s="685"/>
      <c r="DM17" s="685"/>
      <c r="DN17" s="685"/>
      <c r="DO17" s="685"/>
      <c r="DP17" s="686"/>
      <c r="DQ17" s="693">
        <v>379228</v>
      </c>
      <c r="DR17" s="685"/>
      <c r="DS17" s="685"/>
      <c r="DT17" s="685"/>
      <c r="DU17" s="685"/>
      <c r="DV17" s="685"/>
      <c r="DW17" s="685"/>
      <c r="DX17" s="685"/>
      <c r="DY17" s="685"/>
      <c r="DZ17" s="685"/>
      <c r="EA17" s="685"/>
      <c r="EB17" s="685"/>
      <c r="EC17" s="694"/>
    </row>
    <row r="18" spans="2:133" ht="11.25" customHeight="1" x14ac:dyDescent="0.15">
      <c r="B18" s="681" t="s">
        <v>270</v>
      </c>
      <c r="C18" s="682"/>
      <c r="D18" s="682"/>
      <c r="E18" s="682"/>
      <c r="F18" s="682"/>
      <c r="G18" s="682"/>
      <c r="H18" s="682"/>
      <c r="I18" s="682"/>
      <c r="J18" s="682"/>
      <c r="K18" s="682"/>
      <c r="L18" s="682"/>
      <c r="M18" s="682"/>
      <c r="N18" s="682"/>
      <c r="O18" s="682"/>
      <c r="P18" s="682"/>
      <c r="Q18" s="683"/>
      <c r="R18" s="684">
        <v>898</v>
      </c>
      <c r="S18" s="685"/>
      <c r="T18" s="685"/>
      <c r="U18" s="685"/>
      <c r="V18" s="685"/>
      <c r="W18" s="685"/>
      <c r="X18" s="685"/>
      <c r="Y18" s="686"/>
      <c r="Z18" s="687">
        <v>0</v>
      </c>
      <c r="AA18" s="687"/>
      <c r="AB18" s="687"/>
      <c r="AC18" s="687"/>
      <c r="AD18" s="688">
        <v>898</v>
      </c>
      <c r="AE18" s="688"/>
      <c r="AF18" s="688"/>
      <c r="AG18" s="688"/>
      <c r="AH18" s="688"/>
      <c r="AI18" s="688"/>
      <c r="AJ18" s="688"/>
      <c r="AK18" s="688"/>
      <c r="AL18" s="689">
        <v>0</v>
      </c>
      <c r="AM18" s="690"/>
      <c r="AN18" s="690"/>
      <c r="AO18" s="691"/>
      <c r="AP18" s="681" t="s">
        <v>271</v>
      </c>
      <c r="AQ18" s="682"/>
      <c r="AR18" s="682"/>
      <c r="AS18" s="682"/>
      <c r="AT18" s="682"/>
      <c r="AU18" s="682"/>
      <c r="AV18" s="682"/>
      <c r="AW18" s="682"/>
      <c r="AX18" s="682"/>
      <c r="AY18" s="682"/>
      <c r="AZ18" s="682"/>
      <c r="BA18" s="682"/>
      <c r="BB18" s="682"/>
      <c r="BC18" s="682"/>
      <c r="BD18" s="682"/>
      <c r="BE18" s="682"/>
      <c r="BF18" s="683"/>
      <c r="BG18" s="684" t="s">
        <v>138</v>
      </c>
      <c r="BH18" s="685"/>
      <c r="BI18" s="685"/>
      <c r="BJ18" s="685"/>
      <c r="BK18" s="685"/>
      <c r="BL18" s="685"/>
      <c r="BM18" s="685"/>
      <c r="BN18" s="686"/>
      <c r="BO18" s="687" t="s">
        <v>138</v>
      </c>
      <c r="BP18" s="687"/>
      <c r="BQ18" s="687"/>
      <c r="BR18" s="687"/>
      <c r="BS18" s="693" t="s">
        <v>138</v>
      </c>
      <c r="BT18" s="685"/>
      <c r="BU18" s="685"/>
      <c r="BV18" s="685"/>
      <c r="BW18" s="685"/>
      <c r="BX18" s="685"/>
      <c r="BY18" s="685"/>
      <c r="BZ18" s="685"/>
      <c r="CA18" s="685"/>
      <c r="CB18" s="694"/>
      <c r="CD18" s="699" t="s">
        <v>272</v>
      </c>
      <c r="CE18" s="700"/>
      <c r="CF18" s="700"/>
      <c r="CG18" s="700"/>
      <c r="CH18" s="700"/>
      <c r="CI18" s="700"/>
      <c r="CJ18" s="700"/>
      <c r="CK18" s="700"/>
      <c r="CL18" s="700"/>
      <c r="CM18" s="700"/>
      <c r="CN18" s="700"/>
      <c r="CO18" s="700"/>
      <c r="CP18" s="700"/>
      <c r="CQ18" s="701"/>
      <c r="CR18" s="684">
        <v>19628</v>
      </c>
      <c r="CS18" s="685"/>
      <c r="CT18" s="685"/>
      <c r="CU18" s="685"/>
      <c r="CV18" s="685"/>
      <c r="CW18" s="685"/>
      <c r="CX18" s="685"/>
      <c r="CY18" s="686"/>
      <c r="CZ18" s="687">
        <v>0.5</v>
      </c>
      <c r="DA18" s="687"/>
      <c r="DB18" s="687"/>
      <c r="DC18" s="687"/>
      <c r="DD18" s="693" t="s">
        <v>235</v>
      </c>
      <c r="DE18" s="685"/>
      <c r="DF18" s="685"/>
      <c r="DG18" s="685"/>
      <c r="DH18" s="685"/>
      <c r="DI18" s="685"/>
      <c r="DJ18" s="685"/>
      <c r="DK18" s="685"/>
      <c r="DL18" s="685"/>
      <c r="DM18" s="685"/>
      <c r="DN18" s="685"/>
      <c r="DO18" s="685"/>
      <c r="DP18" s="686"/>
      <c r="DQ18" s="693">
        <v>19628</v>
      </c>
      <c r="DR18" s="685"/>
      <c r="DS18" s="685"/>
      <c r="DT18" s="685"/>
      <c r="DU18" s="685"/>
      <c r="DV18" s="685"/>
      <c r="DW18" s="685"/>
      <c r="DX18" s="685"/>
      <c r="DY18" s="685"/>
      <c r="DZ18" s="685"/>
      <c r="EA18" s="685"/>
      <c r="EB18" s="685"/>
      <c r="EC18" s="694"/>
    </row>
    <row r="19" spans="2:133" ht="11.25" customHeight="1" x14ac:dyDescent="0.15">
      <c r="B19" s="681" t="s">
        <v>273</v>
      </c>
      <c r="C19" s="682"/>
      <c r="D19" s="682"/>
      <c r="E19" s="682"/>
      <c r="F19" s="682"/>
      <c r="G19" s="682"/>
      <c r="H19" s="682"/>
      <c r="I19" s="682"/>
      <c r="J19" s="682"/>
      <c r="K19" s="682"/>
      <c r="L19" s="682"/>
      <c r="M19" s="682"/>
      <c r="N19" s="682"/>
      <c r="O19" s="682"/>
      <c r="P19" s="682"/>
      <c r="Q19" s="683"/>
      <c r="R19" s="684">
        <v>197</v>
      </c>
      <c r="S19" s="685"/>
      <c r="T19" s="685"/>
      <c r="U19" s="685"/>
      <c r="V19" s="685"/>
      <c r="W19" s="685"/>
      <c r="X19" s="685"/>
      <c r="Y19" s="686"/>
      <c r="Z19" s="687">
        <v>0</v>
      </c>
      <c r="AA19" s="687"/>
      <c r="AB19" s="687"/>
      <c r="AC19" s="687"/>
      <c r="AD19" s="688">
        <v>197</v>
      </c>
      <c r="AE19" s="688"/>
      <c r="AF19" s="688"/>
      <c r="AG19" s="688"/>
      <c r="AH19" s="688"/>
      <c r="AI19" s="688"/>
      <c r="AJ19" s="688"/>
      <c r="AK19" s="688"/>
      <c r="AL19" s="689">
        <v>0</v>
      </c>
      <c r="AM19" s="690"/>
      <c r="AN19" s="690"/>
      <c r="AO19" s="691"/>
      <c r="AP19" s="681" t="s">
        <v>274</v>
      </c>
      <c r="AQ19" s="682"/>
      <c r="AR19" s="682"/>
      <c r="AS19" s="682"/>
      <c r="AT19" s="682"/>
      <c r="AU19" s="682"/>
      <c r="AV19" s="682"/>
      <c r="AW19" s="682"/>
      <c r="AX19" s="682"/>
      <c r="AY19" s="682"/>
      <c r="AZ19" s="682"/>
      <c r="BA19" s="682"/>
      <c r="BB19" s="682"/>
      <c r="BC19" s="682"/>
      <c r="BD19" s="682"/>
      <c r="BE19" s="682"/>
      <c r="BF19" s="683"/>
      <c r="BG19" s="684" t="s">
        <v>138</v>
      </c>
      <c r="BH19" s="685"/>
      <c r="BI19" s="685"/>
      <c r="BJ19" s="685"/>
      <c r="BK19" s="685"/>
      <c r="BL19" s="685"/>
      <c r="BM19" s="685"/>
      <c r="BN19" s="686"/>
      <c r="BO19" s="687" t="s">
        <v>138</v>
      </c>
      <c r="BP19" s="687"/>
      <c r="BQ19" s="687"/>
      <c r="BR19" s="687"/>
      <c r="BS19" s="693" t="s">
        <v>138</v>
      </c>
      <c r="BT19" s="685"/>
      <c r="BU19" s="685"/>
      <c r="BV19" s="685"/>
      <c r="BW19" s="685"/>
      <c r="BX19" s="685"/>
      <c r="BY19" s="685"/>
      <c r="BZ19" s="685"/>
      <c r="CA19" s="685"/>
      <c r="CB19" s="694"/>
      <c r="CD19" s="699" t="s">
        <v>275</v>
      </c>
      <c r="CE19" s="700"/>
      <c r="CF19" s="700"/>
      <c r="CG19" s="700"/>
      <c r="CH19" s="700"/>
      <c r="CI19" s="700"/>
      <c r="CJ19" s="700"/>
      <c r="CK19" s="700"/>
      <c r="CL19" s="700"/>
      <c r="CM19" s="700"/>
      <c r="CN19" s="700"/>
      <c r="CO19" s="700"/>
      <c r="CP19" s="700"/>
      <c r="CQ19" s="701"/>
      <c r="CR19" s="684" t="s">
        <v>235</v>
      </c>
      <c r="CS19" s="685"/>
      <c r="CT19" s="685"/>
      <c r="CU19" s="685"/>
      <c r="CV19" s="685"/>
      <c r="CW19" s="685"/>
      <c r="CX19" s="685"/>
      <c r="CY19" s="686"/>
      <c r="CZ19" s="687" t="s">
        <v>138</v>
      </c>
      <c r="DA19" s="687"/>
      <c r="DB19" s="687"/>
      <c r="DC19" s="687"/>
      <c r="DD19" s="693" t="s">
        <v>138</v>
      </c>
      <c r="DE19" s="685"/>
      <c r="DF19" s="685"/>
      <c r="DG19" s="685"/>
      <c r="DH19" s="685"/>
      <c r="DI19" s="685"/>
      <c r="DJ19" s="685"/>
      <c r="DK19" s="685"/>
      <c r="DL19" s="685"/>
      <c r="DM19" s="685"/>
      <c r="DN19" s="685"/>
      <c r="DO19" s="685"/>
      <c r="DP19" s="686"/>
      <c r="DQ19" s="693" t="s">
        <v>138</v>
      </c>
      <c r="DR19" s="685"/>
      <c r="DS19" s="685"/>
      <c r="DT19" s="685"/>
      <c r="DU19" s="685"/>
      <c r="DV19" s="685"/>
      <c r="DW19" s="685"/>
      <c r="DX19" s="685"/>
      <c r="DY19" s="685"/>
      <c r="DZ19" s="685"/>
      <c r="EA19" s="685"/>
      <c r="EB19" s="685"/>
      <c r="EC19" s="694"/>
    </row>
    <row r="20" spans="2:133" ht="11.25" customHeight="1" x14ac:dyDescent="0.15">
      <c r="B20" s="681" t="s">
        <v>276</v>
      </c>
      <c r="C20" s="682"/>
      <c r="D20" s="682"/>
      <c r="E20" s="682"/>
      <c r="F20" s="682"/>
      <c r="G20" s="682"/>
      <c r="H20" s="682"/>
      <c r="I20" s="682"/>
      <c r="J20" s="682"/>
      <c r="K20" s="682"/>
      <c r="L20" s="682"/>
      <c r="M20" s="682"/>
      <c r="N20" s="682"/>
      <c r="O20" s="682"/>
      <c r="P20" s="682"/>
      <c r="Q20" s="683"/>
      <c r="R20" s="684">
        <v>592</v>
      </c>
      <c r="S20" s="685"/>
      <c r="T20" s="685"/>
      <c r="U20" s="685"/>
      <c r="V20" s="685"/>
      <c r="W20" s="685"/>
      <c r="X20" s="685"/>
      <c r="Y20" s="686"/>
      <c r="Z20" s="687">
        <v>0</v>
      </c>
      <c r="AA20" s="687"/>
      <c r="AB20" s="687"/>
      <c r="AC20" s="687"/>
      <c r="AD20" s="688">
        <v>592</v>
      </c>
      <c r="AE20" s="688"/>
      <c r="AF20" s="688"/>
      <c r="AG20" s="688"/>
      <c r="AH20" s="688"/>
      <c r="AI20" s="688"/>
      <c r="AJ20" s="688"/>
      <c r="AK20" s="688"/>
      <c r="AL20" s="689">
        <v>0</v>
      </c>
      <c r="AM20" s="690"/>
      <c r="AN20" s="690"/>
      <c r="AO20" s="691"/>
      <c r="AP20" s="681" t="s">
        <v>277</v>
      </c>
      <c r="AQ20" s="682"/>
      <c r="AR20" s="682"/>
      <c r="AS20" s="682"/>
      <c r="AT20" s="682"/>
      <c r="AU20" s="682"/>
      <c r="AV20" s="682"/>
      <c r="AW20" s="682"/>
      <c r="AX20" s="682"/>
      <c r="AY20" s="682"/>
      <c r="AZ20" s="682"/>
      <c r="BA20" s="682"/>
      <c r="BB20" s="682"/>
      <c r="BC20" s="682"/>
      <c r="BD20" s="682"/>
      <c r="BE20" s="682"/>
      <c r="BF20" s="683"/>
      <c r="BG20" s="684" t="s">
        <v>138</v>
      </c>
      <c r="BH20" s="685"/>
      <c r="BI20" s="685"/>
      <c r="BJ20" s="685"/>
      <c r="BK20" s="685"/>
      <c r="BL20" s="685"/>
      <c r="BM20" s="685"/>
      <c r="BN20" s="686"/>
      <c r="BO20" s="687" t="s">
        <v>138</v>
      </c>
      <c r="BP20" s="687"/>
      <c r="BQ20" s="687"/>
      <c r="BR20" s="687"/>
      <c r="BS20" s="693" t="s">
        <v>138</v>
      </c>
      <c r="BT20" s="685"/>
      <c r="BU20" s="685"/>
      <c r="BV20" s="685"/>
      <c r="BW20" s="685"/>
      <c r="BX20" s="685"/>
      <c r="BY20" s="685"/>
      <c r="BZ20" s="685"/>
      <c r="CA20" s="685"/>
      <c r="CB20" s="694"/>
      <c r="CD20" s="699" t="s">
        <v>278</v>
      </c>
      <c r="CE20" s="700"/>
      <c r="CF20" s="700"/>
      <c r="CG20" s="700"/>
      <c r="CH20" s="700"/>
      <c r="CI20" s="700"/>
      <c r="CJ20" s="700"/>
      <c r="CK20" s="700"/>
      <c r="CL20" s="700"/>
      <c r="CM20" s="700"/>
      <c r="CN20" s="700"/>
      <c r="CO20" s="700"/>
      <c r="CP20" s="700"/>
      <c r="CQ20" s="701"/>
      <c r="CR20" s="684">
        <v>3906176</v>
      </c>
      <c r="CS20" s="685"/>
      <c r="CT20" s="685"/>
      <c r="CU20" s="685"/>
      <c r="CV20" s="685"/>
      <c r="CW20" s="685"/>
      <c r="CX20" s="685"/>
      <c r="CY20" s="686"/>
      <c r="CZ20" s="687">
        <v>100</v>
      </c>
      <c r="DA20" s="687"/>
      <c r="DB20" s="687"/>
      <c r="DC20" s="687"/>
      <c r="DD20" s="693">
        <v>740359</v>
      </c>
      <c r="DE20" s="685"/>
      <c r="DF20" s="685"/>
      <c r="DG20" s="685"/>
      <c r="DH20" s="685"/>
      <c r="DI20" s="685"/>
      <c r="DJ20" s="685"/>
      <c r="DK20" s="685"/>
      <c r="DL20" s="685"/>
      <c r="DM20" s="685"/>
      <c r="DN20" s="685"/>
      <c r="DO20" s="685"/>
      <c r="DP20" s="686"/>
      <c r="DQ20" s="693">
        <v>2178860</v>
      </c>
      <c r="DR20" s="685"/>
      <c r="DS20" s="685"/>
      <c r="DT20" s="685"/>
      <c r="DU20" s="685"/>
      <c r="DV20" s="685"/>
      <c r="DW20" s="685"/>
      <c r="DX20" s="685"/>
      <c r="DY20" s="685"/>
      <c r="DZ20" s="685"/>
      <c r="EA20" s="685"/>
      <c r="EB20" s="685"/>
      <c r="EC20" s="694"/>
    </row>
    <row r="21" spans="2:133" ht="11.25" customHeight="1" x14ac:dyDescent="0.15">
      <c r="B21" s="681" t="s">
        <v>279</v>
      </c>
      <c r="C21" s="682"/>
      <c r="D21" s="682"/>
      <c r="E21" s="682"/>
      <c r="F21" s="682"/>
      <c r="G21" s="682"/>
      <c r="H21" s="682"/>
      <c r="I21" s="682"/>
      <c r="J21" s="682"/>
      <c r="K21" s="682"/>
      <c r="L21" s="682"/>
      <c r="M21" s="682"/>
      <c r="N21" s="682"/>
      <c r="O21" s="682"/>
      <c r="P21" s="682"/>
      <c r="Q21" s="683"/>
      <c r="R21" s="684">
        <v>109</v>
      </c>
      <c r="S21" s="685"/>
      <c r="T21" s="685"/>
      <c r="U21" s="685"/>
      <c r="V21" s="685"/>
      <c r="W21" s="685"/>
      <c r="X21" s="685"/>
      <c r="Y21" s="686"/>
      <c r="Z21" s="687">
        <v>0</v>
      </c>
      <c r="AA21" s="687"/>
      <c r="AB21" s="687"/>
      <c r="AC21" s="687"/>
      <c r="AD21" s="688">
        <v>109</v>
      </c>
      <c r="AE21" s="688"/>
      <c r="AF21" s="688"/>
      <c r="AG21" s="688"/>
      <c r="AH21" s="688"/>
      <c r="AI21" s="688"/>
      <c r="AJ21" s="688"/>
      <c r="AK21" s="688"/>
      <c r="AL21" s="689">
        <v>0</v>
      </c>
      <c r="AM21" s="690"/>
      <c r="AN21" s="690"/>
      <c r="AO21" s="691"/>
      <c r="AP21" s="703" t="s">
        <v>280</v>
      </c>
      <c r="AQ21" s="704"/>
      <c r="AR21" s="704"/>
      <c r="AS21" s="704"/>
      <c r="AT21" s="704"/>
      <c r="AU21" s="704"/>
      <c r="AV21" s="704"/>
      <c r="AW21" s="704"/>
      <c r="AX21" s="704"/>
      <c r="AY21" s="704"/>
      <c r="AZ21" s="704"/>
      <c r="BA21" s="704"/>
      <c r="BB21" s="704"/>
      <c r="BC21" s="704"/>
      <c r="BD21" s="704"/>
      <c r="BE21" s="704"/>
      <c r="BF21" s="705"/>
      <c r="BG21" s="684" t="s">
        <v>138</v>
      </c>
      <c r="BH21" s="685"/>
      <c r="BI21" s="685"/>
      <c r="BJ21" s="685"/>
      <c r="BK21" s="685"/>
      <c r="BL21" s="685"/>
      <c r="BM21" s="685"/>
      <c r="BN21" s="686"/>
      <c r="BO21" s="687" t="s">
        <v>138</v>
      </c>
      <c r="BP21" s="687"/>
      <c r="BQ21" s="687"/>
      <c r="BR21" s="687"/>
      <c r="BS21" s="693" t="s">
        <v>138</v>
      </c>
      <c r="BT21" s="685"/>
      <c r="BU21" s="685"/>
      <c r="BV21" s="685"/>
      <c r="BW21" s="685"/>
      <c r="BX21" s="685"/>
      <c r="BY21" s="685"/>
      <c r="BZ21" s="685"/>
      <c r="CA21" s="685"/>
      <c r="CB21" s="694"/>
      <c r="CD21" s="709"/>
      <c r="CE21" s="710"/>
      <c r="CF21" s="710"/>
      <c r="CG21" s="710"/>
      <c r="CH21" s="710"/>
      <c r="CI21" s="710"/>
      <c r="CJ21" s="710"/>
      <c r="CK21" s="710"/>
      <c r="CL21" s="710"/>
      <c r="CM21" s="710"/>
      <c r="CN21" s="710"/>
      <c r="CO21" s="710"/>
      <c r="CP21" s="710"/>
      <c r="CQ21" s="711"/>
      <c r="CR21" s="712"/>
      <c r="CS21" s="707"/>
      <c r="CT21" s="707"/>
      <c r="CU21" s="707"/>
      <c r="CV21" s="707"/>
      <c r="CW21" s="707"/>
      <c r="CX21" s="707"/>
      <c r="CY21" s="713"/>
      <c r="CZ21" s="714"/>
      <c r="DA21" s="714"/>
      <c r="DB21" s="714"/>
      <c r="DC21" s="714"/>
      <c r="DD21" s="706"/>
      <c r="DE21" s="707"/>
      <c r="DF21" s="707"/>
      <c r="DG21" s="707"/>
      <c r="DH21" s="707"/>
      <c r="DI21" s="707"/>
      <c r="DJ21" s="707"/>
      <c r="DK21" s="707"/>
      <c r="DL21" s="707"/>
      <c r="DM21" s="707"/>
      <c r="DN21" s="707"/>
      <c r="DO21" s="707"/>
      <c r="DP21" s="713"/>
      <c r="DQ21" s="706"/>
      <c r="DR21" s="707"/>
      <c r="DS21" s="707"/>
      <c r="DT21" s="707"/>
      <c r="DU21" s="707"/>
      <c r="DV21" s="707"/>
      <c r="DW21" s="707"/>
      <c r="DX21" s="707"/>
      <c r="DY21" s="707"/>
      <c r="DZ21" s="707"/>
      <c r="EA21" s="707"/>
      <c r="EB21" s="707"/>
      <c r="EC21" s="708"/>
    </row>
    <row r="22" spans="2:133" ht="11.25" customHeight="1" x14ac:dyDescent="0.15">
      <c r="B22" s="681" t="s">
        <v>281</v>
      </c>
      <c r="C22" s="682"/>
      <c r="D22" s="682"/>
      <c r="E22" s="682"/>
      <c r="F22" s="682"/>
      <c r="G22" s="682"/>
      <c r="H22" s="682"/>
      <c r="I22" s="682"/>
      <c r="J22" s="682"/>
      <c r="K22" s="682"/>
      <c r="L22" s="682"/>
      <c r="M22" s="682"/>
      <c r="N22" s="682"/>
      <c r="O22" s="682"/>
      <c r="P22" s="682"/>
      <c r="Q22" s="683"/>
      <c r="R22" s="684">
        <v>1971339</v>
      </c>
      <c r="S22" s="685"/>
      <c r="T22" s="685"/>
      <c r="U22" s="685"/>
      <c r="V22" s="685"/>
      <c r="W22" s="685"/>
      <c r="X22" s="685"/>
      <c r="Y22" s="686"/>
      <c r="Z22" s="687">
        <v>47.2</v>
      </c>
      <c r="AA22" s="687"/>
      <c r="AB22" s="687"/>
      <c r="AC22" s="687"/>
      <c r="AD22" s="688">
        <v>1723657</v>
      </c>
      <c r="AE22" s="688"/>
      <c r="AF22" s="688"/>
      <c r="AG22" s="688"/>
      <c r="AH22" s="688"/>
      <c r="AI22" s="688"/>
      <c r="AJ22" s="688"/>
      <c r="AK22" s="688"/>
      <c r="AL22" s="689">
        <v>87.3</v>
      </c>
      <c r="AM22" s="690"/>
      <c r="AN22" s="690"/>
      <c r="AO22" s="691"/>
      <c r="AP22" s="703" t="s">
        <v>282</v>
      </c>
      <c r="AQ22" s="704"/>
      <c r="AR22" s="704"/>
      <c r="AS22" s="704"/>
      <c r="AT22" s="704"/>
      <c r="AU22" s="704"/>
      <c r="AV22" s="704"/>
      <c r="AW22" s="704"/>
      <c r="AX22" s="704"/>
      <c r="AY22" s="704"/>
      <c r="AZ22" s="704"/>
      <c r="BA22" s="704"/>
      <c r="BB22" s="704"/>
      <c r="BC22" s="704"/>
      <c r="BD22" s="704"/>
      <c r="BE22" s="704"/>
      <c r="BF22" s="705"/>
      <c r="BG22" s="684" t="s">
        <v>138</v>
      </c>
      <c r="BH22" s="685"/>
      <c r="BI22" s="685"/>
      <c r="BJ22" s="685"/>
      <c r="BK22" s="685"/>
      <c r="BL22" s="685"/>
      <c r="BM22" s="685"/>
      <c r="BN22" s="686"/>
      <c r="BO22" s="687" t="s">
        <v>235</v>
      </c>
      <c r="BP22" s="687"/>
      <c r="BQ22" s="687"/>
      <c r="BR22" s="687"/>
      <c r="BS22" s="693" t="s">
        <v>138</v>
      </c>
      <c r="BT22" s="685"/>
      <c r="BU22" s="685"/>
      <c r="BV22" s="685"/>
      <c r="BW22" s="685"/>
      <c r="BX22" s="685"/>
      <c r="BY22" s="685"/>
      <c r="BZ22" s="685"/>
      <c r="CA22" s="685"/>
      <c r="CB22" s="694"/>
      <c r="CD22" s="666" t="s">
        <v>283</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81" t="s">
        <v>284</v>
      </c>
      <c r="C23" s="682"/>
      <c r="D23" s="682"/>
      <c r="E23" s="682"/>
      <c r="F23" s="682"/>
      <c r="G23" s="682"/>
      <c r="H23" s="682"/>
      <c r="I23" s="682"/>
      <c r="J23" s="682"/>
      <c r="K23" s="682"/>
      <c r="L23" s="682"/>
      <c r="M23" s="682"/>
      <c r="N23" s="682"/>
      <c r="O23" s="682"/>
      <c r="P23" s="682"/>
      <c r="Q23" s="683"/>
      <c r="R23" s="684">
        <v>1723657</v>
      </c>
      <c r="S23" s="685"/>
      <c r="T23" s="685"/>
      <c r="U23" s="685"/>
      <c r="V23" s="685"/>
      <c r="W23" s="685"/>
      <c r="X23" s="685"/>
      <c r="Y23" s="686"/>
      <c r="Z23" s="687">
        <v>41.3</v>
      </c>
      <c r="AA23" s="687"/>
      <c r="AB23" s="687"/>
      <c r="AC23" s="687"/>
      <c r="AD23" s="688">
        <v>1723657</v>
      </c>
      <c r="AE23" s="688"/>
      <c r="AF23" s="688"/>
      <c r="AG23" s="688"/>
      <c r="AH23" s="688"/>
      <c r="AI23" s="688"/>
      <c r="AJ23" s="688"/>
      <c r="AK23" s="688"/>
      <c r="AL23" s="689">
        <v>87.3</v>
      </c>
      <c r="AM23" s="690"/>
      <c r="AN23" s="690"/>
      <c r="AO23" s="691"/>
      <c r="AP23" s="703" t="s">
        <v>285</v>
      </c>
      <c r="AQ23" s="704"/>
      <c r="AR23" s="704"/>
      <c r="AS23" s="704"/>
      <c r="AT23" s="704"/>
      <c r="AU23" s="704"/>
      <c r="AV23" s="704"/>
      <c r="AW23" s="704"/>
      <c r="AX23" s="704"/>
      <c r="AY23" s="704"/>
      <c r="AZ23" s="704"/>
      <c r="BA23" s="704"/>
      <c r="BB23" s="704"/>
      <c r="BC23" s="704"/>
      <c r="BD23" s="704"/>
      <c r="BE23" s="704"/>
      <c r="BF23" s="705"/>
      <c r="BG23" s="684" t="s">
        <v>138</v>
      </c>
      <c r="BH23" s="685"/>
      <c r="BI23" s="685"/>
      <c r="BJ23" s="685"/>
      <c r="BK23" s="685"/>
      <c r="BL23" s="685"/>
      <c r="BM23" s="685"/>
      <c r="BN23" s="686"/>
      <c r="BO23" s="687" t="s">
        <v>138</v>
      </c>
      <c r="BP23" s="687"/>
      <c r="BQ23" s="687"/>
      <c r="BR23" s="687"/>
      <c r="BS23" s="693" t="s">
        <v>138</v>
      </c>
      <c r="BT23" s="685"/>
      <c r="BU23" s="685"/>
      <c r="BV23" s="685"/>
      <c r="BW23" s="685"/>
      <c r="BX23" s="685"/>
      <c r="BY23" s="685"/>
      <c r="BZ23" s="685"/>
      <c r="CA23" s="685"/>
      <c r="CB23" s="694"/>
      <c r="CD23" s="666" t="s">
        <v>224</v>
      </c>
      <c r="CE23" s="667"/>
      <c r="CF23" s="667"/>
      <c r="CG23" s="667"/>
      <c r="CH23" s="667"/>
      <c r="CI23" s="667"/>
      <c r="CJ23" s="667"/>
      <c r="CK23" s="667"/>
      <c r="CL23" s="667"/>
      <c r="CM23" s="667"/>
      <c r="CN23" s="667"/>
      <c r="CO23" s="667"/>
      <c r="CP23" s="667"/>
      <c r="CQ23" s="668"/>
      <c r="CR23" s="666" t="s">
        <v>286</v>
      </c>
      <c r="CS23" s="667"/>
      <c r="CT23" s="667"/>
      <c r="CU23" s="667"/>
      <c r="CV23" s="667"/>
      <c r="CW23" s="667"/>
      <c r="CX23" s="667"/>
      <c r="CY23" s="668"/>
      <c r="CZ23" s="666" t="s">
        <v>287</v>
      </c>
      <c r="DA23" s="667"/>
      <c r="DB23" s="667"/>
      <c r="DC23" s="668"/>
      <c r="DD23" s="666" t="s">
        <v>288</v>
      </c>
      <c r="DE23" s="667"/>
      <c r="DF23" s="667"/>
      <c r="DG23" s="667"/>
      <c r="DH23" s="667"/>
      <c r="DI23" s="667"/>
      <c r="DJ23" s="667"/>
      <c r="DK23" s="668"/>
      <c r="DL23" s="715" t="s">
        <v>289</v>
      </c>
      <c r="DM23" s="716"/>
      <c r="DN23" s="716"/>
      <c r="DO23" s="716"/>
      <c r="DP23" s="716"/>
      <c r="DQ23" s="716"/>
      <c r="DR23" s="716"/>
      <c r="DS23" s="716"/>
      <c r="DT23" s="716"/>
      <c r="DU23" s="716"/>
      <c r="DV23" s="717"/>
      <c r="DW23" s="666" t="s">
        <v>290</v>
      </c>
      <c r="DX23" s="667"/>
      <c r="DY23" s="667"/>
      <c r="DZ23" s="667"/>
      <c r="EA23" s="667"/>
      <c r="EB23" s="667"/>
      <c r="EC23" s="668"/>
    </row>
    <row r="24" spans="2:133" ht="11.25" customHeight="1" x14ac:dyDescent="0.15">
      <c r="B24" s="681" t="s">
        <v>291</v>
      </c>
      <c r="C24" s="682"/>
      <c r="D24" s="682"/>
      <c r="E24" s="682"/>
      <c r="F24" s="682"/>
      <c r="G24" s="682"/>
      <c r="H24" s="682"/>
      <c r="I24" s="682"/>
      <c r="J24" s="682"/>
      <c r="K24" s="682"/>
      <c r="L24" s="682"/>
      <c r="M24" s="682"/>
      <c r="N24" s="682"/>
      <c r="O24" s="682"/>
      <c r="P24" s="682"/>
      <c r="Q24" s="683"/>
      <c r="R24" s="684">
        <v>247682</v>
      </c>
      <c r="S24" s="685"/>
      <c r="T24" s="685"/>
      <c r="U24" s="685"/>
      <c r="V24" s="685"/>
      <c r="W24" s="685"/>
      <c r="X24" s="685"/>
      <c r="Y24" s="686"/>
      <c r="Z24" s="687">
        <v>5.9</v>
      </c>
      <c r="AA24" s="687"/>
      <c r="AB24" s="687"/>
      <c r="AC24" s="687"/>
      <c r="AD24" s="688" t="s">
        <v>138</v>
      </c>
      <c r="AE24" s="688"/>
      <c r="AF24" s="688"/>
      <c r="AG24" s="688"/>
      <c r="AH24" s="688"/>
      <c r="AI24" s="688"/>
      <c r="AJ24" s="688"/>
      <c r="AK24" s="688"/>
      <c r="AL24" s="689" t="s">
        <v>138</v>
      </c>
      <c r="AM24" s="690"/>
      <c r="AN24" s="690"/>
      <c r="AO24" s="691"/>
      <c r="AP24" s="703" t="s">
        <v>292</v>
      </c>
      <c r="AQ24" s="704"/>
      <c r="AR24" s="704"/>
      <c r="AS24" s="704"/>
      <c r="AT24" s="704"/>
      <c r="AU24" s="704"/>
      <c r="AV24" s="704"/>
      <c r="AW24" s="704"/>
      <c r="AX24" s="704"/>
      <c r="AY24" s="704"/>
      <c r="AZ24" s="704"/>
      <c r="BA24" s="704"/>
      <c r="BB24" s="704"/>
      <c r="BC24" s="704"/>
      <c r="BD24" s="704"/>
      <c r="BE24" s="704"/>
      <c r="BF24" s="705"/>
      <c r="BG24" s="684" t="s">
        <v>138</v>
      </c>
      <c r="BH24" s="685"/>
      <c r="BI24" s="685"/>
      <c r="BJ24" s="685"/>
      <c r="BK24" s="685"/>
      <c r="BL24" s="685"/>
      <c r="BM24" s="685"/>
      <c r="BN24" s="686"/>
      <c r="BO24" s="687" t="s">
        <v>235</v>
      </c>
      <c r="BP24" s="687"/>
      <c r="BQ24" s="687"/>
      <c r="BR24" s="687"/>
      <c r="BS24" s="693" t="s">
        <v>138</v>
      </c>
      <c r="BT24" s="685"/>
      <c r="BU24" s="685"/>
      <c r="BV24" s="685"/>
      <c r="BW24" s="685"/>
      <c r="BX24" s="685"/>
      <c r="BY24" s="685"/>
      <c r="BZ24" s="685"/>
      <c r="CA24" s="685"/>
      <c r="CB24" s="694"/>
      <c r="CD24" s="695" t="s">
        <v>293</v>
      </c>
      <c r="CE24" s="696"/>
      <c r="CF24" s="696"/>
      <c r="CG24" s="696"/>
      <c r="CH24" s="696"/>
      <c r="CI24" s="696"/>
      <c r="CJ24" s="696"/>
      <c r="CK24" s="696"/>
      <c r="CL24" s="696"/>
      <c r="CM24" s="696"/>
      <c r="CN24" s="696"/>
      <c r="CO24" s="696"/>
      <c r="CP24" s="696"/>
      <c r="CQ24" s="697"/>
      <c r="CR24" s="673">
        <v>1207112</v>
      </c>
      <c r="CS24" s="674"/>
      <c r="CT24" s="674"/>
      <c r="CU24" s="674"/>
      <c r="CV24" s="674"/>
      <c r="CW24" s="674"/>
      <c r="CX24" s="674"/>
      <c r="CY24" s="675"/>
      <c r="CZ24" s="678">
        <v>30.9</v>
      </c>
      <c r="DA24" s="679"/>
      <c r="DB24" s="679"/>
      <c r="DC24" s="698"/>
      <c r="DD24" s="723">
        <v>991028</v>
      </c>
      <c r="DE24" s="674"/>
      <c r="DF24" s="674"/>
      <c r="DG24" s="674"/>
      <c r="DH24" s="674"/>
      <c r="DI24" s="674"/>
      <c r="DJ24" s="674"/>
      <c r="DK24" s="675"/>
      <c r="DL24" s="723">
        <v>979251</v>
      </c>
      <c r="DM24" s="674"/>
      <c r="DN24" s="674"/>
      <c r="DO24" s="674"/>
      <c r="DP24" s="674"/>
      <c r="DQ24" s="674"/>
      <c r="DR24" s="674"/>
      <c r="DS24" s="674"/>
      <c r="DT24" s="674"/>
      <c r="DU24" s="674"/>
      <c r="DV24" s="675"/>
      <c r="DW24" s="678">
        <v>48.4</v>
      </c>
      <c r="DX24" s="679"/>
      <c r="DY24" s="679"/>
      <c r="DZ24" s="679"/>
      <c r="EA24" s="679"/>
      <c r="EB24" s="679"/>
      <c r="EC24" s="680"/>
    </row>
    <row r="25" spans="2:133" ht="11.25" customHeight="1" x14ac:dyDescent="0.15">
      <c r="B25" s="681" t="s">
        <v>294</v>
      </c>
      <c r="C25" s="682"/>
      <c r="D25" s="682"/>
      <c r="E25" s="682"/>
      <c r="F25" s="682"/>
      <c r="G25" s="682"/>
      <c r="H25" s="682"/>
      <c r="I25" s="682"/>
      <c r="J25" s="682"/>
      <c r="K25" s="682"/>
      <c r="L25" s="682"/>
      <c r="M25" s="682"/>
      <c r="N25" s="682"/>
      <c r="O25" s="682"/>
      <c r="P25" s="682"/>
      <c r="Q25" s="683"/>
      <c r="R25" s="684" t="s">
        <v>235</v>
      </c>
      <c r="S25" s="685"/>
      <c r="T25" s="685"/>
      <c r="U25" s="685"/>
      <c r="V25" s="685"/>
      <c r="W25" s="685"/>
      <c r="X25" s="685"/>
      <c r="Y25" s="686"/>
      <c r="Z25" s="687" t="s">
        <v>138</v>
      </c>
      <c r="AA25" s="687"/>
      <c r="AB25" s="687"/>
      <c r="AC25" s="687"/>
      <c r="AD25" s="688" t="s">
        <v>138</v>
      </c>
      <c r="AE25" s="688"/>
      <c r="AF25" s="688"/>
      <c r="AG25" s="688"/>
      <c r="AH25" s="688"/>
      <c r="AI25" s="688"/>
      <c r="AJ25" s="688"/>
      <c r="AK25" s="688"/>
      <c r="AL25" s="689" t="s">
        <v>138</v>
      </c>
      <c r="AM25" s="690"/>
      <c r="AN25" s="690"/>
      <c r="AO25" s="691"/>
      <c r="AP25" s="703" t="s">
        <v>295</v>
      </c>
      <c r="AQ25" s="704"/>
      <c r="AR25" s="704"/>
      <c r="AS25" s="704"/>
      <c r="AT25" s="704"/>
      <c r="AU25" s="704"/>
      <c r="AV25" s="704"/>
      <c r="AW25" s="704"/>
      <c r="AX25" s="704"/>
      <c r="AY25" s="704"/>
      <c r="AZ25" s="704"/>
      <c r="BA25" s="704"/>
      <c r="BB25" s="704"/>
      <c r="BC25" s="704"/>
      <c r="BD25" s="704"/>
      <c r="BE25" s="704"/>
      <c r="BF25" s="705"/>
      <c r="BG25" s="684" t="s">
        <v>138</v>
      </c>
      <c r="BH25" s="685"/>
      <c r="BI25" s="685"/>
      <c r="BJ25" s="685"/>
      <c r="BK25" s="685"/>
      <c r="BL25" s="685"/>
      <c r="BM25" s="685"/>
      <c r="BN25" s="686"/>
      <c r="BO25" s="687" t="s">
        <v>235</v>
      </c>
      <c r="BP25" s="687"/>
      <c r="BQ25" s="687"/>
      <c r="BR25" s="687"/>
      <c r="BS25" s="693" t="s">
        <v>235</v>
      </c>
      <c r="BT25" s="685"/>
      <c r="BU25" s="685"/>
      <c r="BV25" s="685"/>
      <c r="BW25" s="685"/>
      <c r="BX25" s="685"/>
      <c r="BY25" s="685"/>
      <c r="BZ25" s="685"/>
      <c r="CA25" s="685"/>
      <c r="CB25" s="694"/>
      <c r="CD25" s="699" t="s">
        <v>296</v>
      </c>
      <c r="CE25" s="700"/>
      <c r="CF25" s="700"/>
      <c r="CG25" s="700"/>
      <c r="CH25" s="700"/>
      <c r="CI25" s="700"/>
      <c r="CJ25" s="700"/>
      <c r="CK25" s="700"/>
      <c r="CL25" s="700"/>
      <c r="CM25" s="700"/>
      <c r="CN25" s="700"/>
      <c r="CO25" s="700"/>
      <c r="CP25" s="700"/>
      <c r="CQ25" s="701"/>
      <c r="CR25" s="684">
        <v>603428</v>
      </c>
      <c r="CS25" s="720"/>
      <c r="CT25" s="720"/>
      <c r="CU25" s="720"/>
      <c r="CV25" s="720"/>
      <c r="CW25" s="720"/>
      <c r="CX25" s="720"/>
      <c r="CY25" s="721"/>
      <c r="CZ25" s="689">
        <v>15.4</v>
      </c>
      <c r="DA25" s="718"/>
      <c r="DB25" s="718"/>
      <c r="DC25" s="722"/>
      <c r="DD25" s="693">
        <v>544592</v>
      </c>
      <c r="DE25" s="720"/>
      <c r="DF25" s="720"/>
      <c r="DG25" s="720"/>
      <c r="DH25" s="720"/>
      <c r="DI25" s="720"/>
      <c r="DJ25" s="720"/>
      <c r="DK25" s="721"/>
      <c r="DL25" s="693">
        <v>534147</v>
      </c>
      <c r="DM25" s="720"/>
      <c r="DN25" s="720"/>
      <c r="DO25" s="720"/>
      <c r="DP25" s="720"/>
      <c r="DQ25" s="720"/>
      <c r="DR25" s="720"/>
      <c r="DS25" s="720"/>
      <c r="DT25" s="720"/>
      <c r="DU25" s="720"/>
      <c r="DV25" s="721"/>
      <c r="DW25" s="689">
        <v>26.4</v>
      </c>
      <c r="DX25" s="718"/>
      <c r="DY25" s="718"/>
      <c r="DZ25" s="718"/>
      <c r="EA25" s="718"/>
      <c r="EB25" s="718"/>
      <c r="EC25" s="719"/>
    </row>
    <row r="26" spans="2:133" ht="11.25" customHeight="1" x14ac:dyDescent="0.15">
      <c r="B26" s="681" t="s">
        <v>297</v>
      </c>
      <c r="C26" s="682"/>
      <c r="D26" s="682"/>
      <c r="E26" s="682"/>
      <c r="F26" s="682"/>
      <c r="G26" s="682"/>
      <c r="H26" s="682"/>
      <c r="I26" s="682"/>
      <c r="J26" s="682"/>
      <c r="K26" s="682"/>
      <c r="L26" s="682"/>
      <c r="M26" s="682"/>
      <c r="N26" s="682"/>
      <c r="O26" s="682"/>
      <c r="P26" s="682"/>
      <c r="Q26" s="683"/>
      <c r="R26" s="684">
        <v>2210455</v>
      </c>
      <c r="S26" s="685"/>
      <c r="T26" s="685"/>
      <c r="U26" s="685"/>
      <c r="V26" s="685"/>
      <c r="W26" s="685"/>
      <c r="X26" s="685"/>
      <c r="Y26" s="686"/>
      <c r="Z26" s="687">
        <v>52.9</v>
      </c>
      <c r="AA26" s="687"/>
      <c r="AB26" s="687"/>
      <c r="AC26" s="687"/>
      <c r="AD26" s="688">
        <v>1962773</v>
      </c>
      <c r="AE26" s="688"/>
      <c r="AF26" s="688"/>
      <c r="AG26" s="688"/>
      <c r="AH26" s="688"/>
      <c r="AI26" s="688"/>
      <c r="AJ26" s="688"/>
      <c r="AK26" s="688"/>
      <c r="AL26" s="689">
        <v>99.4</v>
      </c>
      <c r="AM26" s="690"/>
      <c r="AN26" s="690"/>
      <c r="AO26" s="691"/>
      <c r="AP26" s="703" t="s">
        <v>298</v>
      </c>
      <c r="AQ26" s="724"/>
      <c r="AR26" s="724"/>
      <c r="AS26" s="724"/>
      <c r="AT26" s="724"/>
      <c r="AU26" s="724"/>
      <c r="AV26" s="724"/>
      <c r="AW26" s="724"/>
      <c r="AX26" s="724"/>
      <c r="AY26" s="724"/>
      <c r="AZ26" s="724"/>
      <c r="BA26" s="724"/>
      <c r="BB26" s="724"/>
      <c r="BC26" s="724"/>
      <c r="BD26" s="724"/>
      <c r="BE26" s="724"/>
      <c r="BF26" s="705"/>
      <c r="BG26" s="684" t="s">
        <v>138</v>
      </c>
      <c r="BH26" s="685"/>
      <c r="BI26" s="685"/>
      <c r="BJ26" s="685"/>
      <c r="BK26" s="685"/>
      <c r="BL26" s="685"/>
      <c r="BM26" s="685"/>
      <c r="BN26" s="686"/>
      <c r="BO26" s="687" t="s">
        <v>235</v>
      </c>
      <c r="BP26" s="687"/>
      <c r="BQ26" s="687"/>
      <c r="BR26" s="687"/>
      <c r="BS26" s="693" t="s">
        <v>138</v>
      </c>
      <c r="BT26" s="685"/>
      <c r="BU26" s="685"/>
      <c r="BV26" s="685"/>
      <c r="BW26" s="685"/>
      <c r="BX26" s="685"/>
      <c r="BY26" s="685"/>
      <c r="BZ26" s="685"/>
      <c r="CA26" s="685"/>
      <c r="CB26" s="694"/>
      <c r="CD26" s="699" t="s">
        <v>299</v>
      </c>
      <c r="CE26" s="700"/>
      <c r="CF26" s="700"/>
      <c r="CG26" s="700"/>
      <c r="CH26" s="700"/>
      <c r="CI26" s="700"/>
      <c r="CJ26" s="700"/>
      <c r="CK26" s="700"/>
      <c r="CL26" s="700"/>
      <c r="CM26" s="700"/>
      <c r="CN26" s="700"/>
      <c r="CO26" s="700"/>
      <c r="CP26" s="700"/>
      <c r="CQ26" s="701"/>
      <c r="CR26" s="684">
        <v>294657</v>
      </c>
      <c r="CS26" s="685"/>
      <c r="CT26" s="685"/>
      <c r="CU26" s="685"/>
      <c r="CV26" s="685"/>
      <c r="CW26" s="685"/>
      <c r="CX26" s="685"/>
      <c r="CY26" s="686"/>
      <c r="CZ26" s="689">
        <v>7.5</v>
      </c>
      <c r="DA26" s="718"/>
      <c r="DB26" s="718"/>
      <c r="DC26" s="722"/>
      <c r="DD26" s="693">
        <v>263174</v>
      </c>
      <c r="DE26" s="685"/>
      <c r="DF26" s="685"/>
      <c r="DG26" s="685"/>
      <c r="DH26" s="685"/>
      <c r="DI26" s="685"/>
      <c r="DJ26" s="685"/>
      <c r="DK26" s="686"/>
      <c r="DL26" s="693" t="s">
        <v>138</v>
      </c>
      <c r="DM26" s="685"/>
      <c r="DN26" s="685"/>
      <c r="DO26" s="685"/>
      <c r="DP26" s="685"/>
      <c r="DQ26" s="685"/>
      <c r="DR26" s="685"/>
      <c r="DS26" s="685"/>
      <c r="DT26" s="685"/>
      <c r="DU26" s="685"/>
      <c r="DV26" s="686"/>
      <c r="DW26" s="689" t="s">
        <v>138</v>
      </c>
      <c r="DX26" s="718"/>
      <c r="DY26" s="718"/>
      <c r="DZ26" s="718"/>
      <c r="EA26" s="718"/>
      <c r="EB26" s="718"/>
      <c r="EC26" s="719"/>
    </row>
    <row r="27" spans="2:133" ht="11.25" customHeight="1" x14ac:dyDescent="0.15">
      <c r="B27" s="681" t="s">
        <v>300</v>
      </c>
      <c r="C27" s="682"/>
      <c r="D27" s="682"/>
      <c r="E27" s="682"/>
      <c r="F27" s="682"/>
      <c r="G27" s="682"/>
      <c r="H27" s="682"/>
      <c r="I27" s="682"/>
      <c r="J27" s="682"/>
      <c r="K27" s="682"/>
      <c r="L27" s="682"/>
      <c r="M27" s="682"/>
      <c r="N27" s="682"/>
      <c r="O27" s="682"/>
      <c r="P27" s="682"/>
      <c r="Q27" s="683"/>
      <c r="R27" s="684" t="s">
        <v>138</v>
      </c>
      <c r="S27" s="685"/>
      <c r="T27" s="685"/>
      <c r="U27" s="685"/>
      <c r="V27" s="685"/>
      <c r="W27" s="685"/>
      <c r="X27" s="685"/>
      <c r="Y27" s="686"/>
      <c r="Z27" s="687" t="s">
        <v>138</v>
      </c>
      <c r="AA27" s="687"/>
      <c r="AB27" s="687"/>
      <c r="AC27" s="687"/>
      <c r="AD27" s="688" t="s">
        <v>235</v>
      </c>
      <c r="AE27" s="688"/>
      <c r="AF27" s="688"/>
      <c r="AG27" s="688"/>
      <c r="AH27" s="688"/>
      <c r="AI27" s="688"/>
      <c r="AJ27" s="688"/>
      <c r="AK27" s="688"/>
      <c r="AL27" s="689" t="s">
        <v>235</v>
      </c>
      <c r="AM27" s="690"/>
      <c r="AN27" s="690"/>
      <c r="AO27" s="691"/>
      <c r="AP27" s="681" t="s">
        <v>301</v>
      </c>
      <c r="AQ27" s="682"/>
      <c r="AR27" s="682"/>
      <c r="AS27" s="682"/>
      <c r="AT27" s="682"/>
      <c r="AU27" s="682"/>
      <c r="AV27" s="682"/>
      <c r="AW27" s="682"/>
      <c r="AX27" s="682"/>
      <c r="AY27" s="682"/>
      <c r="AZ27" s="682"/>
      <c r="BA27" s="682"/>
      <c r="BB27" s="682"/>
      <c r="BC27" s="682"/>
      <c r="BD27" s="682"/>
      <c r="BE27" s="682"/>
      <c r="BF27" s="683"/>
      <c r="BG27" s="684">
        <v>162556</v>
      </c>
      <c r="BH27" s="685"/>
      <c r="BI27" s="685"/>
      <c r="BJ27" s="685"/>
      <c r="BK27" s="685"/>
      <c r="BL27" s="685"/>
      <c r="BM27" s="685"/>
      <c r="BN27" s="686"/>
      <c r="BO27" s="687">
        <v>100</v>
      </c>
      <c r="BP27" s="687"/>
      <c r="BQ27" s="687"/>
      <c r="BR27" s="687"/>
      <c r="BS27" s="693" t="s">
        <v>235</v>
      </c>
      <c r="BT27" s="685"/>
      <c r="BU27" s="685"/>
      <c r="BV27" s="685"/>
      <c r="BW27" s="685"/>
      <c r="BX27" s="685"/>
      <c r="BY27" s="685"/>
      <c r="BZ27" s="685"/>
      <c r="CA27" s="685"/>
      <c r="CB27" s="694"/>
      <c r="CD27" s="699" t="s">
        <v>302</v>
      </c>
      <c r="CE27" s="700"/>
      <c r="CF27" s="700"/>
      <c r="CG27" s="700"/>
      <c r="CH27" s="700"/>
      <c r="CI27" s="700"/>
      <c r="CJ27" s="700"/>
      <c r="CK27" s="700"/>
      <c r="CL27" s="700"/>
      <c r="CM27" s="700"/>
      <c r="CN27" s="700"/>
      <c r="CO27" s="700"/>
      <c r="CP27" s="700"/>
      <c r="CQ27" s="701"/>
      <c r="CR27" s="684">
        <v>222760</v>
      </c>
      <c r="CS27" s="720"/>
      <c r="CT27" s="720"/>
      <c r="CU27" s="720"/>
      <c r="CV27" s="720"/>
      <c r="CW27" s="720"/>
      <c r="CX27" s="720"/>
      <c r="CY27" s="721"/>
      <c r="CZ27" s="689">
        <v>5.7</v>
      </c>
      <c r="DA27" s="718"/>
      <c r="DB27" s="718"/>
      <c r="DC27" s="722"/>
      <c r="DD27" s="693">
        <v>67208</v>
      </c>
      <c r="DE27" s="720"/>
      <c r="DF27" s="720"/>
      <c r="DG27" s="720"/>
      <c r="DH27" s="720"/>
      <c r="DI27" s="720"/>
      <c r="DJ27" s="720"/>
      <c r="DK27" s="721"/>
      <c r="DL27" s="693">
        <v>65876</v>
      </c>
      <c r="DM27" s="720"/>
      <c r="DN27" s="720"/>
      <c r="DO27" s="720"/>
      <c r="DP27" s="720"/>
      <c r="DQ27" s="720"/>
      <c r="DR27" s="720"/>
      <c r="DS27" s="720"/>
      <c r="DT27" s="720"/>
      <c r="DU27" s="720"/>
      <c r="DV27" s="721"/>
      <c r="DW27" s="689">
        <v>3.3</v>
      </c>
      <c r="DX27" s="718"/>
      <c r="DY27" s="718"/>
      <c r="DZ27" s="718"/>
      <c r="EA27" s="718"/>
      <c r="EB27" s="718"/>
      <c r="EC27" s="719"/>
    </row>
    <row r="28" spans="2:133" ht="11.25" customHeight="1" x14ac:dyDescent="0.15">
      <c r="B28" s="681" t="s">
        <v>303</v>
      </c>
      <c r="C28" s="682"/>
      <c r="D28" s="682"/>
      <c r="E28" s="682"/>
      <c r="F28" s="682"/>
      <c r="G28" s="682"/>
      <c r="H28" s="682"/>
      <c r="I28" s="682"/>
      <c r="J28" s="682"/>
      <c r="K28" s="682"/>
      <c r="L28" s="682"/>
      <c r="M28" s="682"/>
      <c r="N28" s="682"/>
      <c r="O28" s="682"/>
      <c r="P28" s="682"/>
      <c r="Q28" s="683"/>
      <c r="R28" s="684">
        <v>3285</v>
      </c>
      <c r="S28" s="685"/>
      <c r="T28" s="685"/>
      <c r="U28" s="685"/>
      <c r="V28" s="685"/>
      <c r="W28" s="685"/>
      <c r="X28" s="685"/>
      <c r="Y28" s="686"/>
      <c r="Z28" s="687">
        <v>0.1</v>
      </c>
      <c r="AA28" s="687"/>
      <c r="AB28" s="687"/>
      <c r="AC28" s="687"/>
      <c r="AD28" s="688" t="s">
        <v>138</v>
      </c>
      <c r="AE28" s="688"/>
      <c r="AF28" s="688"/>
      <c r="AG28" s="688"/>
      <c r="AH28" s="688"/>
      <c r="AI28" s="688"/>
      <c r="AJ28" s="688"/>
      <c r="AK28" s="688"/>
      <c r="AL28" s="689" t="s">
        <v>138</v>
      </c>
      <c r="AM28" s="690"/>
      <c r="AN28" s="690"/>
      <c r="AO28" s="691"/>
      <c r="AP28" s="681"/>
      <c r="AQ28" s="682"/>
      <c r="AR28" s="682"/>
      <c r="AS28" s="682"/>
      <c r="AT28" s="682"/>
      <c r="AU28" s="682"/>
      <c r="AV28" s="682"/>
      <c r="AW28" s="682"/>
      <c r="AX28" s="682"/>
      <c r="AY28" s="682"/>
      <c r="AZ28" s="682"/>
      <c r="BA28" s="682"/>
      <c r="BB28" s="682"/>
      <c r="BC28" s="682"/>
      <c r="BD28" s="682"/>
      <c r="BE28" s="682"/>
      <c r="BF28" s="683"/>
      <c r="BG28" s="684"/>
      <c r="BH28" s="685"/>
      <c r="BI28" s="685"/>
      <c r="BJ28" s="685"/>
      <c r="BK28" s="685"/>
      <c r="BL28" s="685"/>
      <c r="BM28" s="685"/>
      <c r="BN28" s="686"/>
      <c r="BO28" s="687"/>
      <c r="BP28" s="687"/>
      <c r="BQ28" s="687"/>
      <c r="BR28" s="687"/>
      <c r="BS28" s="693"/>
      <c r="BT28" s="685"/>
      <c r="BU28" s="685"/>
      <c r="BV28" s="685"/>
      <c r="BW28" s="685"/>
      <c r="BX28" s="685"/>
      <c r="BY28" s="685"/>
      <c r="BZ28" s="685"/>
      <c r="CA28" s="685"/>
      <c r="CB28" s="694"/>
      <c r="CD28" s="699" t="s">
        <v>304</v>
      </c>
      <c r="CE28" s="700"/>
      <c r="CF28" s="700"/>
      <c r="CG28" s="700"/>
      <c r="CH28" s="700"/>
      <c r="CI28" s="700"/>
      <c r="CJ28" s="700"/>
      <c r="CK28" s="700"/>
      <c r="CL28" s="700"/>
      <c r="CM28" s="700"/>
      <c r="CN28" s="700"/>
      <c r="CO28" s="700"/>
      <c r="CP28" s="700"/>
      <c r="CQ28" s="701"/>
      <c r="CR28" s="684">
        <v>380924</v>
      </c>
      <c r="CS28" s="685"/>
      <c r="CT28" s="685"/>
      <c r="CU28" s="685"/>
      <c r="CV28" s="685"/>
      <c r="CW28" s="685"/>
      <c r="CX28" s="685"/>
      <c r="CY28" s="686"/>
      <c r="CZ28" s="689">
        <v>9.8000000000000007</v>
      </c>
      <c r="DA28" s="718"/>
      <c r="DB28" s="718"/>
      <c r="DC28" s="722"/>
      <c r="DD28" s="693">
        <v>379228</v>
      </c>
      <c r="DE28" s="685"/>
      <c r="DF28" s="685"/>
      <c r="DG28" s="685"/>
      <c r="DH28" s="685"/>
      <c r="DI28" s="685"/>
      <c r="DJ28" s="685"/>
      <c r="DK28" s="686"/>
      <c r="DL28" s="693">
        <v>379228</v>
      </c>
      <c r="DM28" s="685"/>
      <c r="DN28" s="685"/>
      <c r="DO28" s="685"/>
      <c r="DP28" s="685"/>
      <c r="DQ28" s="685"/>
      <c r="DR28" s="685"/>
      <c r="DS28" s="685"/>
      <c r="DT28" s="685"/>
      <c r="DU28" s="685"/>
      <c r="DV28" s="686"/>
      <c r="DW28" s="689">
        <v>18.7</v>
      </c>
      <c r="DX28" s="718"/>
      <c r="DY28" s="718"/>
      <c r="DZ28" s="718"/>
      <c r="EA28" s="718"/>
      <c r="EB28" s="718"/>
      <c r="EC28" s="719"/>
    </row>
    <row r="29" spans="2:133" ht="11.25" customHeight="1" x14ac:dyDescent="0.15">
      <c r="B29" s="681" t="s">
        <v>305</v>
      </c>
      <c r="C29" s="682"/>
      <c r="D29" s="682"/>
      <c r="E29" s="682"/>
      <c r="F29" s="682"/>
      <c r="G29" s="682"/>
      <c r="H29" s="682"/>
      <c r="I29" s="682"/>
      <c r="J29" s="682"/>
      <c r="K29" s="682"/>
      <c r="L29" s="682"/>
      <c r="M29" s="682"/>
      <c r="N29" s="682"/>
      <c r="O29" s="682"/>
      <c r="P29" s="682"/>
      <c r="Q29" s="683"/>
      <c r="R29" s="684">
        <v>38384</v>
      </c>
      <c r="S29" s="685"/>
      <c r="T29" s="685"/>
      <c r="U29" s="685"/>
      <c r="V29" s="685"/>
      <c r="W29" s="685"/>
      <c r="X29" s="685"/>
      <c r="Y29" s="686"/>
      <c r="Z29" s="687">
        <v>0.9</v>
      </c>
      <c r="AA29" s="687"/>
      <c r="AB29" s="687"/>
      <c r="AC29" s="687"/>
      <c r="AD29" s="688">
        <v>567</v>
      </c>
      <c r="AE29" s="688"/>
      <c r="AF29" s="688"/>
      <c r="AG29" s="688"/>
      <c r="AH29" s="688"/>
      <c r="AI29" s="688"/>
      <c r="AJ29" s="688"/>
      <c r="AK29" s="688"/>
      <c r="AL29" s="689">
        <v>0</v>
      </c>
      <c r="AM29" s="690"/>
      <c r="AN29" s="690"/>
      <c r="AO29" s="691"/>
      <c r="AP29" s="725"/>
      <c r="AQ29" s="726"/>
      <c r="AR29" s="726"/>
      <c r="AS29" s="726"/>
      <c r="AT29" s="726"/>
      <c r="AU29" s="726"/>
      <c r="AV29" s="726"/>
      <c r="AW29" s="726"/>
      <c r="AX29" s="726"/>
      <c r="AY29" s="726"/>
      <c r="AZ29" s="726"/>
      <c r="BA29" s="726"/>
      <c r="BB29" s="726"/>
      <c r="BC29" s="726"/>
      <c r="BD29" s="726"/>
      <c r="BE29" s="726"/>
      <c r="BF29" s="727"/>
      <c r="BG29" s="684"/>
      <c r="BH29" s="685"/>
      <c r="BI29" s="685"/>
      <c r="BJ29" s="685"/>
      <c r="BK29" s="685"/>
      <c r="BL29" s="685"/>
      <c r="BM29" s="685"/>
      <c r="BN29" s="686"/>
      <c r="BO29" s="687"/>
      <c r="BP29" s="687"/>
      <c r="BQ29" s="687"/>
      <c r="BR29" s="687"/>
      <c r="BS29" s="688"/>
      <c r="BT29" s="688"/>
      <c r="BU29" s="688"/>
      <c r="BV29" s="688"/>
      <c r="BW29" s="688"/>
      <c r="BX29" s="688"/>
      <c r="BY29" s="688"/>
      <c r="BZ29" s="688"/>
      <c r="CA29" s="688"/>
      <c r="CB29" s="692"/>
      <c r="CD29" s="728" t="s">
        <v>306</v>
      </c>
      <c r="CE29" s="729"/>
      <c r="CF29" s="699" t="s">
        <v>307</v>
      </c>
      <c r="CG29" s="700"/>
      <c r="CH29" s="700"/>
      <c r="CI29" s="700"/>
      <c r="CJ29" s="700"/>
      <c r="CK29" s="700"/>
      <c r="CL29" s="700"/>
      <c r="CM29" s="700"/>
      <c r="CN29" s="700"/>
      <c r="CO29" s="700"/>
      <c r="CP29" s="700"/>
      <c r="CQ29" s="701"/>
      <c r="CR29" s="684">
        <v>380924</v>
      </c>
      <c r="CS29" s="720"/>
      <c r="CT29" s="720"/>
      <c r="CU29" s="720"/>
      <c r="CV29" s="720"/>
      <c r="CW29" s="720"/>
      <c r="CX29" s="720"/>
      <c r="CY29" s="721"/>
      <c r="CZ29" s="689">
        <v>9.8000000000000007</v>
      </c>
      <c r="DA29" s="718"/>
      <c r="DB29" s="718"/>
      <c r="DC29" s="722"/>
      <c r="DD29" s="693">
        <v>379228</v>
      </c>
      <c r="DE29" s="720"/>
      <c r="DF29" s="720"/>
      <c r="DG29" s="720"/>
      <c r="DH29" s="720"/>
      <c r="DI29" s="720"/>
      <c r="DJ29" s="720"/>
      <c r="DK29" s="721"/>
      <c r="DL29" s="693">
        <v>379228</v>
      </c>
      <c r="DM29" s="720"/>
      <c r="DN29" s="720"/>
      <c r="DO29" s="720"/>
      <c r="DP29" s="720"/>
      <c r="DQ29" s="720"/>
      <c r="DR29" s="720"/>
      <c r="DS29" s="720"/>
      <c r="DT29" s="720"/>
      <c r="DU29" s="720"/>
      <c r="DV29" s="721"/>
      <c r="DW29" s="689">
        <v>18.7</v>
      </c>
      <c r="DX29" s="718"/>
      <c r="DY29" s="718"/>
      <c r="DZ29" s="718"/>
      <c r="EA29" s="718"/>
      <c r="EB29" s="718"/>
      <c r="EC29" s="719"/>
    </row>
    <row r="30" spans="2:133" ht="11.25" customHeight="1" x14ac:dyDescent="0.15">
      <c r="B30" s="681" t="s">
        <v>308</v>
      </c>
      <c r="C30" s="682"/>
      <c r="D30" s="682"/>
      <c r="E30" s="682"/>
      <c r="F30" s="682"/>
      <c r="G30" s="682"/>
      <c r="H30" s="682"/>
      <c r="I30" s="682"/>
      <c r="J30" s="682"/>
      <c r="K30" s="682"/>
      <c r="L30" s="682"/>
      <c r="M30" s="682"/>
      <c r="N30" s="682"/>
      <c r="O30" s="682"/>
      <c r="P30" s="682"/>
      <c r="Q30" s="683"/>
      <c r="R30" s="684">
        <v>26123</v>
      </c>
      <c r="S30" s="685"/>
      <c r="T30" s="685"/>
      <c r="U30" s="685"/>
      <c r="V30" s="685"/>
      <c r="W30" s="685"/>
      <c r="X30" s="685"/>
      <c r="Y30" s="686"/>
      <c r="Z30" s="687">
        <v>0.6</v>
      </c>
      <c r="AA30" s="687"/>
      <c r="AB30" s="687"/>
      <c r="AC30" s="687"/>
      <c r="AD30" s="688" t="s">
        <v>235</v>
      </c>
      <c r="AE30" s="688"/>
      <c r="AF30" s="688"/>
      <c r="AG30" s="688"/>
      <c r="AH30" s="688"/>
      <c r="AI30" s="688"/>
      <c r="AJ30" s="688"/>
      <c r="AK30" s="688"/>
      <c r="AL30" s="689" t="s">
        <v>235</v>
      </c>
      <c r="AM30" s="690"/>
      <c r="AN30" s="690"/>
      <c r="AO30" s="691"/>
      <c r="AP30" s="663" t="s">
        <v>224</v>
      </c>
      <c r="AQ30" s="664"/>
      <c r="AR30" s="664"/>
      <c r="AS30" s="664"/>
      <c r="AT30" s="664"/>
      <c r="AU30" s="664"/>
      <c r="AV30" s="664"/>
      <c r="AW30" s="664"/>
      <c r="AX30" s="664"/>
      <c r="AY30" s="664"/>
      <c r="AZ30" s="664"/>
      <c r="BA30" s="664"/>
      <c r="BB30" s="664"/>
      <c r="BC30" s="664"/>
      <c r="BD30" s="664"/>
      <c r="BE30" s="664"/>
      <c r="BF30" s="665"/>
      <c r="BG30" s="663" t="s">
        <v>309</v>
      </c>
      <c r="BH30" s="737"/>
      <c r="BI30" s="737"/>
      <c r="BJ30" s="737"/>
      <c r="BK30" s="737"/>
      <c r="BL30" s="737"/>
      <c r="BM30" s="737"/>
      <c r="BN30" s="737"/>
      <c r="BO30" s="737"/>
      <c r="BP30" s="737"/>
      <c r="BQ30" s="738"/>
      <c r="BR30" s="663" t="s">
        <v>310</v>
      </c>
      <c r="BS30" s="737"/>
      <c r="BT30" s="737"/>
      <c r="BU30" s="737"/>
      <c r="BV30" s="737"/>
      <c r="BW30" s="737"/>
      <c r="BX30" s="737"/>
      <c r="BY30" s="737"/>
      <c r="BZ30" s="737"/>
      <c r="CA30" s="737"/>
      <c r="CB30" s="738"/>
      <c r="CD30" s="730"/>
      <c r="CE30" s="731"/>
      <c r="CF30" s="699" t="s">
        <v>311</v>
      </c>
      <c r="CG30" s="700"/>
      <c r="CH30" s="700"/>
      <c r="CI30" s="700"/>
      <c r="CJ30" s="700"/>
      <c r="CK30" s="700"/>
      <c r="CL30" s="700"/>
      <c r="CM30" s="700"/>
      <c r="CN30" s="700"/>
      <c r="CO30" s="700"/>
      <c r="CP30" s="700"/>
      <c r="CQ30" s="701"/>
      <c r="CR30" s="684">
        <v>367715</v>
      </c>
      <c r="CS30" s="685"/>
      <c r="CT30" s="685"/>
      <c r="CU30" s="685"/>
      <c r="CV30" s="685"/>
      <c r="CW30" s="685"/>
      <c r="CX30" s="685"/>
      <c r="CY30" s="686"/>
      <c r="CZ30" s="689">
        <v>9.4</v>
      </c>
      <c r="DA30" s="718"/>
      <c r="DB30" s="718"/>
      <c r="DC30" s="722"/>
      <c r="DD30" s="693">
        <v>366695</v>
      </c>
      <c r="DE30" s="685"/>
      <c r="DF30" s="685"/>
      <c r="DG30" s="685"/>
      <c r="DH30" s="685"/>
      <c r="DI30" s="685"/>
      <c r="DJ30" s="685"/>
      <c r="DK30" s="686"/>
      <c r="DL30" s="693">
        <v>366695</v>
      </c>
      <c r="DM30" s="685"/>
      <c r="DN30" s="685"/>
      <c r="DO30" s="685"/>
      <c r="DP30" s="685"/>
      <c r="DQ30" s="685"/>
      <c r="DR30" s="685"/>
      <c r="DS30" s="685"/>
      <c r="DT30" s="685"/>
      <c r="DU30" s="685"/>
      <c r="DV30" s="686"/>
      <c r="DW30" s="689">
        <v>18.100000000000001</v>
      </c>
      <c r="DX30" s="718"/>
      <c r="DY30" s="718"/>
      <c r="DZ30" s="718"/>
      <c r="EA30" s="718"/>
      <c r="EB30" s="718"/>
      <c r="EC30" s="719"/>
    </row>
    <row r="31" spans="2:133" ht="11.25" customHeight="1" x14ac:dyDescent="0.15">
      <c r="B31" s="681" t="s">
        <v>312</v>
      </c>
      <c r="C31" s="682"/>
      <c r="D31" s="682"/>
      <c r="E31" s="682"/>
      <c r="F31" s="682"/>
      <c r="G31" s="682"/>
      <c r="H31" s="682"/>
      <c r="I31" s="682"/>
      <c r="J31" s="682"/>
      <c r="K31" s="682"/>
      <c r="L31" s="682"/>
      <c r="M31" s="682"/>
      <c r="N31" s="682"/>
      <c r="O31" s="682"/>
      <c r="P31" s="682"/>
      <c r="Q31" s="683"/>
      <c r="R31" s="684">
        <v>630444</v>
      </c>
      <c r="S31" s="685"/>
      <c r="T31" s="685"/>
      <c r="U31" s="685"/>
      <c r="V31" s="685"/>
      <c r="W31" s="685"/>
      <c r="X31" s="685"/>
      <c r="Y31" s="686"/>
      <c r="Z31" s="687">
        <v>15.1</v>
      </c>
      <c r="AA31" s="687"/>
      <c r="AB31" s="687"/>
      <c r="AC31" s="687"/>
      <c r="AD31" s="688" t="s">
        <v>235</v>
      </c>
      <c r="AE31" s="688"/>
      <c r="AF31" s="688"/>
      <c r="AG31" s="688"/>
      <c r="AH31" s="688"/>
      <c r="AI31" s="688"/>
      <c r="AJ31" s="688"/>
      <c r="AK31" s="688"/>
      <c r="AL31" s="689" t="s">
        <v>138</v>
      </c>
      <c r="AM31" s="690"/>
      <c r="AN31" s="690"/>
      <c r="AO31" s="691"/>
      <c r="AP31" s="741" t="s">
        <v>313</v>
      </c>
      <c r="AQ31" s="742"/>
      <c r="AR31" s="742"/>
      <c r="AS31" s="742"/>
      <c r="AT31" s="747" t="s">
        <v>314</v>
      </c>
      <c r="AU31" s="230"/>
      <c r="AV31" s="230"/>
      <c r="AW31" s="230"/>
      <c r="AX31" s="670" t="s">
        <v>190</v>
      </c>
      <c r="AY31" s="671"/>
      <c r="AZ31" s="671"/>
      <c r="BA31" s="671"/>
      <c r="BB31" s="671"/>
      <c r="BC31" s="671"/>
      <c r="BD31" s="671"/>
      <c r="BE31" s="671"/>
      <c r="BF31" s="672"/>
      <c r="BG31" s="752">
        <v>99.5</v>
      </c>
      <c r="BH31" s="739"/>
      <c r="BI31" s="739"/>
      <c r="BJ31" s="739"/>
      <c r="BK31" s="739"/>
      <c r="BL31" s="739"/>
      <c r="BM31" s="679">
        <v>96.5</v>
      </c>
      <c r="BN31" s="739"/>
      <c r="BO31" s="739"/>
      <c r="BP31" s="739"/>
      <c r="BQ31" s="740"/>
      <c r="BR31" s="752">
        <v>99.3</v>
      </c>
      <c r="BS31" s="739"/>
      <c r="BT31" s="739"/>
      <c r="BU31" s="739"/>
      <c r="BV31" s="739"/>
      <c r="BW31" s="739"/>
      <c r="BX31" s="679">
        <v>96.3</v>
      </c>
      <c r="BY31" s="739"/>
      <c r="BZ31" s="739"/>
      <c r="CA31" s="739"/>
      <c r="CB31" s="740"/>
      <c r="CD31" s="730"/>
      <c r="CE31" s="731"/>
      <c r="CF31" s="699" t="s">
        <v>315</v>
      </c>
      <c r="CG31" s="700"/>
      <c r="CH31" s="700"/>
      <c r="CI31" s="700"/>
      <c r="CJ31" s="700"/>
      <c r="CK31" s="700"/>
      <c r="CL31" s="700"/>
      <c r="CM31" s="700"/>
      <c r="CN31" s="700"/>
      <c r="CO31" s="700"/>
      <c r="CP31" s="700"/>
      <c r="CQ31" s="701"/>
      <c r="CR31" s="684">
        <v>13209</v>
      </c>
      <c r="CS31" s="720"/>
      <c r="CT31" s="720"/>
      <c r="CU31" s="720"/>
      <c r="CV31" s="720"/>
      <c r="CW31" s="720"/>
      <c r="CX31" s="720"/>
      <c r="CY31" s="721"/>
      <c r="CZ31" s="689">
        <v>0.3</v>
      </c>
      <c r="DA31" s="718"/>
      <c r="DB31" s="718"/>
      <c r="DC31" s="722"/>
      <c r="DD31" s="693">
        <v>12533</v>
      </c>
      <c r="DE31" s="720"/>
      <c r="DF31" s="720"/>
      <c r="DG31" s="720"/>
      <c r="DH31" s="720"/>
      <c r="DI31" s="720"/>
      <c r="DJ31" s="720"/>
      <c r="DK31" s="721"/>
      <c r="DL31" s="693">
        <v>12533</v>
      </c>
      <c r="DM31" s="720"/>
      <c r="DN31" s="720"/>
      <c r="DO31" s="720"/>
      <c r="DP31" s="720"/>
      <c r="DQ31" s="720"/>
      <c r="DR31" s="720"/>
      <c r="DS31" s="720"/>
      <c r="DT31" s="720"/>
      <c r="DU31" s="720"/>
      <c r="DV31" s="721"/>
      <c r="DW31" s="689">
        <v>0.6</v>
      </c>
      <c r="DX31" s="718"/>
      <c r="DY31" s="718"/>
      <c r="DZ31" s="718"/>
      <c r="EA31" s="718"/>
      <c r="EB31" s="718"/>
      <c r="EC31" s="719"/>
    </row>
    <row r="32" spans="2:133" ht="11.25" customHeight="1" x14ac:dyDescent="0.15">
      <c r="B32" s="734" t="s">
        <v>316</v>
      </c>
      <c r="C32" s="735"/>
      <c r="D32" s="735"/>
      <c r="E32" s="735"/>
      <c r="F32" s="735"/>
      <c r="G32" s="735"/>
      <c r="H32" s="735"/>
      <c r="I32" s="735"/>
      <c r="J32" s="735"/>
      <c r="K32" s="735"/>
      <c r="L32" s="735"/>
      <c r="M32" s="735"/>
      <c r="N32" s="735"/>
      <c r="O32" s="735"/>
      <c r="P32" s="735"/>
      <c r="Q32" s="736"/>
      <c r="R32" s="684" t="s">
        <v>138</v>
      </c>
      <c r="S32" s="685"/>
      <c r="T32" s="685"/>
      <c r="U32" s="685"/>
      <c r="V32" s="685"/>
      <c r="W32" s="685"/>
      <c r="X32" s="685"/>
      <c r="Y32" s="686"/>
      <c r="Z32" s="687" t="s">
        <v>235</v>
      </c>
      <c r="AA32" s="687"/>
      <c r="AB32" s="687"/>
      <c r="AC32" s="687"/>
      <c r="AD32" s="688" t="s">
        <v>235</v>
      </c>
      <c r="AE32" s="688"/>
      <c r="AF32" s="688"/>
      <c r="AG32" s="688"/>
      <c r="AH32" s="688"/>
      <c r="AI32" s="688"/>
      <c r="AJ32" s="688"/>
      <c r="AK32" s="688"/>
      <c r="AL32" s="689" t="s">
        <v>138</v>
      </c>
      <c r="AM32" s="690"/>
      <c r="AN32" s="690"/>
      <c r="AO32" s="691"/>
      <c r="AP32" s="743"/>
      <c r="AQ32" s="744"/>
      <c r="AR32" s="744"/>
      <c r="AS32" s="744"/>
      <c r="AT32" s="748"/>
      <c r="AU32" s="229" t="s">
        <v>317</v>
      </c>
      <c r="AV32" s="229"/>
      <c r="AW32" s="229"/>
      <c r="AX32" s="681" t="s">
        <v>318</v>
      </c>
      <c r="AY32" s="682"/>
      <c r="AZ32" s="682"/>
      <c r="BA32" s="682"/>
      <c r="BB32" s="682"/>
      <c r="BC32" s="682"/>
      <c r="BD32" s="682"/>
      <c r="BE32" s="682"/>
      <c r="BF32" s="683"/>
      <c r="BG32" s="753">
        <v>99.7</v>
      </c>
      <c r="BH32" s="720"/>
      <c r="BI32" s="720"/>
      <c r="BJ32" s="720"/>
      <c r="BK32" s="720"/>
      <c r="BL32" s="720"/>
      <c r="BM32" s="690">
        <v>97.2</v>
      </c>
      <c r="BN32" s="750"/>
      <c r="BO32" s="750"/>
      <c r="BP32" s="750"/>
      <c r="BQ32" s="751"/>
      <c r="BR32" s="753">
        <v>99.5</v>
      </c>
      <c r="BS32" s="720"/>
      <c r="BT32" s="720"/>
      <c r="BU32" s="720"/>
      <c r="BV32" s="720"/>
      <c r="BW32" s="720"/>
      <c r="BX32" s="690">
        <v>96.9</v>
      </c>
      <c r="BY32" s="750"/>
      <c r="BZ32" s="750"/>
      <c r="CA32" s="750"/>
      <c r="CB32" s="751"/>
      <c r="CD32" s="732"/>
      <c r="CE32" s="733"/>
      <c r="CF32" s="699" t="s">
        <v>319</v>
      </c>
      <c r="CG32" s="700"/>
      <c r="CH32" s="700"/>
      <c r="CI32" s="700"/>
      <c r="CJ32" s="700"/>
      <c r="CK32" s="700"/>
      <c r="CL32" s="700"/>
      <c r="CM32" s="700"/>
      <c r="CN32" s="700"/>
      <c r="CO32" s="700"/>
      <c r="CP32" s="700"/>
      <c r="CQ32" s="701"/>
      <c r="CR32" s="684" t="s">
        <v>138</v>
      </c>
      <c r="CS32" s="685"/>
      <c r="CT32" s="685"/>
      <c r="CU32" s="685"/>
      <c r="CV32" s="685"/>
      <c r="CW32" s="685"/>
      <c r="CX32" s="685"/>
      <c r="CY32" s="686"/>
      <c r="CZ32" s="689" t="s">
        <v>138</v>
      </c>
      <c r="DA32" s="718"/>
      <c r="DB32" s="718"/>
      <c r="DC32" s="722"/>
      <c r="DD32" s="693" t="s">
        <v>138</v>
      </c>
      <c r="DE32" s="685"/>
      <c r="DF32" s="685"/>
      <c r="DG32" s="685"/>
      <c r="DH32" s="685"/>
      <c r="DI32" s="685"/>
      <c r="DJ32" s="685"/>
      <c r="DK32" s="686"/>
      <c r="DL32" s="693" t="s">
        <v>235</v>
      </c>
      <c r="DM32" s="685"/>
      <c r="DN32" s="685"/>
      <c r="DO32" s="685"/>
      <c r="DP32" s="685"/>
      <c r="DQ32" s="685"/>
      <c r="DR32" s="685"/>
      <c r="DS32" s="685"/>
      <c r="DT32" s="685"/>
      <c r="DU32" s="685"/>
      <c r="DV32" s="686"/>
      <c r="DW32" s="689" t="s">
        <v>138</v>
      </c>
      <c r="DX32" s="718"/>
      <c r="DY32" s="718"/>
      <c r="DZ32" s="718"/>
      <c r="EA32" s="718"/>
      <c r="EB32" s="718"/>
      <c r="EC32" s="719"/>
    </row>
    <row r="33" spans="2:133" ht="11.25" customHeight="1" x14ac:dyDescent="0.15">
      <c r="B33" s="681" t="s">
        <v>320</v>
      </c>
      <c r="C33" s="682"/>
      <c r="D33" s="682"/>
      <c r="E33" s="682"/>
      <c r="F33" s="682"/>
      <c r="G33" s="682"/>
      <c r="H33" s="682"/>
      <c r="I33" s="682"/>
      <c r="J33" s="682"/>
      <c r="K33" s="682"/>
      <c r="L33" s="682"/>
      <c r="M33" s="682"/>
      <c r="N33" s="682"/>
      <c r="O33" s="682"/>
      <c r="P33" s="682"/>
      <c r="Q33" s="683"/>
      <c r="R33" s="684">
        <v>467301</v>
      </c>
      <c r="S33" s="685"/>
      <c r="T33" s="685"/>
      <c r="U33" s="685"/>
      <c r="V33" s="685"/>
      <c r="W33" s="685"/>
      <c r="X33" s="685"/>
      <c r="Y33" s="686"/>
      <c r="Z33" s="687">
        <v>11.2</v>
      </c>
      <c r="AA33" s="687"/>
      <c r="AB33" s="687"/>
      <c r="AC33" s="687"/>
      <c r="AD33" s="688" t="s">
        <v>235</v>
      </c>
      <c r="AE33" s="688"/>
      <c r="AF33" s="688"/>
      <c r="AG33" s="688"/>
      <c r="AH33" s="688"/>
      <c r="AI33" s="688"/>
      <c r="AJ33" s="688"/>
      <c r="AK33" s="688"/>
      <c r="AL33" s="689" t="s">
        <v>235</v>
      </c>
      <c r="AM33" s="690"/>
      <c r="AN33" s="690"/>
      <c r="AO33" s="691"/>
      <c r="AP33" s="745"/>
      <c r="AQ33" s="746"/>
      <c r="AR33" s="746"/>
      <c r="AS33" s="746"/>
      <c r="AT33" s="749"/>
      <c r="AU33" s="231"/>
      <c r="AV33" s="231"/>
      <c r="AW33" s="231"/>
      <c r="AX33" s="725" t="s">
        <v>321</v>
      </c>
      <c r="AY33" s="726"/>
      <c r="AZ33" s="726"/>
      <c r="BA33" s="726"/>
      <c r="BB33" s="726"/>
      <c r="BC33" s="726"/>
      <c r="BD33" s="726"/>
      <c r="BE33" s="726"/>
      <c r="BF33" s="727"/>
      <c r="BG33" s="754">
        <v>99.2</v>
      </c>
      <c r="BH33" s="755"/>
      <c r="BI33" s="755"/>
      <c r="BJ33" s="755"/>
      <c r="BK33" s="755"/>
      <c r="BL33" s="755"/>
      <c r="BM33" s="756">
        <v>94.6</v>
      </c>
      <c r="BN33" s="755"/>
      <c r="BO33" s="755"/>
      <c r="BP33" s="755"/>
      <c r="BQ33" s="757"/>
      <c r="BR33" s="754">
        <v>98.9</v>
      </c>
      <c r="BS33" s="755"/>
      <c r="BT33" s="755"/>
      <c r="BU33" s="755"/>
      <c r="BV33" s="755"/>
      <c r="BW33" s="755"/>
      <c r="BX33" s="756">
        <v>94.3</v>
      </c>
      <c r="BY33" s="755"/>
      <c r="BZ33" s="755"/>
      <c r="CA33" s="755"/>
      <c r="CB33" s="757"/>
      <c r="CD33" s="699" t="s">
        <v>322</v>
      </c>
      <c r="CE33" s="700"/>
      <c r="CF33" s="700"/>
      <c r="CG33" s="700"/>
      <c r="CH33" s="700"/>
      <c r="CI33" s="700"/>
      <c r="CJ33" s="700"/>
      <c r="CK33" s="700"/>
      <c r="CL33" s="700"/>
      <c r="CM33" s="700"/>
      <c r="CN33" s="700"/>
      <c r="CO33" s="700"/>
      <c r="CP33" s="700"/>
      <c r="CQ33" s="701"/>
      <c r="CR33" s="684">
        <v>1942700</v>
      </c>
      <c r="CS33" s="720"/>
      <c r="CT33" s="720"/>
      <c r="CU33" s="720"/>
      <c r="CV33" s="720"/>
      <c r="CW33" s="720"/>
      <c r="CX33" s="720"/>
      <c r="CY33" s="721"/>
      <c r="CZ33" s="689">
        <v>49.7</v>
      </c>
      <c r="DA33" s="718"/>
      <c r="DB33" s="718"/>
      <c r="DC33" s="722"/>
      <c r="DD33" s="693">
        <v>1086290</v>
      </c>
      <c r="DE33" s="720"/>
      <c r="DF33" s="720"/>
      <c r="DG33" s="720"/>
      <c r="DH33" s="720"/>
      <c r="DI33" s="720"/>
      <c r="DJ33" s="720"/>
      <c r="DK33" s="721"/>
      <c r="DL33" s="693">
        <v>671215</v>
      </c>
      <c r="DM33" s="720"/>
      <c r="DN33" s="720"/>
      <c r="DO33" s="720"/>
      <c r="DP33" s="720"/>
      <c r="DQ33" s="720"/>
      <c r="DR33" s="720"/>
      <c r="DS33" s="720"/>
      <c r="DT33" s="720"/>
      <c r="DU33" s="720"/>
      <c r="DV33" s="721"/>
      <c r="DW33" s="689">
        <v>33.200000000000003</v>
      </c>
      <c r="DX33" s="718"/>
      <c r="DY33" s="718"/>
      <c r="DZ33" s="718"/>
      <c r="EA33" s="718"/>
      <c r="EB33" s="718"/>
      <c r="EC33" s="719"/>
    </row>
    <row r="34" spans="2:133" ht="11.25" customHeight="1" x14ac:dyDescent="0.15">
      <c r="B34" s="681" t="s">
        <v>323</v>
      </c>
      <c r="C34" s="682"/>
      <c r="D34" s="682"/>
      <c r="E34" s="682"/>
      <c r="F34" s="682"/>
      <c r="G34" s="682"/>
      <c r="H34" s="682"/>
      <c r="I34" s="682"/>
      <c r="J34" s="682"/>
      <c r="K34" s="682"/>
      <c r="L34" s="682"/>
      <c r="M34" s="682"/>
      <c r="N34" s="682"/>
      <c r="O34" s="682"/>
      <c r="P34" s="682"/>
      <c r="Q34" s="683"/>
      <c r="R34" s="684">
        <v>16951</v>
      </c>
      <c r="S34" s="685"/>
      <c r="T34" s="685"/>
      <c r="U34" s="685"/>
      <c r="V34" s="685"/>
      <c r="W34" s="685"/>
      <c r="X34" s="685"/>
      <c r="Y34" s="686"/>
      <c r="Z34" s="687">
        <v>0.4</v>
      </c>
      <c r="AA34" s="687"/>
      <c r="AB34" s="687"/>
      <c r="AC34" s="687"/>
      <c r="AD34" s="688">
        <v>11390</v>
      </c>
      <c r="AE34" s="688"/>
      <c r="AF34" s="688"/>
      <c r="AG34" s="688"/>
      <c r="AH34" s="688"/>
      <c r="AI34" s="688"/>
      <c r="AJ34" s="688"/>
      <c r="AK34" s="688"/>
      <c r="AL34" s="689">
        <v>0.6</v>
      </c>
      <c r="AM34" s="690"/>
      <c r="AN34" s="690"/>
      <c r="AO34" s="691"/>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99" t="s">
        <v>324</v>
      </c>
      <c r="CE34" s="700"/>
      <c r="CF34" s="700"/>
      <c r="CG34" s="700"/>
      <c r="CH34" s="700"/>
      <c r="CI34" s="700"/>
      <c r="CJ34" s="700"/>
      <c r="CK34" s="700"/>
      <c r="CL34" s="700"/>
      <c r="CM34" s="700"/>
      <c r="CN34" s="700"/>
      <c r="CO34" s="700"/>
      <c r="CP34" s="700"/>
      <c r="CQ34" s="701"/>
      <c r="CR34" s="684">
        <v>563033</v>
      </c>
      <c r="CS34" s="685"/>
      <c r="CT34" s="685"/>
      <c r="CU34" s="685"/>
      <c r="CV34" s="685"/>
      <c r="CW34" s="685"/>
      <c r="CX34" s="685"/>
      <c r="CY34" s="686"/>
      <c r="CZ34" s="689">
        <v>14.4</v>
      </c>
      <c r="DA34" s="718"/>
      <c r="DB34" s="718"/>
      <c r="DC34" s="722"/>
      <c r="DD34" s="693">
        <v>365111</v>
      </c>
      <c r="DE34" s="685"/>
      <c r="DF34" s="685"/>
      <c r="DG34" s="685"/>
      <c r="DH34" s="685"/>
      <c r="DI34" s="685"/>
      <c r="DJ34" s="685"/>
      <c r="DK34" s="686"/>
      <c r="DL34" s="693">
        <v>290854</v>
      </c>
      <c r="DM34" s="685"/>
      <c r="DN34" s="685"/>
      <c r="DO34" s="685"/>
      <c r="DP34" s="685"/>
      <c r="DQ34" s="685"/>
      <c r="DR34" s="685"/>
      <c r="DS34" s="685"/>
      <c r="DT34" s="685"/>
      <c r="DU34" s="685"/>
      <c r="DV34" s="686"/>
      <c r="DW34" s="689">
        <v>14.4</v>
      </c>
      <c r="DX34" s="718"/>
      <c r="DY34" s="718"/>
      <c r="DZ34" s="718"/>
      <c r="EA34" s="718"/>
      <c r="EB34" s="718"/>
      <c r="EC34" s="719"/>
    </row>
    <row r="35" spans="2:133" ht="11.25" customHeight="1" x14ac:dyDescent="0.15">
      <c r="B35" s="681" t="s">
        <v>325</v>
      </c>
      <c r="C35" s="682"/>
      <c r="D35" s="682"/>
      <c r="E35" s="682"/>
      <c r="F35" s="682"/>
      <c r="G35" s="682"/>
      <c r="H35" s="682"/>
      <c r="I35" s="682"/>
      <c r="J35" s="682"/>
      <c r="K35" s="682"/>
      <c r="L35" s="682"/>
      <c r="M35" s="682"/>
      <c r="N35" s="682"/>
      <c r="O35" s="682"/>
      <c r="P35" s="682"/>
      <c r="Q35" s="683"/>
      <c r="R35" s="684">
        <v>48075</v>
      </c>
      <c r="S35" s="685"/>
      <c r="T35" s="685"/>
      <c r="U35" s="685"/>
      <c r="V35" s="685"/>
      <c r="W35" s="685"/>
      <c r="X35" s="685"/>
      <c r="Y35" s="686"/>
      <c r="Z35" s="687">
        <v>1.2</v>
      </c>
      <c r="AA35" s="687"/>
      <c r="AB35" s="687"/>
      <c r="AC35" s="687"/>
      <c r="AD35" s="688" t="s">
        <v>138</v>
      </c>
      <c r="AE35" s="688"/>
      <c r="AF35" s="688"/>
      <c r="AG35" s="688"/>
      <c r="AH35" s="688"/>
      <c r="AI35" s="688"/>
      <c r="AJ35" s="688"/>
      <c r="AK35" s="688"/>
      <c r="AL35" s="689" t="s">
        <v>138</v>
      </c>
      <c r="AM35" s="690"/>
      <c r="AN35" s="690"/>
      <c r="AO35" s="691"/>
      <c r="AP35" s="234"/>
      <c r="AQ35" s="663" t="s">
        <v>326</v>
      </c>
      <c r="AR35" s="664"/>
      <c r="AS35" s="664"/>
      <c r="AT35" s="664"/>
      <c r="AU35" s="664"/>
      <c r="AV35" s="664"/>
      <c r="AW35" s="664"/>
      <c r="AX35" s="664"/>
      <c r="AY35" s="664"/>
      <c r="AZ35" s="664"/>
      <c r="BA35" s="664"/>
      <c r="BB35" s="664"/>
      <c r="BC35" s="664"/>
      <c r="BD35" s="664"/>
      <c r="BE35" s="664"/>
      <c r="BF35" s="665"/>
      <c r="BG35" s="663" t="s">
        <v>327</v>
      </c>
      <c r="BH35" s="664"/>
      <c r="BI35" s="664"/>
      <c r="BJ35" s="664"/>
      <c r="BK35" s="664"/>
      <c r="BL35" s="664"/>
      <c r="BM35" s="664"/>
      <c r="BN35" s="664"/>
      <c r="BO35" s="664"/>
      <c r="BP35" s="664"/>
      <c r="BQ35" s="664"/>
      <c r="BR35" s="664"/>
      <c r="BS35" s="664"/>
      <c r="BT35" s="664"/>
      <c r="BU35" s="664"/>
      <c r="BV35" s="664"/>
      <c r="BW35" s="664"/>
      <c r="BX35" s="664"/>
      <c r="BY35" s="664"/>
      <c r="BZ35" s="664"/>
      <c r="CA35" s="664"/>
      <c r="CB35" s="665"/>
      <c r="CD35" s="699" t="s">
        <v>328</v>
      </c>
      <c r="CE35" s="700"/>
      <c r="CF35" s="700"/>
      <c r="CG35" s="700"/>
      <c r="CH35" s="700"/>
      <c r="CI35" s="700"/>
      <c r="CJ35" s="700"/>
      <c r="CK35" s="700"/>
      <c r="CL35" s="700"/>
      <c r="CM35" s="700"/>
      <c r="CN35" s="700"/>
      <c r="CO35" s="700"/>
      <c r="CP35" s="700"/>
      <c r="CQ35" s="701"/>
      <c r="CR35" s="684">
        <v>47597</v>
      </c>
      <c r="CS35" s="720"/>
      <c r="CT35" s="720"/>
      <c r="CU35" s="720"/>
      <c r="CV35" s="720"/>
      <c r="CW35" s="720"/>
      <c r="CX35" s="720"/>
      <c r="CY35" s="721"/>
      <c r="CZ35" s="689">
        <v>1.2</v>
      </c>
      <c r="DA35" s="718"/>
      <c r="DB35" s="718"/>
      <c r="DC35" s="722"/>
      <c r="DD35" s="693">
        <v>38831</v>
      </c>
      <c r="DE35" s="720"/>
      <c r="DF35" s="720"/>
      <c r="DG35" s="720"/>
      <c r="DH35" s="720"/>
      <c r="DI35" s="720"/>
      <c r="DJ35" s="720"/>
      <c r="DK35" s="721"/>
      <c r="DL35" s="693">
        <v>33603</v>
      </c>
      <c r="DM35" s="720"/>
      <c r="DN35" s="720"/>
      <c r="DO35" s="720"/>
      <c r="DP35" s="720"/>
      <c r="DQ35" s="720"/>
      <c r="DR35" s="720"/>
      <c r="DS35" s="720"/>
      <c r="DT35" s="720"/>
      <c r="DU35" s="720"/>
      <c r="DV35" s="721"/>
      <c r="DW35" s="689">
        <v>1.7</v>
      </c>
      <c r="DX35" s="718"/>
      <c r="DY35" s="718"/>
      <c r="DZ35" s="718"/>
      <c r="EA35" s="718"/>
      <c r="EB35" s="718"/>
      <c r="EC35" s="719"/>
    </row>
    <row r="36" spans="2:133" ht="11.25" customHeight="1" x14ac:dyDescent="0.15">
      <c r="B36" s="681" t="s">
        <v>329</v>
      </c>
      <c r="C36" s="682"/>
      <c r="D36" s="682"/>
      <c r="E36" s="682"/>
      <c r="F36" s="682"/>
      <c r="G36" s="682"/>
      <c r="H36" s="682"/>
      <c r="I36" s="682"/>
      <c r="J36" s="682"/>
      <c r="K36" s="682"/>
      <c r="L36" s="682"/>
      <c r="M36" s="682"/>
      <c r="N36" s="682"/>
      <c r="O36" s="682"/>
      <c r="P36" s="682"/>
      <c r="Q36" s="683"/>
      <c r="R36" s="684">
        <v>151765</v>
      </c>
      <c r="S36" s="685"/>
      <c r="T36" s="685"/>
      <c r="U36" s="685"/>
      <c r="V36" s="685"/>
      <c r="W36" s="685"/>
      <c r="X36" s="685"/>
      <c r="Y36" s="686"/>
      <c r="Z36" s="687">
        <v>3.6</v>
      </c>
      <c r="AA36" s="687"/>
      <c r="AB36" s="687"/>
      <c r="AC36" s="687"/>
      <c r="AD36" s="688" t="s">
        <v>138</v>
      </c>
      <c r="AE36" s="688"/>
      <c r="AF36" s="688"/>
      <c r="AG36" s="688"/>
      <c r="AH36" s="688"/>
      <c r="AI36" s="688"/>
      <c r="AJ36" s="688"/>
      <c r="AK36" s="688"/>
      <c r="AL36" s="689" t="s">
        <v>138</v>
      </c>
      <c r="AM36" s="690"/>
      <c r="AN36" s="690"/>
      <c r="AO36" s="691"/>
      <c r="AP36" s="234"/>
      <c r="AQ36" s="758" t="s">
        <v>330</v>
      </c>
      <c r="AR36" s="759"/>
      <c r="AS36" s="759"/>
      <c r="AT36" s="759"/>
      <c r="AU36" s="759"/>
      <c r="AV36" s="759"/>
      <c r="AW36" s="759"/>
      <c r="AX36" s="759"/>
      <c r="AY36" s="760"/>
      <c r="AZ36" s="673">
        <v>418834</v>
      </c>
      <c r="BA36" s="674"/>
      <c r="BB36" s="674"/>
      <c r="BC36" s="674"/>
      <c r="BD36" s="674"/>
      <c r="BE36" s="674"/>
      <c r="BF36" s="761"/>
      <c r="BG36" s="695" t="s">
        <v>331</v>
      </c>
      <c r="BH36" s="696"/>
      <c r="BI36" s="696"/>
      <c r="BJ36" s="696"/>
      <c r="BK36" s="696"/>
      <c r="BL36" s="696"/>
      <c r="BM36" s="696"/>
      <c r="BN36" s="696"/>
      <c r="BO36" s="696"/>
      <c r="BP36" s="696"/>
      <c r="BQ36" s="696"/>
      <c r="BR36" s="696"/>
      <c r="BS36" s="696"/>
      <c r="BT36" s="696"/>
      <c r="BU36" s="697"/>
      <c r="BV36" s="673">
        <v>19724</v>
      </c>
      <c r="BW36" s="674"/>
      <c r="BX36" s="674"/>
      <c r="BY36" s="674"/>
      <c r="BZ36" s="674"/>
      <c r="CA36" s="674"/>
      <c r="CB36" s="761"/>
      <c r="CD36" s="699" t="s">
        <v>332</v>
      </c>
      <c r="CE36" s="700"/>
      <c r="CF36" s="700"/>
      <c r="CG36" s="700"/>
      <c r="CH36" s="700"/>
      <c r="CI36" s="700"/>
      <c r="CJ36" s="700"/>
      <c r="CK36" s="700"/>
      <c r="CL36" s="700"/>
      <c r="CM36" s="700"/>
      <c r="CN36" s="700"/>
      <c r="CO36" s="700"/>
      <c r="CP36" s="700"/>
      <c r="CQ36" s="701"/>
      <c r="CR36" s="684">
        <v>702561</v>
      </c>
      <c r="CS36" s="685"/>
      <c r="CT36" s="685"/>
      <c r="CU36" s="685"/>
      <c r="CV36" s="685"/>
      <c r="CW36" s="685"/>
      <c r="CX36" s="685"/>
      <c r="CY36" s="686"/>
      <c r="CZ36" s="689">
        <v>18</v>
      </c>
      <c r="DA36" s="718"/>
      <c r="DB36" s="718"/>
      <c r="DC36" s="722"/>
      <c r="DD36" s="693">
        <v>222019</v>
      </c>
      <c r="DE36" s="685"/>
      <c r="DF36" s="685"/>
      <c r="DG36" s="685"/>
      <c r="DH36" s="685"/>
      <c r="DI36" s="685"/>
      <c r="DJ36" s="685"/>
      <c r="DK36" s="686"/>
      <c r="DL36" s="693">
        <v>106198</v>
      </c>
      <c r="DM36" s="685"/>
      <c r="DN36" s="685"/>
      <c r="DO36" s="685"/>
      <c r="DP36" s="685"/>
      <c r="DQ36" s="685"/>
      <c r="DR36" s="685"/>
      <c r="DS36" s="685"/>
      <c r="DT36" s="685"/>
      <c r="DU36" s="685"/>
      <c r="DV36" s="686"/>
      <c r="DW36" s="689">
        <v>5.2</v>
      </c>
      <c r="DX36" s="718"/>
      <c r="DY36" s="718"/>
      <c r="DZ36" s="718"/>
      <c r="EA36" s="718"/>
      <c r="EB36" s="718"/>
      <c r="EC36" s="719"/>
    </row>
    <row r="37" spans="2:133" ht="11.25" customHeight="1" x14ac:dyDescent="0.15">
      <c r="B37" s="681" t="s">
        <v>333</v>
      </c>
      <c r="C37" s="682"/>
      <c r="D37" s="682"/>
      <c r="E37" s="682"/>
      <c r="F37" s="682"/>
      <c r="G37" s="682"/>
      <c r="H37" s="682"/>
      <c r="I37" s="682"/>
      <c r="J37" s="682"/>
      <c r="K37" s="682"/>
      <c r="L37" s="682"/>
      <c r="M37" s="682"/>
      <c r="N37" s="682"/>
      <c r="O37" s="682"/>
      <c r="P37" s="682"/>
      <c r="Q37" s="683"/>
      <c r="R37" s="684">
        <v>210669</v>
      </c>
      <c r="S37" s="685"/>
      <c r="T37" s="685"/>
      <c r="U37" s="685"/>
      <c r="V37" s="685"/>
      <c r="W37" s="685"/>
      <c r="X37" s="685"/>
      <c r="Y37" s="686"/>
      <c r="Z37" s="687">
        <v>5</v>
      </c>
      <c r="AA37" s="687"/>
      <c r="AB37" s="687"/>
      <c r="AC37" s="687"/>
      <c r="AD37" s="688" t="s">
        <v>138</v>
      </c>
      <c r="AE37" s="688"/>
      <c r="AF37" s="688"/>
      <c r="AG37" s="688"/>
      <c r="AH37" s="688"/>
      <c r="AI37" s="688"/>
      <c r="AJ37" s="688"/>
      <c r="AK37" s="688"/>
      <c r="AL37" s="689" t="s">
        <v>138</v>
      </c>
      <c r="AM37" s="690"/>
      <c r="AN37" s="690"/>
      <c r="AO37" s="691"/>
      <c r="AQ37" s="762" t="s">
        <v>334</v>
      </c>
      <c r="AR37" s="763"/>
      <c r="AS37" s="763"/>
      <c r="AT37" s="763"/>
      <c r="AU37" s="763"/>
      <c r="AV37" s="763"/>
      <c r="AW37" s="763"/>
      <c r="AX37" s="763"/>
      <c r="AY37" s="764"/>
      <c r="AZ37" s="684">
        <v>89545</v>
      </c>
      <c r="BA37" s="685"/>
      <c r="BB37" s="685"/>
      <c r="BC37" s="685"/>
      <c r="BD37" s="720"/>
      <c r="BE37" s="720"/>
      <c r="BF37" s="751"/>
      <c r="BG37" s="699" t="s">
        <v>335</v>
      </c>
      <c r="BH37" s="700"/>
      <c r="BI37" s="700"/>
      <c r="BJ37" s="700"/>
      <c r="BK37" s="700"/>
      <c r="BL37" s="700"/>
      <c r="BM37" s="700"/>
      <c r="BN37" s="700"/>
      <c r="BO37" s="700"/>
      <c r="BP37" s="700"/>
      <c r="BQ37" s="700"/>
      <c r="BR37" s="700"/>
      <c r="BS37" s="700"/>
      <c r="BT37" s="700"/>
      <c r="BU37" s="701"/>
      <c r="BV37" s="684">
        <v>65152</v>
      </c>
      <c r="BW37" s="685"/>
      <c r="BX37" s="685"/>
      <c r="BY37" s="685"/>
      <c r="BZ37" s="685"/>
      <c r="CA37" s="685"/>
      <c r="CB37" s="694"/>
      <c r="CD37" s="699" t="s">
        <v>336</v>
      </c>
      <c r="CE37" s="700"/>
      <c r="CF37" s="700"/>
      <c r="CG37" s="700"/>
      <c r="CH37" s="700"/>
      <c r="CI37" s="700"/>
      <c r="CJ37" s="700"/>
      <c r="CK37" s="700"/>
      <c r="CL37" s="700"/>
      <c r="CM37" s="700"/>
      <c r="CN37" s="700"/>
      <c r="CO37" s="700"/>
      <c r="CP37" s="700"/>
      <c r="CQ37" s="701"/>
      <c r="CR37" s="684">
        <v>5081</v>
      </c>
      <c r="CS37" s="720"/>
      <c r="CT37" s="720"/>
      <c r="CU37" s="720"/>
      <c r="CV37" s="720"/>
      <c r="CW37" s="720"/>
      <c r="CX37" s="720"/>
      <c r="CY37" s="721"/>
      <c r="CZ37" s="689">
        <v>0.1</v>
      </c>
      <c r="DA37" s="718"/>
      <c r="DB37" s="718"/>
      <c r="DC37" s="722"/>
      <c r="DD37" s="693">
        <v>5081</v>
      </c>
      <c r="DE37" s="720"/>
      <c r="DF37" s="720"/>
      <c r="DG37" s="720"/>
      <c r="DH37" s="720"/>
      <c r="DI37" s="720"/>
      <c r="DJ37" s="720"/>
      <c r="DK37" s="721"/>
      <c r="DL37" s="693">
        <v>4562</v>
      </c>
      <c r="DM37" s="720"/>
      <c r="DN37" s="720"/>
      <c r="DO37" s="720"/>
      <c r="DP37" s="720"/>
      <c r="DQ37" s="720"/>
      <c r="DR37" s="720"/>
      <c r="DS37" s="720"/>
      <c r="DT37" s="720"/>
      <c r="DU37" s="720"/>
      <c r="DV37" s="721"/>
      <c r="DW37" s="689">
        <v>0.2</v>
      </c>
      <c r="DX37" s="718"/>
      <c r="DY37" s="718"/>
      <c r="DZ37" s="718"/>
      <c r="EA37" s="718"/>
      <c r="EB37" s="718"/>
      <c r="EC37" s="719"/>
    </row>
    <row r="38" spans="2:133" ht="11.25" customHeight="1" x14ac:dyDescent="0.15">
      <c r="B38" s="681" t="s">
        <v>337</v>
      </c>
      <c r="C38" s="682"/>
      <c r="D38" s="682"/>
      <c r="E38" s="682"/>
      <c r="F38" s="682"/>
      <c r="G38" s="682"/>
      <c r="H38" s="682"/>
      <c r="I38" s="682"/>
      <c r="J38" s="682"/>
      <c r="K38" s="682"/>
      <c r="L38" s="682"/>
      <c r="M38" s="682"/>
      <c r="N38" s="682"/>
      <c r="O38" s="682"/>
      <c r="P38" s="682"/>
      <c r="Q38" s="683"/>
      <c r="R38" s="684">
        <v>68097</v>
      </c>
      <c r="S38" s="685"/>
      <c r="T38" s="685"/>
      <c r="U38" s="685"/>
      <c r="V38" s="685"/>
      <c r="W38" s="685"/>
      <c r="X38" s="685"/>
      <c r="Y38" s="686"/>
      <c r="Z38" s="687">
        <v>1.6</v>
      </c>
      <c r="AA38" s="687"/>
      <c r="AB38" s="687"/>
      <c r="AC38" s="687"/>
      <c r="AD38" s="688">
        <v>5</v>
      </c>
      <c r="AE38" s="688"/>
      <c r="AF38" s="688"/>
      <c r="AG38" s="688"/>
      <c r="AH38" s="688"/>
      <c r="AI38" s="688"/>
      <c r="AJ38" s="688"/>
      <c r="AK38" s="688"/>
      <c r="AL38" s="689">
        <v>0</v>
      </c>
      <c r="AM38" s="690"/>
      <c r="AN38" s="690"/>
      <c r="AO38" s="691"/>
      <c r="AQ38" s="762" t="s">
        <v>338</v>
      </c>
      <c r="AR38" s="763"/>
      <c r="AS38" s="763"/>
      <c r="AT38" s="763"/>
      <c r="AU38" s="763"/>
      <c r="AV38" s="763"/>
      <c r="AW38" s="763"/>
      <c r="AX38" s="763"/>
      <c r="AY38" s="764"/>
      <c r="AZ38" s="684">
        <v>19628</v>
      </c>
      <c r="BA38" s="685"/>
      <c r="BB38" s="685"/>
      <c r="BC38" s="685"/>
      <c r="BD38" s="720"/>
      <c r="BE38" s="720"/>
      <c r="BF38" s="751"/>
      <c r="BG38" s="699" t="s">
        <v>339</v>
      </c>
      <c r="BH38" s="700"/>
      <c r="BI38" s="700"/>
      <c r="BJ38" s="700"/>
      <c r="BK38" s="700"/>
      <c r="BL38" s="700"/>
      <c r="BM38" s="700"/>
      <c r="BN38" s="700"/>
      <c r="BO38" s="700"/>
      <c r="BP38" s="700"/>
      <c r="BQ38" s="700"/>
      <c r="BR38" s="700"/>
      <c r="BS38" s="700"/>
      <c r="BT38" s="700"/>
      <c r="BU38" s="701"/>
      <c r="BV38" s="684">
        <v>556</v>
      </c>
      <c r="BW38" s="685"/>
      <c r="BX38" s="685"/>
      <c r="BY38" s="685"/>
      <c r="BZ38" s="685"/>
      <c r="CA38" s="685"/>
      <c r="CB38" s="694"/>
      <c r="CD38" s="699" t="s">
        <v>340</v>
      </c>
      <c r="CE38" s="700"/>
      <c r="CF38" s="700"/>
      <c r="CG38" s="700"/>
      <c r="CH38" s="700"/>
      <c r="CI38" s="700"/>
      <c r="CJ38" s="700"/>
      <c r="CK38" s="700"/>
      <c r="CL38" s="700"/>
      <c r="CM38" s="700"/>
      <c r="CN38" s="700"/>
      <c r="CO38" s="700"/>
      <c r="CP38" s="700"/>
      <c r="CQ38" s="701"/>
      <c r="CR38" s="684">
        <v>418834</v>
      </c>
      <c r="CS38" s="685"/>
      <c r="CT38" s="685"/>
      <c r="CU38" s="685"/>
      <c r="CV38" s="685"/>
      <c r="CW38" s="685"/>
      <c r="CX38" s="685"/>
      <c r="CY38" s="686"/>
      <c r="CZ38" s="689">
        <v>10.7</v>
      </c>
      <c r="DA38" s="718"/>
      <c r="DB38" s="718"/>
      <c r="DC38" s="722"/>
      <c r="DD38" s="693">
        <v>343886</v>
      </c>
      <c r="DE38" s="685"/>
      <c r="DF38" s="685"/>
      <c r="DG38" s="685"/>
      <c r="DH38" s="685"/>
      <c r="DI38" s="685"/>
      <c r="DJ38" s="685"/>
      <c r="DK38" s="686"/>
      <c r="DL38" s="693">
        <v>240560</v>
      </c>
      <c r="DM38" s="685"/>
      <c r="DN38" s="685"/>
      <c r="DO38" s="685"/>
      <c r="DP38" s="685"/>
      <c r="DQ38" s="685"/>
      <c r="DR38" s="685"/>
      <c r="DS38" s="685"/>
      <c r="DT38" s="685"/>
      <c r="DU38" s="685"/>
      <c r="DV38" s="686"/>
      <c r="DW38" s="689">
        <v>11.9</v>
      </c>
      <c r="DX38" s="718"/>
      <c r="DY38" s="718"/>
      <c r="DZ38" s="718"/>
      <c r="EA38" s="718"/>
      <c r="EB38" s="718"/>
      <c r="EC38" s="719"/>
    </row>
    <row r="39" spans="2:133" ht="11.25" customHeight="1" x14ac:dyDescent="0.15">
      <c r="B39" s="681" t="s">
        <v>341</v>
      </c>
      <c r="C39" s="682"/>
      <c r="D39" s="682"/>
      <c r="E39" s="682"/>
      <c r="F39" s="682"/>
      <c r="G39" s="682"/>
      <c r="H39" s="682"/>
      <c r="I39" s="682"/>
      <c r="J39" s="682"/>
      <c r="K39" s="682"/>
      <c r="L39" s="682"/>
      <c r="M39" s="682"/>
      <c r="N39" s="682"/>
      <c r="O39" s="682"/>
      <c r="P39" s="682"/>
      <c r="Q39" s="683"/>
      <c r="R39" s="684">
        <v>306173</v>
      </c>
      <c r="S39" s="685"/>
      <c r="T39" s="685"/>
      <c r="U39" s="685"/>
      <c r="V39" s="685"/>
      <c r="W39" s="685"/>
      <c r="X39" s="685"/>
      <c r="Y39" s="686"/>
      <c r="Z39" s="687">
        <v>7.3</v>
      </c>
      <c r="AA39" s="687"/>
      <c r="AB39" s="687"/>
      <c r="AC39" s="687"/>
      <c r="AD39" s="688" t="s">
        <v>235</v>
      </c>
      <c r="AE39" s="688"/>
      <c r="AF39" s="688"/>
      <c r="AG39" s="688"/>
      <c r="AH39" s="688"/>
      <c r="AI39" s="688"/>
      <c r="AJ39" s="688"/>
      <c r="AK39" s="688"/>
      <c r="AL39" s="689" t="s">
        <v>138</v>
      </c>
      <c r="AM39" s="690"/>
      <c r="AN39" s="690"/>
      <c r="AO39" s="691"/>
      <c r="AQ39" s="762" t="s">
        <v>342</v>
      </c>
      <c r="AR39" s="763"/>
      <c r="AS39" s="763"/>
      <c r="AT39" s="763"/>
      <c r="AU39" s="763"/>
      <c r="AV39" s="763"/>
      <c r="AW39" s="763"/>
      <c r="AX39" s="763"/>
      <c r="AY39" s="764"/>
      <c r="AZ39" s="684">
        <v>10295</v>
      </c>
      <c r="BA39" s="685"/>
      <c r="BB39" s="685"/>
      <c r="BC39" s="685"/>
      <c r="BD39" s="720"/>
      <c r="BE39" s="720"/>
      <c r="BF39" s="751"/>
      <c r="BG39" s="699" t="s">
        <v>343</v>
      </c>
      <c r="BH39" s="700"/>
      <c r="BI39" s="700"/>
      <c r="BJ39" s="700"/>
      <c r="BK39" s="700"/>
      <c r="BL39" s="700"/>
      <c r="BM39" s="700"/>
      <c r="BN39" s="700"/>
      <c r="BO39" s="700"/>
      <c r="BP39" s="700"/>
      <c r="BQ39" s="700"/>
      <c r="BR39" s="700"/>
      <c r="BS39" s="700"/>
      <c r="BT39" s="700"/>
      <c r="BU39" s="701"/>
      <c r="BV39" s="684">
        <v>861</v>
      </c>
      <c r="BW39" s="685"/>
      <c r="BX39" s="685"/>
      <c r="BY39" s="685"/>
      <c r="BZ39" s="685"/>
      <c r="CA39" s="685"/>
      <c r="CB39" s="694"/>
      <c r="CD39" s="699" t="s">
        <v>344</v>
      </c>
      <c r="CE39" s="700"/>
      <c r="CF39" s="700"/>
      <c r="CG39" s="700"/>
      <c r="CH39" s="700"/>
      <c r="CI39" s="700"/>
      <c r="CJ39" s="700"/>
      <c r="CK39" s="700"/>
      <c r="CL39" s="700"/>
      <c r="CM39" s="700"/>
      <c r="CN39" s="700"/>
      <c r="CO39" s="700"/>
      <c r="CP39" s="700"/>
      <c r="CQ39" s="701"/>
      <c r="CR39" s="684">
        <v>170675</v>
      </c>
      <c r="CS39" s="720"/>
      <c r="CT39" s="720"/>
      <c r="CU39" s="720"/>
      <c r="CV39" s="720"/>
      <c r="CW39" s="720"/>
      <c r="CX39" s="720"/>
      <c r="CY39" s="721"/>
      <c r="CZ39" s="689">
        <v>4.4000000000000004</v>
      </c>
      <c r="DA39" s="718"/>
      <c r="DB39" s="718"/>
      <c r="DC39" s="722"/>
      <c r="DD39" s="693">
        <v>116443</v>
      </c>
      <c r="DE39" s="720"/>
      <c r="DF39" s="720"/>
      <c r="DG39" s="720"/>
      <c r="DH39" s="720"/>
      <c r="DI39" s="720"/>
      <c r="DJ39" s="720"/>
      <c r="DK39" s="721"/>
      <c r="DL39" s="693" t="s">
        <v>235</v>
      </c>
      <c r="DM39" s="720"/>
      <c r="DN39" s="720"/>
      <c r="DO39" s="720"/>
      <c r="DP39" s="720"/>
      <c r="DQ39" s="720"/>
      <c r="DR39" s="720"/>
      <c r="DS39" s="720"/>
      <c r="DT39" s="720"/>
      <c r="DU39" s="720"/>
      <c r="DV39" s="721"/>
      <c r="DW39" s="689" t="s">
        <v>138</v>
      </c>
      <c r="DX39" s="718"/>
      <c r="DY39" s="718"/>
      <c r="DZ39" s="718"/>
      <c r="EA39" s="718"/>
      <c r="EB39" s="718"/>
      <c r="EC39" s="719"/>
    </row>
    <row r="40" spans="2:133" ht="11.25" customHeight="1" x14ac:dyDescent="0.15">
      <c r="B40" s="681" t="s">
        <v>345</v>
      </c>
      <c r="C40" s="682"/>
      <c r="D40" s="682"/>
      <c r="E40" s="682"/>
      <c r="F40" s="682"/>
      <c r="G40" s="682"/>
      <c r="H40" s="682"/>
      <c r="I40" s="682"/>
      <c r="J40" s="682"/>
      <c r="K40" s="682"/>
      <c r="L40" s="682"/>
      <c r="M40" s="682"/>
      <c r="N40" s="682"/>
      <c r="O40" s="682"/>
      <c r="P40" s="682"/>
      <c r="Q40" s="683"/>
      <c r="R40" s="684" t="s">
        <v>138</v>
      </c>
      <c r="S40" s="685"/>
      <c r="T40" s="685"/>
      <c r="U40" s="685"/>
      <c r="V40" s="685"/>
      <c r="W40" s="685"/>
      <c r="X40" s="685"/>
      <c r="Y40" s="686"/>
      <c r="Z40" s="687" t="s">
        <v>138</v>
      </c>
      <c r="AA40" s="687"/>
      <c r="AB40" s="687"/>
      <c r="AC40" s="687"/>
      <c r="AD40" s="688" t="s">
        <v>138</v>
      </c>
      <c r="AE40" s="688"/>
      <c r="AF40" s="688"/>
      <c r="AG40" s="688"/>
      <c r="AH40" s="688"/>
      <c r="AI40" s="688"/>
      <c r="AJ40" s="688"/>
      <c r="AK40" s="688"/>
      <c r="AL40" s="689" t="s">
        <v>138</v>
      </c>
      <c r="AM40" s="690"/>
      <c r="AN40" s="690"/>
      <c r="AO40" s="691"/>
      <c r="AQ40" s="762" t="s">
        <v>346</v>
      </c>
      <c r="AR40" s="763"/>
      <c r="AS40" s="763"/>
      <c r="AT40" s="763"/>
      <c r="AU40" s="763"/>
      <c r="AV40" s="763"/>
      <c r="AW40" s="763"/>
      <c r="AX40" s="763"/>
      <c r="AY40" s="764"/>
      <c r="AZ40" s="684" t="s">
        <v>235</v>
      </c>
      <c r="BA40" s="685"/>
      <c r="BB40" s="685"/>
      <c r="BC40" s="685"/>
      <c r="BD40" s="720"/>
      <c r="BE40" s="720"/>
      <c r="BF40" s="751"/>
      <c r="BG40" s="771" t="s">
        <v>347</v>
      </c>
      <c r="BH40" s="772"/>
      <c r="BI40" s="772"/>
      <c r="BJ40" s="772"/>
      <c r="BK40" s="772"/>
      <c r="BL40" s="235"/>
      <c r="BM40" s="700" t="s">
        <v>348</v>
      </c>
      <c r="BN40" s="700"/>
      <c r="BO40" s="700"/>
      <c r="BP40" s="700"/>
      <c r="BQ40" s="700"/>
      <c r="BR40" s="700"/>
      <c r="BS40" s="700"/>
      <c r="BT40" s="700"/>
      <c r="BU40" s="701"/>
      <c r="BV40" s="684">
        <v>96</v>
      </c>
      <c r="BW40" s="685"/>
      <c r="BX40" s="685"/>
      <c r="BY40" s="685"/>
      <c r="BZ40" s="685"/>
      <c r="CA40" s="685"/>
      <c r="CB40" s="694"/>
      <c r="CD40" s="699" t="s">
        <v>349</v>
      </c>
      <c r="CE40" s="700"/>
      <c r="CF40" s="700"/>
      <c r="CG40" s="700"/>
      <c r="CH40" s="700"/>
      <c r="CI40" s="700"/>
      <c r="CJ40" s="700"/>
      <c r="CK40" s="700"/>
      <c r="CL40" s="700"/>
      <c r="CM40" s="700"/>
      <c r="CN40" s="700"/>
      <c r="CO40" s="700"/>
      <c r="CP40" s="700"/>
      <c r="CQ40" s="701"/>
      <c r="CR40" s="684">
        <v>40000</v>
      </c>
      <c r="CS40" s="685"/>
      <c r="CT40" s="685"/>
      <c r="CU40" s="685"/>
      <c r="CV40" s="685"/>
      <c r="CW40" s="685"/>
      <c r="CX40" s="685"/>
      <c r="CY40" s="686"/>
      <c r="CZ40" s="689">
        <v>1</v>
      </c>
      <c r="DA40" s="718"/>
      <c r="DB40" s="718"/>
      <c r="DC40" s="722"/>
      <c r="DD40" s="693" t="s">
        <v>138</v>
      </c>
      <c r="DE40" s="685"/>
      <c r="DF40" s="685"/>
      <c r="DG40" s="685"/>
      <c r="DH40" s="685"/>
      <c r="DI40" s="685"/>
      <c r="DJ40" s="685"/>
      <c r="DK40" s="686"/>
      <c r="DL40" s="693" t="s">
        <v>138</v>
      </c>
      <c r="DM40" s="685"/>
      <c r="DN40" s="685"/>
      <c r="DO40" s="685"/>
      <c r="DP40" s="685"/>
      <c r="DQ40" s="685"/>
      <c r="DR40" s="685"/>
      <c r="DS40" s="685"/>
      <c r="DT40" s="685"/>
      <c r="DU40" s="685"/>
      <c r="DV40" s="686"/>
      <c r="DW40" s="689" t="s">
        <v>235</v>
      </c>
      <c r="DX40" s="718"/>
      <c r="DY40" s="718"/>
      <c r="DZ40" s="718"/>
      <c r="EA40" s="718"/>
      <c r="EB40" s="718"/>
      <c r="EC40" s="719"/>
    </row>
    <row r="41" spans="2:133" ht="11.25" customHeight="1" x14ac:dyDescent="0.15">
      <c r="B41" s="681" t="s">
        <v>350</v>
      </c>
      <c r="C41" s="682"/>
      <c r="D41" s="682"/>
      <c r="E41" s="682"/>
      <c r="F41" s="682"/>
      <c r="G41" s="682"/>
      <c r="H41" s="682"/>
      <c r="I41" s="682"/>
      <c r="J41" s="682"/>
      <c r="K41" s="682"/>
      <c r="L41" s="682"/>
      <c r="M41" s="682"/>
      <c r="N41" s="682"/>
      <c r="O41" s="682"/>
      <c r="P41" s="682"/>
      <c r="Q41" s="683"/>
      <c r="R41" s="684" t="s">
        <v>138</v>
      </c>
      <c r="S41" s="685"/>
      <c r="T41" s="685"/>
      <c r="U41" s="685"/>
      <c r="V41" s="685"/>
      <c r="W41" s="685"/>
      <c r="X41" s="685"/>
      <c r="Y41" s="686"/>
      <c r="Z41" s="687" t="s">
        <v>235</v>
      </c>
      <c r="AA41" s="687"/>
      <c r="AB41" s="687"/>
      <c r="AC41" s="687"/>
      <c r="AD41" s="688" t="s">
        <v>138</v>
      </c>
      <c r="AE41" s="688"/>
      <c r="AF41" s="688"/>
      <c r="AG41" s="688"/>
      <c r="AH41" s="688"/>
      <c r="AI41" s="688"/>
      <c r="AJ41" s="688"/>
      <c r="AK41" s="688"/>
      <c r="AL41" s="689" t="s">
        <v>138</v>
      </c>
      <c r="AM41" s="690"/>
      <c r="AN41" s="690"/>
      <c r="AO41" s="691"/>
      <c r="AQ41" s="762" t="s">
        <v>351</v>
      </c>
      <c r="AR41" s="763"/>
      <c r="AS41" s="763"/>
      <c r="AT41" s="763"/>
      <c r="AU41" s="763"/>
      <c r="AV41" s="763"/>
      <c r="AW41" s="763"/>
      <c r="AX41" s="763"/>
      <c r="AY41" s="764"/>
      <c r="AZ41" s="684">
        <v>170980</v>
      </c>
      <c r="BA41" s="685"/>
      <c r="BB41" s="685"/>
      <c r="BC41" s="685"/>
      <c r="BD41" s="720"/>
      <c r="BE41" s="720"/>
      <c r="BF41" s="751"/>
      <c r="BG41" s="771"/>
      <c r="BH41" s="772"/>
      <c r="BI41" s="772"/>
      <c r="BJ41" s="772"/>
      <c r="BK41" s="772"/>
      <c r="BL41" s="235"/>
      <c r="BM41" s="700" t="s">
        <v>352</v>
      </c>
      <c r="BN41" s="700"/>
      <c r="BO41" s="700"/>
      <c r="BP41" s="700"/>
      <c r="BQ41" s="700"/>
      <c r="BR41" s="700"/>
      <c r="BS41" s="700"/>
      <c r="BT41" s="700"/>
      <c r="BU41" s="701"/>
      <c r="BV41" s="684">
        <v>12</v>
      </c>
      <c r="BW41" s="685"/>
      <c r="BX41" s="685"/>
      <c r="BY41" s="685"/>
      <c r="BZ41" s="685"/>
      <c r="CA41" s="685"/>
      <c r="CB41" s="694"/>
      <c r="CD41" s="699" t="s">
        <v>353</v>
      </c>
      <c r="CE41" s="700"/>
      <c r="CF41" s="700"/>
      <c r="CG41" s="700"/>
      <c r="CH41" s="700"/>
      <c r="CI41" s="700"/>
      <c r="CJ41" s="700"/>
      <c r="CK41" s="700"/>
      <c r="CL41" s="700"/>
      <c r="CM41" s="700"/>
      <c r="CN41" s="700"/>
      <c r="CO41" s="700"/>
      <c r="CP41" s="700"/>
      <c r="CQ41" s="701"/>
      <c r="CR41" s="684" t="s">
        <v>138</v>
      </c>
      <c r="CS41" s="720"/>
      <c r="CT41" s="720"/>
      <c r="CU41" s="720"/>
      <c r="CV41" s="720"/>
      <c r="CW41" s="720"/>
      <c r="CX41" s="720"/>
      <c r="CY41" s="721"/>
      <c r="CZ41" s="689" t="s">
        <v>235</v>
      </c>
      <c r="DA41" s="718"/>
      <c r="DB41" s="718"/>
      <c r="DC41" s="722"/>
      <c r="DD41" s="693" t="s">
        <v>235</v>
      </c>
      <c r="DE41" s="720"/>
      <c r="DF41" s="720"/>
      <c r="DG41" s="720"/>
      <c r="DH41" s="720"/>
      <c r="DI41" s="720"/>
      <c r="DJ41" s="720"/>
      <c r="DK41" s="721"/>
      <c r="DL41" s="765"/>
      <c r="DM41" s="766"/>
      <c r="DN41" s="766"/>
      <c r="DO41" s="766"/>
      <c r="DP41" s="766"/>
      <c r="DQ41" s="766"/>
      <c r="DR41" s="766"/>
      <c r="DS41" s="766"/>
      <c r="DT41" s="766"/>
      <c r="DU41" s="766"/>
      <c r="DV41" s="767"/>
      <c r="DW41" s="768"/>
      <c r="DX41" s="769"/>
      <c r="DY41" s="769"/>
      <c r="DZ41" s="769"/>
      <c r="EA41" s="769"/>
      <c r="EB41" s="769"/>
      <c r="EC41" s="770"/>
    </row>
    <row r="42" spans="2:133" ht="11.25" customHeight="1" x14ac:dyDescent="0.15">
      <c r="B42" s="681" t="s">
        <v>354</v>
      </c>
      <c r="C42" s="682"/>
      <c r="D42" s="682"/>
      <c r="E42" s="682"/>
      <c r="F42" s="682"/>
      <c r="G42" s="682"/>
      <c r="H42" s="682"/>
      <c r="I42" s="682"/>
      <c r="J42" s="682"/>
      <c r="K42" s="682"/>
      <c r="L42" s="682"/>
      <c r="M42" s="682"/>
      <c r="N42" s="682"/>
      <c r="O42" s="682"/>
      <c r="P42" s="682"/>
      <c r="Q42" s="683"/>
      <c r="R42" s="684">
        <v>48405</v>
      </c>
      <c r="S42" s="685"/>
      <c r="T42" s="685"/>
      <c r="U42" s="685"/>
      <c r="V42" s="685"/>
      <c r="W42" s="685"/>
      <c r="X42" s="685"/>
      <c r="Y42" s="686"/>
      <c r="Z42" s="687">
        <v>1.2</v>
      </c>
      <c r="AA42" s="687"/>
      <c r="AB42" s="687"/>
      <c r="AC42" s="687"/>
      <c r="AD42" s="688" t="s">
        <v>138</v>
      </c>
      <c r="AE42" s="688"/>
      <c r="AF42" s="688"/>
      <c r="AG42" s="688"/>
      <c r="AH42" s="688"/>
      <c r="AI42" s="688"/>
      <c r="AJ42" s="688"/>
      <c r="AK42" s="688"/>
      <c r="AL42" s="689" t="s">
        <v>235</v>
      </c>
      <c r="AM42" s="690"/>
      <c r="AN42" s="690"/>
      <c r="AO42" s="691"/>
      <c r="AQ42" s="783" t="s">
        <v>355</v>
      </c>
      <c r="AR42" s="784"/>
      <c r="AS42" s="784"/>
      <c r="AT42" s="784"/>
      <c r="AU42" s="784"/>
      <c r="AV42" s="784"/>
      <c r="AW42" s="784"/>
      <c r="AX42" s="784"/>
      <c r="AY42" s="785"/>
      <c r="AZ42" s="775">
        <v>128386</v>
      </c>
      <c r="BA42" s="776"/>
      <c r="BB42" s="776"/>
      <c r="BC42" s="776"/>
      <c r="BD42" s="755"/>
      <c r="BE42" s="755"/>
      <c r="BF42" s="757"/>
      <c r="BG42" s="773"/>
      <c r="BH42" s="774"/>
      <c r="BI42" s="774"/>
      <c r="BJ42" s="774"/>
      <c r="BK42" s="774"/>
      <c r="BL42" s="236"/>
      <c r="BM42" s="710" t="s">
        <v>356</v>
      </c>
      <c r="BN42" s="710"/>
      <c r="BO42" s="710"/>
      <c r="BP42" s="710"/>
      <c r="BQ42" s="710"/>
      <c r="BR42" s="710"/>
      <c r="BS42" s="710"/>
      <c r="BT42" s="710"/>
      <c r="BU42" s="711"/>
      <c r="BV42" s="775">
        <v>298</v>
      </c>
      <c r="BW42" s="776"/>
      <c r="BX42" s="776"/>
      <c r="BY42" s="776"/>
      <c r="BZ42" s="776"/>
      <c r="CA42" s="776"/>
      <c r="CB42" s="782"/>
      <c r="CD42" s="681" t="s">
        <v>357</v>
      </c>
      <c r="CE42" s="682"/>
      <c r="CF42" s="682"/>
      <c r="CG42" s="682"/>
      <c r="CH42" s="682"/>
      <c r="CI42" s="682"/>
      <c r="CJ42" s="682"/>
      <c r="CK42" s="682"/>
      <c r="CL42" s="682"/>
      <c r="CM42" s="682"/>
      <c r="CN42" s="682"/>
      <c r="CO42" s="682"/>
      <c r="CP42" s="682"/>
      <c r="CQ42" s="683"/>
      <c r="CR42" s="684">
        <v>756364</v>
      </c>
      <c r="CS42" s="685"/>
      <c r="CT42" s="685"/>
      <c r="CU42" s="685"/>
      <c r="CV42" s="685"/>
      <c r="CW42" s="685"/>
      <c r="CX42" s="685"/>
      <c r="CY42" s="686"/>
      <c r="CZ42" s="689">
        <v>19.399999999999999</v>
      </c>
      <c r="DA42" s="690"/>
      <c r="DB42" s="690"/>
      <c r="DC42" s="702"/>
      <c r="DD42" s="693">
        <v>101542</v>
      </c>
      <c r="DE42" s="685"/>
      <c r="DF42" s="685"/>
      <c r="DG42" s="685"/>
      <c r="DH42" s="685"/>
      <c r="DI42" s="685"/>
      <c r="DJ42" s="685"/>
      <c r="DK42" s="686"/>
      <c r="DL42" s="765"/>
      <c r="DM42" s="766"/>
      <c r="DN42" s="766"/>
      <c r="DO42" s="766"/>
      <c r="DP42" s="766"/>
      <c r="DQ42" s="766"/>
      <c r="DR42" s="766"/>
      <c r="DS42" s="766"/>
      <c r="DT42" s="766"/>
      <c r="DU42" s="766"/>
      <c r="DV42" s="767"/>
      <c r="DW42" s="768"/>
      <c r="DX42" s="769"/>
      <c r="DY42" s="769"/>
      <c r="DZ42" s="769"/>
      <c r="EA42" s="769"/>
      <c r="EB42" s="769"/>
      <c r="EC42" s="770"/>
    </row>
    <row r="43" spans="2:133" ht="11.25" customHeight="1" x14ac:dyDescent="0.15">
      <c r="B43" s="725" t="s">
        <v>358</v>
      </c>
      <c r="C43" s="726"/>
      <c r="D43" s="726"/>
      <c r="E43" s="726"/>
      <c r="F43" s="726"/>
      <c r="G43" s="726"/>
      <c r="H43" s="726"/>
      <c r="I43" s="726"/>
      <c r="J43" s="726"/>
      <c r="K43" s="726"/>
      <c r="L43" s="726"/>
      <c r="M43" s="726"/>
      <c r="N43" s="726"/>
      <c r="O43" s="726"/>
      <c r="P43" s="726"/>
      <c r="Q43" s="727"/>
      <c r="R43" s="775">
        <v>4177722</v>
      </c>
      <c r="S43" s="776"/>
      <c r="T43" s="776"/>
      <c r="U43" s="776"/>
      <c r="V43" s="776"/>
      <c r="W43" s="776"/>
      <c r="X43" s="776"/>
      <c r="Y43" s="777"/>
      <c r="Z43" s="778">
        <v>100</v>
      </c>
      <c r="AA43" s="778"/>
      <c r="AB43" s="778"/>
      <c r="AC43" s="778"/>
      <c r="AD43" s="779">
        <v>1974735</v>
      </c>
      <c r="AE43" s="779"/>
      <c r="AF43" s="779"/>
      <c r="AG43" s="779"/>
      <c r="AH43" s="779"/>
      <c r="AI43" s="779"/>
      <c r="AJ43" s="779"/>
      <c r="AK43" s="779"/>
      <c r="AL43" s="780">
        <v>100</v>
      </c>
      <c r="AM43" s="756"/>
      <c r="AN43" s="756"/>
      <c r="AO43" s="781"/>
      <c r="BV43" s="237"/>
      <c r="BW43" s="237"/>
      <c r="BX43" s="237"/>
      <c r="BY43" s="237"/>
      <c r="BZ43" s="237"/>
      <c r="CA43" s="237"/>
      <c r="CB43" s="237"/>
      <c r="CD43" s="681" t="s">
        <v>359</v>
      </c>
      <c r="CE43" s="682"/>
      <c r="CF43" s="682"/>
      <c r="CG43" s="682"/>
      <c r="CH43" s="682"/>
      <c r="CI43" s="682"/>
      <c r="CJ43" s="682"/>
      <c r="CK43" s="682"/>
      <c r="CL43" s="682"/>
      <c r="CM43" s="682"/>
      <c r="CN43" s="682"/>
      <c r="CO43" s="682"/>
      <c r="CP43" s="682"/>
      <c r="CQ43" s="683"/>
      <c r="CR43" s="684">
        <v>10113</v>
      </c>
      <c r="CS43" s="720"/>
      <c r="CT43" s="720"/>
      <c r="CU43" s="720"/>
      <c r="CV43" s="720"/>
      <c r="CW43" s="720"/>
      <c r="CX43" s="720"/>
      <c r="CY43" s="721"/>
      <c r="CZ43" s="689">
        <v>0.3</v>
      </c>
      <c r="DA43" s="718"/>
      <c r="DB43" s="718"/>
      <c r="DC43" s="722"/>
      <c r="DD43" s="693">
        <v>8774</v>
      </c>
      <c r="DE43" s="720"/>
      <c r="DF43" s="720"/>
      <c r="DG43" s="720"/>
      <c r="DH43" s="720"/>
      <c r="DI43" s="720"/>
      <c r="DJ43" s="720"/>
      <c r="DK43" s="721"/>
      <c r="DL43" s="765"/>
      <c r="DM43" s="766"/>
      <c r="DN43" s="766"/>
      <c r="DO43" s="766"/>
      <c r="DP43" s="766"/>
      <c r="DQ43" s="766"/>
      <c r="DR43" s="766"/>
      <c r="DS43" s="766"/>
      <c r="DT43" s="766"/>
      <c r="DU43" s="766"/>
      <c r="DV43" s="767"/>
      <c r="DW43" s="768"/>
      <c r="DX43" s="769"/>
      <c r="DY43" s="769"/>
      <c r="DZ43" s="769"/>
      <c r="EA43" s="769"/>
      <c r="EB43" s="769"/>
      <c r="EC43" s="770"/>
    </row>
    <row r="44" spans="2:133" ht="11.25" customHeight="1" x14ac:dyDescent="0.15">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CD44" s="796" t="s">
        <v>306</v>
      </c>
      <c r="CE44" s="797"/>
      <c r="CF44" s="681" t="s">
        <v>360</v>
      </c>
      <c r="CG44" s="682"/>
      <c r="CH44" s="682"/>
      <c r="CI44" s="682"/>
      <c r="CJ44" s="682"/>
      <c r="CK44" s="682"/>
      <c r="CL44" s="682"/>
      <c r="CM44" s="682"/>
      <c r="CN44" s="682"/>
      <c r="CO44" s="682"/>
      <c r="CP44" s="682"/>
      <c r="CQ44" s="683"/>
      <c r="CR44" s="684">
        <v>740359</v>
      </c>
      <c r="CS44" s="685"/>
      <c r="CT44" s="685"/>
      <c r="CU44" s="685"/>
      <c r="CV44" s="685"/>
      <c r="CW44" s="685"/>
      <c r="CX44" s="685"/>
      <c r="CY44" s="686"/>
      <c r="CZ44" s="689">
        <v>19</v>
      </c>
      <c r="DA44" s="690"/>
      <c r="DB44" s="690"/>
      <c r="DC44" s="702"/>
      <c r="DD44" s="693">
        <v>101542</v>
      </c>
      <c r="DE44" s="685"/>
      <c r="DF44" s="685"/>
      <c r="DG44" s="685"/>
      <c r="DH44" s="685"/>
      <c r="DI44" s="685"/>
      <c r="DJ44" s="685"/>
      <c r="DK44" s="686"/>
      <c r="DL44" s="765"/>
      <c r="DM44" s="766"/>
      <c r="DN44" s="766"/>
      <c r="DO44" s="766"/>
      <c r="DP44" s="766"/>
      <c r="DQ44" s="766"/>
      <c r="DR44" s="766"/>
      <c r="DS44" s="766"/>
      <c r="DT44" s="766"/>
      <c r="DU44" s="766"/>
      <c r="DV44" s="767"/>
      <c r="DW44" s="768"/>
      <c r="DX44" s="769"/>
      <c r="DY44" s="769"/>
      <c r="DZ44" s="769"/>
      <c r="EA44" s="769"/>
      <c r="EB44" s="769"/>
      <c r="EC44" s="770"/>
    </row>
    <row r="45" spans="2:133" ht="11.25" customHeight="1" x14ac:dyDescent="0.15">
      <c r="B45" s="239" t="s">
        <v>361</v>
      </c>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CD45" s="798"/>
      <c r="CE45" s="799"/>
      <c r="CF45" s="681" t="s">
        <v>362</v>
      </c>
      <c r="CG45" s="682"/>
      <c r="CH45" s="682"/>
      <c r="CI45" s="682"/>
      <c r="CJ45" s="682"/>
      <c r="CK45" s="682"/>
      <c r="CL45" s="682"/>
      <c r="CM45" s="682"/>
      <c r="CN45" s="682"/>
      <c r="CO45" s="682"/>
      <c r="CP45" s="682"/>
      <c r="CQ45" s="683"/>
      <c r="CR45" s="684">
        <v>607148</v>
      </c>
      <c r="CS45" s="720"/>
      <c r="CT45" s="720"/>
      <c r="CU45" s="720"/>
      <c r="CV45" s="720"/>
      <c r="CW45" s="720"/>
      <c r="CX45" s="720"/>
      <c r="CY45" s="721"/>
      <c r="CZ45" s="689">
        <v>15.5</v>
      </c>
      <c r="DA45" s="718"/>
      <c r="DB45" s="718"/>
      <c r="DC45" s="722"/>
      <c r="DD45" s="693">
        <v>28258</v>
      </c>
      <c r="DE45" s="720"/>
      <c r="DF45" s="720"/>
      <c r="DG45" s="720"/>
      <c r="DH45" s="720"/>
      <c r="DI45" s="720"/>
      <c r="DJ45" s="720"/>
      <c r="DK45" s="721"/>
      <c r="DL45" s="765"/>
      <c r="DM45" s="766"/>
      <c r="DN45" s="766"/>
      <c r="DO45" s="766"/>
      <c r="DP45" s="766"/>
      <c r="DQ45" s="766"/>
      <c r="DR45" s="766"/>
      <c r="DS45" s="766"/>
      <c r="DT45" s="766"/>
      <c r="DU45" s="766"/>
      <c r="DV45" s="767"/>
      <c r="DW45" s="768"/>
      <c r="DX45" s="769"/>
      <c r="DY45" s="769"/>
      <c r="DZ45" s="769"/>
      <c r="EA45" s="769"/>
      <c r="EB45" s="769"/>
      <c r="EC45" s="770"/>
    </row>
    <row r="46" spans="2:133" ht="11.25" customHeight="1" x14ac:dyDescent="0.15">
      <c r="B46" s="240" t="s">
        <v>363</v>
      </c>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8"/>
      <c r="CE46" s="799"/>
      <c r="CF46" s="681" t="s">
        <v>364</v>
      </c>
      <c r="CG46" s="682"/>
      <c r="CH46" s="682"/>
      <c r="CI46" s="682"/>
      <c r="CJ46" s="682"/>
      <c r="CK46" s="682"/>
      <c r="CL46" s="682"/>
      <c r="CM46" s="682"/>
      <c r="CN46" s="682"/>
      <c r="CO46" s="682"/>
      <c r="CP46" s="682"/>
      <c r="CQ46" s="683"/>
      <c r="CR46" s="684">
        <v>130218</v>
      </c>
      <c r="CS46" s="685"/>
      <c r="CT46" s="685"/>
      <c r="CU46" s="685"/>
      <c r="CV46" s="685"/>
      <c r="CW46" s="685"/>
      <c r="CX46" s="685"/>
      <c r="CY46" s="686"/>
      <c r="CZ46" s="689">
        <v>3.3</v>
      </c>
      <c r="DA46" s="690"/>
      <c r="DB46" s="690"/>
      <c r="DC46" s="702"/>
      <c r="DD46" s="693">
        <v>72191</v>
      </c>
      <c r="DE46" s="685"/>
      <c r="DF46" s="685"/>
      <c r="DG46" s="685"/>
      <c r="DH46" s="685"/>
      <c r="DI46" s="685"/>
      <c r="DJ46" s="685"/>
      <c r="DK46" s="686"/>
      <c r="DL46" s="765"/>
      <c r="DM46" s="766"/>
      <c r="DN46" s="766"/>
      <c r="DO46" s="766"/>
      <c r="DP46" s="766"/>
      <c r="DQ46" s="766"/>
      <c r="DR46" s="766"/>
      <c r="DS46" s="766"/>
      <c r="DT46" s="766"/>
      <c r="DU46" s="766"/>
      <c r="DV46" s="767"/>
      <c r="DW46" s="768"/>
      <c r="DX46" s="769"/>
      <c r="DY46" s="769"/>
      <c r="DZ46" s="769"/>
      <c r="EA46" s="769"/>
      <c r="EB46" s="769"/>
      <c r="EC46" s="770"/>
    </row>
    <row r="47" spans="2:133" ht="11.25" customHeight="1" x14ac:dyDescent="0.15">
      <c r="B47" s="241" t="s">
        <v>365</v>
      </c>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798"/>
      <c r="CE47" s="799"/>
      <c r="CF47" s="681" t="s">
        <v>366</v>
      </c>
      <c r="CG47" s="682"/>
      <c r="CH47" s="682"/>
      <c r="CI47" s="682"/>
      <c r="CJ47" s="682"/>
      <c r="CK47" s="682"/>
      <c r="CL47" s="682"/>
      <c r="CM47" s="682"/>
      <c r="CN47" s="682"/>
      <c r="CO47" s="682"/>
      <c r="CP47" s="682"/>
      <c r="CQ47" s="683"/>
      <c r="CR47" s="684">
        <v>16005</v>
      </c>
      <c r="CS47" s="720"/>
      <c r="CT47" s="720"/>
      <c r="CU47" s="720"/>
      <c r="CV47" s="720"/>
      <c r="CW47" s="720"/>
      <c r="CX47" s="720"/>
      <c r="CY47" s="721"/>
      <c r="CZ47" s="689">
        <v>0.4</v>
      </c>
      <c r="DA47" s="718"/>
      <c r="DB47" s="718"/>
      <c r="DC47" s="722"/>
      <c r="DD47" s="693" t="s">
        <v>138</v>
      </c>
      <c r="DE47" s="720"/>
      <c r="DF47" s="720"/>
      <c r="DG47" s="720"/>
      <c r="DH47" s="720"/>
      <c r="DI47" s="720"/>
      <c r="DJ47" s="720"/>
      <c r="DK47" s="721"/>
      <c r="DL47" s="765"/>
      <c r="DM47" s="766"/>
      <c r="DN47" s="766"/>
      <c r="DO47" s="766"/>
      <c r="DP47" s="766"/>
      <c r="DQ47" s="766"/>
      <c r="DR47" s="766"/>
      <c r="DS47" s="766"/>
      <c r="DT47" s="766"/>
      <c r="DU47" s="766"/>
      <c r="DV47" s="767"/>
      <c r="DW47" s="768"/>
      <c r="DX47" s="769"/>
      <c r="DY47" s="769"/>
      <c r="DZ47" s="769"/>
      <c r="EA47" s="769"/>
      <c r="EB47" s="769"/>
      <c r="EC47" s="770"/>
    </row>
    <row r="48" spans="2:133" x14ac:dyDescent="0.15">
      <c r="B48" s="240"/>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CD48" s="800"/>
      <c r="CE48" s="801"/>
      <c r="CF48" s="681" t="s">
        <v>367</v>
      </c>
      <c r="CG48" s="682"/>
      <c r="CH48" s="682"/>
      <c r="CI48" s="682"/>
      <c r="CJ48" s="682"/>
      <c r="CK48" s="682"/>
      <c r="CL48" s="682"/>
      <c r="CM48" s="682"/>
      <c r="CN48" s="682"/>
      <c r="CO48" s="682"/>
      <c r="CP48" s="682"/>
      <c r="CQ48" s="683"/>
      <c r="CR48" s="684" t="s">
        <v>235</v>
      </c>
      <c r="CS48" s="685"/>
      <c r="CT48" s="685"/>
      <c r="CU48" s="685"/>
      <c r="CV48" s="685"/>
      <c r="CW48" s="685"/>
      <c r="CX48" s="685"/>
      <c r="CY48" s="686"/>
      <c r="CZ48" s="689" t="s">
        <v>235</v>
      </c>
      <c r="DA48" s="690"/>
      <c r="DB48" s="690"/>
      <c r="DC48" s="702"/>
      <c r="DD48" s="693" t="s">
        <v>138</v>
      </c>
      <c r="DE48" s="685"/>
      <c r="DF48" s="685"/>
      <c r="DG48" s="685"/>
      <c r="DH48" s="685"/>
      <c r="DI48" s="685"/>
      <c r="DJ48" s="685"/>
      <c r="DK48" s="686"/>
      <c r="DL48" s="765"/>
      <c r="DM48" s="766"/>
      <c r="DN48" s="766"/>
      <c r="DO48" s="766"/>
      <c r="DP48" s="766"/>
      <c r="DQ48" s="766"/>
      <c r="DR48" s="766"/>
      <c r="DS48" s="766"/>
      <c r="DT48" s="766"/>
      <c r="DU48" s="766"/>
      <c r="DV48" s="767"/>
      <c r="DW48" s="768"/>
      <c r="DX48" s="769"/>
      <c r="DY48" s="769"/>
      <c r="DZ48" s="769"/>
      <c r="EA48" s="769"/>
      <c r="EB48" s="769"/>
      <c r="EC48" s="770"/>
    </row>
    <row r="49" spans="2:133" ht="11.25" customHeight="1" x14ac:dyDescent="0.15">
      <c r="B49" s="241"/>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CD49" s="725" t="s">
        <v>368</v>
      </c>
      <c r="CE49" s="726"/>
      <c r="CF49" s="726"/>
      <c r="CG49" s="726"/>
      <c r="CH49" s="726"/>
      <c r="CI49" s="726"/>
      <c r="CJ49" s="726"/>
      <c r="CK49" s="726"/>
      <c r="CL49" s="726"/>
      <c r="CM49" s="726"/>
      <c r="CN49" s="726"/>
      <c r="CO49" s="726"/>
      <c r="CP49" s="726"/>
      <c r="CQ49" s="727"/>
      <c r="CR49" s="775">
        <v>3906176</v>
      </c>
      <c r="CS49" s="755"/>
      <c r="CT49" s="755"/>
      <c r="CU49" s="755"/>
      <c r="CV49" s="755"/>
      <c r="CW49" s="755"/>
      <c r="CX49" s="755"/>
      <c r="CY49" s="786"/>
      <c r="CZ49" s="780">
        <v>100</v>
      </c>
      <c r="DA49" s="787"/>
      <c r="DB49" s="787"/>
      <c r="DC49" s="788"/>
      <c r="DD49" s="789">
        <v>2178860</v>
      </c>
      <c r="DE49" s="755"/>
      <c r="DF49" s="755"/>
      <c r="DG49" s="755"/>
      <c r="DH49" s="755"/>
      <c r="DI49" s="755"/>
      <c r="DJ49" s="755"/>
      <c r="DK49" s="786"/>
      <c r="DL49" s="790"/>
      <c r="DM49" s="791"/>
      <c r="DN49" s="791"/>
      <c r="DO49" s="791"/>
      <c r="DP49" s="791"/>
      <c r="DQ49" s="791"/>
      <c r="DR49" s="791"/>
      <c r="DS49" s="791"/>
      <c r="DT49" s="791"/>
      <c r="DU49" s="791"/>
      <c r="DV49" s="792"/>
      <c r="DW49" s="793"/>
      <c r="DX49" s="794"/>
      <c r="DY49" s="794"/>
      <c r="DZ49" s="794"/>
      <c r="EA49" s="794"/>
      <c r="EB49" s="794"/>
      <c r="EC49" s="795"/>
    </row>
  </sheetData>
  <sheetProtection algorithmName="SHA-512" hashValue="6NRhN8EgVqSSapvEachHw7ABnErTB5LJvq1S25XWFzioEH5GnyofcMtVmqjng0FnkoDyv8X2CzJiKfYrf4Ljtg==" saltValue="eYdY8Y/MRFj9LXjoSvuuV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1" t="s">
        <v>370</v>
      </c>
      <c r="DK2" s="832"/>
      <c r="DL2" s="832"/>
      <c r="DM2" s="832"/>
      <c r="DN2" s="832"/>
      <c r="DO2" s="833"/>
      <c r="DP2" s="250"/>
      <c r="DQ2" s="831" t="s">
        <v>371</v>
      </c>
      <c r="DR2" s="832"/>
      <c r="DS2" s="832"/>
      <c r="DT2" s="832"/>
      <c r="DU2" s="832"/>
      <c r="DV2" s="832"/>
      <c r="DW2" s="832"/>
      <c r="DX2" s="832"/>
      <c r="DY2" s="832"/>
      <c r="DZ2" s="833"/>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4" t="s">
        <v>372</v>
      </c>
      <c r="B4" s="834"/>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c r="AP4" s="834"/>
      <c r="AQ4" s="834"/>
      <c r="AR4" s="834"/>
      <c r="AS4" s="834"/>
      <c r="AT4" s="834"/>
      <c r="AU4" s="834"/>
      <c r="AV4" s="834"/>
      <c r="AW4" s="834"/>
      <c r="AX4" s="834"/>
      <c r="AY4" s="834"/>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5" t="s">
        <v>374</v>
      </c>
      <c r="B5" s="826"/>
      <c r="C5" s="826"/>
      <c r="D5" s="826"/>
      <c r="E5" s="826"/>
      <c r="F5" s="826"/>
      <c r="G5" s="826"/>
      <c r="H5" s="826"/>
      <c r="I5" s="826"/>
      <c r="J5" s="826"/>
      <c r="K5" s="826"/>
      <c r="L5" s="826"/>
      <c r="M5" s="826"/>
      <c r="N5" s="826"/>
      <c r="O5" s="826"/>
      <c r="P5" s="827"/>
      <c r="Q5" s="802" t="s">
        <v>375</v>
      </c>
      <c r="R5" s="803"/>
      <c r="S5" s="803"/>
      <c r="T5" s="803"/>
      <c r="U5" s="804"/>
      <c r="V5" s="802" t="s">
        <v>376</v>
      </c>
      <c r="W5" s="803"/>
      <c r="X5" s="803"/>
      <c r="Y5" s="803"/>
      <c r="Z5" s="804"/>
      <c r="AA5" s="802" t="s">
        <v>377</v>
      </c>
      <c r="AB5" s="803"/>
      <c r="AC5" s="803"/>
      <c r="AD5" s="803"/>
      <c r="AE5" s="803"/>
      <c r="AF5" s="835" t="s">
        <v>378</v>
      </c>
      <c r="AG5" s="803"/>
      <c r="AH5" s="803"/>
      <c r="AI5" s="803"/>
      <c r="AJ5" s="814"/>
      <c r="AK5" s="803" t="s">
        <v>379</v>
      </c>
      <c r="AL5" s="803"/>
      <c r="AM5" s="803"/>
      <c r="AN5" s="803"/>
      <c r="AO5" s="804"/>
      <c r="AP5" s="802" t="s">
        <v>380</v>
      </c>
      <c r="AQ5" s="803"/>
      <c r="AR5" s="803"/>
      <c r="AS5" s="803"/>
      <c r="AT5" s="804"/>
      <c r="AU5" s="802" t="s">
        <v>381</v>
      </c>
      <c r="AV5" s="803"/>
      <c r="AW5" s="803"/>
      <c r="AX5" s="803"/>
      <c r="AY5" s="814"/>
      <c r="AZ5" s="257"/>
      <c r="BA5" s="257"/>
      <c r="BB5" s="257"/>
      <c r="BC5" s="257"/>
      <c r="BD5" s="257"/>
      <c r="BE5" s="258"/>
      <c r="BF5" s="258"/>
      <c r="BG5" s="258"/>
      <c r="BH5" s="258"/>
      <c r="BI5" s="258"/>
      <c r="BJ5" s="258"/>
      <c r="BK5" s="258"/>
      <c r="BL5" s="258"/>
      <c r="BM5" s="258"/>
      <c r="BN5" s="258"/>
      <c r="BO5" s="258"/>
      <c r="BP5" s="258"/>
      <c r="BQ5" s="825" t="s">
        <v>382</v>
      </c>
      <c r="BR5" s="826"/>
      <c r="BS5" s="826"/>
      <c r="BT5" s="826"/>
      <c r="BU5" s="826"/>
      <c r="BV5" s="826"/>
      <c r="BW5" s="826"/>
      <c r="BX5" s="826"/>
      <c r="BY5" s="826"/>
      <c r="BZ5" s="826"/>
      <c r="CA5" s="826"/>
      <c r="CB5" s="826"/>
      <c r="CC5" s="826"/>
      <c r="CD5" s="826"/>
      <c r="CE5" s="826"/>
      <c r="CF5" s="826"/>
      <c r="CG5" s="827"/>
      <c r="CH5" s="802" t="s">
        <v>383</v>
      </c>
      <c r="CI5" s="803"/>
      <c r="CJ5" s="803"/>
      <c r="CK5" s="803"/>
      <c r="CL5" s="804"/>
      <c r="CM5" s="802" t="s">
        <v>384</v>
      </c>
      <c r="CN5" s="803"/>
      <c r="CO5" s="803"/>
      <c r="CP5" s="803"/>
      <c r="CQ5" s="804"/>
      <c r="CR5" s="802" t="s">
        <v>385</v>
      </c>
      <c r="CS5" s="803"/>
      <c r="CT5" s="803"/>
      <c r="CU5" s="803"/>
      <c r="CV5" s="804"/>
      <c r="CW5" s="802" t="s">
        <v>386</v>
      </c>
      <c r="CX5" s="803"/>
      <c r="CY5" s="803"/>
      <c r="CZ5" s="803"/>
      <c r="DA5" s="804"/>
      <c r="DB5" s="802" t="s">
        <v>387</v>
      </c>
      <c r="DC5" s="803"/>
      <c r="DD5" s="803"/>
      <c r="DE5" s="803"/>
      <c r="DF5" s="804"/>
      <c r="DG5" s="808" t="s">
        <v>388</v>
      </c>
      <c r="DH5" s="809"/>
      <c r="DI5" s="809"/>
      <c r="DJ5" s="809"/>
      <c r="DK5" s="810"/>
      <c r="DL5" s="808" t="s">
        <v>389</v>
      </c>
      <c r="DM5" s="809"/>
      <c r="DN5" s="809"/>
      <c r="DO5" s="809"/>
      <c r="DP5" s="810"/>
      <c r="DQ5" s="802" t="s">
        <v>390</v>
      </c>
      <c r="DR5" s="803"/>
      <c r="DS5" s="803"/>
      <c r="DT5" s="803"/>
      <c r="DU5" s="804"/>
      <c r="DV5" s="802" t="s">
        <v>381</v>
      </c>
      <c r="DW5" s="803"/>
      <c r="DX5" s="803"/>
      <c r="DY5" s="803"/>
      <c r="DZ5" s="814"/>
      <c r="EA5" s="255"/>
    </row>
    <row r="6" spans="1:131" s="256" customFormat="1" ht="26.25" customHeight="1" thickBot="1" x14ac:dyDescent="0.2">
      <c r="A6" s="828"/>
      <c r="B6" s="829"/>
      <c r="C6" s="829"/>
      <c r="D6" s="829"/>
      <c r="E6" s="829"/>
      <c r="F6" s="829"/>
      <c r="G6" s="829"/>
      <c r="H6" s="829"/>
      <c r="I6" s="829"/>
      <c r="J6" s="829"/>
      <c r="K6" s="829"/>
      <c r="L6" s="829"/>
      <c r="M6" s="829"/>
      <c r="N6" s="829"/>
      <c r="O6" s="829"/>
      <c r="P6" s="830"/>
      <c r="Q6" s="805"/>
      <c r="R6" s="806"/>
      <c r="S6" s="806"/>
      <c r="T6" s="806"/>
      <c r="U6" s="807"/>
      <c r="V6" s="805"/>
      <c r="W6" s="806"/>
      <c r="X6" s="806"/>
      <c r="Y6" s="806"/>
      <c r="Z6" s="807"/>
      <c r="AA6" s="805"/>
      <c r="AB6" s="806"/>
      <c r="AC6" s="806"/>
      <c r="AD6" s="806"/>
      <c r="AE6" s="806"/>
      <c r="AF6" s="836"/>
      <c r="AG6" s="806"/>
      <c r="AH6" s="806"/>
      <c r="AI6" s="806"/>
      <c r="AJ6" s="815"/>
      <c r="AK6" s="806"/>
      <c r="AL6" s="806"/>
      <c r="AM6" s="806"/>
      <c r="AN6" s="806"/>
      <c r="AO6" s="807"/>
      <c r="AP6" s="805"/>
      <c r="AQ6" s="806"/>
      <c r="AR6" s="806"/>
      <c r="AS6" s="806"/>
      <c r="AT6" s="807"/>
      <c r="AU6" s="805"/>
      <c r="AV6" s="806"/>
      <c r="AW6" s="806"/>
      <c r="AX6" s="806"/>
      <c r="AY6" s="815"/>
      <c r="AZ6" s="253"/>
      <c r="BA6" s="253"/>
      <c r="BB6" s="253"/>
      <c r="BC6" s="253"/>
      <c r="BD6" s="253"/>
      <c r="BE6" s="254"/>
      <c r="BF6" s="254"/>
      <c r="BG6" s="254"/>
      <c r="BH6" s="254"/>
      <c r="BI6" s="254"/>
      <c r="BJ6" s="254"/>
      <c r="BK6" s="254"/>
      <c r="BL6" s="254"/>
      <c r="BM6" s="254"/>
      <c r="BN6" s="254"/>
      <c r="BO6" s="254"/>
      <c r="BP6" s="254"/>
      <c r="BQ6" s="828"/>
      <c r="BR6" s="829"/>
      <c r="BS6" s="829"/>
      <c r="BT6" s="829"/>
      <c r="BU6" s="829"/>
      <c r="BV6" s="829"/>
      <c r="BW6" s="829"/>
      <c r="BX6" s="829"/>
      <c r="BY6" s="829"/>
      <c r="BZ6" s="829"/>
      <c r="CA6" s="829"/>
      <c r="CB6" s="829"/>
      <c r="CC6" s="829"/>
      <c r="CD6" s="829"/>
      <c r="CE6" s="829"/>
      <c r="CF6" s="829"/>
      <c r="CG6" s="830"/>
      <c r="CH6" s="805"/>
      <c r="CI6" s="806"/>
      <c r="CJ6" s="806"/>
      <c r="CK6" s="806"/>
      <c r="CL6" s="807"/>
      <c r="CM6" s="805"/>
      <c r="CN6" s="806"/>
      <c r="CO6" s="806"/>
      <c r="CP6" s="806"/>
      <c r="CQ6" s="807"/>
      <c r="CR6" s="805"/>
      <c r="CS6" s="806"/>
      <c r="CT6" s="806"/>
      <c r="CU6" s="806"/>
      <c r="CV6" s="807"/>
      <c r="CW6" s="805"/>
      <c r="CX6" s="806"/>
      <c r="CY6" s="806"/>
      <c r="CZ6" s="806"/>
      <c r="DA6" s="807"/>
      <c r="DB6" s="805"/>
      <c r="DC6" s="806"/>
      <c r="DD6" s="806"/>
      <c r="DE6" s="806"/>
      <c r="DF6" s="807"/>
      <c r="DG6" s="811"/>
      <c r="DH6" s="812"/>
      <c r="DI6" s="812"/>
      <c r="DJ6" s="812"/>
      <c r="DK6" s="813"/>
      <c r="DL6" s="811"/>
      <c r="DM6" s="812"/>
      <c r="DN6" s="812"/>
      <c r="DO6" s="812"/>
      <c r="DP6" s="813"/>
      <c r="DQ6" s="805"/>
      <c r="DR6" s="806"/>
      <c r="DS6" s="806"/>
      <c r="DT6" s="806"/>
      <c r="DU6" s="807"/>
      <c r="DV6" s="805"/>
      <c r="DW6" s="806"/>
      <c r="DX6" s="806"/>
      <c r="DY6" s="806"/>
      <c r="DZ6" s="815"/>
      <c r="EA6" s="255"/>
    </row>
    <row r="7" spans="1:131" s="256" customFormat="1" ht="26.25" customHeight="1" thickTop="1" x14ac:dyDescent="0.15">
      <c r="A7" s="259">
        <v>1</v>
      </c>
      <c r="B7" s="816" t="s">
        <v>391</v>
      </c>
      <c r="C7" s="817"/>
      <c r="D7" s="817"/>
      <c r="E7" s="817"/>
      <c r="F7" s="817"/>
      <c r="G7" s="817"/>
      <c r="H7" s="817"/>
      <c r="I7" s="817"/>
      <c r="J7" s="817"/>
      <c r="K7" s="817"/>
      <c r="L7" s="817"/>
      <c r="M7" s="817"/>
      <c r="N7" s="817"/>
      <c r="O7" s="817"/>
      <c r="P7" s="818"/>
      <c r="Q7" s="819">
        <v>4178</v>
      </c>
      <c r="R7" s="820"/>
      <c r="S7" s="820"/>
      <c r="T7" s="820"/>
      <c r="U7" s="820"/>
      <c r="V7" s="820">
        <v>3906</v>
      </c>
      <c r="W7" s="820"/>
      <c r="X7" s="820"/>
      <c r="Y7" s="820"/>
      <c r="Z7" s="820"/>
      <c r="AA7" s="820">
        <v>272</v>
      </c>
      <c r="AB7" s="820"/>
      <c r="AC7" s="820"/>
      <c r="AD7" s="820"/>
      <c r="AE7" s="821"/>
      <c r="AF7" s="822">
        <v>114</v>
      </c>
      <c r="AG7" s="823"/>
      <c r="AH7" s="823"/>
      <c r="AI7" s="823"/>
      <c r="AJ7" s="824"/>
      <c r="AK7" s="859">
        <v>152</v>
      </c>
      <c r="AL7" s="860"/>
      <c r="AM7" s="860"/>
      <c r="AN7" s="860"/>
      <c r="AO7" s="860"/>
      <c r="AP7" s="860">
        <v>3532</v>
      </c>
      <c r="AQ7" s="860"/>
      <c r="AR7" s="860"/>
      <c r="AS7" s="860"/>
      <c r="AT7" s="860"/>
      <c r="AU7" s="861"/>
      <c r="AV7" s="861"/>
      <c r="AW7" s="861"/>
      <c r="AX7" s="861"/>
      <c r="AY7" s="862"/>
      <c r="AZ7" s="253"/>
      <c r="BA7" s="253"/>
      <c r="BB7" s="253"/>
      <c r="BC7" s="253"/>
      <c r="BD7" s="253"/>
      <c r="BE7" s="254"/>
      <c r="BF7" s="254"/>
      <c r="BG7" s="254"/>
      <c r="BH7" s="254"/>
      <c r="BI7" s="254"/>
      <c r="BJ7" s="254"/>
      <c r="BK7" s="254"/>
      <c r="BL7" s="254"/>
      <c r="BM7" s="254"/>
      <c r="BN7" s="254"/>
      <c r="BO7" s="254"/>
      <c r="BP7" s="254"/>
      <c r="BQ7" s="260">
        <v>1</v>
      </c>
      <c r="BR7" s="261"/>
      <c r="BS7" s="863" t="s">
        <v>579</v>
      </c>
      <c r="BT7" s="864"/>
      <c r="BU7" s="864"/>
      <c r="BV7" s="864"/>
      <c r="BW7" s="864"/>
      <c r="BX7" s="864"/>
      <c r="BY7" s="864"/>
      <c r="BZ7" s="864"/>
      <c r="CA7" s="864"/>
      <c r="CB7" s="864"/>
      <c r="CC7" s="864"/>
      <c r="CD7" s="864"/>
      <c r="CE7" s="864"/>
      <c r="CF7" s="864"/>
      <c r="CG7" s="865"/>
      <c r="CH7" s="856">
        <v>0</v>
      </c>
      <c r="CI7" s="857"/>
      <c r="CJ7" s="857"/>
      <c r="CK7" s="857"/>
      <c r="CL7" s="858"/>
      <c r="CM7" s="856">
        <v>6</v>
      </c>
      <c r="CN7" s="857"/>
      <c r="CO7" s="857"/>
      <c r="CP7" s="857"/>
      <c r="CQ7" s="858"/>
      <c r="CR7" s="856">
        <v>17</v>
      </c>
      <c r="CS7" s="857"/>
      <c r="CT7" s="857"/>
      <c r="CU7" s="857"/>
      <c r="CV7" s="858"/>
      <c r="CW7" s="856">
        <v>9</v>
      </c>
      <c r="CX7" s="857"/>
      <c r="CY7" s="857"/>
      <c r="CZ7" s="857"/>
      <c r="DA7" s="858"/>
      <c r="DB7" s="856" t="s">
        <v>580</v>
      </c>
      <c r="DC7" s="857"/>
      <c r="DD7" s="857"/>
      <c r="DE7" s="857"/>
      <c r="DF7" s="858"/>
      <c r="DG7" s="856" t="s">
        <v>580</v>
      </c>
      <c r="DH7" s="857"/>
      <c r="DI7" s="857"/>
      <c r="DJ7" s="857"/>
      <c r="DK7" s="858"/>
      <c r="DL7" s="856" t="s">
        <v>580</v>
      </c>
      <c r="DM7" s="857"/>
      <c r="DN7" s="857"/>
      <c r="DO7" s="857"/>
      <c r="DP7" s="858"/>
      <c r="DQ7" s="856" t="s">
        <v>580</v>
      </c>
      <c r="DR7" s="857"/>
      <c r="DS7" s="857"/>
      <c r="DT7" s="857"/>
      <c r="DU7" s="858"/>
      <c r="DV7" s="837"/>
      <c r="DW7" s="838"/>
      <c r="DX7" s="838"/>
      <c r="DY7" s="838"/>
      <c r="DZ7" s="839"/>
      <c r="EA7" s="255"/>
    </row>
    <row r="8" spans="1:131" s="256" customFormat="1" ht="26.25" customHeight="1" x14ac:dyDescent="0.15">
      <c r="A8" s="262">
        <v>2</v>
      </c>
      <c r="B8" s="840"/>
      <c r="C8" s="841"/>
      <c r="D8" s="841"/>
      <c r="E8" s="841"/>
      <c r="F8" s="841"/>
      <c r="G8" s="841"/>
      <c r="H8" s="841"/>
      <c r="I8" s="841"/>
      <c r="J8" s="841"/>
      <c r="K8" s="841"/>
      <c r="L8" s="841"/>
      <c r="M8" s="841"/>
      <c r="N8" s="841"/>
      <c r="O8" s="841"/>
      <c r="P8" s="842"/>
      <c r="Q8" s="843"/>
      <c r="R8" s="844"/>
      <c r="S8" s="844"/>
      <c r="T8" s="844"/>
      <c r="U8" s="844"/>
      <c r="V8" s="844"/>
      <c r="W8" s="844"/>
      <c r="X8" s="844"/>
      <c r="Y8" s="844"/>
      <c r="Z8" s="844"/>
      <c r="AA8" s="844"/>
      <c r="AB8" s="844"/>
      <c r="AC8" s="844"/>
      <c r="AD8" s="844"/>
      <c r="AE8" s="845"/>
      <c r="AF8" s="846"/>
      <c r="AG8" s="847"/>
      <c r="AH8" s="847"/>
      <c r="AI8" s="847"/>
      <c r="AJ8" s="848"/>
      <c r="AK8" s="849"/>
      <c r="AL8" s="850"/>
      <c r="AM8" s="850"/>
      <c r="AN8" s="850"/>
      <c r="AO8" s="850"/>
      <c r="AP8" s="850"/>
      <c r="AQ8" s="850"/>
      <c r="AR8" s="850"/>
      <c r="AS8" s="850"/>
      <c r="AT8" s="850"/>
      <c r="AU8" s="851"/>
      <c r="AV8" s="851"/>
      <c r="AW8" s="851"/>
      <c r="AX8" s="851"/>
      <c r="AY8" s="852"/>
      <c r="AZ8" s="253"/>
      <c r="BA8" s="253"/>
      <c r="BB8" s="253"/>
      <c r="BC8" s="253"/>
      <c r="BD8" s="253"/>
      <c r="BE8" s="254"/>
      <c r="BF8" s="254"/>
      <c r="BG8" s="254"/>
      <c r="BH8" s="254"/>
      <c r="BI8" s="254"/>
      <c r="BJ8" s="254"/>
      <c r="BK8" s="254"/>
      <c r="BL8" s="254"/>
      <c r="BM8" s="254"/>
      <c r="BN8" s="254"/>
      <c r="BO8" s="254"/>
      <c r="BP8" s="254"/>
      <c r="BQ8" s="263">
        <v>2</v>
      </c>
      <c r="BR8" s="264"/>
      <c r="BS8" s="853" t="s">
        <v>581</v>
      </c>
      <c r="BT8" s="854"/>
      <c r="BU8" s="854"/>
      <c r="BV8" s="854"/>
      <c r="BW8" s="854"/>
      <c r="BX8" s="854"/>
      <c r="BY8" s="854"/>
      <c r="BZ8" s="854"/>
      <c r="CA8" s="854"/>
      <c r="CB8" s="854"/>
      <c r="CC8" s="854"/>
      <c r="CD8" s="854"/>
      <c r="CE8" s="854"/>
      <c r="CF8" s="854"/>
      <c r="CG8" s="855"/>
      <c r="CH8" s="866">
        <v>16</v>
      </c>
      <c r="CI8" s="867"/>
      <c r="CJ8" s="867"/>
      <c r="CK8" s="867"/>
      <c r="CL8" s="868"/>
      <c r="CM8" s="866">
        <v>94</v>
      </c>
      <c r="CN8" s="867"/>
      <c r="CO8" s="867"/>
      <c r="CP8" s="867"/>
      <c r="CQ8" s="868"/>
      <c r="CR8" s="866">
        <v>20</v>
      </c>
      <c r="CS8" s="867"/>
      <c r="CT8" s="867"/>
      <c r="CU8" s="867"/>
      <c r="CV8" s="868"/>
      <c r="CW8" s="866">
        <v>17</v>
      </c>
      <c r="CX8" s="867"/>
      <c r="CY8" s="867"/>
      <c r="CZ8" s="867"/>
      <c r="DA8" s="868"/>
      <c r="DB8" s="866">
        <v>19</v>
      </c>
      <c r="DC8" s="867"/>
      <c r="DD8" s="867"/>
      <c r="DE8" s="867"/>
      <c r="DF8" s="868"/>
      <c r="DG8" s="866" t="s">
        <v>580</v>
      </c>
      <c r="DH8" s="867"/>
      <c r="DI8" s="867"/>
      <c r="DJ8" s="867"/>
      <c r="DK8" s="868"/>
      <c r="DL8" s="866" t="s">
        <v>580</v>
      </c>
      <c r="DM8" s="867"/>
      <c r="DN8" s="867"/>
      <c r="DO8" s="867"/>
      <c r="DP8" s="868"/>
      <c r="DQ8" s="866" t="s">
        <v>580</v>
      </c>
      <c r="DR8" s="867"/>
      <c r="DS8" s="867"/>
      <c r="DT8" s="867"/>
      <c r="DU8" s="868"/>
      <c r="DV8" s="869"/>
      <c r="DW8" s="870"/>
      <c r="DX8" s="870"/>
      <c r="DY8" s="870"/>
      <c r="DZ8" s="871"/>
      <c r="EA8" s="255"/>
    </row>
    <row r="9" spans="1:131" s="256" customFormat="1" ht="26.25" customHeight="1" x14ac:dyDescent="0.15">
      <c r="A9" s="262">
        <v>3</v>
      </c>
      <c r="B9" s="840"/>
      <c r="C9" s="841"/>
      <c r="D9" s="841"/>
      <c r="E9" s="841"/>
      <c r="F9" s="841"/>
      <c r="G9" s="841"/>
      <c r="H9" s="841"/>
      <c r="I9" s="841"/>
      <c r="J9" s="841"/>
      <c r="K9" s="841"/>
      <c r="L9" s="841"/>
      <c r="M9" s="841"/>
      <c r="N9" s="841"/>
      <c r="O9" s="841"/>
      <c r="P9" s="842"/>
      <c r="Q9" s="843"/>
      <c r="R9" s="844"/>
      <c r="S9" s="844"/>
      <c r="T9" s="844"/>
      <c r="U9" s="844"/>
      <c r="V9" s="844"/>
      <c r="W9" s="844"/>
      <c r="X9" s="844"/>
      <c r="Y9" s="844"/>
      <c r="Z9" s="844"/>
      <c r="AA9" s="844"/>
      <c r="AB9" s="844"/>
      <c r="AC9" s="844"/>
      <c r="AD9" s="844"/>
      <c r="AE9" s="845"/>
      <c r="AF9" s="846"/>
      <c r="AG9" s="847"/>
      <c r="AH9" s="847"/>
      <c r="AI9" s="847"/>
      <c r="AJ9" s="848"/>
      <c r="AK9" s="849"/>
      <c r="AL9" s="850"/>
      <c r="AM9" s="850"/>
      <c r="AN9" s="850"/>
      <c r="AO9" s="850"/>
      <c r="AP9" s="850"/>
      <c r="AQ9" s="850"/>
      <c r="AR9" s="850"/>
      <c r="AS9" s="850"/>
      <c r="AT9" s="850"/>
      <c r="AU9" s="851"/>
      <c r="AV9" s="851"/>
      <c r="AW9" s="851"/>
      <c r="AX9" s="851"/>
      <c r="AY9" s="852"/>
      <c r="AZ9" s="253"/>
      <c r="BA9" s="253"/>
      <c r="BB9" s="253"/>
      <c r="BC9" s="253"/>
      <c r="BD9" s="253"/>
      <c r="BE9" s="254"/>
      <c r="BF9" s="254"/>
      <c r="BG9" s="254"/>
      <c r="BH9" s="254"/>
      <c r="BI9" s="254"/>
      <c r="BJ9" s="254"/>
      <c r="BK9" s="254"/>
      <c r="BL9" s="254"/>
      <c r="BM9" s="254"/>
      <c r="BN9" s="254"/>
      <c r="BO9" s="254"/>
      <c r="BP9" s="254"/>
      <c r="BQ9" s="263">
        <v>3</v>
      </c>
      <c r="BR9" s="264"/>
      <c r="BS9" s="853"/>
      <c r="BT9" s="854"/>
      <c r="BU9" s="854"/>
      <c r="BV9" s="854"/>
      <c r="BW9" s="854"/>
      <c r="BX9" s="854"/>
      <c r="BY9" s="854"/>
      <c r="BZ9" s="854"/>
      <c r="CA9" s="854"/>
      <c r="CB9" s="854"/>
      <c r="CC9" s="854"/>
      <c r="CD9" s="854"/>
      <c r="CE9" s="854"/>
      <c r="CF9" s="854"/>
      <c r="CG9" s="855"/>
      <c r="CH9" s="866"/>
      <c r="CI9" s="867"/>
      <c r="CJ9" s="867"/>
      <c r="CK9" s="867"/>
      <c r="CL9" s="868"/>
      <c r="CM9" s="866"/>
      <c r="CN9" s="867"/>
      <c r="CO9" s="867"/>
      <c r="CP9" s="867"/>
      <c r="CQ9" s="868"/>
      <c r="CR9" s="866"/>
      <c r="CS9" s="867"/>
      <c r="CT9" s="867"/>
      <c r="CU9" s="867"/>
      <c r="CV9" s="868"/>
      <c r="CW9" s="866"/>
      <c r="CX9" s="867"/>
      <c r="CY9" s="867"/>
      <c r="CZ9" s="867"/>
      <c r="DA9" s="868"/>
      <c r="DB9" s="866"/>
      <c r="DC9" s="867"/>
      <c r="DD9" s="867"/>
      <c r="DE9" s="867"/>
      <c r="DF9" s="868"/>
      <c r="DG9" s="866"/>
      <c r="DH9" s="867"/>
      <c r="DI9" s="867"/>
      <c r="DJ9" s="867"/>
      <c r="DK9" s="868"/>
      <c r="DL9" s="866"/>
      <c r="DM9" s="867"/>
      <c r="DN9" s="867"/>
      <c r="DO9" s="867"/>
      <c r="DP9" s="868"/>
      <c r="DQ9" s="866"/>
      <c r="DR9" s="867"/>
      <c r="DS9" s="867"/>
      <c r="DT9" s="867"/>
      <c r="DU9" s="868"/>
      <c r="DV9" s="869"/>
      <c r="DW9" s="870"/>
      <c r="DX9" s="870"/>
      <c r="DY9" s="870"/>
      <c r="DZ9" s="871"/>
      <c r="EA9" s="255"/>
    </row>
    <row r="10" spans="1:131" s="256" customFormat="1" ht="26.25" customHeight="1" x14ac:dyDescent="0.15">
      <c r="A10" s="262">
        <v>4</v>
      </c>
      <c r="B10" s="840"/>
      <c r="C10" s="841"/>
      <c r="D10" s="841"/>
      <c r="E10" s="841"/>
      <c r="F10" s="841"/>
      <c r="G10" s="841"/>
      <c r="H10" s="841"/>
      <c r="I10" s="841"/>
      <c r="J10" s="841"/>
      <c r="K10" s="841"/>
      <c r="L10" s="841"/>
      <c r="M10" s="841"/>
      <c r="N10" s="841"/>
      <c r="O10" s="841"/>
      <c r="P10" s="842"/>
      <c r="Q10" s="843"/>
      <c r="R10" s="844"/>
      <c r="S10" s="844"/>
      <c r="T10" s="844"/>
      <c r="U10" s="844"/>
      <c r="V10" s="844"/>
      <c r="W10" s="844"/>
      <c r="X10" s="844"/>
      <c r="Y10" s="844"/>
      <c r="Z10" s="844"/>
      <c r="AA10" s="844"/>
      <c r="AB10" s="844"/>
      <c r="AC10" s="844"/>
      <c r="AD10" s="844"/>
      <c r="AE10" s="845"/>
      <c r="AF10" s="846"/>
      <c r="AG10" s="847"/>
      <c r="AH10" s="847"/>
      <c r="AI10" s="847"/>
      <c r="AJ10" s="848"/>
      <c r="AK10" s="849"/>
      <c r="AL10" s="850"/>
      <c r="AM10" s="850"/>
      <c r="AN10" s="850"/>
      <c r="AO10" s="850"/>
      <c r="AP10" s="850"/>
      <c r="AQ10" s="850"/>
      <c r="AR10" s="850"/>
      <c r="AS10" s="850"/>
      <c r="AT10" s="850"/>
      <c r="AU10" s="851"/>
      <c r="AV10" s="851"/>
      <c r="AW10" s="851"/>
      <c r="AX10" s="851"/>
      <c r="AY10" s="852"/>
      <c r="AZ10" s="253"/>
      <c r="BA10" s="253"/>
      <c r="BB10" s="253"/>
      <c r="BC10" s="253"/>
      <c r="BD10" s="253"/>
      <c r="BE10" s="254"/>
      <c r="BF10" s="254"/>
      <c r="BG10" s="254"/>
      <c r="BH10" s="254"/>
      <c r="BI10" s="254"/>
      <c r="BJ10" s="254"/>
      <c r="BK10" s="254"/>
      <c r="BL10" s="254"/>
      <c r="BM10" s="254"/>
      <c r="BN10" s="254"/>
      <c r="BO10" s="254"/>
      <c r="BP10" s="254"/>
      <c r="BQ10" s="263">
        <v>4</v>
      </c>
      <c r="BR10" s="264"/>
      <c r="BS10" s="853"/>
      <c r="BT10" s="854"/>
      <c r="BU10" s="854"/>
      <c r="BV10" s="854"/>
      <c r="BW10" s="854"/>
      <c r="BX10" s="854"/>
      <c r="BY10" s="854"/>
      <c r="BZ10" s="854"/>
      <c r="CA10" s="854"/>
      <c r="CB10" s="854"/>
      <c r="CC10" s="854"/>
      <c r="CD10" s="854"/>
      <c r="CE10" s="854"/>
      <c r="CF10" s="854"/>
      <c r="CG10" s="855"/>
      <c r="CH10" s="866"/>
      <c r="CI10" s="867"/>
      <c r="CJ10" s="867"/>
      <c r="CK10" s="867"/>
      <c r="CL10" s="868"/>
      <c r="CM10" s="866"/>
      <c r="CN10" s="867"/>
      <c r="CO10" s="867"/>
      <c r="CP10" s="867"/>
      <c r="CQ10" s="868"/>
      <c r="CR10" s="866"/>
      <c r="CS10" s="867"/>
      <c r="CT10" s="867"/>
      <c r="CU10" s="867"/>
      <c r="CV10" s="868"/>
      <c r="CW10" s="866"/>
      <c r="CX10" s="867"/>
      <c r="CY10" s="867"/>
      <c r="CZ10" s="867"/>
      <c r="DA10" s="868"/>
      <c r="DB10" s="866"/>
      <c r="DC10" s="867"/>
      <c r="DD10" s="867"/>
      <c r="DE10" s="867"/>
      <c r="DF10" s="868"/>
      <c r="DG10" s="866"/>
      <c r="DH10" s="867"/>
      <c r="DI10" s="867"/>
      <c r="DJ10" s="867"/>
      <c r="DK10" s="868"/>
      <c r="DL10" s="866"/>
      <c r="DM10" s="867"/>
      <c r="DN10" s="867"/>
      <c r="DO10" s="867"/>
      <c r="DP10" s="868"/>
      <c r="DQ10" s="866"/>
      <c r="DR10" s="867"/>
      <c r="DS10" s="867"/>
      <c r="DT10" s="867"/>
      <c r="DU10" s="868"/>
      <c r="DV10" s="869"/>
      <c r="DW10" s="870"/>
      <c r="DX10" s="870"/>
      <c r="DY10" s="870"/>
      <c r="DZ10" s="871"/>
      <c r="EA10" s="255"/>
    </row>
    <row r="11" spans="1:131" s="256" customFormat="1" ht="26.25" customHeight="1" x14ac:dyDescent="0.15">
      <c r="A11" s="262">
        <v>5</v>
      </c>
      <c r="B11" s="840"/>
      <c r="C11" s="841"/>
      <c r="D11" s="841"/>
      <c r="E11" s="841"/>
      <c r="F11" s="841"/>
      <c r="G11" s="841"/>
      <c r="H11" s="841"/>
      <c r="I11" s="841"/>
      <c r="J11" s="841"/>
      <c r="K11" s="841"/>
      <c r="L11" s="841"/>
      <c r="M11" s="841"/>
      <c r="N11" s="841"/>
      <c r="O11" s="841"/>
      <c r="P11" s="842"/>
      <c r="Q11" s="843"/>
      <c r="R11" s="844"/>
      <c r="S11" s="844"/>
      <c r="T11" s="844"/>
      <c r="U11" s="844"/>
      <c r="V11" s="844"/>
      <c r="W11" s="844"/>
      <c r="X11" s="844"/>
      <c r="Y11" s="844"/>
      <c r="Z11" s="844"/>
      <c r="AA11" s="844"/>
      <c r="AB11" s="844"/>
      <c r="AC11" s="844"/>
      <c r="AD11" s="844"/>
      <c r="AE11" s="845"/>
      <c r="AF11" s="846"/>
      <c r="AG11" s="847"/>
      <c r="AH11" s="847"/>
      <c r="AI11" s="847"/>
      <c r="AJ11" s="848"/>
      <c r="AK11" s="849"/>
      <c r="AL11" s="850"/>
      <c r="AM11" s="850"/>
      <c r="AN11" s="850"/>
      <c r="AO11" s="850"/>
      <c r="AP11" s="850"/>
      <c r="AQ11" s="850"/>
      <c r="AR11" s="850"/>
      <c r="AS11" s="850"/>
      <c r="AT11" s="850"/>
      <c r="AU11" s="851"/>
      <c r="AV11" s="851"/>
      <c r="AW11" s="851"/>
      <c r="AX11" s="851"/>
      <c r="AY11" s="852"/>
      <c r="AZ11" s="253"/>
      <c r="BA11" s="253"/>
      <c r="BB11" s="253"/>
      <c r="BC11" s="253"/>
      <c r="BD11" s="253"/>
      <c r="BE11" s="254"/>
      <c r="BF11" s="254"/>
      <c r="BG11" s="254"/>
      <c r="BH11" s="254"/>
      <c r="BI11" s="254"/>
      <c r="BJ11" s="254"/>
      <c r="BK11" s="254"/>
      <c r="BL11" s="254"/>
      <c r="BM11" s="254"/>
      <c r="BN11" s="254"/>
      <c r="BO11" s="254"/>
      <c r="BP11" s="254"/>
      <c r="BQ11" s="263">
        <v>5</v>
      </c>
      <c r="BR11" s="264"/>
      <c r="BS11" s="853"/>
      <c r="BT11" s="854"/>
      <c r="BU11" s="854"/>
      <c r="BV11" s="854"/>
      <c r="BW11" s="854"/>
      <c r="BX11" s="854"/>
      <c r="BY11" s="854"/>
      <c r="BZ11" s="854"/>
      <c r="CA11" s="854"/>
      <c r="CB11" s="854"/>
      <c r="CC11" s="854"/>
      <c r="CD11" s="854"/>
      <c r="CE11" s="854"/>
      <c r="CF11" s="854"/>
      <c r="CG11" s="855"/>
      <c r="CH11" s="866"/>
      <c r="CI11" s="867"/>
      <c r="CJ11" s="867"/>
      <c r="CK11" s="867"/>
      <c r="CL11" s="868"/>
      <c r="CM11" s="866"/>
      <c r="CN11" s="867"/>
      <c r="CO11" s="867"/>
      <c r="CP11" s="867"/>
      <c r="CQ11" s="868"/>
      <c r="CR11" s="866"/>
      <c r="CS11" s="867"/>
      <c r="CT11" s="867"/>
      <c r="CU11" s="867"/>
      <c r="CV11" s="868"/>
      <c r="CW11" s="866"/>
      <c r="CX11" s="867"/>
      <c r="CY11" s="867"/>
      <c r="CZ11" s="867"/>
      <c r="DA11" s="868"/>
      <c r="DB11" s="866"/>
      <c r="DC11" s="867"/>
      <c r="DD11" s="867"/>
      <c r="DE11" s="867"/>
      <c r="DF11" s="868"/>
      <c r="DG11" s="866"/>
      <c r="DH11" s="867"/>
      <c r="DI11" s="867"/>
      <c r="DJ11" s="867"/>
      <c r="DK11" s="868"/>
      <c r="DL11" s="866"/>
      <c r="DM11" s="867"/>
      <c r="DN11" s="867"/>
      <c r="DO11" s="867"/>
      <c r="DP11" s="868"/>
      <c r="DQ11" s="866"/>
      <c r="DR11" s="867"/>
      <c r="DS11" s="867"/>
      <c r="DT11" s="867"/>
      <c r="DU11" s="868"/>
      <c r="DV11" s="869"/>
      <c r="DW11" s="870"/>
      <c r="DX11" s="870"/>
      <c r="DY11" s="870"/>
      <c r="DZ11" s="871"/>
      <c r="EA11" s="255"/>
    </row>
    <row r="12" spans="1:131" s="256" customFormat="1" ht="26.25" customHeight="1" x14ac:dyDescent="0.15">
      <c r="A12" s="262">
        <v>6</v>
      </c>
      <c r="B12" s="840"/>
      <c r="C12" s="841"/>
      <c r="D12" s="841"/>
      <c r="E12" s="841"/>
      <c r="F12" s="841"/>
      <c r="G12" s="841"/>
      <c r="H12" s="841"/>
      <c r="I12" s="841"/>
      <c r="J12" s="841"/>
      <c r="K12" s="841"/>
      <c r="L12" s="841"/>
      <c r="M12" s="841"/>
      <c r="N12" s="841"/>
      <c r="O12" s="841"/>
      <c r="P12" s="842"/>
      <c r="Q12" s="843"/>
      <c r="R12" s="844"/>
      <c r="S12" s="844"/>
      <c r="T12" s="844"/>
      <c r="U12" s="844"/>
      <c r="V12" s="844"/>
      <c r="W12" s="844"/>
      <c r="X12" s="844"/>
      <c r="Y12" s="844"/>
      <c r="Z12" s="844"/>
      <c r="AA12" s="844"/>
      <c r="AB12" s="844"/>
      <c r="AC12" s="844"/>
      <c r="AD12" s="844"/>
      <c r="AE12" s="845"/>
      <c r="AF12" s="846"/>
      <c r="AG12" s="847"/>
      <c r="AH12" s="847"/>
      <c r="AI12" s="847"/>
      <c r="AJ12" s="848"/>
      <c r="AK12" s="849"/>
      <c r="AL12" s="850"/>
      <c r="AM12" s="850"/>
      <c r="AN12" s="850"/>
      <c r="AO12" s="850"/>
      <c r="AP12" s="850"/>
      <c r="AQ12" s="850"/>
      <c r="AR12" s="850"/>
      <c r="AS12" s="850"/>
      <c r="AT12" s="850"/>
      <c r="AU12" s="851"/>
      <c r="AV12" s="851"/>
      <c r="AW12" s="851"/>
      <c r="AX12" s="851"/>
      <c r="AY12" s="852"/>
      <c r="AZ12" s="253"/>
      <c r="BA12" s="253"/>
      <c r="BB12" s="253"/>
      <c r="BC12" s="253"/>
      <c r="BD12" s="253"/>
      <c r="BE12" s="254"/>
      <c r="BF12" s="254"/>
      <c r="BG12" s="254"/>
      <c r="BH12" s="254"/>
      <c r="BI12" s="254"/>
      <c r="BJ12" s="254"/>
      <c r="BK12" s="254"/>
      <c r="BL12" s="254"/>
      <c r="BM12" s="254"/>
      <c r="BN12" s="254"/>
      <c r="BO12" s="254"/>
      <c r="BP12" s="254"/>
      <c r="BQ12" s="263">
        <v>6</v>
      </c>
      <c r="BR12" s="264"/>
      <c r="BS12" s="853"/>
      <c r="BT12" s="854"/>
      <c r="BU12" s="854"/>
      <c r="BV12" s="854"/>
      <c r="BW12" s="854"/>
      <c r="BX12" s="854"/>
      <c r="BY12" s="854"/>
      <c r="BZ12" s="854"/>
      <c r="CA12" s="854"/>
      <c r="CB12" s="854"/>
      <c r="CC12" s="854"/>
      <c r="CD12" s="854"/>
      <c r="CE12" s="854"/>
      <c r="CF12" s="854"/>
      <c r="CG12" s="855"/>
      <c r="CH12" s="866"/>
      <c r="CI12" s="867"/>
      <c r="CJ12" s="867"/>
      <c r="CK12" s="867"/>
      <c r="CL12" s="868"/>
      <c r="CM12" s="866"/>
      <c r="CN12" s="867"/>
      <c r="CO12" s="867"/>
      <c r="CP12" s="867"/>
      <c r="CQ12" s="868"/>
      <c r="CR12" s="866"/>
      <c r="CS12" s="867"/>
      <c r="CT12" s="867"/>
      <c r="CU12" s="867"/>
      <c r="CV12" s="868"/>
      <c r="CW12" s="866"/>
      <c r="CX12" s="867"/>
      <c r="CY12" s="867"/>
      <c r="CZ12" s="867"/>
      <c r="DA12" s="868"/>
      <c r="DB12" s="866"/>
      <c r="DC12" s="867"/>
      <c r="DD12" s="867"/>
      <c r="DE12" s="867"/>
      <c r="DF12" s="868"/>
      <c r="DG12" s="866"/>
      <c r="DH12" s="867"/>
      <c r="DI12" s="867"/>
      <c r="DJ12" s="867"/>
      <c r="DK12" s="868"/>
      <c r="DL12" s="866"/>
      <c r="DM12" s="867"/>
      <c r="DN12" s="867"/>
      <c r="DO12" s="867"/>
      <c r="DP12" s="868"/>
      <c r="DQ12" s="866"/>
      <c r="DR12" s="867"/>
      <c r="DS12" s="867"/>
      <c r="DT12" s="867"/>
      <c r="DU12" s="868"/>
      <c r="DV12" s="869"/>
      <c r="DW12" s="870"/>
      <c r="DX12" s="870"/>
      <c r="DY12" s="870"/>
      <c r="DZ12" s="871"/>
      <c r="EA12" s="255"/>
    </row>
    <row r="13" spans="1:131" s="256" customFormat="1" ht="26.25" customHeight="1" x14ac:dyDescent="0.15">
      <c r="A13" s="262">
        <v>7</v>
      </c>
      <c r="B13" s="840"/>
      <c r="C13" s="841"/>
      <c r="D13" s="841"/>
      <c r="E13" s="841"/>
      <c r="F13" s="841"/>
      <c r="G13" s="841"/>
      <c r="H13" s="841"/>
      <c r="I13" s="841"/>
      <c r="J13" s="841"/>
      <c r="K13" s="841"/>
      <c r="L13" s="841"/>
      <c r="M13" s="841"/>
      <c r="N13" s="841"/>
      <c r="O13" s="841"/>
      <c r="P13" s="842"/>
      <c r="Q13" s="843"/>
      <c r="R13" s="844"/>
      <c r="S13" s="844"/>
      <c r="T13" s="844"/>
      <c r="U13" s="844"/>
      <c r="V13" s="844"/>
      <c r="W13" s="844"/>
      <c r="X13" s="844"/>
      <c r="Y13" s="844"/>
      <c r="Z13" s="844"/>
      <c r="AA13" s="844"/>
      <c r="AB13" s="844"/>
      <c r="AC13" s="844"/>
      <c r="AD13" s="844"/>
      <c r="AE13" s="845"/>
      <c r="AF13" s="846"/>
      <c r="AG13" s="847"/>
      <c r="AH13" s="847"/>
      <c r="AI13" s="847"/>
      <c r="AJ13" s="848"/>
      <c r="AK13" s="849"/>
      <c r="AL13" s="850"/>
      <c r="AM13" s="850"/>
      <c r="AN13" s="850"/>
      <c r="AO13" s="850"/>
      <c r="AP13" s="850"/>
      <c r="AQ13" s="850"/>
      <c r="AR13" s="850"/>
      <c r="AS13" s="850"/>
      <c r="AT13" s="850"/>
      <c r="AU13" s="851"/>
      <c r="AV13" s="851"/>
      <c r="AW13" s="851"/>
      <c r="AX13" s="851"/>
      <c r="AY13" s="852"/>
      <c r="AZ13" s="253"/>
      <c r="BA13" s="253"/>
      <c r="BB13" s="253"/>
      <c r="BC13" s="253"/>
      <c r="BD13" s="253"/>
      <c r="BE13" s="254"/>
      <c r="BF13" s="254"/>
      <c r="BG13" s="254"/>
      <c r="BH13" s="254"/>
      <c r="BI13" s="254"/>
      <c r="BJ13" s="254"/>
      <c r="BK13" s="254"/>
      <c r="BL13" s="254"/>
      <c r="BM13" s="254"/>
      <c r="BN13" s="254"/>
      <c r="BO13" s="254"/>
      <c r="BP13" s="254"/>
      <c r="BQ13" s="263">
        <v>7</v>
      </c>
      <c r="BR13" s="264"/>
      <c r="BS13" s="853"/>
      <c r="BT13" s="854"/>
      <c r="BU13" s="854"/>
      <c r="BV13" s="854"/>
      <c r="BW13" s="854"/>
      <c r="BX13" s="854"/>
      <c r="BY13" s="854"/>
      <c r="BZ13" s="854"/>
      <c r="CA13" s="854"/>
      <c r="CB13" s="854"/>
      <c r="CC13" s="854"/>
      <c r="CD13" s="854"/>
      <c r="CE13" s="854"/>
      <c r="CF13" s="854"/>
      <c r="CG13" s="855"/>
      <c r="CH13" s="866"/>
      <c r="CI13" s="867"/>
      <c r="CJ13" s="867"/>
      <c r="CK13" s="867"/>
      <c r="CL13" s="868"/>
      <c r="CM13" s="866"/>
      <c r="CN13" s="867"/>
      <c r="CO13" s="867"/>
      <c r="CP13" s="867"/>
      <c r="CQ13" s="868"/>
      <c r="CR13" s="866"/>
      <c r="CS13" s="867"/>
      <c r="CT13" s="867"/>
      <c r="CU13" s="867"/>
      <c r="CV13" s="868"/>
      <c r="CW13" s="866"/>
      <c r="CX13" s="867"/>
      <c r="CY13" s="867"/>
      <c r="CZ13" s="867"/>
      <c r="DA13" s="868"/>
      <c r="DB13" s="866"/>
      <c r="DC13" s="867"/>
      <c r="DD13" s="867"/>
      <c r="DE13" s="867"/>
      <c r="DF13" s="868"/>
      <c r="DG13" s="866"/>
      <c r="DH13" s="867"/>
      <c r="DI13" s="867"/>
      <c r="DJ13" s="867"/>
      <c r="DK13" s="868"/>
      <c r="DL13" s="866"/>
      <c r="DM13" s="867"/>
      <c r="DN13" s="867"/>
      <c r="DO13" s="867"/>
      <c r="DP13" s="868"/>
      <c r="DQ13" s="866"/>
      <c r="DR13" s="867"/>
      <c r="DS13" s="867"/>
      <c r="DT13" s="867"/>
      <c r="DU13" s="868"/>
      <c r="DV13" s="869"/>
      <c r="DW13" s="870"/>
      <c r="DX13" s="870"/>
      <c r="DY13" s="870"/>
      <c r="DZ13" s="871"/>
      <c r="EA13" s="255"/>
    </row>
    <row r="14" spans="1:131" s="256" customFormat="1" ht="26.25" customHeight="1" x14ac:dyDescent="0.15">
      <c r="A14" s="262">
        <v>8</v>
      </c>
      <c r="B14" s="840"/>
      <c r="C14" s="841"/>
      <c r="D14" s="841"/>
      <c r="E14" s="841"/>
      <c r="F14" s="841"/>
      <c r="G14" s="841"/>
      <c r="H14" s="841"/>
      <c r="I14" s="841"/>
      <c r="J14" s="841"/>
      <c r="K14" s="841"/>
      <c r="L14" s="841"/>
      <c r="M14" s="841"/>
      <c r="N14" s="841"/>
      <c r="O14" s="841"/>
      <c r="P14" s="842"/>
      <c r="Q14" s="843"/>
      <c r="R14" s="844"/>
      <c r="S14" s="844"/>
      <c r="T14" s="844"/>
      <c r="U14" s="844"/>
      <c r="V14" s="844"/>
      <c r="W14" s="844"/>
      <c r="X14" s="844"/>
      <c r="Y14" s="844"/>
      <c r="Z14" s="844"/>
      <c r="AA14" s="844"/>
      <c r="AB14" s="844"/>
      <c r="AC14" s="844"/>
      <c r="AD14" s="844"/>
      <c r="AE14" s="845"/>
      <c r="AF14" s="846"/>
      <c r="AG14" s="847"/>
      <c r="AH14" s="847"/>
      <c r="AI14" s="847"/>
      <c r="AJ14" s="848"/>
      <c r="AK14" s="849"/>
      <c r="AL14" s="850"/>
      <c r="AM14" s="850"/>
      <c r="AN14" s="850"/>
      <c r="AO14" s="850"/>
      <c r="AP14" s="850"/>
      <c r="AQ14" s="850"/>
      <c r="AR14" s="850"/>
      <c r="AS14" s="850"/>
      <c r="AT14" s="850"/>
      <c r="AU14" s="851"/>
      <c r="AV14" s="851"/>
      <c r="AW14" s="851"/>
      <c r="AX14" s="851"/>
      <c r="AY14" s="852"/>
      <c r="AZ14" s="253"/>
      <c r="BA14" s="253"/>
      <c r="BB14" s="253"/>
      <c r="BC14" s="253"/>
      <c r="BD14" s="253"/>
      <c r="BE14" s="254"/>
      <c r="BF14" s="254"/>
      <c r="BG14" s="254"/>
      <c r="BH14" s="254"/>
      <c r="BI14" s="254"/>
      <c r="BJ14" s="254"/>
      <c r="BK14" s="254"/>
      <c r="BL14" s="254"/>
      <c r="BM14" s="254"/>
      <c r="BN14" s="254"/>
      <c r="BO14" s="254"/>
      <c r="BP14" s="254"/>
      <c r="BQ14" s="263">
        <v>8</v>
      </c>
      <c r="BR14" s="264"/>
      <c r="BS14" s="853"/>
      <c r="BT14" s="854"/>
      <c r="BU14" s="854"/>
      <c r="BV14" s="854"/>
      <c r="BW14" s="854"/>
      <c r="BX14" s="854"/>
      <c r="BY14" s="854"/>
      <c r="BZ14" s="854"/>
      <c r="CA14" s="854"/>
      <c r="CB14" s="854"/>
      <c r="CC14" s="854"/>
      <c r="CD14" s="854"/>
      <c r="CE14" s="854"/>
      <c r="CF14" s="854"/>
      <c r="CG14" s="855"/>
      <c r="CH14" s="866"/>
      <c r="CI14" s="867"/>
      <c r="CJ14" s="867"/>
      <c r="CK14" s="867"/>
      <c r="CL14" s="868"/>
      <c r="CM14" s="866"/>
      <c r="CN14" s="867"/>
      <c r="CO14" s="867"/>
      <c r="CP14" s="867"/>
      <c r="CQ14" s="868"/>
      <c r="CR14" s="866"/>
      <c r="CS14" s="867"/>
      <c r="CT14" s="867"/>
      <c r="CU14" s="867"/>
      <c r="CV14" s="868"/>
      <c r="CW14" s="866"/>
      <c r="CX14" s="867"/>
      <c r="CY14" s="867"/>
      <c r="CZ14" s="867"/>
      <c r="DA14" s="868"/>
      <c r="DB14" s="866"/>
      <c r="DC14" s="867"/>
      <c r="DD14" s="867"/>
      <c r="DE14" s="867"/>
      <c r="DF14" s="868"/>
      <c r="DG14" s="866"/>
      <c r="DH14" s="867"/>
      <c r="DI14" s="867"/>
      <c r="DJ14" s="867"/>
      <c r="DK14" s="868"/>
      <c r="DL14" s="866"/>
      <c r="DM14" s="867"/>
      <c r="DN14" s="867"/>
      <c r="DO14" s="867"/>
      <c r="DP14" s="868"/>
      <c r="DQ14" s="866"/>
      <c r="DR14" s="867"/>
      <c r="DS14" s="867"/>
      <c r="DT14" s="867"/>
      <c r="DU14" s="868"/>
      <c r="DV14" s="869"/>
      <c r="DW14" s="870"/>
      <c r="DX14" s="870"/>
      <c r="DY14" s="870"/>
      <c r="DZ14" s="871"/>
      <c r="EA14" s="255"/>
    </row>
    <row r="15" spans="1:131" s="256" customFormat="1" ht="26.25" customHeight="1" x14ac:dyDescent="0.15">
      <c r="A15" s="262">
        <v>9</v>
      </c>
      <c r="B15" s="840"/>
      <c r="C15" s="841"/>
      <c r="D15" s="841"/>
      <c r="E15" s="841"/>
      <c r="F15" s="841"/>
      <c r="G15" s="841"/>
      <c r="H15" s="841"/>
      <c r="I15" s="841"/>
      <c r="J15" s="841"/>
      <c r="K15" s="841"/>
      <c r="L15" s="841"/>
      <c r="M15" s="841"/>
      <c r="N15" s="841"/>
      <c r="O15" s="841"/>
      <c r="P15" s="842"/>
      <c r="Q15" s="843"/>
      <c r="R15" s="844"/>
      <c r="S15" s="844"/>
      <c r="T15" s="844"/>
      <c r="U15" s="844"/>
      <c r="V15" s="844"/>
      <c r="W15" s="844"/>
      <c r="X15" s="844"/>
      <c r="Y15" s="844"/>
      <c r="Z15" s="844"/>
      <c r="AA15" s="844"/>
      <c r="AB15" s="844"/>
      <c r="AC15" s="844"/>
      <c r="AD15" s="844"/>
      <c r="AE15" s="845"/>
      <c r="AF15" s="846"/>
      <c r="AG15" s="847"/>
      <c r="AH15" s="847"/>
      <c r="AI15" s="847"/>
      <c r="AJ15" s="848"/>
      <c r="AK15" s="849"/>
      <c r="AL15" s="850"/>
      <c r="AM15" s="850"/>
      <c r="AN15" s="850"/>
      <c r="AO15" s="850"/>
      <c r="AP15" s="850"/>
      <c r="AQ15" s="850"/>
      <c r="AR15" s="850"/>
      <c r="AS15" s="850"/>
      <c r="AT15" s="850"/>
      <c r="AU15" s="851"/>
      <c r="AV15" s="851"/>
      <c r="AW15" s="851"/>
      <c r="AX15" s="851"/>
      <c r="AY15" s="852"/>
      <c r="AZ15" s="253"/>
      <c r="BA15" s="253"/>
      <c r="BB15" s="253"/>
      <c r="BC15" s="253"/>
      <c r="BD15" s="253"/>
      <c r="BE15" s="254"/>
      <c r="BF15" s="254"/>
      <c r="BG15" s="254"/>
      <c r="BH15" s="254"/>
      <c r="BI15" s="254"/>
      <c r="BJ15" s="254"/>
      <c r="BK15" s="254"/>
      <c r="BL15" s="254"/>
      <c r="BM15" s="254"/>
      <c r="BN15" s="254"/>
      <c r="BO15" s="254"/>
      <c r="BP15" s="254"/>
      <c r="BQ15" s="263">
        <v>9</v>
      </c>
      <c r="BR15" s="264"/>
      <c r="BS15" s="853"/>
      <c r="BT15" s="854"/>
      <c r="BU15" s="854"/>
      <c r="BV15" s="854"/>
      <c r="BW15" s="854"/>
      <c r="BX15" s="854"/>
      <c r="BY15" s="854"/>
      <c r="BZ15" s="854"/>
      <c r="CA15" s="854"/>
      <c r="CB15" s="854"/>
      <c r="CC15" s="854"/>
      <c r="CD15" s="854"/>
      <c r="CE15" s="854"/>
      <c r="CF15" s="854"/>
      <c r="CG15" s="855"/>
      <c r="CH15" s="866"/>
      <c r="CI15" s="867"/>
      <c r="CJ15" s="867"/>
      <c r="CK15" s="867"/>
      <c r="CL15" s="868"/>
      <c r="CM15" s="866"/>
      <c r="CN15" s="867"/>
      <c r="CO15" s="867"/>
      <c r="CP15" s="867"/>
      <c r="CQ15" s="868"/>
      <c r="CR15" s="866"/>
      <c r="CS15" s="867"/>
      <c r="CT15" s="867"/>
      <c r="CU15" s="867"/>
      <c r="CV15" s="868"/>
      <c r="CW15" s="866"/>
      <c r="CX15" s="867"/>
      <c r="CY15" s="867"/>
      <c r="CZ15" s="867"/>
      <c r="DA15" s="868"/>
      <c r="DB15" s="866"/>
      <c r="DC15" s="867"/>
      <c r="DD15" s="867"/>
      <c r="DE15" s="867"/>
      <c r="DF15" s="868"/>
      <c r="DG15" s="866"/>
      <c r="DH15" s="867"/>
      <c r="DI15" s="867"/>
      <c r="DJ15" s="867"/>
      <c r="DK15" s="868"/>
      <c r="DL15" s="866"/>
      <c r="DM15" s="867"/>
      <c r="DN15" s="867"/>
      <c r="DO15" s="867"/>
      <c r="DP15" s="868"/>
      <c r="DQ15" s="866"/>
      <c r="DR15" s="867"/>
      <c r="DS15" s="867"/>
      <c r="DT15" s="867"/>
      <c r="DU15" s="868"/>
      <c r="DV15" s="869"/>
      <c r="DW15" s="870"/>
      <c r="DX15" s="870"/>
      <c r="DY15" s="870"/>
      <c r="DZ15" s="871"/>
      <c r="EA15" s="255"/>
    </row>
    <row r="16" spans="1:131" s="256" customFormat="1" ht="26.25" customHeight="1" x14ac:dyDescent="0.15">
      <c r="A16" s="262">
        <v>10</v>
      </c>
      <c r="B16" s="840"/>
      <c r="C16" s="841"/>
      <c r="D16" s="841"/>
      <c r="E16" s="841"/>
      <c r="F16" s="841"/>
      <c r="G16" s="841"/>
      <c r="H16" s="841"/>
      <c r="I16" s="841"/>
      <c r="J16" s="841"/>
      <c r="K16" s="841"/>
      <c r="L16" s="841"/>
      <c r="M16" s="841"/>
      <c r="N16" s="841"/>
      <c r="O16" s="841"/>
      <c r="P16" s="842"/>
      <c r="Q16" s="843"/>
      <c r="R16" s="844"/>
      <c r="S16" s="844"/>
      <c r="T16" s="844"/>
      <c r="U16" s="844"/>
      <c r="V16" s="844"/>
      <c r="W16" s="844"/>
      <c r="X16" s="844"/>
      <c r="Y16" s="844"/>
      <c r="Z16" s="844"/>
      <c r="AA16" s="844"/>
      <c r="AB16" s="844"/>
      <c r="AC16" s="844"/>
      <c r="AD16" s="844"/>
      <c r="AE16" s="845"/>
      <c r="AF16" s="846"/>
      <c r="AG16" s="847"/>
      <c r="AH16" s="847"/>
      <c r="AI16" s="847"/>
      <c r="AJ16" s="848"/>
      <c r="AK16" s="849"/>
      <c r="AL16" s="850"/>
      <c r="AM16" s="850"/>
      <c r="AN16" s="850"/>
      <c r="AO16" s="850"/>
      <c r="AP16" s="850"/>
      <c r="AQ16" s="850"/>
      <c r="AR16" s="850"/>
      <c r="AS16" s="850"/>
      <c r="AT16" s="850"/>
      <c r="AU16" s="851"/>
      <c r="AV16" s="851"/>
      <c r="AW16" s="851"/>
      <c r="AX16" s="851"/>
      <c r="AY16" s="852"/>
      <c r="AZ16" s="253"/>
      <c r="BA16" s="253"/>
      <c r="BB16" s="253"/>
      <c r="BC16" s="253"/>
      <c r="BD16" s="253"/>
      <c r="BE16" s="254"/>
      <c r="BF16" s="254"/>
      <c r="BG16" s="254"/>
      <c r="BH16" s="254"/>
      <c r="BI16" s="254"/>
      <c r="BJ16" s="254"/>
      <c r="BK16" s="254"/>
      <c r="BL16" s="254"/>
      <c r="BM16" s="254"/>
      <c r="BN16" s="254"/>
      <c r="BO16" s="254"/>
      <c r="BP16" s="254"/>
      <c r="BQ16" s="263">
        <v>10</v>
      </c>
      <c r="BR16" s="264"/>
      <c r="BS16" s="853"/>
      <c r="BT16" s="854"/>
      <c r="BU16" s="854"/>
      <c r="BV16" s="854"/>
      <c r="BW16" s="854"/>
      <c r="BX16" s="854"/>
      <c r="BY16" s="854"/>
      <c r="BZ16" s="854"/>
      <c r="CA16" s="854"/>
      <c r="CB16" s="854"/>
      <c r="CC16" s="854"/>
      <c r="CD16" s="854"/>
      <c r="CE16" s="854"/>
      <c r="CF16" s="854"/>
      <c r="CG16" s="855"/>
      <c r="CH16" s="866"/>
      <c r="CI16" s="867"/>
      <c r="CJ16" s="867"/>
      <c r="CK16" s="867"/>
      <c r="CL16" s="868"/>
      <c r="CM16" s="866"/>
      <c r="CN16" s="867"/>
      <c r="CO16" s="867"/>
      <c r="CP16" s="867"/>
      <c r="CQ16" s="868"/>
      <c r="CR16" s="866"/>
      <c r="CS16" s="867"/>
      <c r="CT16" s="867"/>
      <c r="CU16" s="867"/>
      <c r="CV16" s="868"/>
      <c r="CW16" s="866"/>
      <c r="CX16" s="867"/>
      <c r="CY16" s="867"/>
      <c r="CZ16" s="867"/>
      <c r="DA16" s="868"/>
      <c r="DB16" s="866"/>
      <c r="DC16" s="867"/>
      <c r="DD16" s="867"/>
      <c r="DE16" s="867"/>
      <c r="DF16" s="868"/>
      <c r="DG16" s="866"/>
      <c r="DH16" s="867"/>
      <c r="DI16" s="867"/>
      <c r="DJ16" s="867"/>
      <c r="DK16" s="868"/>
      <c r="DL16" s="866"/>
      <c r="DM16" s="867"/>
      <c r="DN16" s="867"/>
      <c r="DO16" s="867"/>
      <c r="DP16" s="868"/>
      <c r="DQ16" s="866"/>
      <c r="DR16" s="867"/>
      <c r="DS16" s="867"/>
      <c r="DT16" s="867"/>
      <c r="DU16" s="868"/>
      <c r="DV16" s="869"/>
      <c r="DW16" s="870"/>
      <c r="DX16" s="870"/>
      <c r="DY16" s="870"/>
      <c r="DZ16" s="871"/>
      <c r="EA16" s="255"/>
    </row>
    <row r="17" spans="1:131" s="256" customFormat="1" ht="26.25" customHeight="1" x14ac:dyDescent="0.15">
      <c r="A17" s="262">
        <v>11</v>
      </c>
      <c r="B17" s="840"/>
      <c r="C17" s="841"/>
      <c r="D17" s="841"/>
      <c r="E17" s="841"/>
      <c r="F17" s="841"/>
      <c r="G17" s="841"/>
      <c r="H17" s="841"/>
      <c r="I17" s="841"/>
      <c r="J17" s="841"/>
      <c r="K17" s="841"/>
      <c r="L17" s="841"/>
      <c r="M17" s="841"/>
      <c r="N17" s="841"/>
      <c r="O17" s="841"/>
      <c r="P17" s="842"/>
      <c r="Q17" s="843"/>
      <c r="R17" s="844"/>
      <c r="S17" s="844"/>
      <c r="T17" s="844"/>
      <c r="U17" s="844"/>
      <c r="V17" s="844"/>
      <c r="W17" s="844"/>
      <c r="X17" s="844"/>
      <c r="Y17" s="844"/>
      <c r="Z17" s="844"/>
      <c r="AA17" s="844"/>
      <c r="AB17" s="844"/>
      <c r="AC17" s="844"/>
      <c r="AD17" s="844"/>
      <c r="AE17" s="845"/>
      <c r="AF17" s="846"/>
      <c r="AG17" s="847"/>
      <c r="AH17" s="847"/>
      <c r="AI17" s="847"/>
      <c r="AJ17" s="848"/>
      <c r="AK17" s="849"/>
      <c r="AL17" s="850"/>
      <c r="AM17" s="850"/>
      <c r="AN17" s="850"/>
      <c r="AO17" s="850"/>
      <c r="AP17" s="850"/>
      <c r="AQ17" s="850"/>
      <c r="AR17" s="850"/>
      <c r="AS17" s="850"/>
      <c r="AT17" s="850"/>
      <c r="AU17" s="851"/>
      <c r="AV17" s="851"/>
      <c r="AW17" s="851"/>
      <c r="AX17" s="851"/>
      <c r="AY17" s="852"/>
      <c r="AZ17" s="253"/>
      <c r="BA17" s="253"/>
      <c r="BB17" s="253"/>
      <c r="BC17" s="253"/>
      <c r="BD17" s="253"/>
      <c r="BE17" s="254"/>
      <c r="BF17" s="254"/>
      <c r="BG17" s="254"/>
      <c r="BH17" s="254"/>
      <c r="BI17" s="254"/>
      <c r="BJ17" s="254"/>
      <c r="BK17" s="254"/>
      <c r="BL17" s="254"/>
      <c r="BM17" s="254"/>
      <c r="BN17" s="254"/>
      <c r="BO17" s="254"/>
      <c r="BP17" s="254"/>
      <c r="BQ17" s="263">
        <v>11</v>
      </c>
      <c r="BR17" s="264"/>
      <c r="BS17" s="853"/>
      <c r="BT17" s="854"/>
      <c r="BU17" s="854"/>
      <c r="BV17" s="854"/>
      <c r="BW17" s="854"/>
      <c r="BX17" s="854"/>
      <c r="BY17" s="854"/>
      <c r="BZ17" s="854"/>
      <c r="CA17" s="854"/>
      <c r="CB17" s="854"/>
      <c r="CC17" s="854"/>
      <c r="CD17" s="854"/>
      <c r="CE17" s="854"/>
      <c r="CF17" s="854"/>
      <c r="CG17" s="855"/>
      <c r="CH17" s="866"/>
      <c r="CI17" s="867"/>
      <c r="CJ17" s="867"/>
      <c r="CK17" s="867"/>
      <c r="CL17" s="868"/>
      <c r="CM17" s="866"/>
      <c r="CN17" s="867"/>
      <c r="CO17" s="867"/>
      <c r="CP17" s="867"/>
      <c r="CQ17" s="868"/>
      <c r="CR17" s="866"/>
      <c r="CS17" s="867"/>
      <c r="CT17" s="867"/>
      <c r="CU17" s="867"/>
      <c r="CV17" s="868"/>
      <c r="CW17" s="866"/>
      <c r="CX17" s="867"/>
      <c r="CY17" s="867"/>
      <c r="CZ17" s="867"/>
      <c r="DA17" s="868"/>
      <c r="DB17" s="866"/>
      <c r="DC17" s="867"/>
      <c r="DD17" s="867"/>
      <c r="DE17" s="867"/>
      <c r="DF17" s="868"/>
      <c r="DG17" s="866"/>
      <c r="DH17" s="867"/>
      <c r="DI17" s="867"/>
      <c r="DJ17" s="867"/>
      <c r="DK17" s="868"/>
      <c r="DL17" s="866"/>
      <c r="DM17" s="867"/>
      <c r="DN17" s="867"/>
      <c r="DO17" s="867"/>
      <c r="DP17" s="868"/>
      <c r="DQ17" s="866"/>
      <c r="DR17" s="867"/>
      <c r="DS17" s="867"/>
      <c r="DT17" s="867"/>
      <c r="DU17" s="868"/>
      <c r="DV17" s="869"/>
      <c r="DW17" s="870"/>
      <c r="DX17" s="870"/>
      <c r="DY17" s="870"/>
      <c r="DZ17" s="871"/>
      <c r="EA17" s="255"/>
    </row>
    <row r="18" spans="1:131" s="256" customFormat="1" ht="26.25" customHeight="1" x14ac:dyDescent="0.15">
      <c r="A18" s="262">
        <v>12</v>
      </c>
      <c r="B18" s="840"/>
      <c r="C18" s="841"/>
      <c r="D18" s="841"/>
      <c r="E18" s="841"/>
      <c r="F18" s="841"/>
      <c r="G18" s="841"/>
      <c r="H18" s="841"/>
      <c r="I18" s="841"/>
      <c r="J18" s="841"/>
      <c r="K18" s="841"/>
      <c r="L18" s="841"/>
      <c r="M18" s="841"/>
      <c r="N18" s="841"/>
      <c r="O18" s="841"/>
      <c r="P18" s="842"/>
      <c r="Q18" s="843"/>
      <c r="R18" s="844"/>
      <c r="S18" s="844"/>
      <c r="T18" s="844"/>
      <c r="U18" s="844"/>
      <c r="V18" s="844"/>
      <c r="W18" s="844"/>
      <c r="X18" s="844"/>
      <c r="Y18" s="844"/>
      <c r="Z18" s="844"/>
      <c r="AA18" s="844"/>
      <c r="AB18" s="844"/>
      <c r="AC18" s="844"/>
      <c r="AD18" s="844"/>
      <c r="AE18" s="845"/>
      <c r="AF18" s="846"/>
      <c r="AG18" s="847"/>
      <c r="AH18" s="847"/>
      <c r="AI18" s="847"/>
      <c r="AJ18" s="848"/>
      <c r="AK18" s="849"/>
      <c r="AL18" s="850"/>
      <c r="AM18" s="850"/>
      <c r="AN18" s="850"/>
      <c r="AO18" s="850"/>
      <c r="AP18" s="850"/>
      <c r="AQ18" s="850"/>
      <c r="AR18" s="850"/>
      <c r="AS18" s="850"/>
      <c r="AT18" s="850"/>
      <c r="AU18" s="851"/>
      <c r="AV18" s="851"/>
      <c r="AW18" s="851"/>
      <c r="AX18" s="851"/>
      <c r="AY18" s="852"/>
      <c r="AZ18" s="253"/>
      <c r="BA18" s="253"/>
      <c r="BB18" s="253"/>
      <c r="BC18" s="253"/>
      <c r="BD18" s="253"/>
      <c r="BE18" s="254"/>
      <c r="BF18" s="254"/>
      <c r="BG18" s="254"/>
      <c r="BH18" s="254"/>
      <c r="BI18" s="254"/>
      <c r="BJ18" s="254"/>
      <c r="BK18" s="254"/>
      <c r="BL18" s="254"/>
      <c r="BM18" s="254"/>
      <c r="BN18" s="254"/>
      <c r="BO18" s="254"/>
      <c r="BP18" s="254"/>
      <c r="BQ18" s="263">
        <v>12</v>
      </c>
      <c r="BR18" s="264"/>
      <c r="BS18" s="853"/>
      <c r="BT18" s="854"/>
      <c r="BU18" s="854"/>
      <c r="BV18" s="854"/>
      <c r="BW18" s="854"/>
      <c r="BX18" s="854"/>
      <c r="BY18" s="854"/>
      <c r="BZ18" s="854"/>
      <c r="CA18" s="854"/>
      <c r="CB18" s="854"/>
      <c r="CC18" s="854"/>
      <c r="CD18" s="854"/>
      <c r="CE18" s="854"/>
      <c r="CF18" s="854"/>
      <c r="CG18" s="855"/>
      <c r="CH18" s="866"/>
      <c r="CI18" s="867"/>
      <c r="CJ18" s="867"/>
      <c r="CK18" s="867"/>
      <c r="CL18" s="868"/>
      <c r="CM18" s="866"/>
      <c r="CN18" s="867"/>
      <c r="CO18" s="867"/>
      <c r="CP18" s="867"/>
      <c r="CQ18" s="868"/>
      <c r="CR18" s="866"/>
      <c r="CS18" s="867"/>
      <c r="CT18" s="867"/>
      <c r="CU18" s="867"/>
      <c r="CV18" s="868"/>
      <c r="CW18" s="866"/>
      <c r="CX18" s="867"/>
      <c r="CY18" s="867"/>
      <c r="CZ18" s="867"/>
      <c r="DA18" s="868"/>
      <c r="DB18" s="866"/>
      <c r="DC18" s="867"/>
      <c r="DD18" s="867"/>
      <c r="DE18" s="867"/>
      <c r="DF18" s="868"/>
      <c r="DG18" s="866"/>
      <c r="DH18" s="867"/>
      <c r="DI18" s="867"/>
      <c r="DJ18" s="867"/>
      <c r="DK18" s="868"/>
      <c r="DL18" s="866"/>
      <c r="DM18" s="867"/>
      <c r="DN18" s="867"/>
      <c r="DO18" s="867"/>
      <c r="DP18" s="868"/>
      <c r="DQ18" s="866"/>
      <c r="DR18" s="867"/>
      <c r="DS18" s="867"/>
      <c r="DT18" s="867"/>
      <c r="DU18" s="868"/>
      <c r="DV18" s="869"/>
      <c r="DW18" s="870"/>
      <c r="DX18" s="870"/>
      <c r="DY18" s="870"/>
      <c r="DZ18" s="871"/>
      <c r="EA18" s="255"/>
    </row>
    <row r="19" spans="1:131" s="256" customFormat="1" ht="26.25" customHeight="1" x14ac:dyDescent="0.15">
      <c r="A19" s="262">
        <v>13</v>
      </c>
      <c r="B19" s="840"/>
      <c r="C19" s="841"/>
      <c r="D19" s="841"/>
      <c r="E19" s="841"/>
      <c r="F19" s="841"/>
      <c r="G19" s="841"/>
      <c r="H19" s="841"/>
      <c r="I19" s="841"/>
      <c r="J19" s="841"/>
      <c r="K19" s="841"/>
      <c r="L19" s="841"/>
      <c r="M19" s="841"/>
      <c r="N19" s="841"/>
      <c r="O19" s="841"/>
      <c r="P19" s="842"/>
      <c r="Q19" s="843"/>
      <c r="R19" s="844"/>
      <c r="S19" s="844"/>
      <c r="T19" s="844"/>
      <c r="U19" s="844"/>
      <c r="V19" s="844"/>
      <c r="W19" s="844"/>
      <c r="X19" s="844"/>
      <c r="Y19" s="844"/>
      <c r="Z19" s="844"/>
      <c r="AA19" s="844"/>
      <c r="AB19" s="844"/>
      <c r="AC19" s="844"/>
      <c r="AD19" s="844"/>
      <c r="AE19" s="845"/>
      <c r="AF19" s="846"/>
      <c r="AG19" s="847"/>
      <c r="AH19" s="847"/>
      <c r="AI19" s="847"/>
      <c r="AJ19" s="848"/>
      <c r="AK19" s="849"/>
      <c r="AL19" s="850"/>
      <c r="AM19" s="850"/>
      <c r="AN19" s="850"/>
      <c r="AO19" s="850"/>
      <c r="AP19" s="850"/>
      <c r="AQ19" s="850"/>
      <c r="AR19" s="850"/>
      <c r="AS19" s="850"/>
      <c r="AT19" s="850"/>
      <c r="AU19" s="851"/>
      <c r="AV19" s="851"/>
      <c r="AW19" s="851"/>
      <c r="AX19" s="851"/>
      <c r="AY19" s="852"/>
      <c r="AZ19" s="253"/>
      <c r="BA19" s="253"/>
      <c r="BB19" s="253"/>
      <c r="BC19" s="253"/>
      <c r="BD19" s="253"/>
      <c r="BE19" s="254"/>
      <c r="BF19" s="254"/>
      <c r="BG19" s="254"/>
      <c r="BH19" s="254"/>
      <c r="BI19" s="254"/>
      <c r="BJ19" s="254"/>
      <c r="BK19" s="254"/>
      <c r="BL19" s="254"/>
      <c r="BM19" s="254"/>
      <c r="BN19" s="254"/>
      <c r="BO19" s="254"/>
      <c r="BP19" s="254"/>
      <c r="BQ19" s="263">
        <v>13</v>
      </c>
      <c r="BR19" s="264"/>
      <c r="BS19" s="853"/>
      <c r="BT19" s="854"/>
      <c r="BU19" s="854"/>
      <c r="BV19" s="854"/>
      <c r="BW19" s="854"/>
      <c r="BX19" s="854"/>
      <c r="BY19" s="854"/>
      <c r="BZ19" s="854"/>
      <c r="CA19" s="854"/>
      <c r="CB19" s="854"/>
      <c r="CC19" s="854"/>
      <c r="CD19" s="854"/>
      <c r="CE19" s="854"/>
      <c r="CF19" s="854"/>
      <c r="CG19" s="855"/>
      <c r="CH19" s="866"/>
      <c r="CI19" s="867"/>
      <c r="CJ19" s="867"/>
      <c r="CK19" s="867"/>
      <c r="CL19" s="868"/>
      <c r="CM19" s="866"/>
      <c r="CN19" s="867"/>
      <c r="CO19" s="867"/>
      <c r="CP19" s="867"/>
      <c r="CQ19" s="868"/>
      <c r="CR19" s="866"/>
      <c r="CS19" s="867"/>
      <c r="CT19" s="867"/>
      <c r="CU19" s="867"/>
      <c r="CV19" s="868"/>
      <c r="CW19" s="866"/>
      <c r="CX19" s="867"/>
      <c r="CY19" s="867"/>
      <c r="CZ19" s="867"/>
      <c r="DA19" s="868"/>
      <c r="DB19" s="866"/>
      <c r="DC19" s="867"/>
      <c r="DD19" s="867"/>
      <c r="DE19" s="867"/>
      <c r="DF19" s="868"/>
      <c r="DG19" s="866"/>
      <c r="DH19" s="867"/>
      <c r="DI19" s="867"/>
      <c r="DJ19" s="867"/>
      <c r="DK19" s="868"/>
      <c r="DL19" s="866"/>
      <c r="DM19" s="867"/>
      <c r="DN19" s="867"/>
      <c r="DO19" s="867"/>
      <c r="DP19" s="868"/>
      <c r="DQ19" s="866"/>
      <c r="DR19" s="867"/>
      <c r="DS19" s="867"/>
      <c r="DT19" s="867"/>
      <c r="DU19" s="868"/>
      <c r="DV19" s="869"/>
      <c r="DW19" s="870"/>
      <c r="DX19" s="870"/>
      <c r="DY19" s="870"/>
      <c r="DZ19" s="871"/>
      <c r="EA19" s="255"/>
    </row>
    <row r="20" spans="1:131" s="256" customFormat="1" ht="26.25" customHeight="1" x14ac:dyDescent="0.15">
      <c r="A20" s="262">
        <v>14</v>
      </c>
      <c r="B20" s="840"/>
      <c r="C20" s="841"/>
      <c r="D20" s="841"/>
      <c r="E20" s="841"/>
      <c r="F20" s="841"/>
      <c r="G20" s="841"/>
      <c r="H20" s="841"/>
      <c r="I20" s="841"/>
      <c r="J20" s="841"/>
      <c r="K20" s="841"/>
      <c r="L20" s="841"/>
      <c r="M20" s="841"/>
      <c r="N20" s="841"/>
      <c r="O20" s="841"/>
      <c r="P20" s="842"/>
      <c r="Q20" s="843"/>
      <c r="R20" s="844"/>
      <c r="S20" s="844"/>
      <c r="T20" s="844"/>
      <c r="U20" s="844"/>
      <c r="V20" s="844"/>
      <c r="W20" s="844"/>
      <c r="X20" s="844"/>
      <c r="Y20" s="844"/>
      <c r="Z20" s="844"/>
      <c r="AA20" s="844"/>
      <c r="AB20" s="844"/>
      <c r="AC20" s="844"/>
      <c r="AD20" s="844"/>
      <c r="AE20" s="845"/>
      <c r="AF20" s="846"/>
      <c r="AG20" s="847"/>
      <c r="AH20" s="847"/>
      <c r="AI20" s="847"/>
      <c r="AJ20" s="848"/>
      <c r="AK20" s="849"/>
      <c r="AL20" s="850"/>
      <c r="AM20" s="850"/>
      <c r="AN20" s="850"/>
      <c r="AO20" s="850"/>
      <c r="AP20" s="850"/>
      <c r="AQ20" s="850"/>
      <c r="AR20" s="850"/>
      <c r="AS20" s="850"/>
      <c r="AT20" s="850"/>
      <c r="AU20" s="851"/>
      <c r="AV20" s="851"/>
      <c r="AW20" s="851"/>
      <c r="AX20" s="851"/>
      <c r="AY20" s="852"/>
      <c r="AZ20" s="253"/>
      <c r="BA20" s="253"/>
      <c r="BB20" s="253"/>
      <c r="BC20" s="253"/>
      <c r="BD20" s="253"/>
      <c r="BE20" s="254"/>
      <c r="BF20" s="254"/>
      <c r="BG20" s="254"/>
      <c r="BH20" s="254"/>
      <c r="BI20" s="254"/>
      <c r="BJ20" s="254"/>
      <c r="BK20" s="254"/>
      <c r="BL20" s="254"/>
      <c r="BM20" s="254"/>
      <c r="BN20" s="254"/>
      <c r="BO20" s="254"/>
      <c r="BP20" s="254"/>
      <c r="BQ20" s="263">
        <v>14</v>
      </c>
      <c r="BR20" s="264"/>
      <c r="BS20" s="853"/>
      <c r="BT20" s="854"/>
      <c r="BU20" s="854"/>
      <c r="BV20" s="854"/>
      <c r="BW20" s="854"/>
      <c r="BX20" s="854"/>
      <c r="BY20" s="854"/>
      <c r="BZ20" s="854"/>
      <c r="CA20" s="854"/>
      <c r="CB20" s="854"/>
      <c r="CC20" s="854"/>
      <c r="CD20" s="854"/>
      <c r="CE20" s="854"/>
      <c r="CF20" s="854"/>
      <c r="CG20" s="855"/>
      <c r="CH20" s="866"/>
      <c r="CI20" s="867"/>
      <c r="CJ20" s="867"/>
      <c r="CK20" s="867"/>
      <c r="CL20" s="868"/>
      <c r="CM20" s="866"/>
      <c r="CN20" s="867"/>
      <c r="CO20" s="867"/>
      <c r="CP20" s="867"/>
      <c r="CQ20" s="868"/>
      <c r="CR20" s="866"/>
      <c r="CS20" s="867"/>
      <c r="CT20" s="867"/>
      <c r="CU20" s="867"/>
      <c r="CV20" s="868"/>
      <c r="CW20" s="866"/>
      <c r="CX20" s="867"/>
      <c r="CY20" s="867"/>
      <c r="CZ20" s="867"/>
      <c r="DA20" s="868"/>
      <c r="DB20" s="866"/>
      <c r="DC20" s="867"/>
      <c r="DD20" s="867"/>
      <c r="DE20" s="867"/>
      <c r="DF20" s="868"/>
      <c r="DG20" s="866"/>
      <c r="DH20" s="867"/>
      <c r="DI20" s="867"/>
      <c r="DJ20" s="867"/>
      <c r="DK20" s="868"/>
      <c r="DL20" s="866"/>
      <c r="DM20" s="867"/>
      <c r="DN20" s="867"/>
      <c r="DO20" s="867"/>
      <c r="DP20" s="868"/>
      <c r="DQ20" s="866"/>
      <c r="DR20" s="867"/>
      <c r="DS20" s="867"/>
      <c r="DT20" s="867"/>
      <c r="DU20" s="868"/>
      <c r="DV20" s="869"/>
      <c r="DW20" s="870"/>
      <c r="DX20" s="870"/>
      <c r="DY20" s="870"/>
      <c r="DZ20" s="871"/>
      <c r="EA20" s="255"/>
    </row>
    <row r="21" spans="1:131" s="256" customFormat="1" ht="26.25" customHeight="1" thickBot="1" x14ac:dyDescent="0.2">
      <c r="A21" s="262">
        <v>15</v>
      </c>
      <c r="B21" s="840"/>
      <c r="C21" s="841"/>
      <c r="D21" s="841"/>
      <c r="E21" s="841"/>
      <c r="F21" s="841"/>
      <c r="G21" s="841"/>
      <c r="H21" s="841"/>
      <c r="I21" s="841"/>
      <c r="J21" s="841"/>
      <c r="K21" s="841"/>
      <c r="L21" s="841"/>
      <c r="M21" s="841"/>
      <c r="N21" s="841"/>
      <c r="O21" s="841"/>
      <c r="P21" s="842"/>
      <c r="Q21" s="843"/>
      <c r="R21" s="844"/>
      <c r="S21" s="844"/>
      <c r="T21" s="844"/>
      <c r="U21" s="844"/>
      <c r="V21" s="844"/>
      <c r="W21" s="844"/>
      <c r="X21" s="844"/>
      <c r="Y21" s="844"/>
      <c r="Z21" s="844"/>
      <c r="AA21" s="844"/>
      <c r="AB21" s="844"/>
      <c r="AC21" s="844"/>
      <c r="AD21" s="844"/>
      <c r="AE21" s="845"/>
      <c r="AF21" s="846"/>
      <c r="AG21" s="847"/>
      <c r="AH21" s="847"/>
      <c r="AI21" s="847"/>
      <c r="AJ21" s="848"/>
      <c r="AK21" s="849"/>
      <c r="AL21" s="850"/>
      <c r="AM21" s="850"/>
      <c r="AN21" s="850"/>
      <c r="AO21" s="850"/>
      <c r="AP21" s="850"/>
      <c r="AQ21" s="850"/>
      <c r="AR21" s="850"/>
      <c r="AS21" s="850"/>
      <c r="AT21" s="850"/>
      <c r="AU21" s="851"/>
      <c r="AV21" s="851"/>
      <c r="AW21" s="851"/>
      <c r="AX21" s="851"/>
      <c r="AY21" s="852"/>
      <c r="AZ21" s="253"/>
      <c r="BA21" s="253"/>
      <c r="BB21" s="253"/>
      <c r="BC21" s="253"/>
      <c r="BD21" s="253"/>
      <c r="BE21" s="254"/>
      <c r="BF21" s="254"/>
      <c r="BG21" s="254"/>
      <c r="BH21" s="254"/>
      <c r="BI21" s="254"/>
      <c r="BJ21" s="254"/>
      <c r="BK21" s="254"/>
      <c r="BL21" s="254"/>
      <c r="BM21" s="254"/>
      <c r="BN21" s="254"/>
      <c r="BO21" s="254"/>
      <c r="BP21" s="254"/>
      <c r="BQ21" s="263">
        <v>15</v>
      </c>
      <c r="BR21" s="264"/>
      <c r="BS21" s="853"/>
      <c r="BT21" s="854"/>
      <c r="BU21" s="854"/>
      <c r="BV21" s="854"/>
      <c r="BW21" s="854"/>
      <c r="BX21" s="854"/>
      <c r="BY21" s="854"/>
      <c r="BZ21" s="854"/>
      <c r="CA21" s="854"/>
      <c r="CB21" s="854"/>
      <c r="CC21" s="854"/>
      <c r="CD21" s="854"/>
      <c r="CE21" s="854"/>
      <c r="CF21" s="854"/>
      <c r="CG21" s="855"/>
      <c r="CH21" s="866"/>
      <c r="CI21" s="867"/>
      <c r="CJ21" s="867"/>
      <c r="CK21" s="867"/>
      <c r="CL21" s="868"/>
      <c r="CM21" s="866"/>
      <c r="CN21" s="867"/>
      <c r="CO21" s="867"/>
      <c r="CP21" s="867"/>
      <c r="CQ21" s="868"/>
      <c r="CR21" s="866"/>
      <c r="CS21" s="867"/>
      <c r="CT21" s="867"/>
      <c r="CU21" s="867"/>
      <c r="CV21" s="868"/>
      <c r="CW21" s="866"/>
      <c r="CX21" s="867"/>
      <c r="CY21" s="867"/>
      <c r="CZ21" s="867"/>
      <c r="DA21" s="868"/>
      <c r="DB21" s="866"/>
      <c r="DC21" s="867"/>
      <c r="DD21" s="867"/>
      <c r="DE21" s="867"/>
      <c r="DF21" s="868"/>
      <c r="DG21" s="866"/>
      <c r="DH21" s="867"/>
      <c r="DI21" s="867"/>
      <c r="DJ21" s="867"/>
      <c r="DK21" s="868"/>
      <c r="DL21" s="866"/>
      <c r="DM21" s="867"/>
      <c r="DN21" s="867"/>
      <c r="DO21" s="867"/>
      <c r="DP21" s="868"/>
      <c r="DQ21" s="866"/>
      <c r="DR21" s="867"/>
      <c r="DS21" s="867"/>
      <c r="DT21" s="867"/>
      <c r="DU21" s="868"/>
      <c r="DV21" s="869"/>
      <c r="DW21" s="870"/>
      <c r="DX21" s="870"/>
      <c r="DY21" s="870"/>
      <c r="DZ21" s="871"/>
      <c r="EA21" s="255"/>
    </row>
    <row r="22" spans="1:131" s="256" customFormat="1" ht="26.25" customHeight="1" x14ac:dyDescent="0.15">
      <c r="A22" s="262">
        <v>16</v>
      </c>
      <c r="B22" s="840"/>
      <c r="C22" s="841"/>
      <c r="D22" s="841"/>
      <c r="E22" s="841"/>
      <c r="F22" s="841"/>
      <c r="G22" s="841"/>
      <c r="H22" s="841"/>
      <c r="I22" s="841"/>
      <c r="J22" s="841"/>
      <c r="K22" s="841"/>
      <c r="L22" s="841"/>
      <c r="M22" s="841"/>
      <c r="N22" s="841"/>
      <c r="O22" s="841"/>
      <c r="P22" s="842"/>
      <c r="Q22" s="872"/>
      <c r="R22" s="873"/>
      <c r="S22" s="873"/>
      <c r="T22" s="873"/>
      <c r="U22" s="873"/>
      <c r="V22" s="873"/>
      <c r="W22" s="873"/>
      <c r="X22" s="873"/>
      <c r="Y22" s="873"/>
      <c r="Z22" s="873"/>
      <c r="AA22" s="873"/>
      <c r="AB22" s="873"/>
      <c r="AC22" s="873"/>
      <c r="AD22" s="873"/>
      <c r="AE22" s="874"/>
      <c r="AF22" s="846"/>
      <c r="AG22" s="847"/>
      <c r="AH22" s="847"/>
      <c r="AI22" s="847"/>
      <c r="AJ22" s="848"/>
      <c r="AK22" s="887"/>
      <c r="AL22" s="888"/>
      <c r="AM22" s="888"/>
      <c r="AN22" s="888"/>
      <c r="AO22" s="888"/>
      <c r="AP22" s="888"/>
      <c r="AQ22" s="888"/>
      <c r="AR22" s="888"/>
      <c r="AS22" s="888"/>
      <c r="AT22" s="888"/>
      <c r="AU22" s="889"/>
      <c r="AV22" s="889"/>
      <c r="AW22" s="889"/>
      <c r="AX22" s="889"/>
      <c r="AY22" s="890"/>
      <c r="AZ22" s="891" t="s">
        <v>392</v>
      </c>
      <c r="BA22" s="891"/>
      <c r="BB22" s="891"/>
      <c r="BC22" s="891"/>
      <c r="BD22" s="892"/>
      <c r="BE22" s="254"/>
      <c r="BF22" s="254"/>
      <c r="BG22" s="254"/>
      <c r="BH22" s="254"/>
      <c r="BI22" s="254"/>
      <c r="BJ22" s="254"/>
      <c r="BK22" s="254"/>
      <c r="BL22" s="254"/>
      <c r="BM22" s="254"/>
      <c r="BN22" s="254"/>
      <c r="BO22" s="254"/>
      <c r="BP22" s="254"/>
      <c r="BQ22" s="263">
        <v>16</v>
      </c>
      <c r="BR22" s="264"/>
      <c r="BS22" s="853"/>
      <c r="BT22" s="854"/>
      <c r="BU22" s="854"/>
      <c r="BV22" s="854"/>
      <c r="BW22" s="854"/>
      <c r="BX22" s="854"/>
      <c r="BY22" s="854"/>
      <c r="BZ22" s="854"/>
      <c r="CA22" s="854"/>
      <c r="CB22" s="854"/>
      <c r="CC22" s="854"/>
      <c r="CD22" s="854"/>
      <c r="CE22" s="854"/>
      <c r="CF22" s="854"/>
      <c r="CG22" s="855"/>
      <c r="CH22" s="866"/>
      <c r="CI22" s="867"/>
      <c r="CJ22" s="867"/>
      <c r="CK22" s="867"/>
      <c r="CL22" s="868"/>
      <c r="CM22" s="866"/>
      <c r="CN22" s="867"/>
      <c r="CO22" s="867"/>
      <c r="CP22" s="867"/>
      <c r="CQ22" s="868"/>
      <c r="CR22" s="866"/>
      <c r="CS22" s="867"/>
      <c r="CT22" s="867"/>
      <c r="CU22" s="867"/>
      <c r="CV22" s="868"/>
      <c r="CW22" s="866"/>
      <c r="CX22" s="867"/>
      <c r="CY22" s="867"/>
      <c r="CZ22" s="867"/>
      <c r="DA22" s="868"/>
      <c r="DB22" s="866"/>
      <c r="DC22" s="867"/>
      <c r="DD22" s="867"/>
      <c r="DE22" s="867"/>
      <c r="DF22" s="868"/>
      <c r="DG22" s="866"/>
      <c r="DH22" s="867"/>
      <c r="DI22" s="867"/>
      <c r="DJ22" s="867"/>
      <c r="DK22" s="868"/>
      <c r="DL22" s="866"/>
      <c r="DM22" s="867"/>
      <c r="DN22" s="867"/>
      <c r="DO22" s="867"/>
      <c r="DP22" s="868"/>
      <c r="DQ22" s="866"/>
      <c r="DR22" s="867"/>
      <c r="DS22" s="867"/>
      <c r="DT22" s="867"/>
      <c r="DU22" s="868"/>
      <c r="DV22" s="869"/>
      <c r="DW22" s="870"/>
      <c r="DX22" s="870"/>
      <c r="DY22" s="870"/>
      <c r="DZ22" s="871"/>
      <c r="EA22" s="255"/>
    </row>
    <row r="23" spans="1:131" s="256" customFormat="1" ht="26.25" customHeight="1" thickBot="1" x14ac:dyDescent="0.2">
      <c r="A23" s="265" t="s">
        <v>393</v>
      </c>
      <c r="B23" s="875" t="s">
        <v>394</v>
      </c>
      <c r="C23" s="876"/>
      <c r="D23" s="876"/>
      <c r="E23" s="876"/>
      <c r="F23" s="876"/>
      <c r="G23" s="876"/>
      <c r="H23" s="876"/>
      <c r="I23" s="876"/>
      <c r="J23" s="876"/>
      <c r="K23" s="876"/>
      <c r="L23" s="876"/>
      <c r="M23" s="876"/>
      <c r="N23" s="876"/>
      <c r="O23" s="876"/>
      <c r="P23" s="877"/>
      <c r="Q23" s="878">
        <v>4178</v>
      </c>
      <c r="R23" s="879"/>
      <c r="S23" s="879"/>
      <c r="T23" s="879"/>
      <c r="U23" s="879"/>
      <c r="V23" s="879">
        <v>3906</v>
      </c>
      <c r="W23" s="879"/>
      <c r="X23" s="879"/>
      <c r="Y23" s="879"/>
      <c r="Z23" s="879"/>
      <c r="AA23" s="879">
        <v>272</v>
      </c>
      <c r="AB23" s="879"/>
      <c r="AC23" s="879"/>
      <c r="AD23" s="879"/>
      <c r="AE23" s="880"/>
      <c r="AF23" s="881">
        <v>114</v>
      </c>
      <c r="AG23" s="879"/>
      <c r="AH23" s="879"/>
      <c r="AI23" s="879"/>
      <c r="AJ23" s="882"/>
      <c r="AK23" s="883"/>
      <c r="AL23" s="884"/>
      <c r="AM23" s="884"/>
      <c r="AN23" s="884"/>
      <c r="AO23" s="884"/>
      <c r="AP23" s="879">
        <v>3532</v>
      </c>
      <c r="AQ23" s="879"/>
      <c r="AR23" s="879"/>
      <c r="AS23" s="879"/>
      <c r="AT23" s="879"/>
      <c r="AU23" s="885"/>
      <c r="AV23" s="885"/>
      <c r="AW23" s="885"/>
      <c r="AX23" s="885"/>
      <c r="AY23" s="886"/>
      <c r="AZ23" s="894" t="s">
        <v>138</v>
      </c>
      <c r="BA23" s="895"/>
      <c r="BB23" s="895"/>
      <c r="BC23" s="895"/>
      <c r="BD23" s="896"/>
      <c r="BE23" s="254"/>
      <c r="BF23" s="254"/>
      <c r="BG23" s="254"/>
      <c r="BH23" s="254"/>
      <c r="BI23" s="254"/>
      <c r="BJ23" s="254"/>
      <c r="BK23" s="254"/>
      <c r="BL23" s="254"/>
      <c r="BM23" s="254"/>
      <c r="BN23" s="254"/>
      <c r="BO23" s="254"/>
      <c r="BP23" s="254"/>
      <c r="BQ23" s="263">
        <v>17</v>
      </c>
      <c r="BR23" s="264"/>
      <c r="BS23" s="853"/>
      <c r="BT23" s="854"/>
      <c r="BU23" s="854"/>
      <c r="BV23" s="854"/>
      <c r="BW23" s="854"/>
      <c r="BX23" s="854"/>
      <c r="BY23" s="854"/>
      <c r="BZ23" s="854"/>
      <c r="CA23" s="854"/>
      <c r="CB23" s="854"/>
      <c r="CC23" s="854"/>
      <c r="CD23" s="854"/>
      <c r="CE23" s="854"/>
      <c r="CF23" s="854"/>
      <c r="CG23" s="855"/>
      <c r="CH23" s="866"/>
      <c r="CI23" s="867"/>
      <c r="CJ23" s="867"/>
      <c r="CK23" s="867"/>
      <c r="CL23" s="868"/>
      <c r="CM23" s="866"/>
      <c r="CN23" s="867"/>
      <c r="CO23" s="867"/>
      <c r="CP23" s="867"/>
      <c r="CQ23" s="868"/>
      <c r="CR23" s="866"/>
      <c r="CS23" s="867"/>
      <c r="CT23" s="867"/>
      <c r="CU23" s="867"/>
      <c r="CV23" s="868"/>
      <c r="CW23" s="866"/>
      <c r="CX23" s="867"/>
      <c r="CY23" s="867"/>
      <c r="CZ23" s="867"/>
      <c r="DA23" s="868"/>
      <c r="DB23" s="866"/>
      <c r="DC23" s="867"/>
      <c r="DD23" s="867"/>
      <c r="DE23" s="867"/>
      <c r="DF23" s="868"/>
      <c r="DG23" s="866"/>
      <c r="DH23" s="867"/>
      <c r="DI23" s="867"/>
      <c r="DJ23" s="867"/>
      <c r="DK23" s="868"/>
      <c r="DL23" s="866"/>
      <c r="DM23" s="867"/>
      <c r="DN23" s="867"/>
      <c r="DO23" s="867"/>
      <c r="DP23" s="868"/>
      <c r="DQ23" s="866"/>
      <c r="DR23" s="867"/>
      <c r="DS23" s="867"/>
      <c r="DT23" s="867"/>
      <c r="DU23" s="868"/>
      <c r="DV23" s="869"/>
      <c r="DW23" s="870"/>
      <c r="DX23" s="870"/>
      <c r="DY23" s="870"/>
      <c r="DZ23" s="871"/>
      <c r="EA23" s="255"/>
    </row>
    <row r="24" spans="1:131" s="256" customFormat="1" ht="26.25" customHeight="1" x14ac:dyDescent="0.15">
      <c r="A24" s="893" t="s">
        <v>395</v>
      </c>
      <c r="B24" s="893"/>
      <c r="C24" s="893"/>
      <c r="D24" s="893"/>
      <c r="E24" s="893"/>
      <c r="F24" s="893"/>
      <c r="G24" s="893"/>
      <c r="H24" s="893"/>
      <c r="I24" s="893"/>
      <c r="J24" s="893"/>
      <c r="K24" s="893"/>
      <c r="L24" s="893"/>
      <c r="M24" s="893"/>
      <c r="N24" s="893"/>
      <c r="O24" s="893"/>
      <c r="P24" s="893"/>
      <c r="Q24" s="893"/>
      <c r="R24" s="893"/>
      <c r="S24" s="893"/>
      <c r="T24" s="893"/>
      <c r="U24" s="893"/>
      <c r="V24" s="893"/>
      <c r="W24" s="893"/>
      <c r="X24" s="893"/>
      <c r="Y24" s="893"/>
      <c r="Z24" s="893"/>
      <c r="AA24" s="893"/>
      <c r="AB24" s="893"/>
      <c r="AC24" s="893"/>
      <c r="AD24" s="893"/>
      <c r="AE24" s="893"/>
      <c r="AF24" s="893"/>
      <c r="AG24" s="893"/>
      <c r="AH24" s="893"/>
      <c r="AI24" s="893"/>
      <c r="AJ24" s="893"/>
      <c r="AK24" s="893"/>
      <c r="AL24" s="893"/>
      <c r="AM24" s="893"/>
      <c r="AN24" s="893"/>
      <c r="AO24" s="893"/>
      <c r="AP24" s="893"/>
      <c r="AQ24" s="893"/>
      <c r="AR24" s="893"/>
      <c r="AS24" s="893"/>
      <c r="AT24" s="893"/>
      <c r="AU24" s="893"/>
      <c r="AV24" s="893"/>
      <c r="AW24" s="893"/>
      <c r="AX24" s="893"/>
      <c r="AY24" s="893"/>
      <c r="AZ24" s="253"/>
      <c r="BA24" s="253"/>
      <c r="BB24" s="253"/>
      <c r="BC24" s="253"/>
      <c r="BD24" s="253"/>
      <c r="BE24" s="254"/>
      <c r="BF24" s="254"/>
      <c r="BG24" s="254"/>
      <c r="BH24" s="254"/>
      <c r="BI24" s="254"/>
      <c r="BJ24" s="254"/>
      <c r="BK24" s="254"/>
      <c r="BL24" s="254"/>
      <c r="BM24" s="254"/>
      <c r="BN24" s="254"/>
      <c r="BO24" s="254"/>
      <c r="BP24" s="254"/>
      <c r="BQ24" s="263">
        <v>18</v>
      </c>
      <c r="BR24" s="264"/>
      <c r="BS24" s="853"/>
      <c r="BT24" s="854"/>
      <c r="BU24" s="854"/>
      <c r="BV24" s="854"/>
      <c r="BW24" s="854"/>
      <c r="BX24" s="854"/>
      <c r="BY24" s="854"/>
      <c r="BZ24" s="854"/>
      <c r="CA24" s="854"/>
      <c r="CB24" s="854"/>
      <c r="CC24" s="854"/>
      <c r="CD24" s="854"/>
      <c r="CE24" s="854"/>
      <c r="CF24" s="854"/>
      <c r="CG24" s="855"/>
      <c r="CH24" s="866"/>
      <c r="CI24" s="867"/>
      <c r="CJ24" s="867"/>
      <c r="CK24" s="867"/>
      <c r="CL24" s="868"/>
      <c r="CM24" s="866"/>
      <c r="CN24" s="867"/>
      <c r="CO24" s="867"/>
      <c r="CP24" s="867"/>
      <c r="CQ24" s="868"/>
      <c r="CR24" s="866"/>
      <c r="CS24" s="867"/>
      <c r="CT24" s="867"/>
      <c r="CU24" s="867"/>
      <c r="CV24" s="868"/>
      <c r="CW24" s="866"/>
      <c r="CX24" s="867"/>
      <c r="CY24" s="867"/>
      <c r="CZ24" s="867"/>
      <c r="DA24" s="868"/>
      <c r="DB24" s="866"/>
      <c r="DC24" s="867"/>
      <c r="DD24" s="867"/>
      <c r="DE24" s="867"/>
      <c r="DF24" s="868"/>
      <c r="DG24" s="866"/>
      <c r="DH24" s="867"/>
      <c r="DI24" s="867"/>
      <c r="DJ24" s="867"/>
      <c r="DK24" s="868"/>
      <c r="DL24" s="866"/>
      <c r="DM24" s="867"/>
      <c r="DN24" s="867"/>
      <c r="DO24" s="867"/>
      <c r="DP24" s="868"/>
      <c r="DQ24" s="866"/>
      <c r="DR24" s="867"/>
      <c r="DS24" s="867"/>
      <c r="DT24" s="867"/>
      <c r="DU24" s="868"/>
      <c r="DV24" s="869"/>
      <c r="DW24" s="870"/>
      <c r="DX24" s="870"/>
      <c r="DY24" s="870"/>
      <c r="DZ24" s="871"/>
      <c r="EA24" s="255"/>
    </row>
    <row r="25" spans="1:131" s="248" customFormat="1" ht="26.25" customHeight="1" thickBot="1" x14ac:dyDescent="0.2">
      <c r="A25" s="834" t="s">
        <v>396</v>
      </c>
      <c r="B25" s="834"/>
      <c r="C25" s="834"/>
      <c r="D25" s="834"/>
      <c r="E25" s="834"/>
      <c r="F25" s="834"/>
      <c r="G25" s="834"/>
      <c r="H25" s="834"/>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834"/>
      <c r="AK25" s="834"/>
      <c r="AL25" s="834"/>
      <c r="AM25" s="834"/>
      <c r="AN25" s="834"/>
      <c r="AO25" s="834"/>
      <c r="AP25" s="834"/>
      <c r="AQ25" s="834"/>
      <c r="AR25" s="834"/>
      <c r="AS25" s="834"/>
      <c r="AT25" s="834"/>
      <c r="AU25" s="834"/>
      <c r="AV25" s="834"/>
      <c r="AW25" s="834"/>
      <c r="AX25" s="834"/>
      <c r="AY25" s="834"/>
      <c r="AZ25" s="834"/>
      <c r="BA25" s="834"/>
      <c r="BB25" s="834"/>
      <c r="BC25" s="834"/>
      <c r="BD25" s="834"/>
      <c r="BE25" s="834"/>
      <c r="BF25" s="834"/>
      <c r="BG25" s="834"/>
      <c r="BH25" s="834"/>
      <c r="BI25" s="834"/>
      <c r="BJ25" s="253"/>
      <c r="BK25" s="253"/>
      <c r="BL25" s="253"/>
      <c r="BM25" s="253"/>
      <c r="BN25" s="253"/>
      <c r="BO25" s="266"/>
      <c r="BP25" s="266"/>
      <c r="BQ25" s="263">
        <v>19</v>
      </c>
      <c r="BR25" s="264"/>
      <c r="BS25" s="853"/>
      <c r="BT25" s="854"/>
      <c r="BU25" s="854"/>
      <c r="BV25" s="854"/>
      <c r="BW25" s="854"/>
      <c r="BX25" s="854"/>
      <c r="BY25" s="854"/>
      <c r="BZ25" s="854"/>
      <c r="CA25" s="854"/>
      <c r="CB25" s="854"/>
      <c r="CC25" s="854"/>
      <c r="CD25" s="854"/>
      <c r="CE25" s="854"/>
      <c r="CF25" s="854"/>
      <c r="CG25" s="855"/>
      <c r="CH25" s="866"/>
      <c r="CI25" s="867"/>
      <c r="CJ25" s="867"/>
      <c r="CK25" s="867"/>
      <c r="CL25" s="868"/>
      <c r="CM25" s="866"/>
      <c r="CN25" s="867"/>
      <c r="CO25" s="867"/>
      <c r="CP25" s="867"/>
      <c r="CQ25" s="868"/>
      <c r="CR25" s="866"/>
      <c r="CS25" s="867"/>
      <c r="CT25" s="867"/>
      <c r="CU25" s="867"/>
      <c r="CV25" s="868"/>
      <c r="CW25" s="866"/>
      <c r="CX25" s="867"/>
      <c r="CY25" s="867"/>
      <c r="CZ25" s="867"/>
      <c r="DA25" s="868"/>
      <c r="DB25" s="866"/>
      <c r="DC25" s="867"/>
      <c r="DD25" s="867"/>
      <c r="DE25" s="867"/>
      <c r="DF25" s="868"/>
      <c r="DG25" s="866"/>
      <c r="DH25" s="867"/>
      <c r="DI25" s="867"/>
      <c r="DJ25" s="867"/>
      <c r="DK25" s="868"/>
      <c r="DL25" s="866"/>
      <c r="DM25" s="867"/>
      <c r="DN25" s="867"/>
      <c r="DO25" s="867"/>
      <c r="DP25" s="868"/>
      <c r="DQ25" s="866"/>
      <c r="DR25" s="867"/>
      <c r="DS25" s="867"/>
      <c r="DT25" s="867"/>
      <c r="DU25" s="868"/>
      <c r="DV25" s="869"/>
      <c r="DW25" s="870"/>
      <c r="DX25" s="870"/>
      <c r="DY25" s="870"/>
      <c r="DZ25" s="871"/>
      <c r="EA25" s="247"/>
    </row>
    <row r="26" spans="1:131" s="248" customFormat="1" ht="26.25" customHeight="1" x14ac:dyDescent="0.15">
      <c r="A26" s="825" t="s">
        <v>374</v>
      </c>
      <c r="B26" s="826"/>
      <c r="C26" s="826"/>
      <c r="D26" s="826"/>
      <c r="E26" s="826"/>
      <c r="F26" s="826"/>
      <c r="G26" s="826"/>
      <c r="H26" s="826"/>
      <c r="I26" s="826"/>
      <c r="J26" s="826"/>
      <c r="K26" s="826"/>
      <c r="L26" s="826"/>
      <c r="M26" s="826"/>
      <c r="N26" s="826"/>
      <c r="O26" s="826"/>
      <c r="P26" s="827"/>
      <c r="Q26" s="802" t="s">
        <v>397</v>
      </c>
      <c r="R26" s="803"/>
      <c r="S26" s="803"/>
      <c r="T26" s="803"/>
      <c r="U26" s="804"/>
      <c r="V26" s="802" t="s">
        <v>398</v>
      </c>
      <c r="W26" s="803"/>
      <c r="X26" s="803"/>
      <c r="Y26" s="803"/>
      <c r="Z26" s="804"/>
      <c r="AA26" s="802" t="s">
        <v>399</v>
      </c>
      <c r="AB26" s="803"/>
      <c r="AC26" s="803"/>
      <c r="AD26" s="803"/>
      <c r="AE26" s="803"/>
      <c r="AF26" s="897" t="s">
        <v>400</v>
      </c>
      <c r="AG26" s="898"/>
      <c r="AH26" s="898"/>
      <c r="AI26" s="898"/>
      <c r="AJ26" s="899"/>
      <c r="AK26" s="803" t="s">
        <v>401</v>
      </c>
      <c r="AL26" s="803"/>
      <c r="AM26" s="803"/>
      <c r="AN26" s="803"/>
      <c r="AO26" s="804"/>
      <c r="AP26" s="802" t="s">
        <v>402</v>
      </c>
      <c r="AQ26" s="803"/>
      <c r="AR26" s="803"/>
      <c r="AS26" s="803"/>
      <c r="AT26" s="804"/>
      <c r="AU26" s="802" t="s">
        <v>403</v>
      </c>
      <c r="AV26" s="803"/>
      <c r="AW26" s="803"/>
      <c r="AX26" s="803"/>
      <c r="AY26" s="804"/>
      <c r="AZ26" s="802" t="s">
        <v>404</v>
      </c>
      <c r="BA26" s="803"/>
      <c r="BB26" s="803"/>
      <c r="BC26" s="803"/>
      <c r="BD26" s="804"/>
      <c r="BE26" s="802" t="s">
        <v>381</v>
      </c>
      <c r="BF26" s="803"/>
      <c r="BG26" s="803"/>
      <c r="BH26" s="803"/>
      <c r="BI26" s="814"/>
      <c r="BJ26" s="253"/>
      <c r="BK26" s="253"/>
      <c r="BL26" s="253"/>
      <c r="BM26" s="253"/>
      <c r="BN26" s="253"/>
      <c r="BO26" s="266"/>
      <c r="BP26" s="266"/>
      <c r="BQ26" s="263">
        <v>20</v>
      </c>
      <c r="BR26" s="264"/>
      <c r="BS26" s="853"/>
      <c r="BT26" s="854"/>
      <c r="BU26" s="854"/>
      <c r="BV26" s="854"/>
      <c r="BW26" s="854"/>
      <c r="BX26" s="854"/>
      <c r="BY26" s="854"/>
      <c r="BZ26" s="854"/>
      <c r="CA26" s="854"/>
      <c r="CB26" s="854"/>
      <c r="CC26" s="854"/>
      <c r="CD26" s="854"/>
      <c r="CE26" s="854"/>
      <c r="CF26" s="854"/>
      <c r="CG26" s="855"/>
      <c r="CH26" s="866"/>
      <c r="CI26" s="867"/>
      <c r="CJ26" s="867"/>
      <c r="CK26" s="867"/>
      <c r="CL26" s="868"/>
      <c r="CM26" s="866"/>
      <c r="CN26" s="867"/>
      <c r="CO26" s="867"/>
      <c r="CP26" s="867"/>
      <c r="CQ26" s="868"/>
      <c r="CR26" s="866"/>
      <c r="CS26" s="867"/>
      <c r="CT26" s="867"/>
      <c r="CU26" s="867"/>
      <c r="CV26" s="868"/>
      <c r="CW26" s="866"/>
      <c r="CX26" s="867"/>
      <c r="CY26" s="867"/>
      <c r="CZ26" s="867"/>
      <c r="DA26" s="868"/>
      <c r="DB26" s="866"/>
      <c r="DC26" s="867"/>
      <c r="DD26" s="867"/>
      <c r="DE26" s="867"/>
      <c r="DF26" s="868"/>
      <c r="DG26" s="866"/>
      <c r="DH26" s="867"/>
      <c r="DI26" s="867"/>
      <c r="DJ26" s="867"/>
      <c r="DK26" s="868"/>
      <c r="DL26" s="866"/>
      <c r="DM26" s="867"/>
      <c r="DN26" s="867"/>
      <c r="DO26" s="867"/>
      <c r="DP26" s="868"/>
      <c r="DQ26" s="866"/>
      <c r="DR26" s="867"/>
      <c r="DS26" s="867"/>
      <c r="DT26" s="867"/>
      <c r="DU26" s="868"/>
      <c r="DV26" s="869"/>
      <c r="DW26" s="870"/>
      <c r="DX26" s="870"/>
      <c r="DY26" s="870"/>
      <c r="DZ26" s="871"/>
      <c r="EA26" s="247"/>
    </row>
    <row r="27" spans="1:131" s="248" customFormat="1" ht="26.25" customHeight="1" thickBot="1" x14ac:dyDescent="0.2">
      <c r="A27" s="828"/>
      <c r="B27" s="829"/>
      <c r="C27" s="829"/>
      <c r="D27" s="829"/>
      <c r="E27" s="829"/>
      <c r="F27" s="829"/>
      <c r="G27" s="829"/>
      <c r="H27" s="829"/>
      <c r="I27" s="829"/>
      <c r="J27" s="829"/>
      <c r="K27" s="829"/>
      <c r="L27" s="829"/>
      <c r="M27" s="829"/>
      <c r="N27" s="829"/>
      <c r="O27" s="829"/>
      <c r="P27" s="830"/>
      <c r="Q27" s="805"/>
      <c r="R27" s="806"/>
      <c r="S27" s="806"/>
      <c r="T27" s="806"/>
      <c r="U27" s="807"/>
      <c r="V27" s="805"/>
      <c r="W27" s="806"/>
      <c r="X27" s="806"/>
      <c r="Y27" s="806"/>
      <c r="Z27" s="807"/>
      <c r="AA27" s="805"/>
      <c r="AB27" s="806"/>
      <c r="AC27" s="806"/>
      <c r="AD27" s="806"/>
      <c r="AE27" s="806"/>
      <c r="AF27" s="900"/>
      <c r="AG27" s="901"/>
      <c r="AH27" s="901"/>
      <c r="AI27" s="901"/>
      <c r="AJ27" s="902"/>
      <c r="AK27" s="806"/>
      <c r="AL27" s="806"/>
      <c r="AM27" s="806"/>
      <c r="AN27" s="806"/>
      <c r="AO27" s="807"/>
      <c r="AP27" s="805"/>
      <c r="AQ27" s="806"/>
      <c r="AR27" s="806"/>
      <c r="AS27" s="806"/>
      <c r="AT27" s="807"/>
      <c r="AU27" s="805"/>
      <c r="AV27" s="806"/>
      <c r="AW27" s="806"/>
      <c r="AX27" s="806"/>
      <c r="AY27" s="807"/>
      <c r="AZ27" s="805"/>
      <c r="BA27" s="806"/>
      <c r="BB27" s="806"/>
      <c r="BC27" s="806"/>
      <c r="BD27" s="807"/>
      <c r="BE27" s="805"/>
      <c r="BF27" s="806"/>
      <c r="BG27" s="806"/>
      <c r="BH27" s="806"/>
      <c r="BI27" s="815"/>
      <c r="BJ27" s="253"/>
      <c r="BK27" s="253"/>
      <c r="BL27" s="253"/>
      <c r="BM27" s="253"/>
      <c r="BN27" s="253"/>
      <c r="BO27" s="266"/>
      <c r="BP27" s="266"/>
      <c r="BQ27" s="263">
        <v>21</v>
      </c>
      <c r="BR27" s="264"/>
      <c r="BS27" s="853"/>
      <c r="BT27" s="854"/>
      <c r="BU27" s="854"/>
      <c r="BV27" s="854"/>
      <c r="BW27" s="854"/>
      <c r="BX27" s="854"/>
      <c r="BY27" s="854"/>
      <c r="BZ27" s="854"/>
      <c r="CA27" s="854"/>
      <c r="CB27" s="854"/>
      <c r="CC27" s="854"/>
      <c r="CD27" s="854"/>
      <c r="CE27" s="854"/>
      <c r="CF27" s="854"/>
      <c r="CG27" s="855"/>
      <c r="CH27" s="866"/>
      <c r="CI27" s="867"/>
      <c r="CJ27" s="867"/>
      <c r="CK27" s="867"/>
      <c r="CL27" s="868"/>
      <c r="CM27" s="866"/>
      <c r="CN27" s="867"/>
      <c r="CO27" s="867"/>
      <c r="CP27" s="867"/>
      <c r="CQ27" s="868"/>
      <c r="CR27" s="866"/>
      <c r="CS27" s="867"/>
      <c r="CT27" s="867"/>
      <c r="CU27" s="867"/>
      <c r="CV27" s="868"/>
      <c r="CW27" s="866"/>
      <c r="CX27" s="867"/>
      <c r="CY27" s="867"/>
      <c r="CZ27" s="867"/>
      <c r="DA27" s="868"/>
      <c r="DB27" s="866"/>
      <c r="DC27" s="867"/>
      <c r="DD27" s="867"/>
      <c r="DE27" s="867"/>
      <c r="DF27" s="868"/>
      <c r="DG27" s="866"/>
      <c r="DH27" s="867"/>
      <c r="DI27" s="867"/>
      <c r="DJ27" s="867"/>
      <c r="DK27" s="868"/>
      <c r="DL27" s="866"/>
      <c r="DM27" s="867"/>
      <c r="DN27" s="867"/>
      <c r="DO27" s="867"/>
      <c r="DP27" s="868"/>
      <c r="DQ27" s="866"/>
      <c r="DR27" s="867"/>
      <c r="DS27" s="867"/>
      <c r="DT27" s="867"/>
      <c r="DU27" s="868"/>
      <c r="DV27" s="869"/>
      <c r="DW27" s="870"/>
      <c r="DX27" s="870"/>
      <c r="DY27" s="870"/>
      <c r="DZ27" s="871"/>
      <c r="EA27" s="247"/>
    </row>
    <row r="28" spans="1:131" s="248" customFormat="1" ht="26.25" customHeight="1" thickTop="1" x14ac:dyDescent="0.15">
      <c r="A28" s="267">
        <v>1</v>
      </c>
      <c r="B28" s="816" t="s">
        <v>405</v>
      </c>
      <c r="C28" s="817"/>
      <c r="D28" s="817"/>
      <c r="E28" s="817"/>
      <c r="F28" s="817"/>
      <c r="G28" s="817"/>
      <c r="H28" s="817"/>
      <c r="I28" s="817"/>
      <c r="J28" s="817"/>
      <c r="K28" s="817"/>
      <c r="L28" s="817"/>
      <c r="M28" s="817"/>
      <c r="N28" s="817"/>
      <c r="O28" s="817"/>
      <c r="P28" s="818"/>
      <c r="Q28" s="908">
        <v>472</v>
      </c>
      <c r="R28" s="909"/>
      <c r="S28" s="909"/>
      <c r="T28" s="909"/>
      <c r="U28" s="909"/>
      <c r="V28" s="909">
        <v>452</v>
      </c>
      <c r="W28" s="909"/>
      <c r="X28" s="909"/>
      <c r="Y28" s="909"/>
      <c r="Z28" s="909"/>
      <c r="AA28" s="909">
        <v>20</v>
      </c>
      <c r="AB28" s="909"/>
      <c r="AC28" s="909"/>
      <c r="AD28" s="909"/>
      <c r="AE28" s="910"/>
      <c r="AF28" s="911">
        <v>20</v>
      </c>
      <c r="AG28" s="909"/>
      <c r="AH28" s="909"/>
      <c r="AI28" s="909"/>
      <c r="AJ28" s="912"/>
      <c r="AK28" s="913">
        <v>49</v>
      </c>
      <c r="AL28" s="903"/>
      <c r="AM28" s="903"/>
      <c r="AN28" s="903"/>
      <c r="AO28" s="903"/>
      <c r="AP28" s="903" t="s">
        <v>571</v>
      </c>
      <c r="AQ28" s="903"/>
      <c r="AR28" s="903"/>
      <c r="AS28" s="903"/>
      <c r="AT28" s="903"/>
      <c r="AU28" s="903" t="s">
        <v>587</v>
      </c>
      <c r="AV28" s="903"/>
      <c r="AW28" s="903"/>
      <c r="AX28" s="903"/>
      <c r="AY28" s="903"/>
      <c r="AZ28" s="904" t="s">
        <v>571</v>
      </c>
      <c r="BA28" s="905"/>
      <c r="BB28" s="905"/>
      <c r="BC28" s="905"/>
      <c r="BD28" s="905"/>
      <c r="BE28" s="906"/>
      <c r="BF28" s="906"/>
      <c r="BG28" s="906"/>
      <c r="BH28" s="906"/>
      <c r="BI28" s="907"/>
      <c r="BJ28" s="253"/>
      <c r="BK28" s="253"/>
      <c r="BL28" s="253"/>
      <c r="BM28" s="253"/>
      <c r="BN28" s="253"/>
      <c r="BO28" s="266"/>
      <c r="BP28" s="266"/>
      <c r="BQ28" s="263">
        <v>22</v>
      </c>
      <c r="BR28" s="264"/>
      <c r="BS28" s="853"/>
      <c r="BT28" s="854"/>
      <c r="BU28" s="854"/>
      <c r="BV28" s="854"/>
      <c r="BW28" s="854"/>
      <c r="BX28" s="854"/>
      <c r="BY28" s="854"/>
      <c r="BZ28" s="854"/>
      <c r="CA28" s="854"/>
      <c r="CB28" s="854"/>
      <c r="CC28" s="854"/>
      <c r="CD28" s="854"/>
      <c r="CE28" s="854"/>
      <c r="CF28" s="854"/>
      <c r="CG28" s="855"/>
      <c r="CH28" s="866"/>
      <c r="CI28" s="867"/>
      <c r="CJ28" s="867"/>
      <c r="CK28" s="867"/>
      <c r="CL28" s="868"/>
      <c r="CM28" s="866"/>
      <c r="CN28" s="867"/>
      <c r="CO28" s="867"/>
      <c r="CP28" s="867"/>
      <c r="CQ28" s="868"/>
      <c r="CR28" s="866"/>
      <c r="CS28" s="867"/>
      <c r="CT28" s="867"/>
      <c r="CU28" s="867"/>
      <c r="CV28" s="868"/>
      <c r="CW28" s="866"/>
      <c r="CX28" s="867"/>
      <c r="CY28" s="867"/>
      <c r="CZ28" s="867"/>
      <c r="DA28" s="868"/>
      <c r="DB28" s="866"/>
      <c r="DC28" s="867"/>
      <c r="DD28" s="867"/>
      <c r="DE28" s="867"/>
      <c r="DF28" s="868"/>
      <c r="DG28" s="866"/>
      <c r="DH28" s="867"/>
      <c r="DI28" s="867"/>
      <c r="DJ28" s="867"/>
      <c r="DK28" s="868"/>
      <c r="DL28" s="866"/>
      <c r="DM28" s="867"/>
      <c r="DN28" s="867"/>
      <c r="DO28" s="867"/>
      <c r="DP28" s="868"/>
      <c r="DQ28" s="866"/>
      <c r="DR28" s="867"/>
      <c r="DS28" s="867"/>
      <c r="DT28" s="867"/>
      <c r="DU28" s="868"/>
      <c r="DV28" s="869"/>
      <c r="DW28" s="870"/>
      <c r="DX28" s="870"/>
      <c r="DY28" s="870"/>
      <c r="DZ28" s="871"/>
      <c r="EA28" s="247"/>
    </row>
    <row r="29" spans="1:131" s="248" customFormat="1" ht="26.25" customHeight="1" x14ac:dyDescent="0.15">
      <c r="A29" s="267">
        <v>2</v>
      </c>
      <c r="B29" s="840" t="s">
        <v>406</v>
      </c>
      <c r="C29" s="841"/>
      <c r="D29" s="841"/>
      <c r="E29" s="841"/>
      <c r="F29" s="841"/>
      <c r="G29" s="841"/>
      <c r="H29" s="841"/>
      <c r="I29" s="841"/>
      <c r="J29" s="841"/>
      <c r="K29" s="841"/>
      <c r="L29" s="841"/>
      <c r="M29" s="841"/>
      <c r="N29" s="841"/>
      <c r="O29" s="841"/>
      <c r="P29" s="842"/>
      <c r="Q29" s="843">
        <v>953</v>
      </c>
      <c r="R29" s="844"/>
      <c r="S29" s="844"/>
      <c r="T29" s="844"/>
      <c r="U29" s="844"/>
      <c r="V29" s="844">
        <v>920</v>
      </c>
      <c r="W29" s="844"/>
      <c r="X29" s="844"/>
      <c r="Y29" s="844"/>
      <c r="Z29" s="844"/>
      <c r="AA29" s="844">
        <v>33</v>
      </c>
      <c r="AB29" s="844"/>
      <c r="AC29" s="844"/>
      <c r="AD29" s="844"/>
      <c r="AE29" s="845"/>
      <c r="AF29" s="846">
        <v>11</v>
      </c>
      <c r="AG29" s="847"/>
      <c r="AH29" s="847"/>
      <c r="AI29" s="847"/>
      <c r="AJ29" s="848"/>
      <c r="AK29" s="916">
        <v>121</v>
      </c>
      <c r="AL29" s="917"/>
      <c r="AM29" s="917"/>
      <c r="AN29" s="917"/>
      <c r="AO29" s="917"/>
      <c r="AP29" s="917">
        <v>560</v>
      </c>
      <c r="AQ29" s="917"/>
      <c r="AR29" s="917"/>
      <c r="AS29" s="917"/>
      <c r="AT29" s="917"/>
      <c r="AU29" s="917">
        <v>332</v>
      </c>
      <c r="AV29" s="917"/>
      <c r="AW29" s="917"/>
      <c r="AX29" s="917"/>
      <c r="AY29" s="917"/>
      <c r="AZ29" s="918" t="s">
        <v>571</v>
      </c>
      <c r="BA29" s="918"/>
      <c r="BB29" s="918"/>
      <c r="BC29" s="918"/>
      <c r="BD29" s="918"/>
      <c r="BE29" s="914"/>
      <c r="BF29" s="914"/>
      <c r="BG29" s="914"/>
      <c r="BH29" s="914"/>
      <c r="BI29" s="915"/>
      <c r="BJ29" s="253"/>
      <c r="BK29" s="253"/>
      <c r="BL29" s="253"/>
      <c r="BM29" s="253"/>
      <c r="BN29" s="253"/>
      <c r="BO29" s="266"/>
      <c r="BP29" s="266"/>
      <c r="BQ29" s="263">
        <v>23</v>
      </c>
      <c r="BR29" s="264"/>
      <c r="BS29" s="853"/>
      <c r="BT29" s="854"/>
      <c r="BU29" s="854"/>
      <c r="BV29" s="854"/>
      <c r="BW29" s="854"/>
      <c r="BX29" s="854"/>
      <c r="BY29" s="854"/>
      <c r="BZ29" s="854"/>
      <c r="CA29" s="854"/>
      <c r="CB29" s="854"/>
      <c r="CC29" s="854"/>
      <c r="CD29" s="854"/>
      <c r="CE29" s="854"/>
      <c r="CF29" s="854"/>
      <c r="CG29" s="855"/>
      <c r="CH29" s="866"/>
      <c r="CI29" s="867"/>
      <c r="CJ29" s="867"/>
      <c r="CK29" s="867"/>
      <c r="CL29" s="868"/>
      <c r="CM29" s="866"/>
      <c r="CN29" s="867"/>
      <c r="CO29" s="867"/>
      <c r="CP29" s="867"/>
      <c r="CQ29" s="868"/>
      <c r="CR29" s="866"/>
      <c r="CS29" s="867"/>
      <c r="CT29" s="867"/>
      <c r="CU29" s="867"/>
      <c r="CV29" s="868"/>
      <c r="CW29" s="866"/>
      <c r="CX29" s="867"/>
      <c r="CY29" s="867"/>
      <c r="CZ29" s="867"/>
      <c r="DA29" s="868"/>
      <c r="DB29" s="866"/>
      <c r="DC29" s="867"/>
      <c r="DD29" s="867"/>
      <c r="DE29" s="867"/>
      <c r="DF29" s="868"/>
      <c r="DG29" s="866"/>
      <c r="DH29" s="867"/>
      <c r="DI29" s="867"/>
      <c r="DJ29" s="867"/>
      <c r="DK29" s="868"/>
      <c r="DL29" s="866"/>
      <c r="DM29" s="867"/>
      <c r="DN29" s="867"/>
      <c r="DO29" s="867"/>
      <c r="DP29" s="868"/>
      <c r="DQ29" s="866"/>
      <c r="DR29" s="867"/>
      <c r="DS29" s="867"/>
      <c r="DT29" s="867"/>
      <c r="DU29" s="868"/>
      <c r="DV29" s="869"/>
      <c r="DW29" s="870"/>
      <c r="DX29" s="870"/>
      <c r="DY29" s="870"/>
      <c r="DZ29" s="871"/>
      <c r="EA29" s="247"/>
    </row>
    <row r="30" spans="1:131" s="248" customFormat="1" ht="26.25" customHeight="1" x14ac:dyDescent="0.15">
      <c r="A30" s="267">
        <v>3</v>
      </c>
      <c r="B30" s="840" t="s">
        <v>407</v>
      </c>
      <c r="C30" s="841"/>
      <c r="D30" s="841"/>
      <c r="E30" s="841"/>
      <c r="F30" s="841"/>
      <c r="G30" s="841"/>
      <c r="H30" s="841"/>
      <c r="I30" s="841"/>
      <c r="J30" s="841"/>
      <c r="K30" s="841"/>
      <c r="L30" s="841"/>
      <c r="M30" s="841"/>
      <c r="N30" s="841"/>
      <c r="O30" s="841"/>
      <c r="P30" s="842"/>
      <c r="Q30" s="843">
        <v>362</v>
      </c>
      <c r="R30" s="844"/>
      <c r="S30" s="844"/>
      <c r="T30" s="844"/>
      <c r="U30" s="844"/>
      <c r="V30" s="844">
        <v>359</v>
      </c>
      <c r="W30" s="844"/>
      <c r="X30" s="844"/>
      <c r="Y30" s="844"/>
      <c r="Z30" s="844"/>
      <c r="AA30" s="844">
        <v>4</v>
      </c>
      <c r="AB30" s="844"/>
      <c r="AC30" s="844"/>
      <c r="AD30" s="844"/>
      <c r="AE30" s="845"/>
      <c r="AF30" s="846">
        <v>4</v>
      </c>
      <c r="AG30" s="847"/>
      <c r="AH30" s="847"/>
      <c r="AI30" s="847"/>
      <c r="AJ30" s="848"/>
      <c r="AK30" s="916">
        <v>67</v>
      </c>
      <c r="AL30" s="917"/>
      <c r="AM30" s="917"/>
      <c r="AN30" s="917"/>
      <c r="AO30" s="917"/>
      <c r="AP30" s="917" t="s">
        <v>571</v>
      </c>
      <c r="AQ30" s="917"/>
      <c r="AR30" s="917"/>
      <c r="AS30" s="917"/>
      <c r="AT30" s="917"/>
      <c r="AU30" s="917" t="s">
        <v>587</v>
      </c>
      <c r="AV30" s="917"/>
      <c r="AW30" s="917"/>
      <c r="AX30" s="917"/>
      <c r="AY30" s="917"/>
      <c r="AZ30" s="918" t="s">
        <v>571</v>
      </c>
      <c r="BA30" s="918"/>
      <c r="BB30" s="918"/>
      <c r="BC30" s="918"/>
      <c r="BD30" s="918"/>
      <c r="BE30" s="914"/>
      <c r="BF30" s="914"/>
      <c r="BG30" s="914"/>
      <c r="BH30" s="914"/>
      <c r="BI30" s="915"/>
      <c r="BJ30" s="253"/>
      <c r="BK30" s="253"/>
      <c r="BL30" s="253"/>
      <c r="BM30" s="253"/>
      <c r="BN30" s="253"/>
      <c r="BO30" s="266"/>
      <c r="BP30" s="266"/>
      <c r="BQ30" s="263">
        <v>24</v>
      </c>
      <c r="BR30" s="264"/>
      <c r="BS30" s="853"/>
      <c r="BT30" s="854"/>
      <c r="BU30" s="854"/>
      <c r="BV30" s="854"/>
      <c r="BW30" s="854"/>
      <c r="BX30" s="854"/>
      <c r="BY30" s="854"/>
      <c r="BZ30" s="854"/>
      <c r="CA30" s="854"/>
      <c r="CB30" s="854"/>
      <c r="CC30" s="854"/>
      <c r="CD30" s="854"/>
      <c r="CE30" s="854"/>
      <c r="CF30" s="854"/>
      <c r="CG30" s="855"/>
      <c r="CH30" s="866"/>
      <c r="CI30" s="867"/>
      <c r="CJ30" s="867"/>
      <c r="CK30" s="867"/>
      <c r="CL30" s="868"/>
      <c r="CM30" s="866"/>
      <c r="CN30" s="867"/>
      <c r="CO30" s="867"/>
      <c r="CP30" s="867"/>
      <c r="CQ30" s="868"/>
      <c r="CR30" s="866"/>
      <c r="CS30" s="867"/>
      <c r="CT30" s="867"/>
      <c r="CU30" s="867"/>
      <c r="CV30" s="868"/>
      <c r="CW30" s="866"/>
      <c r="CX30" s="867"/>
      <c r="CY30" s="867"/>
      <c r="CZ30" s="867"/>
      <c r="DA30" s="868"/>
      <c r="DB30" s="866"/>
      <c r="DC30" s="867"/>
      <c r="DD30" s="867"/>
      <c r="DE30" s="867"/>
      <c r="DF30" s="868"/>
      <c r="DG30" s="866"/>
      <c r="DH30" s="867"/>
      <c r="DI30" s="867"/>
      <c r="DJ30" s="867"/>
      <c r="DK30" s="868"/>
      <c r="DL30" s="866"/>
      <c r="DM30" s="867"/>
      <c r="DN30" s="867"/>
      <c r="DO30" s="867"/>
      <c r="DP30" s="868"/>
      <c r="DQ30" s="866"/>
      <c r="DR30" s="867"/>
      <c r="DS30" s="867"/>
      <c r="DT30" s="867"/>
      <c r="DU30" s="868"/>
      <c r="DV30" s="869"/>
      <c r="DW30" s="870"/>
      <c r="DX30" s="870"/>
      <c r="DY30" s="870"/>
      <c r="DZ30" s="871"/>
      <c r="EA30" s="247"/>
    </row>
    <row r="31" spans="1:131" s="248" customFormat="1" ht="26.25" customHeight="1" x14ac:dyDescent="0.15">
      <c r="A31" s="267">
        <v>4</v>
      </c>
      <c r="B31" s="840" t="s">
        <v>408</v>
      </c>
      <c r="C31" s="841"/>
      <c r="D31" s="841"/>
      <c r="E31" s="841"/>
      <c r="F31" s="841"/>
      <c r="G31" s="841"/>
      <c r="H31" s="841"/>
      <c r="I31" s="841"/>
      <c r="J31" s="841"/>
      <c r="K31" s="841"/>
      <c r="L31" s="841"/>
      <c r="M31" s="841"/>
      <c r="N31" s="841"/>
      <c r="O31" s="841"/>
      <c r="P31" s="842"/>
      <c r="Q31" s="843">
        <v>46</v>
      </c>
      <c r="R31" s="844"/>
      <c r="S31" s="844"/>
      <c r="T31" s="844"/>
      <c r="U31" s="844"/>
      <c r="V31" s="844">
        <v>45</v>
      </c>
      <c r="W31" s="844"/>
      <c r="X31" s="844"/>
      <c r="Y31" s="844"/>
      <c r="Z31" s="844"/>
      <c r="AA31" s="844">
        <v>1</v>
      </c>
      <c r="AB31" s="844"/>
      <c r="AC31" s="844"/>
      <c r="AD31" s="844"/>
      <c r="AE31" s="845"/>
      <c r="AF31" s="846">
        <v>1</v>
      </c>
      <c r="AG31" s="847"/>
      <c r="AH31" s="847"/>
      <c r="AI31" s="847"/>
      <c r="AJ31" s="848"/>
      <c r="AK31" s="916">
        <v>61</v>
      </c>
      <c r="AL31" s="917"/>
      <c r="AM31" s="917"/>
      <c r="AN31" s="917"/>
      <c r="AO31" s="917"/>
      <c r="AP31" s="917" t="s">
        <v>571</v>
      </c>
      <c r="AQ31" s="917"/>
      <c r="AR31" s="917"/>
      <c r="AS31" s="917"/>
      <c r="AT31" s="917"/>
      <c r="AU31" s="917" t="s">
        <v>571</v>
      </c>
      <c r="AV31" s="917"/>
      <c r="AW31" s="917"/>
      <c r="AX31" s="917"/>
      <c r="AY31" s="917"/>
      <c r="AZ31" s="918"/>
      <c r="BA31" s="918"/>
      <c r="BB31" s="918"/>
      <c r="BC31" s="918"/>
      <c r="BD31" s="918"/>
      <c r="BE31" s="914"/>
      <c r="BF31" s="914"/>
      <c r="BG31" s="914"/>
      <c r="BH31" s="914"/>
      <c r="BI31" s="915"/>
      <c r="BJ31" s="253"/>
      <c r="BK31" s="253"/>
      <c r="BL31" s="253"/>
      <c r="BM31" s="253"/>
      <c r="BN31" s="253"/>
      <c r="BO31" s="266"/>
      <c r="BP31" s="266"/>
      <c r="BQ31" s="263">
        <v>25</v>
      </c>
      <c r="BR31" s="264"/>
      <c r="BS31" s="853"/>
      <c r="BT31" s="854"/>
      <c r="BU31" s="854"/>
      <c r="BV31" s="854"/>
      <c r="BW31" s="854"/>
      <c r="BX31" s="854"/>
      <c r="BY31" s="854"/>
      <c r="BZ31" s="854"/>
      <c r="CA31" s="854"/>
      <c r="CB31" s="854"/>
      <c r="CC31" s="854"/>
      <c r="CD31" s="854"/>
      <c r="CE31" s="854"/>
      <c r="CF31" s="854"/>
      <c r="CG31" s="855"/>
      <c r="CH31" s="866"/>
      <c r="CI31" s="867"/>
      <c r="CJ31" s="867"/>
      <c r="CK31" s="867"/>
      <c r="CL31" s="868"/>
      <c r="CM31" s="866"/>
      <c r="CN31" s="867"/>
      <c r="CO31" s="867"/>
      <c r="CP31" s="867"/>
      <c r="CQ31" s="868"/>
      <c r="CR31" s="866"/>
      <c r="CS31" s="867"/>
      <c r="CT31" s="867"/>
      <c r="CU31" s="867"/>
      <c r="CV31" s="868"/>
      <c r="CW31" s="866"/>
      <c r="CX31" s="867"/>
      <c r="CY31" s="867"/>
      <c r="CZ31" s="867"/>
      <c r="DA31" s="868"/>
      <c r="DB31" s="866"/>
      <c r="DC31" s="867"/>
      <c r="DD31" s="867"/>
      <c r="DE31" s="867"/>
      <c r="DF31" s="868"/>
      <c r="DG31" s="866"/>
      <c r="DH31" s="867"/>
      <c r="DI31" s="867"/>
      <c r="DJ31" s="867"/>
      <c r="DK31" s="868"/>
      <c r="DL31" s="866"/>
      <c r="DM31" s="867"/>
      <c r="DN31" s="867"/>
      <c r="DO31" s="867"/>
      <c r="DP31" s="868"/>
      <c r="DQ31" s="866"/>
      <c r="DR31" s="867"/>
      <c r="DS31" s="867"/>
      <c r="DT31" s="867"/>
      <c r="DU31" s="868"/>
      <c r="DV31" s="869"/>
      <c r="DW31" s="870"/>
      <c r="DX31" s="870"/>
      <c r="DY31" s="870"/>
      <c r="DZ31" s="871"/>
      <c r="EA31" s="247"/>
    </row>
    <row r="32" spans="1:131" s="248" customFormat="1" ht="26.25" customHeight="1" x14ac:dyDescent="0.15">
      <c r="A32" s="267">
        <v>5</v>
      </c>
      <c r="B32" s="840" t="s">
        <v>409</v>
      </c>
      <c r="C32" s="841"/>
      <c r="D32" s="841"/>
      <c r="E32" s="841"/>
      <c r="F32" s="841"/>
      <c r="G32" s="841"/>
      <c r="H32" s="841"/>
      <c r="I32" s="841"/>
      <c r="J32" s="841"/>
      <c r="K32" s="841"/>
      <c r="L32" s="841"/>
      <c r="M32" s="841"/>
      <c r="N32" s="841"/>
      <c r="O32" s="841"/>
      <c r="P32" s="842"/>
      <c r="Q32" s="843">
        <v>85</v>
      </c>
      <c r="R32" s="844"/>
      <c r="S32" s="844"/>
      <c r="T32" s="844"/>
      <c r="U32" s="844"/>
      <c r="V32" s="844">
        <v>81</v>
      </c>
      <c r="W32" s="844"/>
      <c r="X32" s="844"/>
      <c r="Y32" s="844"/>
      <c r="Z32" s="844"/>
      <c r="AA32" s="844">
        <v>4</v>
      </c>
      <c r="AB32" s="844"/>
      <c r="AC32" s="844"/>
      <c r="AD32" s="844"/>
      <c r="AE32" s="845"/>
      <c r="AF32" s="846">
        <v>4</v>
      </c>
      <c r="AG32" s="847"/>
      <c r="AH32" s="847"/>
      <c r="AI32" s="847"/>
      <c r="AJ32" s="848"/>
      <c r="AK32" s="916">
        <v>90</v>
      </c>
      <c r="AL32" s="917"/>
      <c r="AM32" s="917"/>
      <c r="AN32" s="917"/>
      <c r="AO32" s="917"/>
      <c r="AP32" s="917">
        <v>219</v>
      </c>
      <c r="AQ32" s="917"/>
      <c r="AR32" s="917"/>
      <c r="AS32" s="917"/>
      <c r="AT32" s="917"/>
      <c r="AU32" s="917">
        <v>97</v>
      </c>
      <c r="AV32" s="917"/>
      <c r="AW32" s="917"/>
      <c r="AX32" s="917"/>
      <c r="AY32" s="917"/>
      <c r="AZ32" s="919"/>
      <c r="BA32" s="920"/>
      <c r="BB32" s="920"/>
      <c r="BC32" s="920"/>
      <c r="BD32" s="921"/>
      <c r="BE32" s="914" t="s">
        <v>410</v>
      </c>
      <c r="BF32" s="914"/>
      <c r="BG32" s="914"/>
      <c r="BH32" s="914"/>
      <c r="BI32" s="915"/>
      <c r="BJ32" s="253"/>
      <c r="BK32" s="253"/>
      <c r="BL32" s="253"/>
      <c r="BM32" s="253"/>
      <c r="BN32" s="253"/>
      <c r="BO32" s="266"/>
      <c r="BP32" s="266"/>
      <c r="BQ32" s="263">
        <v>26</v>
      </c>
      <c r="BR32" s="264"/>
      <c r="BS32" s="853"/>
      <c r="BT32" s="854"/>
      <c r="BU32" s="854"/>
      <c r="BV32" s="854"/>
      <c r="BW32" s="854"/>
      <c r="BX32" s="854"/>
      <c r="BY32" s="854"/>
      <c r="BZ32" s="854"/>
      <c r="CA32" s="854"/>
      <c r="CB32" s="854"/>
      <c r="CC32" s="854"/>
      <c r="CD32" s="854"/>
      <c r="CE32" s="854"/>
      <c r="CF32" s="854"/>
      <c r="CG32" s="855"/>
      <c r="CH32" s="866"/>
      <c r="CI32" s="867"/>
      <c r="CJ32" s="867"/>
      <c r="CK32" s="867"/>
      <c r="CL32" s="868"/>
      <c r="CM32" s="866"/>
      <c r="CN32" s="867"/>
      <c r="CO32" s="867"/>
      <c r="CP32" s="867"/>
      <c r="CQ32" s="868"/>
      <c r="CR32" s="866"/>
      <c r="CS32" s="867"/>
      <c r="CT32" s="867"/>
      <c r="CU32" s="867"/>
      <c r="CV32" s="868"/>
      <c r="CW32" s="866"/>
      <c r="CX32" s="867"/>
      <c r="CY32" s="867"/>
      <c r="CZ32" s="867"/>
      <c r="DA32" s="868"/>
      <c r="DB32" s="866"/>
      <c r="DC32" s="867"/>
      <c r="DD32" s="867"/>
      <c r="DE32" s="867"/>
      <c r="DF32" s="868"/>
      <c r="DG32" s="866"/>
      <c r="DH32" s="867"/>
      <c r="DI32" s="867"/>
      <c r="DJ32" s="867"/>
      <c r="DK32" s="868"/>
      <c r="DL32" s="866"/>
      <c r="DM32" s="867"/>
      <c r="DN32" s="867"/>
      <c r="DO32" s="867"/>
      <c r="DP32" s="868"/>
      <c r="DQ32" s="866"/>
      <c r="DR32" s="867"/>
      <c r="DS32" s="867"/>
      <c r="DT32" s="867"/>
      <c r="DU32" s="868"/>
      <c r="DV32" s="869"/>
      <c r="DW32" s="870"/>
      <c r="DX32" s="870"/>
      <c r="DY32" s="870"/>
      <c r="DZ32" s="871"/>
      <c r="EA32" s="247"/>
    </row>
    <row r="33" spans="1:131" s="248" customFormat="1" ht="26.25" customHeight="1" x14ac:dyDescent="0.15">
      <c r="A33" s="267">
        <v>6</v>
      </c>
      <c r="B33" s="840" t="s">
        <v>411</v>
      </c>
      <c r="C33" s="841"/>
      <c r="D33" s="841"/>
      <c r="E33" s="841"/>
      <c r="F33" s="841"/>
      <c r="G33" s="841"/>
      <c r="H33" s="841"/>
      <c r="I33" s="841"/>
      <c r="J33" s="841"/>
      <c r="K33" s="841"/>
      <c r="L33" s="841"/>
      <c r="M33" s="841"/>
      <c r="N33" s="841"/>
      <c r="O33" s="841"/>
      <c r="P33" s="842"/>
      <c r="Q33" s="843">
        <v>69</v>
      </c>
      <c r="R33" s="844"/>
      <c r="S33" s="844"/>
      <c r="T33" s="844"/>
      <c r="U33" s="844"/>
      <c r="V33" s="844">
        <v>65</v>
      </c>
      <c r="W33" s="844"/>
      <c r="X33" s="844"/>
      <c r="Y33" s="844"/>
      <c r="Z33" s="844"/>
      <c r="AA33" s="844">
        <v>4</v>
      </c>
      <c r="AB33" s="844"/>
      <c r="AC33" s="844"/>
      <c r="AD33" s="844"/>
      <c r="AE33" s="845"/>
      <c r="AF33" s="846">
        <v>4</v>
      </c>
      <c r="AG33" s="847"/>
      <c r="AH33" s="847"/>
      <c r="AI33" s="847"/>
      <c r="AJ33" s="848"/>
      <c r="AK33" s="916">
        <v>20</v>
      </c>
      <c r="AL33" s="917"/>
      <c r="AM33" s="917"/>
      <c r="AN33" s="917"/>
      <c r="AO33" s="917"/>
      <c r="AP33" s="917">
        <v>70</v>
      </c>
      <c r="AQ33" s="917"/>
      <c r="AR33" s="917"/>
      <c r="AS33" s="917"/>
      <c r="AT33" s="917"/>
      <c r="AU33" s="917">
        <v>20</v>
      </c>
      <c r="AV33" s="917"/>
      <c r="AW33" s="917"/>
      <c r="AX33" s="917"/>
      <c r="AY33" s="917"/>
      <c r="AZ33" s="919"/>
      <c r="BA33" s="920"/>
      <c r="BB33" s="920"/>
      <c r="BC33" s="920"/>
      <c r="BD33" s="921"/>
      <c r="BE33" s="914" t="s">
        <v>410</v>
      </c>
      <c r="BF33" s="914"/>
      <c r="BG33" s="914"/>
      <c r="BH33" s="914"/>
      <c r="BI33" s="915"/>
      <c r="BJ33" s="253"/>
      <c r="BK33" s="253"/>
      <c r="BL33" s="253"/>
      <c r="BM33" s="253"/>
      <c r="BN33" s="253"/>
      <c r="BO33" s="266"/>
      <c r="BP33" s="266"/>
      <c r="BQ33" s="263">
        <v>27</v>
      </c>
      <c r="BR33" s="264"/>
      <c r="BS33" s="853"/>
      <c r="BT33" s="854"/>
      <c r="BU33" s="854"/>
      <c r="BV33" s="854"/>
      <c r="BW33" s="854"/>
      <c r="BX33" s="854"/>
      <c r="BY33" s="854"/>
      <c r="BZ33" s="854"/>
      <c r="CA33" s="854"/>
      <c r="CB33" s="854"/>
      <c r="CC33" s="854"/>
      <c r="CD33" s="854"/>
      <c r="CE33" s="854"/>
      <c r="CF33" s="854"/>
      <c r="CG33" s="855"/>
      <c r="CH33" s="866"/>
      <c r="CI33" s="867"/>
      <c r="CJ33" s="867"/>
      <c r="CK33" s="867"/>
      <c r="CL33" s="868"/>
      <c r="CM33" s="866"/>
      <c r="CN33" s="867"/>
      <c r="CO33" s="867"/>
      <c r="CP33" s="867"/>
      <c r="CQ33" s="868"/>
      <c r="CR33" s="866"/>
      <c r="CS33" s="867"/>
      <c r="CT33" s="867"/>
      <c r="CU33" s="867"/>
      <c r="CV33" s="868"/>
      <c r="CW33" s="866"/>
      <c r="CX33" s="867"/>
      <c r="CY33" s="867"/>
      <c r="CZ33" s="867"/>
      <c r="DA33" s="868"/>
      <c r="DB33" s="866"/>
      <c r="DC33" s="867"/>
      <c r="DD33" s="867"/>
      <c r="DE33" s="867"/>
      <c r="DF33" s="868"/>
      <c r="DG33" s="866"/>
      <c r="DH33" s="867"/>
      <c r="DI33" s="867"/>
      <c r="DJ33" s="867"/>
      <c r="DK33" s="868"/>
      <c r="DL33" s="866"/>
      <c r="DM33" s="867"/>
      <c r="DN33" s="867"/>
      <c r="DO33" s="867"/>
      <c r="DP33" s="868"/>
      <c r="DQ33" s="866"/>
      <c r="DR33" s="867"/>
      <c r="DS33" s="867"/>
      <c r="DT33" s="867"/>
      <c r="DU33" s="868"/>
      <c r="DV33" s="869"/>
      <c r="DW33" s="870"/>
      <c r="DX33" s="870"/>
      <c r="DY33" s="870"/>
      <c r="DZ33" s="871"/>
      <c r="EA33" s="247"/>
    </row>
    <row r="34" spans="1:131" s="248" customFormat="1" ht="26.25" customHeight="1" x14ac:dyDescent="0.15">
      <c r="A34" s="267">
        <v>7</v>
      </c>
      <c r="B34" s="840" t="s">
        <v>412</v>
      </c>
      <c r="C34" s="841"/>
      <c r="D34" s="841"/>
      <c r="E34" s="841"/>
      <c r="F34" s="841"/>
      <c r="G34" s="841"/>
      <c r="H34" s="841"/>
      <c r="I34" s="841"/>
      <c r="J34" s="841"/>
      <c r="K34" s="841"/>
      <c r="L34" s="841"/>
      <c r="M34" s="841"/>
      <c r="N34" s="841"/>
      <c r="O34" s="841"/>
      <c r="P34" s="842"/>
      <c r="Q34" s="843">
        <v>138</v>
      </c>
      <c r="R34" s="844"/>
      <c r="S34" s="844"/>
      <c r="T34" s="844"/>
      <c r="U34" s="844"/>
      <c r="V34" s="844">
        <v>130</v>
      </c>
      <c r="W34" s="844"/>
      <c r="X34" s="844"/>
      <c r="Y34" s="844"/>
      <c r="Z34" s="844"/>
      <c r="AA34" s="844">
        <v>8</v>
      </c>
      <c r="AB34" s="844"/>
      <c r="AC34" s="844"/>
      <c r="AD34" s="844"/>
      <c r="AE34" s="845"/>
      <c r="AF34" s="846">
        <v>3</v>
      </c>
      <c r="AG34" s="847"/>
      <c r="AH34" s="847"/>
      <c r="AI34" s="847"/>
      <c r="AJ34" s="848"/>
      <c r="AK34" s="916">
        <v>10</v>
      </c>
      <c r="AL34" s="917"/>
      <c r="AM34" s="917"/>
      <c r="AN34" s="917"/>
      <c r="AO34" s="917"/>
      <c r="AP34" s="917">
        <v>834</v>
      </c>
      <c r="AQ34" s="917"/>
      <c r="AR34" s="917"/>
      <c r="AS34" s="917"/>
      <c r="AT34" s="917"/>
      <c r="AU34" s="917">
        <v>759</v>
      </c>
      <c r="AV34" s="917"/>
      <c r="AW34" s="917"/>
      <c r="AX34" s="917"/>
      <c r="AY34" s="917"/>
      <c r="AZ34" s="919"/>
      <c r="BA34" s="920"/>
      <c r="BB34" s="920"/>
      <c r="BC34" s="920"/>
      <c r="BD34" s="921"/>
      <c r="BE34" s="914" t="s">
        <v>410</v>
      </c>
      <c r="BF34" s="914"/>
      <c r="BG34" s="914"/>
      <c r="BH34" s="914"/>
      <c r="BI34" s="915"/>
      <c r="BJ34" s="253"/>
      <c r="BK34" s="253"/>
      <c r="BL34" s="253"/>
      <c r="BM34" s="253"/>
      <c r="BN34" s="253"/>
      <c r="BO34" s="266"/>
      <c r="BP34" s="266"/>
      <c r="BQ34" s="263">
        <v>28</v>
      </c>
      <c r="BR34" s="264"/>
      <c r="BS34" s="853"/>
      <c r="BT34" s="854"/>
      <c r="BU34" s="854"/>
      <c r="BV34" s="854"/>
      <c r="BW34" s="854"/>
      <c r="BX34" s="854"/>
      <c r="BY34" s="854"/>
      <c r="BZ34" s="854"/>
      <c r="CA34" s="854"/>
      <c r="CB34" s="854"/>
      <c r="CC34" s="854"/>
      <c r="CD34" s="854"/>
      <c r="CE34" s="854"/>
      <c r="CF34" s="854"/>
      <c r="CG34" s="855"/>
      <c r="CH34" s="866"/>
      <c r="CI34" s="867"/>
      <c r="CJ34" s="867"/>
      <c r="CK34" s="867"/>
      <c r="CL34" s="868"/>
      <c r="CM34" s="866"/>
      <c r="CN34" s="867"/>
      <c r="CO34" s="867"/>
      <c r="CP34" s="867"/>
      <c r="CQ34" s="868"/>
      <c r="CR34" s="866"/>
      <c r="CS34" s="867"/>
      <c r="CT34" s="867"/>
      <c r="CU34" s="867"/>
      <c r="CV34" s="868"/>
      <c r="CW34" s="866"/>
      <c r="CX34" s="867"/>
      <c r="CY34" s="867"/>
      <c r="CZ34" s="867"/>
      <c r="DA34" s="868"/>
      <c r="DB34" s="866"/>
      <c r="DC34" s="867"/>
      <c r="DD34" s="867"/>
      <c r="DE34" s="867"/>
      <c r="DF34" s="868"/>
      <c r="DG34" s="866"/>
      <c r="DH34" s="867"/>
      <c r="DI34" s="867"/>
      <c r="DJ34" s="867"/>
      <c r="DK34" s="868"/>
      <c r="DL34" s="866"/>
      <c r="DM34" s="867"/>
      <c r="DN34" s="867"/>
      <c r="DO34" s="867"/>
      <c r="DP34" s="868"/>
      <c r="DQ34" s="866"/>
      <c r="DR34" s="867"/>
      <c r="DS34" s="867"/>
      <c r="DT34" s="867"/>
      <c r="DU34" s="868"/>
      <c r="DV34" s="869"/>
      <c r="DW34" s="870"/>
      <c r="DX34" s="870"/>
      <c r="DY34" s="870"/>
      <c r="DZ34" s="871"/>
      <c r="EA34" s="247"/>
    </row>
    <row r="35" spans="1:131" s="248" customFormat="1" ht="26.25" customHeight="1" x14ac:dyDescent="0.15">
      <c r="A35" s="267">
        <v>8</v>
      </c>
      <c r="B35" s="840"/>
      <c r="C35" s="841"/>
      <c r="D35" s="841"/>
      <c r="E35" s="841"/>
      <c r="F35" s="841"/>
      <c r="G35" s="841"/>
      <c r="H35" s="841"/>
      <c r="I35" s="841"/>
      <c r="J35" s="841"/>
      <c r="K35" s="841"/>
      <c r="L35" s="841"/>
      <c r="M35" s="841"/>
      <c r="N35" s="841"/>
      <c r="O35" s="841"/>
      <c r="P35" s="842"/>
      <c r="Q35" s="843"/>
      <c r="R35" s="844"/>
      <c r="S35" s="844"/>
      <c r="T35" s="844"/>
      <c r="U35" s="844"/>
      <c r="V35" s="844"/>
      <c r="W35" s="844"/>
      <c r="X35" s="844"/>
      <c r="Y35" s="844"/>
      <c r="Z35" s="844"/>
      <c r="AA35" s="844"/>
      <c r="AB35" s="844"/>
      <c r="AC35" s="844"/>
      <c r="AD35" s="844"/>
      <c r="AE35" s="845"/>
      <c r="AF35" s="846"/>
      <c r="AG35" s="847"/>
      <c r="AH35" s="847"/>
      <c r="AI35" s="847"/>
      <c r="AJ35" s="848"/>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3"/>
      <c r="BK35" s="253"/>
      <c r="BL35" s="253"/>
      <c r="BM35" s="253"/>
      <c r="BN35" s="253"/>
      <c r="BO35" s="266"/>
      <c r="BP35" s="266"/>
      <c r="BQ35" s="263">
        <v>29</v>
      </c>
      <c r="BR35" s="264"/>
      <c r="BS35" s="853"/>
      <c r="BT35" s="854"/>
      <c r="BU35" s="854"/>
      <c r="BV35" s="854"/>
      <c r="BW35" s="854"/>
      <c r="BX35" s="854"/>
      <c r="BY35" s="854"/>
      <c r="BZ35" s="854"/>
      <c r="CA35" s="854"/>
      <c r="CB35" s="854"/>
      <c r="CC35" s="854"/>
      <c r="CD35" s="854"/>
      <c r="CE35" s="854"/>
      <c r="CF35" s="854"/>
      <c r="CG35" s="855"/>
      <c r="CH35" s="866"/>
      <c r="CI35" s="867"/>
      <c r="CJ35" s="867"/>
      <c r="CK35" s="867"/>
      <c r="CL35" s="868"/>
      <c r="CM35" s="866"/>
      <c r="CN35" s="867"/>
      <c r="CO35" s="867"/>
      <c r="CP35" s="867"/>
      <c r="CQ35" s="868"/>
      <c r="CR35" s="866"/>
      <c r="CS35" s="867"/>
      <c r="CT35" s="867"/>
      <c r="CU35" s="867"/>
      <c r="CV35" s="868"/>
      <c r="CW35" s="866"/>
      <c r="CX35" s="867"/>
      <c r="CY35" s="867"/>
      <c r="CZ35" s="867"/>
      <c r="DA35" s="868"/>
      <c r="DB35" s="866"/>
      <c r="DC35" s="867"/>
      <c r="DD35" s="867"/>
      <c r="DE35" s="867"/>
      <c r="DF35" s="868"/>
      <c r="DG35" s="866"/>
      <c r="DH35" s="867"/>
      <c r="DI35" s="867"/>
      <c r="DJ35" s="867"/>
      <c r="DK35" s="868"/>
      <c r="DL35" s="866"/>
      <c r="DM35" s="867"/>
      <c r="DN35" s="867"/>
      <c r="DO35" s="867"/>
      <c r="DP35" s="868"/>
      <c r="DQ35" s="866"/>
      <c r="DR35" s="867"/>
      <c r="DS35" s="867"/>
      <c r="DT35" s="867"/>
      <c r="DU35" s="868"/>
      <c r="DV35" s="869"/>
      <c r="DW35" s="870"/>
      <c r="DX35" s="870"/>
      <c r="DY35" s="870"/>
      <c r="DZ35" s="871"/>
      <c r="EA35" s="247"/>
    </row>
    <row r="36" spans="1:131" s="248" customFormat="1" ht="26.25" customHeight="1" x14ac:dyDescent="0.15">
      <c r="A36" s="267">
        <v>9</v>
      </c>
      <c r="B36" s="840"/>
      <c r="C36" s="841"/>
      <c r="D36" s="841"/>
      <c r="E36" s="841"/>
      <c r="F36" s="841"/>
      <c r="G36" s="841"/>
      <c r="H36" s="841"/>
      <c r="I36" s="841"/>
      <c r="J36" s="841"/>
      <c r="K36" s="841"/>
      <c r="L36" s="841"/>
      <c r="M36" s="841"/>
      <c r="N36" s="841"/>
      <c r="O36" s="841"/>
      <c r="P36" s="842"/>
      <c r="Q36" s="843"/>
      <c r="R36" s="844"/>
      <c r="S36" s="844"/>
      <c r="T36" s="844"/>
      <c r="U36" s="844"/>
      <c r="V36" s="844"/>
      <c r="W36" s="844"/>
      <c r="X36" s="844"/>
      <c r="Y36" s="844"/>
      <c r="Z36" s="844"/>
      <c r="AA36" s="844"/>
      <c r="AB36" s="844"/>
      <c r="AC36" s="844"/>
      <c r="AD36" s="844"/>
      <c r="AE36" s="845"/>
      <c r="AF36" s="846"/>
      <c r="AG36" s="847"/>
      <c r="AH36" s="847"/>
      <c r="AI36" s="847"/>
      <c r="AJ36" s="848"/>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3"/>
      <c r="BK36" s="253"/>
      <c r="BL36" s="253"/>
      <c r="BM36" s="253"/>
      <c r="BN36" s="253"/>
      <c r="BO36" s="266"/>
      <c r="BP36" s="266"/>
      <c r="BQ36" s="263">
        <v>30</v>
      </c>
      <c r="BR36" s="264"/>
      <c r="BS36" s="853"/>
      <c r="BT36" s="854"/>
      <c r="BU36" s="854"/>
      <c r="BV36" s="854"/>
      <c r="BW36" s="854"/>
      <c r="BX36" s="854"/>
      <c r="BY36" s="854"/>
      <c r="BZ36" s="854"/>
      <c r="CA36" s="854"/>
      <c r="CB36" s="854"/>
      <c r="CC36" s="854"/>
      <c r="CD36" s="854"/>
      <c r="CE36" s="854"/>
      <c r="CF36" s="854"/>
      <c r="CG36" s="855"/>
      <c r="CH36" s="866"/>
      <c r="CI36" s="867"/>
      <c r="CJ36" s="867"/>
      <c r="CK36" s="867"/>
      <c r="CL36" s="868"/>
      <c r="CM36" s="866"/>
      <c r="CN36" s="867"/>
      <c r="CO36" s="867"/>
      <c r="CP36" s="867"/>
      <c r="CQ36" s="868"/>
      <c r="CR36" s="866"/>
      <c r="CS36" s="867"/>
      <c r="CT36" s="867"/>
      <c r="CU36" s="867"/>
      <c r="CV36" s="868"/>
      <c r="CW36" s="866"/>
      <c r="CX36" s="867"/>
      <c r="CY36" s="867"/>
      <c r="CZ36" s="867"/>
      <c r="DA36" s="868"/>
      <c r="DB36" s="866"/>
      <c r="DC36" s="867"/>
      <c r="DD36" s="867"/>
      <c r="DE36" s="867"/>
      <c r="DF36" s="868"/>
      <c r="DG36" s="866"/>
      <c r="DH36" s="867"/>
      <c r="DI36" s="867"/>
      <c r="DJ36" s="867"/>
      <c r="DK36" s="868"/>
      <c r="DL36" s="866"/>
      <c r="DM36" s="867"/>
      <c r="DN36" s="867"/>
      <c r="DO36" s="867"/>
      <c r="DP36" s="868"/>
      <c r="DQ36" s="866"/>
      <c r="DR36" s="867"/>
      <c r="DS36" s="867"/>
      <c r="DT36" s="867"/>
      <c r="DU36" s="868"/>
      <c r="DV36" s="869"/>
      <c r="DW36" s="870"/>
      <c r="DX36" s="870"/>
      <c r="DY36" s="870"/>
      <c r="DZ36" s="871"/>
      <c r="EA36" s="247"/>
    </row>
    <row r="37" spans="1:131" s="248" customFormat="1" ht="26.25" customHeight="1" x14ac:dyDescent="0.15">
      <c r="A37" s="267">
        <v>10</v>
      </c>
      <c r="B37" s="840"/>
      <c r="C37" s="841"/>
      <c r="D37" s="841"/>
      <c r="E37" s="841"/>
      <c r="F37" s="841"/>
      <c r="G37" s="841"/>
      <c r="H37" s="841"/>
      <c r="I37" s="841"/>
      <c r="J37" s="841"/>
      <c r="K37" s="841"/>
      <c r="L37" s="841"/>
      <c r="M37" s="841"/>
      <c r="N37" s="841"/>
      <c r="O37" s="841"/>
      <c r="P37" s="842"/>
      <c r="Q37" s="843"/>
      <c r="R37" s="844"/>
      <c r="S37" s="844"/>
      <c r="T37" s="844"/>
      <c r="U37" s="844"/>
      <c r="V37" s="844"/>
      <c r="W37" s="844"/>
      <c r="X37" s="844"/>
      <c r="Y37" s="844"/>
      <c r="Z37" s="844"/>
      <c r="AA37" s="844"/>
      <c r="AB37" s="844"/>
      <c r="AC37" s="844"/>
      <c r="AD37" s="844"/>
      <c r="AE37" s="845"/>
      <c r="AF37" s="846"/>
      <c r="AG37" s="847"/>
      <c r="AH37" s="847"/>
      <c r="AI37" s="847"/>
      <c r="AJ37" s="848"/>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3"/>
      <c r="BK37" s="253"/>
      <c r="BL37" s="253"/>
      <c r="BM37" s="253"/>
      <c r="BN37" s="253"/>
      <c r="BO37" s="266"/>
      <c r="BP37" s="266"/>
      <c r="BQ37" s="263">
        <v>31</v>
      </c>
      <c r="BR37" s="264"/>
      <c r="BS37" s="853"/>
      <c r="BT37" s="854"/>
      <c r="BU37" s="854"/>
      <c r="BV37" s="854"/>
      <c r="BW37" s="854"/>
      <c r="BX37" s="854"/>
      <c r="BY37" s="854"/>
      <c r="BZ37" s="854"/>
      <c r="CA37" s="854"/>
      <c r="CB37" s="854"/>
      <c r="CC37" s="854"/>
      <c r="CD37" s="854"/>
      <c r="CE37" s="854"/>
      <c r="CF37" s="854"/>
      <c r="CG37" s="855"/>
      <c r="CH37" s="866"/>
      <c r="CI37" s="867"/>
      <c r="CJ37" s="867"/>
      <c r="CK37" s="867"/>
      <c r="CL37" s="868"/>
      <c r="CM37" s="866"/>
      <c r="CN37" s="867"/>
      <c r="CO37" s="867"/>
      <c r="CP37" s="867"/>
      <c r="CQ37" s="868"/>
      <c r="CR37" s="866"/>
      <c r="CS37" s="867"/>
      <c r="CT37" s="867"/>
      <c r="CU37" s="867"/>
      <c r="CV37" s="868"/>
      <c r="CW37" s="866"/>
      <c r="CX37" s="867"/>
      <c r="CY37" s="867"/>
      <c r="CZ37" s="867"/>
      <c r="DA37" s="868"/>
      <c r="DB37" s="866"/>
      <c r="DC37" s="867"/>
      <c r="DD37" s="867"/>
      <c r="DE37" s="867"/>
      <c r="DF37" s="868"/>
      <c r="DG37" s="866"/>
      <c r="DH37" s="867"/>
      <c r="DI37" s="867"/>
      <c r="DJ37" s="867"/>
      <c r="DK37" s="868"/>
      <c r="DL37" s="866"/>
      <c r="DM37" s="867"/>
      <c r="DN37" s="867"/>
      <c r="DO37" s="867"/>
      <c r="DP37" s="868"/>
      <c r="DQ37" s="866"/>
      <c r="DR37" s="867"/>
      <c r="DS37" s="867"/>
      <c r="DT37" s="867"/>
      <c r="DU37" s="868"/>
      <c r="DV37" s="869"/>
      <c r="DW37" s="870"/>
      <c r="DX37" s="870"/>
      <c r="DY37" s="870"/>
      <c r="DZ37" s="871"/>
      <c r="EA37" s="247"/>
    </row>
    <row r="38" spans="1:131" s="248" customFormat="1" ht="26.25" customHeight="1" x14ac:dyDescent="0.15">
      <c r="A38" s="267">
        <v>11</v>
      </c>
      <c r="B38" s="840"/>
      <c r="C38" s="841"/>
      <c r="D38" s="841"/>
      <c r="E38" s="841"/>
      <c r="F38" s="841"/>
      <c r="G38" s="841"/>
      <c r="H38" s="841"/>
      <c r="I38" s="841"/>
      <c r="J38" s="841"/>
      <c r="K38" s="841"/>
      <c r="L38" s="841"/>
      <c r="M38" s="841"/>
      <c r="N38" s="841"/>
      <c r="O38" s="841"/>
      <c r="P38" s="842"/>
      <c r="Q38" s="843"/>
      <c r="R38" s="844"/>
      <c r="S38" s="844"/>
      <c r="T38" s="844"/>
      <c r="U38" s="844"/>
      <c r="V38" s="844"/>
      <c r="W38" s="844"/>
      <c r="X38" s="844"/>
      <c r="Y38" s="844"/>
      <c r="Z38" s="844"/>
      <c r="AA38" s="844"/>
      <c r="AB38" s="844"/>
      <c r="AC38" s="844"/>
      <c r="AD38" s="844"/>
      <c r="AE38" s="845"/>
      <c r="AF38" s="846"/>
      <c r="AG38" s="847"/>
      <c r="AH38" s="847"/>
      <c r="AI38" s="847"/>
      <c r="AJ38" s="848"/>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3"/>
      <c r="BK38" s="253"/>
      <c r="BL38" s="253"/>
      <c r="BM38" s="253"/>
      <c r="BN38" s="253"/>
      <c r="BO38" s="266"/>
      <c r="BP38" s="266"/>
      <c r="BQ38" s="263">
        <v>32</v>
      </c>
      <c r="BR38" s="264"/>
      <c r="BS38" s="853"/>
      <c r="BT38" s="854"/>
      <c r="BU38" s="854"/>
      <c r="BV38" s="854"/>
      <c r="BW38" s="854"/>
      <c r="BX38" s="854"/>
      <c r="BY38" s="854"/>
      <c r="BZ38" s="854"/>
      <c r="CA38" s="854"/>
      <c r="CB38" s="854"/>
      <c r="CC38" s="854"/>
      <c r="CD38" s="854"/>
      <c r="CE38" s="854"/>
      <c r="CF38" s="854"/>
      <c r="CG38" s="855"/>
      <c r="CH38" s="866"/>
      <c r="CI38" s="867"/>
      <c r="CJ38" s="867"/>
      <c r="CK38" s="867"/>
      <c r="CL38" s="868"/>
      <c r="CM38" s="866"/>
      <c r="CN38" s="867"/>
      <c r="CO38" s="867"/>
      <c r="CP38" s="867"/>
      <c r="CQ38" s="868"/>
      <c r="CR38" s="866"/>
      <c r="CS38" s="867"/>
      <c r="CT38" s="867"/>
      <c r="CU38" s="867"/>
      <c r="CV38" s="868"/>
      <c r="CW38" s="866"/>
      <c r="CX38" s="867"/>
      <c r="CY38" s="867"/>
      <c r="CZ38" s="867"/>
      <c r="DA38" s="868"/>
      <c r="DB38" s="866"/>
      <c r="DC38" s="867"/>
      <c r="DD38" s="867"/>
      <c r="DE38" s="867"/>
      <c r="DF38" s="868"/>
      <c r="DG38" s="866"/>
      <c r="DH38" s="867"/>
      <c r="DI38" s="867"/>
      <c r="DJ38" s="867"/>
      <c r="DK38" s="868"/>
      <c r="DL38" s="866"/>
      <c r="DM38" s="867"/>
      <c r="DN38" s="867"/>
      <c r="DO38" s="867"/>
      <c r="DP38" s="868"/>
      <c r="DQ38" s="866"/>
      <c r="DR38" s="867"/>
      <c r="DS38" s="867"/>
      <c r="DT38" s="867"/>
      <c r="DU38" s="868"/>
      <c r="DV38" s="869"/>
      <c r="DW38" s="870"/>
      <c r="DX38" s="870"/>
      <c r="DY38" s="870"/>
      <c r="DZ38" s="871"/>
      <c r="EA38" s="247"/>
    </row>
    <row r="39" spans="1:131" s="248" customFormat="1" ht="26.25" customHeight="1" x14ac:dyDescent="0.15">
      <c r="A39" s="267">
        <v>12</v>
      </c>
      <c r="B39" s="840"/>
      <c r="C39" s="841"/>
      <c r="D39" s="841"/>
      <c r="E39" s="841"/>
      <c r="F39" s="841"/>
      <c r="G39" s="841"/>
      <c r="H39" s="841"/>
      <c r="I39" s="841"/>
      <c r="J39" s="841"/>
      <c r="K39" s="841"/>
      <c r="L39" s="841"/>
      <c r="M39" s="841"/>
      <c r="N39" s="841"/>
      <c r="O39" s="841"/>
      <c r="P39" s="842"/>
      <c r="Q39" s="843"/>
      <c r="R39" s="844"/>
      <c r="S39" s="844"/>
      <c r="T39" s="844"/>
      <c r="U39" s="844"/>
      <c r="V39" s="844"/>
      <c r="W39" s="844"/>
      <c r="X39" s="844"/>
      <c r="Y39" s="844"/>
      <c r="Z39" s="844"/>
      <c r="AA39" s="844"/>
      <c r="AB39" s="844"/>
      <c r="AC39" s="844"/>
      <c r="AD39" s="844"/>
      <c r="AE39" s="845"/>
      <c r="AF39" s="846"/>
      <c r="AG39" s="847"/>
      <c r="AH39" s="847"/>
      <c r="AI39" s="847"/>
      <c r="AJ39" s="848"/>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3"/>
      <c r="BK39" s="253"/>
      <c r="BL39" s="253"/>
      <c r="BM39" s="253"/>
      <c r="BN39" s="253"/>
      <c r="BO39" s="266"/>
      <c r="BP39" s="266"/>
      <c r="BQ39" s="263">
        <v>33</v>
      </c>
      <c r="BR39" s="264"/>
      <c r="BS39" s="853"/>
      <c r="BT39" s="854"/>
      <c r="BU39" s="854"/>
      <c r="BV39" s="854"/>
      <c r="BW39" s="854"/>
      <c r="BX39" s="854"/>
      <c r="BY39" s="854"/>
      <c r="BZ39" s="854"/>
      <c r="CA39" s="854"/>
      <c r="CB39" s="854"/>
      <c r="CC39" s="854"/>
      <c r="CD39" s="854"/>
      <c r="CE39" s="854"/>
      <c r="CF39" s="854"/>
      <c r="CG39" s="855"/>
      <c r="CH39" s="866"/>
      <c r="CI39" s="867"/>
      <c r="CJ39" s="867"/>
      <c r="CK39" s="867"/>
      <c r="CL39" s="868"/>
      <c r="CM39" s="866"/>
      <c r="CN39" s="867"/>
      <c r="CO39" s="867"/>
      <c r="CP39" s="867"/>
      <c r="CQ39" s="868"/>
      <c r="CR39" s="866"/>
      <c r="CS39" s="867"/>
      <c r="CT39" s="867"/>
      <c r="CU39" s="867"/>
      <c r="CV39" s="868"/>
      <c r="CW39" s="866"/>
      <c r="CX39" s="867"/>
      <c r="CY39" s="867"/>
      <c r="CZ39" s="867"/>
      <c r="DA39" s="868"/>
      <c r="DB39" s="866"/>
      <c r="DC39" s="867"/>
      <c r="DD39" s="867"/>
      <c r="DE39" s="867"/>
      <c r="DF39" s="868"/>
      <c r="DG39" s="866"/>
      <c r="DH39" s="867"/>
      <c r="DI39" s="867"/>
      <c r="DJ39" s="867"/>
      <c r="DK39" s="868"/>
      <c r="DL39" s="866"/>
      <c r="DM39" s="867"/>
      <c r="DN39" s="867"/>
      <c r="DO39" s="867"/>
      <c r="DP39" s="868"/>
      <c r="DQ39" s="866"/>
      <c r="DR39" s="867"/>
      <c r="DS39" s="867"/>
      <c r="DT39" s="867"/>
      <c r="DU39" s="868"/>
      <c r="DV39" s="869"/>
      <c r="DW39" s="870"/>
      <c r="DX39" s="870"/>
      <c r="DY39" s="870"/>
      <c r="DZ39" s="871"/>
      <c r="EA39" s="247"/>
    </row>
    <row r="40" spans="1:131" s="248" customFormat="1" ht="26.25" customHeight="1" x14ac:dyDescent="0.15">
      <c r="A40" s="262">
        <v>13</v>
      </c>
      <c r="B40" s="840"/>
      <c r="C40" s="841"/>
      <c r="D40" s="841"/>
      <c r="E40" s="841"/>
      <c r="F40" s="841"/>
      <c r="G40" s="841"/>
      <c r="H40" s="841"/>
      <c r="I40" s="841"/>
      <c r="J40" s="841"/>
      <c r="K40" s="841"/>
      <c r="L40" s="841"/>
      <c r="M40" s="841"/>
      <c r="N40" s="841"/>
      <c r="O40" s="841"/>
      <c r="P40" s="842"/>
      <c r="Q40" s="843"/>
      <c r="R40" s="844"/>
      <c r="S40" s="844"/>
      <c r="T40" s="844"/>
      <c r="U40" s="844"/>
      <c r="V40" s="844"/>
      <c r="W40" s="844"/>
      <c r="X40" s="844"/>
      <c r="Y40" s="844"/>
      <c r="Z40" s="844"/>
      <c r="AA40" s="844"/>
      <c r="AB40" s="844"/>
      <c r="AC40" s="844"/>
      <c r="AD40" s="844"/>
      <c r="AE40" s="845"/>
      <c r="AF40" s="846"/>
      <c r="AG40" s="847"/>
      <c r="AH40" s="847"/>
      <c r="AI40" s="847"/>
      <c r="AJ40" s="848"/>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3"/>
      <c r="BK40" s="253"/>
      <c r="BL40" s="253"/>
      <c r="BM40" s="253"/>
      <c r="BN40" s="253"/>
      <c r="BO40" s="266"/>
      <c r="BP40" s="266"/>
      <c r="BQ40" s="263">
        <v>34</v>
      </c>
      <c r="BR40" s="264"/>
      <c r="BS40" s="853"/>
      <c r="BT40" s="854"/>
      <c r="BU40" s="854"/>
      <c r="BV40" s="854"/>
      <c r="BW40" s="854"/>
      <c r="BX40" s="854"/>
      <c r="BY40" s="854"/>
      <c r="BZ40" s="854"/>
      <c r="CA40" s="854"/>
      <c r="CB40" s="854"/>
      <c r="CC40" s="854"/>
      <c r="CD40" s="854"/>
      <c r="CE40" s="854"/>
      <c r="CF40" s="854"/>
      <c r="CG40" s="855"/>
      <c r="CH40" s="866"/>
      <c r="CI40" s="867"/>
      <c r="CJ40" s="867"/>
      <c r="CK40" s="867"/>
      <c r="CL40" s="868"/>
      <c r="CM40" s="866"/>
      <c r="CN40" s="867"/>
      <c r="CO40" s="867"/>
      <c r="CP40" s="867"/>
      <c r="CQ40" s="868"/>
      <c r="CR40" s="866"/>
      <c r="CS40" s="867"/>
      <c r="CT40" s="867"/>
      <c r="CU40" s="867"/>
      <c r="CV40" s="868"/>
      <c r="CW40" s="866"/>
      <c r="CX40" s="867"/>
      <c r="CY40" s="867"/>
      <c r="CZ40" s="867"/>
      <c r="DA40" s="868"/>
      <c r="DB40" s="866"/>
      <c r="DC40" s="867"/>
      <c r="DD40" s="867"/>
      <c r="DE40" s="867"/>
      <c r="DF40" s="868"/>
      <c r="DG40" s="866"/>
      <c r="DH40" s="867"/>
      <c r="DI40" s="867"/>
      <c r="DJ40" s="867"/>
      <c r="DK40" s="868"/>
      <c r="DL40" s="866"/>
      <c r="DM40" s="867"/>
      <c r="DN40" s="867"/>
      <c r="DO40" s="867"/>
      <c r="DP40" s="868"/>
      <c r="DQ40" s="866"/>
      <c r="DR40" s="867"/>
      <c r="DS40" s="867"/>
      <c r="DT40" s="867"/>
      <c r="DU40" s="868"/>
      <c r="DV40" s="869"/>
      <c r="DW40" s="870"/>
      <c r="DX40" s="870"/>
      <c r="DY40" s="870"/>
      <c r="DZ40" s="871"/>
      <c r="EA40" s="247"/>
    </row>
    <row r="41" spans="1:131" s="248" customFormat="1" ht="26.25" customHeight="1" x14ac:dyDescent="0.15">
      <c r="A41" s="262">
        <v>14</v>
      </c>
      <c r="B41" s="840"/>
      <c r="C41" s="841"/>
      <c r="D41" s="841"/>
      <c r="E41" s="841"/>
      <c r="F41" s="841"/>
      <c r="G41" s="841"/>
      <c r="H41" s="841"/>
      <c r="I41" s="841"/>
      <c r="J41" s="841"/>
      <c r="K41" s="841"/>
      <c r="L41" s="841"/>
      <c r="M41" s="841"/>
      <c r="N41" s="841"/>
      <c r="O41" s="841"/>
      <c r="P41" s="842"/>
      <c r="Q41" s="843"/>
      <c r="R41" s="844"/>
      <c r="S41" s="844"/>
      <c r="T41" s="844"/>
      <c r="U41" s="844"/>
      <c r="V41" s="844"/>
      <c r="W41" s="844"/>
      <c r="X41" s="844"/>
      <c r="Y41" s="844"/>
      <c r="Z41" s="844"/>
      <c r="AA41" s="844"/>
      <c r="AB41" s="844"/>
      <c r="AC41" s="844"/>
      <c r="AD41" s="844"/>
      <c r="AE41" s="845"/>
      <c r="AF41" s="846"/>
      <c r="AG41" s="847"/>
      <c r="AH41" s="847"/>
      <c r="AI41" s="847"/>
      <c r="AJ41" s="848"/>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3"/>
      <c r="BK41" s="253"/>
      <c r="BL41" s="253"/>
      <c r="BM41" s="253"/>
      <c r="BN41" s="253"/>
      <c r="BO41" s="266"/>
      <c r="BP41" s="266"/>
      <c r="BQ41" s="263">
        <v>35</v>
      </c>
      <c r="BR41" s="264"/>
      <c r="BS41" s="853"/>
      <c r="BT41" s="854"/>
      <c r="BU41" s="854"/>
      <c r="BV41" s="854"/>
      <c r="BW41" s="854"/>
      <c r="BX41" s="854"/>
      <c r="BY41" s="854"/>
      <c r="BZ41" s="854"/>
      <c r="CA41" s="854"/>
      <c r="CB41" s="854"/>
      <c r="CC41" s="854"/>
      <c r="CD41" s="854"/>
      <c r="CE41" s="854"/>
      <c r="CF41" s="854"/>
      <c r="CG41" s="855"/>
      <c r="CH41" s="866"/>
      <c r="CI41" s="867"/>
      <c r="CJ41" s="867"/>
      <c r="CK41" s="867"/>
      <c r="CL41" s="868"/>
      <c r="CM41" s="866"/>
      <c r="CN41" s="867"/>
      <c r="CO41" s="867"/>
      <c r="CP41" s="867"/>
      <c r="CQ41" s="868"/>
      <c r="CR41" s="866"/>
      <c r="CS41" s="867"/>
      <c r="CT41" s="867"/>
      <c r="CU41" s="867"/>
      <c r="CV41" s="868"/>
      <c r="CW41" s="866"/>
      <c r="CX41" s="867"/>
      <c r="CY41" s="867"/>
      <c r="CZ41" s="867"/>
      <c r="DA41" s="868"/>
      <c r="DB41" s="866"/>
      <c r="DC41" s="867"/>
      <c r="DD41" s="867"/>
      <c r="DE41" s="867"/>
      <c r="DF41" s="868"/>
      <c r="DG41" s="866"/>
      <c r="DH41" s="867"/>
      <c r="DI41" s="867"/>
      <c r="DJ41" s="867"/>
      <c r="DK41" s="868"/>
      <c r="DL41" s="866"/>
      <c r="DM41" s="867"/>
      <c r="DN41" s="867"/>
      <c r="DO41" s="867"/>
      <c r="DP41" s="868"/>
      <c r="DQ41" s="866"/>
      <c r="DR41" s="867"/>
      <c r="DS41" s="867"/>
      <c r="DT41" s="867"/>
      <c r="DU41" s="868"/>
      <c r="DV41" s="869"/>
      <c r="DW41" s="870"/>
      <c r="DX41" s="870"/>
      <c r="DY41" s="870"/>
      <c r="DZ41" s="871"/>
      <c r="EA41" s="247"/>
    </row>
    <row r="42" spans="1:131" s="248" customFormat="1" ht="26.25" customHeight="1" x14ac:dyDescent="0.15">
      <c r="A42" s="262">
        <v>15</v>
      </c>
      <c r="B42" s="840"/>
      <c r="C42" s="841"/>
      <c r="D42" s="841"/>
      <c r="E42" s="841"/>
      <c r="F42" s="841"/>
      <c r="G42" s="841"/>
      <c r="H42" s="841"/>
      <c r="I42" s="841"/>
      <c r="J42" s="841"/>
      <c r="K42" s="841"/>
      <c r="L42" s="841"/>
      <c r="M42" s="841"/>
      <c r="N42" s="841"/>
      <c r="O42" s="841"/>
      <c r="P42" s="842"/>
      <c r="Q42" s="843"/>
      <c r="R42" s="844"/>
      <c r="S42" s="844"/>
      <c r="T42" s="844"/>
      <c r="U42" s="844"/>
      <c r="V42" s="844"/>
      <c r="W42" s="844"/>
      <c r="X42" s="844"/>
      <c r="Y42" s="844"/>
      <c r="Z42" s="844"/>
      <c r="AA42" s="844"/>
      <c r="AB42" s="844"/>
      <c r="AC42" s="844"/>
      <c r="AD42" s="844"/>
      <c r="AE42" s="845"/>
      <c r="AF42" s="846"/>
      <c r="AG42" s="847"/>
      <c r="AH42" s="847"/>
      <c r="AI42" s="847"/>
      <c r="AJ42" s="848"/>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3"/>
      <c r="BK42" s="253"/>
      <c r="BL42" s="253"/>
      <c r="BM42" s="253"/>
      <c r="BN42" s="253"/>
      <c r="BO42" s="266"/>
      <c r="BP42" s="266"/>
      <c r="BQ42" s="263">
        <v>36</v>
      </c>
      <c r="BR42" s="264"/>
      <c r="BS42" s="853"/>
      <c r="BT42" s="854"/>
      <c r="BU42" s="854"/>
      <c r="BV42" s="854"/>
      <c r="BW42" s="854"/>
      <c r="BX42" s="854"/>
      <c r="BY42" s="854"/>
      <c r="BZ42" s="854"/>
      <c r="CA42" s="854"/>
      <c r="CB42" s="854"/>
      <c r="CC42" s="854"/>
      <c r="CD42" s="854"/>
      <c r="CE42" s="854"/>
      <c r="CF42" s="854"/>
      <c r="CG42" s="855"/>
      <c r="CH42" s="866"/>
      <c r="CI42" s="867"/>
      <c r="CJ42" s="867"/>
      <c r="CK42" s="867"/>
      <c r="CL42" s="868"/>
      <c r="CM42" s="866"/>
      <c r="CN42" s="867"/>
      <c r="CO42" s="867"/>
      <c r="CP42" s="867"/>
      <c r="CQ42" s="868"/>
      <c r="CR42" s="866"/>
      <c r="CS42" s="867"/>
      <c r="CT42" s="867"/>
      <c r="CU42" s="867"/>
      <c r="CV42" s="868"/>
      <c r="CW42" s="866"/>
      <c r="CX42" s="867"/>
      <c r="CY42" s="867"/>
      <c r="CZ42" s="867"/>
      <c r="DA42" s="868"/>
      <c r="DB42" s="866"/>
      <c r="DC42" s="867"/>
      <c r="DD42" s="867"/>
      <c r="DE42" s="867"/>
      <c r="DF42" s="868"/>
      <c r="DG42" s="866"/>
      <c r="DH42" s="867"/>
      <c r="DI42" s="867"/>
      <c r="DJ42" s="867"/>
      <c r="DK42" s="868"/>
      <c r="DL42" s="866"/>
      <c r="DM42" s="867"/>
      <c r="DN42" s="867"/>
      <c r="DO42" s="867"/>
      <c r="DP42" s="868"/>
      <c r="DQ42" s="866"/>
      <c r="DR42" s="867"/>
      <c r="DS42" s="867"/>
      <c r="DT42" s="867"/>
      <c r="DU42" s="868"/>
      <c r="DV42" s="869"/>
      <c r="DW42" s="870"/>
      <c r="DX42" s="870"/>
      <c r="DY42" s="870"/>
      <c r="DZ42" s="871"/>
      <c r="EA42" s="247"/>
    </row>
    <row r="43" spans="1:131" s="248" customFormat="1" ht="26.25" customHeight="1" x14ac:dyDescent="0.15">
      <c r="A43" s="262">
        <v>16</v>
      </c>
      <c r="B43" s="840"/>
      <c r="C43" s="841"/>
      <c r="D43" s="841"/>
      <c r="E43" s="841"/>
      <c r="F43" s="841"/>
      <c r="G43" s="841"/>
      <c r="H43" s="841"/>
      <c r="I43" s="841"/>
      <c r="J43" s="841"/>
      <c r="K43" s="841"/>
      <c r="L43" s="841"/>
      <c r="M43" s="841"/>
      <c r="N43" s="841"/>
      <c r="O43" s="841"/>
      <c r="P43" s="842"/>
      <c r="Q43" s="843"/>
      <c r="R43" s="844"/>
      <c r="S43" s="844"/>
      <c r="T43" s="844"/>
      <c r="U43" s="844"/>
      <c r="V43" s="844"/>
      <c r="W43" s="844"/>
      <c r="X43" s="844"/>
      <c r="Y43" s="844"/>
      <c r="Z43" s="844"/>
      <c r="AA43" s="844"/>
      <c r="AB43" s="844"/>
      <c r="AC43" s="844"/>
      <c r="AD43" s="844"/>
      <c r="AE43" s="845"/>
      <c r="AF43" s="846"/>
      <c r="AG43" s="847"/>
      <c r="AH43" s="847"/>
      <c r="AI43" s="847"/>
      <c r="AJ43" s="848"/>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3"/>
      <c r="BK43" s="253"/>
      <c r="BL43" s="253"/>
      <c r="BM43" s="253"/>
      <c r="BN43" s="253"/>
      <c r="BO43" s="266"/>
      <c r="BP43" s="266"/>
      <c r="BQ43" s="263">
        <v>37</v>
      </c>
      <c r="BR43" s="264"/>
      <c r="BS43" s="853"/>
      <c r="BT43" s="854"/>
      <c r="BU43" s="854"/>
      <c r="BV43" s="854"/>
      <c r="BW43" s="854"/>
      <c r="BX43" s="854"/>
      <c r="BY43" s="854"/>
      <c r="BZ43" s="854"/>
      <c r="CA43" s="854"/>
      <c r="CB43" s="854"/>
      <c r="CC43" s="854"/>
      <c r="CD43" s="854"/>
      <c r="CE43" s="854"/>
      <c r="CF43" s="854"/>
      <c r="CG43" s="855"/>
      <c r="CH43" s="866"/>
      <c r="CI43" s="867"/>
      <c r="CJ43" s="867"/>
      <c r="CK43" s="867"/>
      <c r="CL43" s="868"/>
      <c r="CM43" s="866"/>
      <c r="CN43" s="867"/>
      <c r="CO43" s="867"/>
      <c r="CP43" s="867"/>
      <c r="CQ43" s="868"/>
      <c r="CR43" s="866"/>
      <c r="CS43" s="867"/>
      <c r="CT43" s="867"/>
      <c r="CU43" s="867"/>
      <c r="CV43" s="868"/>
      <c r="CW43" s="866"/>
      <c r="CX43" s="867"/>
      <c r="CY43" s="867"/>
      <c r="CZ43" s="867"/>
      <c r="DA43" s="868"/>
      <c r="DB43" s="866"/>
      <c r="DC43" s="867"/>
      <c r="DD43" s="867"/>
      <c r="DE43" s="867"/>
      <c r="DF43" s="868"/>
      <c r="DG43" s="866"/>
      <c r="DH43" s="867"/>
      <c r="DI43" s="867"/>
      <c r="DJ43" s="867"/>
      <c r="DK43" s="868"/>
      <c r="DL43" s="866"/>
      <c r="DM43" s="867"/>
      <c r="DN43" s="867"/>
      <c r="DO43" s="867"/>
      <c r="DP43" s="868"/>
      <c r="DQ43" s="866"/>
      <c r="DR43" s="867"/>
      <c r="DS43" s="867"/>
      <c r="DT43" s="867"/>
      <c r="DU43" s="868"/>
      <c r="DV43" s="869"/>
      <c r="DW43" s="870"/>
      <c r="DX43" s="870"/>
      <c r="DY43" s="870"/>
      <c r="DZ43" s="871"/>
      <c r="EA43" s="247"/>
    </row>
    <row r="44" spans="1:131" s="248" customFormat="1" ht="26.25" customHeight="1" x14ac:dyDescent="0.15">
      <c r="A44" s="262">
        <v>17</v>
      </c>
      <c r="B44" s="840"/>
      <c r="C44" s="841"/>
      <c r="D44" s="841"/>
      <c r="E44" s="841"/>
      <c r="F44" s="841"/>
      <c r="G44" s="841"/>
      <c r="H44" s="841"/>
      <c r="I44" s="841"/>
      <c r="J44" s="841"/>
      <c r="K44" s="841"/>
      <c r="L44" s="841"/>
      <c r="M44" s="841"/>
      <c r="N44" s="841"/>
      <c r="O44" s="841"/>
      <c r="P44" s="842"/>
      <c r="Q44" s="843"/>
      <c r="R44" s="844"/>
      <c r="S44" s="844"/>
      <c r="T44" s="844"/>
      <c r="U44" s="844"/>
      <c r="V44" s="844"/>
      <c r="W44" s="844"/>
      <c r="X44" s="844"/>
      <c r="Y44" s="844"/>
      <c r="Z44" s="844"/>
      <c r="AA44" s="844"/>
      <c r="AB44" s="844"/>
      <c r="AC44" s="844"/>
      <c r="AD44" s="844"/>
      <c r="AE44" s="845"/>
      <c r="AF44" s="846"/>
      <c r="AG44" s="847"/>
      <c r="AH44" s="847"/>
      <c r="AI44" s="847"/>
      <c r="AJ44" s="848"/>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3"/>
      <c r="BK44" s="253"/>
      <c r="BL44" s="253"/>
      <c r="BM44" s="253"/>
      <c r="BN44" s="253"/>
      <c r="BO44" s="266"/>
      <c r="BP44" s="266"/>
      <c r="BQ44" s="263">
        <v>38</v>
      </c>
      <c r="BR44" s="264"/>
      <c r="BS44" s="853"/>
      <c r="BT44" s="854"/>
      <c r="BU44" s="854"/>
      <c r="BV44" s="854"/>
      <c r="BW44" s="854"/>
      <c r="BX44" s="854"/>
      <c r="BY44" s="854"/>
      <c r="BZ44" s="854"/>
      <c r="CA44" s="854"/>
      <c r="CB44" s="854"/>
      <c r="CC44" s="854"/>
      <c r="CD44" s="854"/>
      <c r="CE44" s="854"/>
      <c r="CF44" s="854"/>
      <c r="CG44" s="855"/>
      <c r="CH44" s="866"/>
      <c r="CI44" s="867"/>
      <c r="CJ44" s="867"/>
      <c r="CK44" s="867"/>
      <c r="CL44" s="868"/>
      <c r="CM44" s="866"/>
      <c r="CN44" s="867"/>
      <c r="CO44" s="867"/>
      <c r="CP44" s="867"/>
      <c r="CQ44" s="868"/>
      <c r="CR44" s="866"/>
      <c r="CS44" s="867"/>
      <c r="CT44" s="867"/>
      <c r="CU44" s="867"/>
      <c r="CV44" s="868"/>
      <c r="CW44" s="866"/>
      <c r="CX44" s="867"/>
      <c r="CY44" s="867"/>
      <c r="CZ44" s="867"/>
      <c r="DA44" s="868"/>
      <c r="DB44" s="866"/>
      <c r="DC44" s="867"/>
      <c r="DD44" s="867"/>
      <c r="DE44" s="867"/>
      <c r="DF44" s="868"/>
      <c r="DG44" s="866"/>
      <c r="DH44" s="867"/>
      <c r="DI44" s="867"/>
      <c r="DJ44" s="867"/>
      <c r="DK44" s="868"/>
      <c r="DL44" s="866"/>
      <c r="DM44" s="867"/>
      <c r="DN44" s="867"/>
      <c r="DO44" s="867"/>
      <c r="DP44" s="868"/>
      <c r="DQ44" s="866"/>
      <c r="DR44" s="867"/>
      <c r="DS44" s="867"/>
      <c r="DT44" s="867"/>
      <c r="DU44" s="868"/>
      <c r="DV44" s="869"/>
      <c r="DW44" s="870"/>
      <c r="DX44" s="870"/>
      <c r="DY44" s="870"/>
      <c r="DZ44" s="871"/>
      <c r="EA44" s="247"/>
    </row>
    <row r="45" spans="1:131" s="248" customFormat="1" ht="26.25" customHeight="1" x14ac:dyDescent="0.15">
      <c r="A45" s="262">
        <v>18</v>
      </c>
      <c r="B45" s="840"/>
      <c r="C45" s="841"/>
      <c r="D45" s="841"/>
      <c r="E45" s="841"/>
      <c r="F45" s="841"/>
      <c r="G45" s="841"/>
      <c r="H45" s="841"/>
      <c r="I45" s="841"/>
      <c r="J45" s="841"/>
      <c r="K45" s="841"/>
      <c r="L45" s="841"/>
      <c r="M45" s="841"/>
      <c r="N45" s="841"/>
      <c r="O45" s="841"/>
      <c r="P45" s="842"/>
      <c r="Q45" s="843"/>
      <c r="R45" s="844"/>
      <c r="S45" s="844"/>
      <c r="T45" s="844"/>
      <c r="U45" s="844"/>
      <c r="V45" s="844"/>
      <c r="W45" s="844"/>
      <c r="X45" s="844"/>
      <c r="Y45" s="844"/>
      <c r="Z45" s="844"/>
      <c r="AA45" s="844"/>
      <c r="AB45" s="844"/>
      <c r="AC45" s="844"/>
      <c r="AD45" s="844"/>
      <c r="AE45" s="845"/>
      <c r="AF45" s="846"/>
      <c r="AG45" s="847"/>
      <c r="AH45" s="847"/>
      <c r="AI45" s="847"/>
      <c r="AJ45" s="848"/>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3"/>
      <c r="BK45" s="253"/>
      <c r="BL45" s="253"/>
      <c r="BM45" s="253"/>
      <c r="BN45" s="253"/>
      <c r="BO45" s="266"/>
      <c r="BP45" s="266"/>
      <c r="BQ45" s="263">
        <v>39</v>
      </c>
      <c r="BR45" s="264"/>
      <c r="BS45" s="853"/>
      <c r="BT45" s="854"/>
      <c r="BU45" s="854"/>
      <c r="BV45" s="854"/>
      <c r="BW45" s="854"/>
      <c r="BX45" s="854"/>
      <c r="BY45" s="854"/>
      <c r="BZ45" s="854"/>
      <c r="CA45" s="854"/>
      <c r="CB45" s="854"/>
      <c r="CC45" s="854"/>
      <c r="CD45" s="854"/>
      <c r="CE45" s="854"/>
      <c r="CF45" s="854"/>
      <c r="CG45" s="855"/>
      <c r="CH45" s="866"/>
      <c r="CI45" s="867"/>
      <c r="CJ45" s="867"/>
      <c r="CK45" s="867"/>
      <c r="CL45" s="868"/>
      <c r="CM45" s="866"/>
      <c r="CN45" s="867"/>
      <c r="CO45" s="867"/>
      <c r="CP45" s="867"/>
      <c r="CQ45" s="868"/>
      <c r="CR45" s="866"/>
      <c r="CS45" s="867"/>
      <c r="CT45" s="867"/>
      <c r="CU45" s="867"/>
      <c r="CV45" s="868"/>
      <c r="CW45" s="866"/>
      <c r="CX45" s="867"/>
      <c r="CY45" s="867"/>
      <c r="CZ45" s="867"/>
      <c r="DA45" s="868"/>
      <c r="DB45" s="866"/>
      <c r="DC45" s="867"/>
      <c r="DD45" s="867"/>
      <c r="DE45" s="867"/>
      <c r="DF45" s="868"/>
      <c r="DG45" s="866"/>
      <c r="DH45" s="867"/>
      <c r="DI45" s="867"/>
      <c r="DJ45" s="867"/>
      <c r="DK45" s="868"/>
      <c r="DL45" s="866"/>
      <c r="DM45" s="867"/>
      <c r="DN45" s="867"/>
      <c r="DO45" s="867"/>
      <c r="DP45" s="868"/>
      <c r="DQ45" s="866"/>
      <c r="DR45" s="867"/>
      <c r="DS45" s="867"/>
      <c r="DT45" s="867"/>
      <c r="DU45" s="868"/>
      <c r="DV45" s="869"/>
      <c r="DW45" s="870"/>
      <c r="DX45" s="870"/>
      <c r="DY45" s="870"/>
      <c r="DZ45" s="871"/>
      <c r="EA45" s="247"/>
    </row>
    <row r="46" spans="1:131" s="248" customFormat="1" ht="26.25" customHeight="1" x14ac:dyDescent="0.15">
      <c r="A46" s="262">
        <v>19</v>
      </c>
      <c r="B46" s="840"/>
      <c r="C46" s="841"/>
      <c r="D46" s="841"/>
      <c r="E46" s="841"/>
      <c r="F46" s="841"/>
      <c r="G46" s="841"/>
      <c r="H46" s="841"/>
      <c r="I46" s="841"/>
      <c r="J46" s="841"/>
      <c r="K46" s="841"/>
      <c r="L46" s="841"/>
      <c r="M46" s="841"/>
      <c r="N46" s="841"/>
      <c r="O46" s="841"/>
      <c r="P46" s="842"/>
      <c r="Q46" s="843"/>
      <c r="R46" s="844"/>
      <c r="S46" s="844"/>
      <c r="T46" s="844"/>
      <c r="U46" s="844"/>
      <c r="V46" s="844"/>
      <c r="W46" s="844"/>
      <c r="X46" s="844"/>
      <c r="Y46" s="844"/>
      <c r="Z46" s="844"/>
      <c r="AA46" s="844"/>
      <c r="AB46" s="844"/>
      <c r="AC46" s="844"/>
      <c r="AD46" s="844"/>
      <c r="AE46" s="845"/>
      <c r="AF46" s="846"/>
      <c r="AG46" s="847"/>
      <c r="AH46" s="847"/>
      <c r="AI46" s="847"/>
      <c r="AJ46" s="848"/>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3"/>
      <c r="BK46" s="253"/>
      <c r="BL46" s="253"/>
      <c r="BM46" s="253"/>
      <c r="BN46" s="253"/>
      <c r="BO46" s="266"/>
      <c r="BP46" s="266"/>
      <c r="BQ46" s="263">
        <v>40</v>
      </c>
      <c r="BR46" s="264"/>
      <c r="BS46" s="853"/>
      <c r="BT46" s="854"/>
      <c r="BU46" s="854"/>
      <c r="BV46" s="854"/>
      <c r="BW46" s="854"/>
      <c r="BX46" s="854"/>
      <c r="BY46" s="854"/>
      <c r="BZ46" s="854"/>
      <c r="CA46" s="854"/>
      <c r="CB46" s="854"/>
      <c r="CC46" s="854"/>
      <c r="CD46" s="854"/>
      <c r="CE46" s="854"/>
      <c r="CF46" s="854"/>
      <c r="CG46" s="855"/>
      <c r="CH46" s="866"/>
      <c r="CI46" s="867"/>
      <c r="CJ46" s="867"/>
      <c r="CK46" s="867"/>
      <c r="CL46" s="868"/>
      <c r="CM46" s="866"/>
      <c r="CN46" s="867"/>
      <c r="CO46" s="867"/>
      <c r="CP46" s="867"/>
      <c r="CQ46" s="868"/>
      <c r="CR46" s="866"/>
      <c r="CS46" s="867"/>
      <c r="CT46" s="867"/>
      <c r="CU46" s="867"/>
      <c r="CV46" s="868"/>
      <c r="CW46" s="866"/>
      <c r="CX46" s="867"/>
      <c r="CY46" s="867"/>
      <c r="CZ46" s="867"/>
      <c r="DA46" s="868"/>
      <c r="DB46" s="866"/>
      <c r="DC46" s="867"/>
      <c r="DD46" s="867"/>
      <c r="DE46" s="867"/>
      <c r="DF46" s="868"/>
      <c r="DG46" s="866"/>
      <c r="DH46" s="867"/>
      <c r="DI46" s="867"/>
      <c r="DJ46" s="867"/>
      <c r="DK46" s="868"/>
      <c r="DL46" s="866"/>
      <c r="DM46" s="867"/>
      <c r="DN46" s="867"/>
      <c r="DO46" s="867"/>
      <c r="DP46" s="868"/>
      <c r="DQ46" s="866"/>
      <c r="DR46" s="867"/>
      <c r="DS46" s="867"/>
      <c r="DT46" s="867"/>
      <c r="DU46" s="868"/>
      <c r="DV46" s="869"/>
      <c r="DW46" s="870"/>
      <c r="DX46" s="870"/>
      <c r="DY46" s="870"/>
      <c r="DZ46" s="871"/>
      <c r="EA46" s="247"/>
    </row>
    <row r="47" spans="1:131" s="248" customFormat="1" ht="26.25" customHeight="1" x14ac:dyDescent="0.15">
      <c r="A47" s="262">
        <v>20</v>
      </c>
      <c r="B47" s="840"/>
      <c r="C47" s="841"/>
      <c r="D47" s="841"/>
      <c r="E47" s="841"/>
      <c r="F47" s="841"/>
      <c r="G47" s="841"/>
      <c r="H47" s="841"/>
      <c r="I47" s="841"/>
      <c r="J47" s="841"/>
      <c r="K47" s="841"/>
      <c r="L47" s="841"/>
      <c r="M47" s="841"/>
      <c r="N47" s="841"/>
      <c r="O47" s="841"/>
      <c r="P47" s="842"/>
      <c r="Q47" s="843"/>
      <c r="R47" s="844"/>
      <c r="S47" s="844"/>
      <c r="T47" s="844"/>
      <c r="U47" s="844"/>
      <c r="V47" s="844"/>
      <c r="W47" s="844"/>
      <c r="X47" s="844"/>
      <c r="Y47" s="844"/>
      <c r="Z47" s="844"/>
      <c r="AA47" s="844"/>
      <c r="AB47" s="844"/>
      <c r="AC47" s="844"/>
      <c r="AD47" s="844"/>
      <c r="AE47" s="845"/>
      <c r="AF47" s="846"/>
      <c r="AG47" s="847"/>
      <c r="AH47" s="847"/>
      <c r="AI47" s="847"/>
      <c r="AJ47" s="848"/>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3"/>
      <c r="BK47" s="253"/>
      <c r="BL47" s="253"/>
      <c r="BM47" s="253"/>
      <c r="BN47" s="253"/>
      <c r="BO47" s="266"/>
      <c r="BP47" s="266"/>
      <c r="BQ47" s="263">
        <v>41</v>
      </c>
      <c r="BR47" s="264"/>
      <c r="BS47" s="853"/>
      <c r="BT47" s="854"/>
      <c r="BU47" s="854"/>
      <c r="BV47" s="854"/>
      <c r="BW47" s="854"/>
      <c r="BX47" s="854"/>
      <c r="BY47" s="854"/>
      <c r="BZ47" s="854"/>
      <c r="CA47" s="854"/>
      <c r="CB47" s="854"/>
      <c r="CC47" s="854"/>
      <c r="CD47" s="854"/>
      <c r="CE47" s="854"/>
      <c r="CF47" s="854"/>
      <c r="CG47" s="855"/>
      <c r="CH47" s="866"/>
      <c r="CI47" s="867"/>
      <c r="CJ47" s="867"/>
      <c r="CK47" s="867"/>
      <c r="CL47" s="868"/>
      <c r="CM47" s="866"/>
      <c r="CN47" s="867"/>
      <c r="CO47" s="867"/>
      <c r="CP47" s="867"/>
      <c r="CQ47" s="868"/>
      <c r="CR47" s="866"/>
      <c r="CS47" s="867"/>
      <c r="CT47" s="867"/>
      <c r="CU47" s="867"/>
      <c r="CV47" s="868"/>
      <c r="CW47" s="866"/>
      <c r="CX47" s="867"/>
      <c r="CY47" s="867"/>
      <c r="CZ47" s="867"/>
      <c r="DA47" s="868"/>
      <c r="DB47" s="866"/>
      <c r="DC47" s="867"/>
      <c r="DD47" s="867"/>
      <c r="DE47" s="867"/>
      <c r="DF47" s="868"/>
      <c r="DG47" s="866"/>
      <c r="DH47" s="867"/>
      <c r="DI47" s="867"/>
      <c r="DJ47" s="867"/>
      <c r="DK47" s="868"/>
      <c r="DL47" s="866"/>
      <c r="DM47" s="867"/>
      <c r="DN47" s="867"/>
      <c r="DO47" s="867"/>
      <c r="DP47" s="868"/>
      <c r="DQ47" s="866"/>
      <c r="DR47" s="867"/>
      <c r="DS47" s="867"/>
      <c r="DT47" s="867"/>
      <c r="DU47" s="868"/>
      <c r="DV47" s="869"/>
      <c r="DW47" s="870"/>
      <c r="DX47" s="870"/>
      <c r="DY47" s="870"/>
      <c r="DZ47" s="871"/>
      <c r="EA47" s="247"/>
    </row>
    <row r="48" spans="1:131" s="248" customFormat="1" ht="26.25" customHeight="1" x14ac:dyDescent="0.15">
      <c r="A48" s="262">
        <v>21</v>
      </c>
      <c r="B48" s="840"/>
      <c r="C48" s="841"/>
      <c r="D48" s="841"/>
      <c r="E48" s="841"/>
      <c r="F48" s="841"/>
      <c r="G48" s="841"/>
      <c r="H48" s="841"/>
      <c r="I48" s="841"/>
      <c r="J48" s="841"/>
      <c r="K48" s="841"/>
      <c r="L48" s="841"/>
      <c r="M48" s="841"/>
      <c r="N48" s="841"/>
      <c r="O48" s="841"/>
      <c r="P48" s="842"/>
      <c r="Q48" s="843"/>
      <c r="R48" s="844"/>
      <c r="S48" s="844"/>
      <c r="T48" s="844"/>
      <c r="U48" s="844"/>
      <c r="V48" s="844"/>
      <c r="W48" s="844"/>
      <c r="X48" s="844"/>
      <c r="Y48" s="844"/>
      <c r="Z48" s="844"/>
      <c r="AA48" s="844"/>
      <c r="AB48" s="844"/>
      <c r="AC48" s="844"/>
      <c r="AD48" s="844"/>
      <c r="AE48" s="845"/>
      <c r="AF48" s="846"/>
      <c r="AG48" s="847"/>
      <c r="AH48" s="847"/>
      <c r="AI48" s="847"/>
      <c r="AJ48" s="848"/>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3"/>
      <c r="BK48" s="253"/>
      <c r="BL48" s="253"/>
      <c r="BM48" s="253"/>
      <c r="BN48" s="253"/>
      <c r="BO48" s="266"/>
      <c r="BP48" s="266"/>
      <c r="BQ48" s="263">
        <v>42</v>
      </c>
      <c r="BR48" s="264"/>
      <c r="BS48" s="853"/>
      <c r="BT48" s="854"/>
      <c r="BU48" s="854"/>
      <c r="BV48" s="854"/>
      <c r="BW48" s="854"/>
      <c r="BX48" s="854"/>
      <c r="BY48" s="854"/>
      <c r="BZ48" s="854"/>
      <c r="CA48" s="854"/>
      <c r="CB48" s="854"/>
      <c r="CC48" s="854"/>
      <c r="CD48" s="854"/>
      <c r="CE48" s="854"/>
      <c r="CF48" s="854"/>
      <c r="CG48" s="855"/>
      <c r="CH48" s="866"/>
      <c r="CI48" s="867"/>
      <c r="CJ48" s="867"/>
      <c r="CK48" s="867"/>
      <c r="CL48" s="868"/>
      <c r="CM48" s="866"/>
      <c r="CN48" s="867"/>
      <c r="CO48" s="867"/>
      <c r="CP48" s="867"/>
      <c r="CQ48" s="868"/>
      <c r="CR48" s="866"/>
      <c r="CS48" s="867"/>
      <c r="CT48" s="867"/>
      <c r="CU48" s="867"/>
      <c r="CV48" s="868"/>
      <c r="CW48" s="866"/>
      <c r="CX48" s="867"/>
      <c r="CY48" s="867"/>
      <c r="CZ48" s="867"/>
      <c r="DA48" s="868"/>
      <c r="DB48" s="866"/>
      <c r="DC48" s="867"/>
      <c r="DD48" s="867"/>
      <c r="DE48" s="867"/>
      <c r="DF48" s="868"/>
      <c r="DG48" s="866"/>
      <c r="DH48" s="867"/>
      <c r="DI48" s="867"/>
      <c r="DJ48" s="867"/>
      <c r="DK48" s="868"/>
      <c r="DL48" s="866"/>
      <c r="DM48" s="867"/>
      <c r="DN48" s="867"/>
      <c r="DO48" s="867"/>
      <c r="DP48" s="868"/>
      <c r="DQ48" s="866"/>
      <c r="DR48" s="867"/>
      <c r="DS48" s="867"/>
      <c r="DT48" s="867"/>
      <c r="DU48" s="868"/>
      <c r="DV48" s="869"/>
      <c r="DW48" s="870"/>
      <c r="DX48" s="870"/>
      <c r="DY48" s="870"/>
      <c r="DZ48" s="871"/>
      <c r="EA48" s="247"/>
    </row>
    <row r="49" spans="1:131" s="248" customFormat="1" ht="26.25" customHeight="1" x14ac:dyDescent="0.15">
      <c r="A49" s="262">
        <v>22</v>
      </c>
      <c r="B49" s="840"/>
      <c r="C49" s="841"/>
      <c r="D49" s="841"/>
      <c r="E49" s="841"/>
      <c r="F49" s="841"/>
      <c r="G49" s="841"/>
      <c r="H49" s="841"/>
      <c r="I49" s="841"/>
      <c r="J49" s="841"/>
      <c r="K49" s="841"/>
      <c r="L49" s="841"/>
      <c r="M49" s="841"/>
      <c r="N49" s="841"/>
      <c r="O49" s="841"/>
      <c r="P49" s="842"/>
      <c r="Q49" s="843"/>
      <c r="R49" s="844"/>
      <c r="S49" s="844"/>
      <c r="T49" s="844"/>
      <c r="U49" s="844"/>
      <c r="V49" s="844"/>
      <c r="W49" s="844"/>
      <c r="X49" s="844"/>
      <c r="Y49" s="844"/>
      <c r="Z49" s="844"/>
      <c r="AA49" s="844"/>
      <c r="AB49" s="844"/>
      <c r="AC49" s="844"/>
      <c r="AD49" s="844"/>
      <c r="AE49" s="845"/>
      <c r="AF49" s="846"/>
      <c r="AG49" s="847"/>
      <c r="AH49" s="847"/>
      <c r="AI49" s="847"/>
      <c r="AJ49" s="848"/>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3"/>
      <c r="BK49" s="253"/>
      <c r="BL49" s="253"/>
      <c r="BM49" s="253"/>
      <c r="BN49" s="253"/>
      <c r="BO49" s="266"/>
      <c r="BP49" s="266"/>
      <c r="BQ49" s="263">
        <v>43</v>
      </c>
      <c r="BR49" s="264"/>
      <c r="BS49" s="853"/>
      <c r="BT49" s="854"/>
      <c r="BU49" s="854"/>
      <c r="BV49" s="854"/>
      <c r="BW49" s="854"/>
      <c r="BX49" s="854"/>
      <c r="BY49" s="854"/>
      <c r="BZ49" s="854"/>
      <c r="CA49" s="854"/>
      <c r="CB49" s="854"/>
      <c r="CC49" s="854"/>
      <c r="CD49" s="854"/>
      <c r="CE49" s="854"/>
      <c r="CF49" s="854"/>
      <c r="CG49" s="855"/>
      <c r="CH49" s="866"/>
      <c r="CI49" s="867"/>
      <c r="CJ49" s="867"/>
      <c r="CK49" s="867"/>
      <c r="CL49" s="868"/>
      <c r="CM49" s="866"/>
      <c r="CN49" s="867"/>
      <c r="CO49" s="867"/>
      <c r="CP49" s="867"/>
      <c r="CQ49" s="868"/>
      <c r="CR49" s="866"/>
      <c r="CS49" s="867"/>
      <c r="CT49" s="867"/>
      <c r="CU49" s="867"/>
      <c r="CV49" s="868"/>
      <c r="CW49" s="866"/>
      <c r="CX49" s="867"/>
      <c r="CY49" s="867"/>
      <c r="CZ49" s="867"/>
      <c r="DA49" s="868"/>
      <c r="DB49" s="866"/>
      <c r="DC49" s="867"/>
      <c r="DD49" s="867"/>
      <c r="DE49" s="867"/>
      <c r="DF49" s="868"/>
      <c r="DG49" s="866"/>
      <c r="DH49" s="867"/>
      <c r="DI49" s="867"/>
      <c r="DJ49" s="867"/>
      <c r="DK49" s="868"/>
      <c r="DL49" s="866"/>
      <c r="DM49" s="867"/>
      <c r="DN49" s="867"/>
      <c r="DO49" s="867"/>
      <c r="DP49" s="868"/>
      <c r="DQ49" s="866"/>
      <c r="DR49" s="867"/>
      <c r="DS49" s="867"/>
      <c r="DT49" s="867"/>
      <c r="DU49" s="868"/>
      <c r="DV49" s="869"/>
      <c r="DW49" s="870"/>
      <c r="DX49" s="870"/>
      <c r="DY49" s="870"/>
      <c r="DZ49" s="871"/>
      <c r="EA49" s="247"/>
    </row>
    <row r="50" spans="1:131" s="248" customFormat="1" ht="26.25" customHeight="1" x14ac:dyDescent="0.15">
      <c r="A50" s="262">
        <v>23</v>
      </c>
      <c r="B50" s="840"/>
      <c r="C50" s="841"/>
      <c r="D50" s="841"/>
      <c r="E50" s="841"/>
      <c r="F50" s="841"/>
      <c r="G50" s="841"/>
      <c r="H50" s="841"/>
      <c r="I50" s="841"/>
      <c r="J50" s="841"/>
      <c r="K50" s="841"/>
      <c r="L50" s="841"/>
      <c r="M50" s="841"/>
      <c r="N50" s="841"/>
      <c r="O50" s="841"/>
      <c r="P50" s="842"/>
      <c r="Q50" s="922"/>
      <c r="R50" s="923"/>
      <c r="S50" s="923"/>
      <c r="T50" s="923"/>
      <c r="U50" s="923"/>
      <c r="V50" s="923"/>
      <c r="W50" s="923"/>
      <c r="X50" s="923"/>
      <c r="Y50" s="923"/>
      <c r="Z50" s="923"/>
      <c r="AA50" s="923"/>
      <c r="AB50" s="923"/>
      <c r="AC50" s="923"/>
      <c r="AD50" s="923"/>
      <c r="AE50" s="924"/>
      <c r="AF50" s="846"/>
      <c r="AG50" s="847"/>
      <c r="AH50" s="847"/>
      <c r="AI50" s="847"/>
      <c r="AJ50" s="848"/>
      <c r="AK50" s="925"/>
      <c r="AL50" s="923"/>
      <c r="AM50" s="923"/>
      <c r="AN50" s="923"/>
      <c r="AO50" s="923"/>
      <c r="AP50" s="923"/>
      <c r="AQ50" s="923"/>
      <c r="AR50" s="923"/>
      <c r="AS50" s="923"/>
      <c r="AT50" s="923"/>
      <c r="AU50" s="923"/>
      <c r="AV50" s="923"/>
      <c r="AW50" s="923"/>
      <c r="AX50" s="923"/>
      <c r="AY50" s="923"/>
      <c r="AZ50" s="926"/>
      <c r="BA50" s="926"/>
      <c r="BB50" s="926"/>
      <c r="BC50" s="926"/>
      <c r="BD50" s="926"/>
      <c r="BE50" s="914"/>
      <c r="BF50" s="914"/>
      <c r="BG50" s="914"/>
      <c r="BH50" s="914"/>
      <c r="BI50" s="915"/>
      <c r="BJ50" s="253"/>
      <c r="BK50" s="253"/>
      <c r="BL50" s="253"/>
      <c r="BM50" s="253"/>
      <c r="BN50" s="253"/>
      <c r="BO50" s="266"/>
      <c r="BP50" s="266"/>
      <c r="BQ50" s="263">
        <v>44</v>
      </c>
      <c r="BR50" s="264"/>
      <c r="BS50" s="853"/>
      <c r="BT50" s="854"/>
      <c r="BU50" s="854"/>
      <c r="BV50" s="854"/>
      <c r="BW50" s="854"/>
      <c r="BX50" s="854"/>
      <c r="BY50" s="854"/>
      <c r="BZ50" s="854"/>
      <c r="CA50" s="854"/>
      <c r="CB50" s="854"/>
      <c r="CC50" s="854"/>
      <c r="CD50" s="854"/>
      <c r="CE50" s="854"/>
      <c r="CF50" s="854"/>
      <c r="CG50" s="855"/>
      <c r="CH50" s="866"/>
      <c r="CI50" s="867"/>
      <c r="CJ50" s="867"/>
      <c r="CK50" s="867"/>
      <c r="CL50" s="868"/>
      <c r="CM50" s="866"/>
      <c r="CN50" s="867"/>
      <c r="CO50" s="867"/>
      <c r="CP50" s="867"/>
      <c r="CQ50" s="868"/>
      <c r="CR50" s="866"/>
      <c r="CS50" s="867"/>
      <c r="CT50" s="867"/>
      <c r="CU50" s="867"/>
      <c r="CV50" s="868"/>
      <c r="CW50" s="866"/>
      <c r="CX50" s="867"/>
      <c r="CY50" s="867"/>
      <c r="CZ50" s="867"/>
      <c r="DA50" s="868"/>
      <c r="DB50" s="866"/>
      <c r="DC50" s="867"/>
      <c r="DD50" s="867"/>
      <c r="DE50" s="867"/>
      <c r="DF50" s="868"/>
      <c r="DG50" s="866"/>
      <c r="DH50" s="867"/>
      <c r="DI50" s="867"/>
      <c r="DJ50" s="867"/>
      <c r="DK50" s="868"/>
      <c r="DL50" s="866"/>
      <c r="DM50" s="867"/>
      <c r="DN50" s="867"/>
      <c r="DO50" s="867"/>
      <c r="DP50" s="868"/>
      <c r="DQ50" s="866"/>
      <c r="DR50" s="867"/>
      <c r="DS50" s="867"/>
      <c r="DT50" s="867"/>
      <c r="DU50" s="868"/>
      <c r="DV50" s="869"/>
      <c r="DW50" s="870"/>
      <c r="DX50" s="870"/>
      <c r="DY50" s="870"/>
      <c r="DZ50" s="871"/>
      <c r="EA50" s="247"/>
    </row>
    <row r="51" spans="1:131" s="248" customFormat="1" ht="26.25" customHeight="1" x14ac:dyDescent="0.15">
      <c r="A51" s="262">
        <v>24</v>
      </c>
      <c r="B51" s="840"/>
      <c r="C51" s="841"/>
      <c r="D51" s="841"/>
      <c r="E51" s="841"/>
      <c r="F51" s="841"/>
      <c r="G51" s="841"/>
      <c r="H51" s="841"/>
      <c r="I51" s="841"/>
      <c r="J51" s="841"/>
      <c r="K51" s="841"/>
      <c r="L51" s="841"/>
      <c r="M51" s="841"/>
      <c r="N51" s="841"/>
      <c r="O51" s="841"/>
      <c r="P51" s="842"/>
      <c r="Q51" s="922"/>
      <c r="R51" s="923"/>
      <c r="S51" s="923"/>
      <c r="T51" s="923"/>
      <c r="U51" s="923"/>
      <c r="V51" s="923"/>
      <c r="W51" s="923"/>
      <c r="X51" s="923"/>
      <c r="Y51" s="923"/>
      <c r="Z51" s="923"/>
      <c r="AA51" s="923"/>
      <c r="AB51" s="923"/>
      <c r="AC51" s="923"/>
      <c r="AD51" s="923"/>
      <c r="AE51" s="924"/>
      <c r="AF51" s="846"/>
      <c r="AG51" s="847"/>
      <c r="AH51" s="847"/>
      <c r="AI51" s="847"/>
      <c r="AJ51" s="848"/>
      <c r="AK51" s="925"/>
      <c r="AL51" s="923"/>
      <c r="AM51" s="923"/>
      <c r="AN51" s="923"/>
      <c r="AO51" s="923"/>
      <c r="AP51" s="923"/>
      <c r="AQ51" s="923"/>
      <c r="AR51" s="923"/>
      <c r="AS51" s="923"/>
      <c r="AT51" s="923"/>
      <c r="AU51" s="923"/>
      <c r="AV51" s="923"/>
      <c r="AW51" s="923"/>
      <c r="AX51" s="923"/>
      <c r="AY51" s="923"/>
      <c r="AZ51" s="926"/>
      <c r="BA51" s="926"/>
      <c r="BB51" s="926"/>
      <c r="BC51" s="926"/>
      <c r="BD51" s="926"/>
      <c r="BE51" s="914"/>
      <c r="BF51" s="914"/>
      <c r="BG51" s="914"/>
      <c r="BH51" s="914"/>
      <c r="BI51" s="915"/>
      <c r="BJ51" s="253"/>
      <c r="BK51" s="253"/>
      <c r="BL51" s="253"/>
      <c r="BM51" s="253"/>
      <c r="BN51" s="253"/>
      <c r="BO51" s="266"/>
      <c r="BP51" s="266"/>
      <c r="BQ51" s="263">
        <v>45</v>
      </c>
      <c r="BR51" s="264"/>
      <c r="BS51" s="853"/>
      <c r="BT51" s="854"/>
      <c r="BU51" s="854"/>
      <c r="BV51" s="854"/>
      <c r="BW51" s="854"/>
      <c r="BX51" s="854"/>
      <c r="BY51" s="854"/>
      <c r="BZ51" s="854"/>
      <c r="CA51" s="854"/>
      <c r="CB51" s="854"/>
      <c r="CC51" s="854"/>
      <c r="CD51" s="854"/>
      <c r="CE51" s="854"/>
      <c r="CF51" s="854"/>
      <c r="CG51" s="855"/>
      <c r="CH51" s="866"/>
      <c r="CI51" s="867"/>
      <c r="CJ51" s="867"/>
      <c r="CK51" s="867"/>
      <c r="CL51" s="868"/>
      <c r="CM51" s="866"/>
      <c r="CN51" s="867"/>
      <c r="CO51" s="867"/>
      <c r="CP51" s="867"/>
      <c r="CQ51" s="868"/>
      <c r="CR51" s="866"/>
      <c r="CS51" s="867"/>
      <c r="CT51" s="867"/>
      <c r="CU51" s="867"/>
      <c r="CV51" s="868"/>
      <c r="CW51" s="866"/>
      <c r="CX51" s="867"/>
      <c r="CY51" s="867"/>
      <c r="CZ51" s="867"/>
      <c r="DA51" s="868"/>
      <c r="DB51" s="866"/>
      <c r="DC51" s="867"/>
      <c r="DD51" s="867"/>
      <c r="DE51" s="867"/>
      <c r="DF51" s="868"/>
      <c r="DG51" s="866"/>
      <c r="DH51" s="867"/>
      <c r="DI51" s="867"/>
      <c r="DJ51" s="867"/>
      <c r="DK51" s="868"/>
      <c r="DL51" s="866"/>
      <c r="DM51" s="867"/>
      <c r="DN51" s="867"/>
      <c r="DO51" s="867"/>
      <c r="DP51" s="868"/>
      <c r="DQ51" s="866"/>
      <c r="DR51" s="867"/>
      <c r="DS51" s="867"/>
      <c r="DT51" s="867"/>
      <c r="DU51" s="868"/>
      <c r="DV51" s="869"/>
      <c r="DW51" s="870"/>
      <c r="DX51" s="870"/>
      <c r="DY51" s="870"/>
      <c r="DZ51" s="871"/>
      <c r="EA51" s="247"/>
    </row>
    <row r="52" spans="1:131" s="248" customFormat="1" ht="26.25" customHeight="1" x14ac:dyDescent="0.15">
      <c r="A52" s="262">
        <v>25</v>
      </c>
      <c r="B52" s="840"/>
      <c r="C52" s="841"/>
      <c r="D52" s="841"/>
      <c r="E52" s="841"/>
      <c r="F52" s="841"/>
      <c r="G52" s="841"/>
      <c r="H52" s="841"/>
      <c r="I52" s="841"/>
      <c r="J52" s="841"/>
      <c r="K52" s="841"/>
      <c r="L52" s="841"/>
      <c r="M52" s="841"/>
      <c r="N52" s="841"/>
      <c r="O52" s="841"/>
      <c r="P52" s="842"/>
      <c r="Q52" s="922"/>
      <c r="R52" s="923"/>
      <c r="S52" s="923"/>
      <c r="T52" s="923"/>
      <c r="U52" s="923"/>
      <c r="V52" s="923"/>
      <c r="W52" s="923"/>
      <c r="X52" s="923"/>
      <c r="Y52" s="923"/>
      <c r="Z52" s="923"/>
      <c r="AA52" s="923"/>
      <c r="AB52" s="923"/>
      <c r="AC52" s="923"/>
      <c r="AD52" s="923"/>
      <c r="AE52" s="924"/>
      <c r="AF52" s="846"/>
      <c r="AG52" s="847"/>
      <c r="AH52" s="847"/>
      <c r="AI52" s="847"/>
      <c r="AJ52" s="848"/>
      <c r="AK52" s="925"/>
      <c r="AL52" s="923"/>
      <c r="AM52" s="923"/>
      <c r="AN52" s="923"/>
      <c r="AO52" s="923"/>
      <c r="AP52" s="923"/>
      <c r="AQ52" s="923"/>
      <c r="AR52" s="923"/>
      <c r="AS52" s="923"/>
      <c r="AT52" s="923"/>
      <c r="AU52" s="923"/>
      <c r="AV52" s="923"/>
      <c r="AW52" s="923"/>
      <c r="AX52" s="923"/>
      <c r="AY52" s="923"/>
      <c r="AZ52" s="926"/>
      <c r="BA52" s="926"/>
      <c r="BB52" s="926"/>
      <c r="BC52" s="926"/>
      <c r="BD52" s="926"/>
      <c r="BE52" s="914"/>
      <c r="BF52" s="914"/>
      <c r="BG52" s="914"/>
      <c r="BH52" s="914"/>
      <c r="BI52" s="915"/>
      <c r="BJ52" s="253"/>
      <c r="BK52" s="253"/>
      <c r="BL52" s="253"/>
      <c r="BM52" s="253"/>
      <c r="BN52" s="253"/>
      <c r="BO52" s="266"/>
      <c r="BP52" s="266"/>
      <c r="BQ52" s="263">
        <v>46</v>
      </c>
      <c r="BR52" s="264"/>
      <c r="BS52" s="853"/>
      <c r="BT52" s="854"/>
      <c r="BU52" s="854"/>
      <c r="BV52" s="854"/>
      <c r="BW52" s="854"/>
      <c r="BX52" s="854"/>
      <c r="BY52" s="854"/>
      <c r="BZ52" s="854"/>
      <c r="CA52" s="854"/>
      <c r="CB52" s="854"/>
      <c r="CC52" s="854"/>
      <c r="CD52" s="854"/>
      <c r="CE52" s="854"/>
      <c r="CF52" s="854"/>
      <c r="CG52" s="855"/>
      <c r="CH52" s="866"/>
      <c r="CI52" s="867"/>
      <c r="CJ52" s="867"/>
      <c r="CK52" s="867"/>
      <c r="CL52" s="868"/>
      <c r="CM52" s="866"/>
      <c r="CN52" s="867"/>
      <c r="CO52" s="867"/>
      <c r="CP52" s="867"/>
      <c r="CQ52" s="868"/>
      <c r="CR52" s="866"/>
      <c r="CS52" s="867"/>
      <c r="CT52" s="867"/>
      <c r="CU52" s="867"/>
      <c r="CV52" s="868"/>
      <c r="CW52" s="866"/>
      <c r="CX52" s="867"/>
      <c r="CY52" s="867"/>
      <c r="CZ52" s="867"/>
      <c r="DA52" s="868"/>
      <c r="DB52" s="866"/>
      <c r="DC52" s="867"/>
      <c r="DD52" s="867"/>
      <c r="DE52" s="867"/>
      <c r="DF52" s="868"/>
      <c r="DG52" s="866"/>
      <c r="DH52" s="867"/>
      <c r="DI52" s="867"/>
      <c r="DJ52" s="867"/>
      <c r="DK52" s="868"/>
      <c r="DL52" s="866"/>
      <c r="DM52" s="867"/>
      <c r="DN52" s="867"/>
      <c r="DO52" s="867"/>
      <c r="DP52" s="868"/>
      <c r="DQ52" s="866"/>
      <c r="DR52" s="867"/>
      <c r="DS52" s="867"/>
      <c r="DT52" s="867"/>
      <c r="DU52" s="868"/>
      <c r="DV52" s="869"/>
      <c r="DW52" s="870"/>
      <c r="DX52" s="870"/>
      <c r="DY52" s="870"/>
      <c r="DZ52" s="871"/>
      <c r="EA52" s="247"/>
    </row>
    <row r="53" spans="1:131" s="248" customFormat="1" ht="26.25" customHeight="1" x14ac:dyDescent="0.15">
      <c r="A53" s="262">
        <v>26</v>
      </c>
      <c r="B53" s="840"/>
      <c r="C53" s="841"/>
      <c r="D53" s="841"/>
      <c r="E53" s="841"/>
      <c r="F53" s="841"/>
      <c r="G53" s="841"/>
      <c r="H53" s="841"/>
      <c r="I53" s="841"/>
      <c r="J53" s="841"/>
      <c r="K53" s="841"/>
      <c r="L53" s="841"/>
      <c r="M53" s="841"/>
      <c r="N53" s="841"/>
      <c r="O53" s="841"/>
      <c r="P53" s="842"/>
      <c r="Q53" s="922"/>
      <c r="R53" s="923"/>
      <c r="S53" s="923"/>
      <c r="T53" s="923"/>
      <c r="U53" s="923"/>
      <c r="V53" s="923"/>
      <c r="W53" s="923"/>
      <c r="X53" s="923"/>
      <c r="Y53" s="923"/>
      <c r="Z53" s="923"/>
      <c r="AA53" s="923"/>
      <c r="AB53" s="923"/>
      <c r="AC53" s="923"/>
      <c r="AD53" s="923"/>
      <c r="AE53" s="924"/>
      <c r="AF53" s="846"/>
      <c r="AG53" s="847"/>
      <c r="AH53" s="847"/>
      <c r="AI53" s="847"/>
      <c r="AJ53" s="848"/>
      <c r="AK53" s="925"/>
      <c r="AL53" s="923"/>
      <c r="AM53" s="923"/>
      <c r="AN53" s="923"/>
      <c r="AO53" s="923"/>
      <c r="AP53" s="923"/>
      <c r="AQ53" s="923"/>
      <c r="AR53" s="923"/>
      <c r="AS53" s="923"/>
      <c r="AT53" s="923"/>
      <c r="AU53" s="923"/>
      <c r="AV53" s="923"/>
      <c r="AW53" s="923"/>
      <c r="AX53" s="923"/>
      <c r="AY53" s="923"/>
      <c r="AZ53" s="926"/>
      <c r="BA53" s="926"/>
      <c r="BB53" s="926"/>
      <c r="BC53" s="926"/>
      <c r="BD53" s="926"/>
      <c r="BE53" s="914"/>
      <c r="BF53" s="914"/>
      <c r="BG53" s="914"/>
      <c r="BH53" s="914"/>
      <c r="BI53" s="915"/>
      <c r="BJ53" s="253"/>
      <c r="BK53" s="253"/>
      <c r="BL53" s="253"/>
      <c r="BM53" s="253"/>
      <c r="BN53" s="253"/>
      <c r="BO53" s="266"/>
      <c r="BP53" s="266"/>
      <c r="BQ53" s="263">
        <v>47</v>
      </c>
      <c r="BR53" s="264"/>
      <c r="BS53" s="853"/>
      <c r="BT53" s="854"/>
      <c r="BU53" s="854"/>
      <c r="BV53" s="854"/>
      <c r="BW53" s="854"/>
      <c r="BX53" s="854"/>
      <c r="BY53" s="854"/>
      <c r="BZ53" s="854"/>
      <c r="CA53" s="854"/>
      <c r="CB53" s="854"/>
      <c r="CC53" s="854"/>
      <c r="CD53" s="854"/>
      <c r="CE53" s="854"/>
      <c r="CF53" s="854"/>
      <c r="CG53" s="855"/>
      <c r="CH53" s="866"/>
      <c r="CI53" s="867"/>
      <c r="CJ53" s="867"/>
      <c r="CK53" s="867"/>
      <c r="CL53" s="868"/>
      <c r="CM53" s="866"/>
      <c r="CN53" s="867"/>
      <c r="CO53" s="867"/>
      <c r="CP53" s="867"/>
      <c r="CQ53" s="868"/>
      <c r="CR53" s="866"/>
      <c r="CS53" s="867"/>
      <c r="CT53" s="867"/>
      <c r="CU53" s="867"/>
      <c r="CV53" s="868"/>
      <c r="CW53" s="866"/>
      <c r="CX53" s="867"/>
      <c r="CY53" s="867"/>
      <c r="CZ53" s="867"/>
      <c r="DA53" s="868"/>
      <c r="DB53" s="866"/>
      <c r="DC53" s="867"/>
      <c r="DD53" s="867"/>
      <c r="DE53" s="867"/>
      <c r="DF53" s="868"/>
      <c r="DG53" s="866"/>
      <c r="DH53" s="867"/>
      <c r="DI53" s="867"/>
      <c r="DJ53" s="867"/>
      <c r="DK53" s="868"/>
      <c r="DL53" s="866"/>
      <c r="DM53" s="867"/>
      <c r="DN53" s="867"/>
      <c r="DO53" s="867"/>
      <c r="DP53" s="868"/>
      <c r="DQ53" s="866"/>
      <c r="DR53" s="867"/>
      <c r="DS53" s="867"/>
      <c r="DT53" s="867"/>
      <c r="DU53" s="868"/>
      <c r="DV53" s="869"/>
      <c r="DW53" s="870"/>
      <c r="DX53" s="870"/>
      <c r="DY53" s="870"/>
      <c r="DZ53" s="871"/>
      <c r="EA53" s="247"/>
    </row>
    <row r="54" spans="1:131" s="248" customFormat="1" ht="26.25" customHeight="1" x14ac:dyDescent="0.15">
      <c r="A54" s="262">
        <v>27</v>
      </c>
      <c r="B54" s="840"/>
      <c r="C54" s="841"/>
      <c r="D54" s="841"/>
      <c r="E54" s="841"/>
      <c r="F54" s="841"/>
      <c r="G54" s="841"/>
      <c r="H54" s="841"/>
      <c r="I54" s="841"/>
      <c r="J54" s="841"/>
      <c r="K54" s="841"/>
      <c r="L54" s="841"/>
      <c r="M54" s="841"/>
      <c r="N54" s="841"/>
      <c r="O54" s="841"/>
      <c r="P54" s="842"/>
      <c r="Q54" s="922"/>
      <c r="R54" s="923"/>
      <c r="S54" s="923"/>
      <c r="T54" s="923"/>
      <c r="U54" s="923"/>
      <c r="V54" s="923"/>
      <c r="W54" s="923"/>
      <c r="X54" s="923"/>
      <c r="Y54" s="923"/>
      <c r="Z54" s="923"/>
      <c r="AA54" s="923"/>
      <c r="AB54" s="923"/>
      <c r="AC54" s="923"/>
      <c r="AD54" s="923"/>
      <c r="AE54" s="924"/>
      <c r="AF54" s="846"/>
      <c r="AG54" s="847"/>
      <c r="AH54" s="847"/>
      <c r="AI54" s="847"/>
      <c r="AJ54" s="848"/>
      <c r="AK54" s="925"/>
      <c r="AL54" s="923"/>
      <c r="AM54" s="923"/>
      <c r="AN54" s="923"/>
      <c r="AO54" s="923"/>
      <c r="AP54" s="923"/>
      <c r="AQ54" s="923"/>
      <c r="AR54" s="923"/>
      <c r="AS54" s="923"/>
      <c r="AT54" s="923"/>
      <c r="AU54" s="923"/>
      <c r="AV54" s="923"/>
      <c r="AW54" s="923"/>
      <c r="AX54" s="923"/>
      <c r="AY54" s="923"/>
      <c r="AZ54" s="926"/>
      <c r="BA54" s="926"/>
      <c r="BB54" s="926"/>
      <c r="BC54" s="926"/>
      <c r="BD54" s="926"/>
      <c r="BE54" s="914"/>
      <c r="BF54" s="914"/>
      <c r="BG54" s="914"/>
      <c r="BH54" s="914"/>
      <c r="BI54" s="915"/>
      <c r="BJ54" s="253"/>
      <c r="BK54" s="253"/>
      <c r="BL54" s="253"/>
      <c r="BM54" s="253"/>
      <c r="BN54" s="253"/>
      <c r="BO54" s="266"/>
      <c r="BP54" s="266"/>
      <c r="BQ54" s="263">
        <v>48</v>
      </c>
      <c r="BR54" s="264"/>
      <c r="BS54" s="853"/>
      <c r="BT54" s="854"/>
      <c r="BU54" s="854"/>
      <c r="BV54" s="854"/>
      <c r="BW54" s="854"/>
      <c r="BX54" s="854"/>
      <c r="BY54" s="854"/>
      <c r="BZ54" s="854"/>
      <c r="CA54" s="854"/>
      <c r="CB54" s="854"/>
      <c r="CC54" s="854"/>
      <c r="CD54" s="854"/>
      <c r="CE54" s="854"/>
      <c r="CF54" s="854"/>
      <c r="CG54" s="855"/>
      <c r="CH54" s="866"/>
      <c r="CI54" s="867"/>
      <c r="CJ54" s="867"/>
      <c r="CK54" s="867"/>
      <c r="CL54" s="868"/>
      <c r="CM54" s="866"/>
      <c r="CN54" s="867"/>
      <c r="CO54" s="867"/>
      <c r="CP54" s="867"/>
      <c r="CQ54" s="868"/>
      <c r="CR54" s="866"/>
      <c r="CS54" s="867"/>
      <c r="CT54" s="867"/>
      <c r="CU54" s="867"/>
      <c r="CV54" s="868"/>
      <c r="CW54" s="866"/>
      <c r="CX54" s="867"/>
      <c r="CY54" s="867"/>
      <c r="CZ54" s="867"/>
      <c r="DA54" s="868"/>
      <c r="DB54" s="866"/>
      <c r="DC54" s="867"/>
      <c r="DD54" s="867"/>
      <c r="DE54" s="867"/>
      <c r="DF54" s="868"/>
      <c r="DG54" s="866"/>
      <c r="DH54" s="867"/>
      <c r="DI54" s="867"/>
      <c r="DJ54" s="867"/>
      <c r="DK54" s="868"/>
      <c r="DL54" s="866"/>
      <c r="DM54" s="867"/>
      <c r="DN54" s="867"/>
      <c r="DO54" s="867"/>
      <c r="DP54" s="868"/>
      <c r="DQ54" s="866"/>
      <c r="DR54" s="867"/>
      <c r="DS54" s="867"/>
      <c r="DT54" s="867"/>
      <c r="DU54" s="868"/>
      <c r="DV54" s="869"/>
      <c r="DW54" s="870"/>
      <c r="DX54" s="870"/>
      <c r="DY54" s="870"/>
      <c r="DZ54" s="871"/>
      <c r="EA54" s="247"/>
    </row>
    <row r="55" spans="1:131" s="248" customFormat="1" ht="26.25" customHeight="1" x14ac:dyDescent="0.15">
      <c r="A55" s="262">
        <v>28</v>
      </c>
      <c r="B55" s="840"/>
      <c r="C55" s="841"/>
      <c r="D55" s="841"/>
      <c r="E55" s="841"/>
      <c r="F55" s="841"/>
      <c r="G55" s="841"/>
      <c r="H55" s="841"/>
      <c r="I55" s="841"/>
      <c r="J55" s="841"/>
      <c r="K55" s="841"/>
      <c r="L55" s="841"/>
      <c r="M55" s="841"/>
      <c r="N55" s="841"/>
      <c r="O55" s="841"/>
      <c r="P55" s="842"/>
      <c r="Q55" s="922"/>
      <c r="R55" s="923"/>
      <c r="S55" s="923"/>
      <c r="T55" s="923"/>
      <c r="U55" s="923"/>
      <c r="V55" s="923"/>
      <c r="W55" s="923"/>
      <c r="X55" s="923"/>
      <c r="Y55" s="923"/>
      <c r="Z55" s="923"/>
      <c r="AA55" s="923"/>
      <c r="AB55" s="923"/>
      <c r="AC55" s="923"/>
      <c r="AD55" s="923"/>
      <c r="AE55" s="924"/>
      <c r="AF55" s="846"/>
      <c r="AG55" s="847"/>
      <c r="AH55" s="847"/>
      <c r="AI55" s="847"/>
      <c r="AJ55" s="848"/>
      <c r="AK55" s="925"/>
      <c r="AL55" s="923"/>
      <c r="AM55" s="923"/>
      <c r="AN55" s="923"/>
      <c r="AO55" s="923"/>
      <c r="AP55" s="923"/>
      <c r="AQ55" s="923"/>
      <c r="AR55" s="923"/>
      <c r="AS55" s="923"/>
      <c r="AT55" s="923"/>
      <c r="AU55" s="923"/>
      <c r="AV55" s="923"/>
      <c r="AW55" s="923"/>
      <c r="AX55" s="923"/>
      <c r="AY55" s="923"/>
      <c r="AZ55" s="926"/>
      <c r="BA55" s="926"/>
      <c r="BB55" s="926"/>
      <c r="BC55" s="926"/>
      <c r="BD55" s="926"/>
      <c r="BE55" s="914"/>
      <c r="BF55" s="914"/>
      <c r="BG55" s="914"/>
      <c r="BH55" s="914"/>
      <c r="BI55" s="915"/>
      <c r="BJ55" s="253"/>
      <c r="BK55" s="253"/>
      <c r="BL55" s="253"/>
      <c r="BM55" s="253"/>
      <c r="BN55" s="253"/>
      <c r="BO55" s="266"/>
      <c r="BP55" s="266"/>
      <c r="BQ55" s="263">
        <v>49</v>
      </c>
      <c r="BR55" s="264"/>
      <c r="BS55" s="853"/>
      <c r="BT55" s="854"/>
      <c r="BU55" s="854"/>
      <c r="BV55" s="854"/>
      <c r="BW55" s="854"/>
      <c r="BX55" s="854"/>
      <c r="BY55" s="854"/>
      <c r="BZ55" s="854"/>
      <c r="CA55" s="854"/>
      <c r="CB55" s="854"/>
      <c r="CC55" s="854"/>
      <c r="CD55" s="854"/>
      <c r="CE55" s="854"/>
      <c r="CF55" s="854"/>
      <c r="CG55" s="855"/>
      <c r="CH55" s="866"/>
      <c r="CI55" s="867"/>
      <c r="CJ55" s="867"/>
      <c r="CK55" s="867"/>
      <c r="CL55" s="868"/>
      <c r="CM55" s="866"/>
      <c r="CN55" s="867"/>
      <c r="CO55" s="867"/>
      <c r="CP55" s="867"/>
      <c r="CQ55" s="868"/>
      <c r="CR55" s="866"/>
      <c r="CS55" s="867"/>
      <c r="CT55" s="867"/>
      <c r="CU55" s="867"/>
      <c r="CV55" s="868"/>
      <c r="CW55" s="866"/>
      <c r="CX55" s="867"/>
      <c r="CY55" s="867"/>
      <c r="CZ55" s="867"/>
      <c r="DA55" s="868"/>
      <c r="DB55" s="866"/>
      <c r="DC55" s="867"/>
      <c r="DD55" s="867"/>
      <c r="DE55" s="867"/>
      <c r="DF55" s="868"/>
      <c r="DG55" s="866"/>
      <c r="DH55" s="867"/>
      <c r="DI55" s="867"/>
      <c r="DJ55" s="867"/>
      <c r="DK55" s="868"/>
      <c r="DL55" s="866"/>
      <c r="DM55" s="867"/>
      <c r="DN55" s="867"/>
      <c r="DO55" s="867"/>
      <c r="DP55" s="868"/>
      <c r="DQ55" s="866"/>
      <c r="DR55" s="867"/>
      <c r="DS55" s="867"/>
      <c r="DT55" s="867"/>
      <c r="DU55" s="868"/>
      <c r="DV55" s="869"/>
      <c r="DW55" s="870"/>
      <c r="DX55" s="870"/>
      <c r="DY55" s="870"/>
      <c r="DZ55" s="871"/>
      <c r="EA55" s="247"/>
    </row>
    <row r="56" spans="1:131" s="248" customFormat="1" ht="26.25" customHeight="1" x14ac:dyDescent="0.15">
      <c r="A56" s="262">
        <v>29</v>
      </c>
      <c r="B56" s="840"/>
      <c r="C56" s="841"/>
      <c r="D56" s="841"/>
      <c r="E56" s="841"/>
      <c r="F56" s="841"/>
      <c r="G56" s="841"/>
      <c r="H56" s="841"/>
      <c r="I56" s="841"/>
      <c r="J56" s="841"/>
      <c r="K56" s="841"/>
      <c r="L56" s="841"/>
      <c r="M56" s="841"/>
      <c r="N56" s="841"/>
      <c r="O56" s="841"/>
      <c r="P56" s="842"/>
      <c r="Q56" s="922"/>
      <c r="R56" s="923"/>
      <c r="S56" s="923"/>
      <c r="T56" s="923"/>
      <c r="U56" s="923"/>
      <c r="V56" s="923"/>
      <c r="W56" s="923"/>
      <c r="X56" s="923"/>
      <c r="Y56" s="923"/>
      <c r="Z56" s="923"/>
      <c r="AA56" s="923"/>
      <c r="AB56" s="923"/>
      <c r="AC56" s="923"/>
      <c r="AD56" s="923"/>
      <c r="AE56" s="924"/>
      <c r="AF56" s="846"/>
      <c r="AG56" s="847"/>
      <c r="AH56" s="847"/>
      <c r="AI56" s="847"/>
      <c r="AJ56" s="848"/>
      <c r="AK56" s="925"/>
      <c r="AL56" s="923"/>
      <c r="AM56" s="923"/>
      <c r="AN56" s="923"/>
      <c r="AO56" s="923"/>
      <c r="AP56" s="923"/>
      <c r="AQ56" s="923"/>
      <c r="AR56" s="923"/>
      <c r="AS56" s="923"/>
      <c r="AT56" s="923"/>
      <c r="AU56" s="923"/>
      <c r="AV56" s="923"/>
      <c r="AW56" s="923"/>
      <c r="AX56" s="923"/>
      <c r="AY56" s="923"/>
      <c r="AZ56" s="926"/>
      <c r="BA56" s="926"/>
      <c r="BB56" s="926"/>
      <c r="BC56" s="926"/>
      <c r="BD56" s="926"/>
      <c r="BE56" s="914"/>
      <c r="BF56" s="914"/>
      <c r="BG56" s="914"/>
      <c r="BH56" s="914"/>
      <c r="BI56" s="915"/>
      <c r="BJ56" s="253"/>
      <c r="BK56" s="253"/>
      <c r="BL56" s="253"/>
      <c r="BM56" s="253"/>
      <c r="BN56" s="253"/>
      <c r="BO56" s="266"/>
      <c r="BP56" s="266"/>
      <c r="BQ56" s="263">
        <v>50</v>
      </c>
      <c r="BR56" s="264"/>
      <c r="BS56" s="853"/>
      <c r="BT56" s="854"/>
      <c r="BU56" s="854"/>
      <c r="BV56" s="854"/>
      <c r="BW56" s="854"/>
      <c r="BX56" s="854"/>
      <c r="BY56" s="854"/>
      <c r="BZ56" s="854"/>
      <c r="CA56" s="854"/>
      <c r="CB56" s="854"/>
      <c r="CC56" s="854"/>
      <c r="CD56" s="854"/>
      <c r="CE56" s="854"/>
      <c r="CF56" s="854"/>
      <c r="CG56" s="855"/>
      <c r="CH56" s="866"/>
      <c r="CI56" s="867"/>
      <c r="CJ56" s="867"/>
      <c r="CK56" s="867"/>
      <c r="CL56" s="868"/>
      <c r="CM56" s="866"/>
      <c r="CN56" s="867"/>
      <c r="CO56" s="867"/>
      <c r="CP56" s="867"/>
      <c r="CQ56" s="868"/>
      <c r="CR56" s="866"/>
      <c r="CS56" s="867"/>
      <c r="CT56" s="867"/>
      <c r="CU56" s="867"/>
      <c r="CV56" s="868"/>
      <c r="CW56" s="866"/>
      <c r="CX56" s="867"/>
      <c r="CY56" s="867"/>
      <c r="CZ56" s="867"/>
      <c r="DA56" s="868"/>
      <c r="DB56" s="866"/>
      <c r="DC56" s="867"/>
      <c r="DD56" s="867"/>
      <c r="DE56" s="867"/>
      <c r="DF56" s="868"/>
      <c r="DG56" s="866"/>
      <c r="DH56" s="867"/>
      <c r="DI56" s="867"/>
      <c r="DJ56" s="867"/>
      <c r="DK56" s="868"/>
      <c r="DL56" s="866"/>
      <c r="DM56" s="867"/>
      <c r="DN56" s="867"/>
      <c r="DO56" s="867"/>
      <c r="DP56" s="868"/>
      <c r="DQ56" s="866"/>
      <c r="DR56" s="867"/>
      <c r="DS56" s="867"/>
      <c r="DT56" s="867"/>
      <c r="DU56" s="868"/>
      <c r="DV56" s="869"/>
      <c r="DW56" s="870"/>
      <c r="DX56" s="870"/>
      <c r="DY56" s="870"/>
      <c r="DZ56" s="871"/>
      <c r="EA56" s="247"/>
    </row>
    <row r="57" spans="1:131" s="248" customFormat="1" ht="26.25" customHeight="1" x14ac:dyDescent="0.15">
      <c r="A57" s="262">
        <v>30</v>
      </c>
      <c r="B57" s="840"/>
      <c r="C57" s="841"/>
      <c r="D57" s="841"/>
      <c r="E57" s="841"/>
      <c r="F57" s="841"/>
      <c r="G57" s="841"/>
      <c r="H57" s="841"/>
      <c r="I57" s="841"/>
      <c r="J57" s="841"/>
      <c r="K57" s="841"/>
      <c r="L57" s="841"/>
      <c r="M57" s="841"/>
      <c r="N57" s="841"/>
      <c r="O57" s="841"/>
      <c r="P57" s="842"/>
      <c r="Q57" s="922"/>
      <c r="R57" s="923"/>
      <c r="S57" s="923"/>
      <c r="T57" s="923"/>
      <c r="U57" s="923"/>
      <c r="V57" s="923"/>
      <c r="W57" s="923"/>
      <c r="X57" s="923"/>
      <c r="Y57" s="923"/>
      <c r="Z57" s="923"/>
      <c r="AA57" s="923"/>
      <c r="AB57" s="923"/>
      <c r="AC57" s="923"/>
      <c r="AD57" s="923"/>
      <c r="AE57" s="924"/>
      <c r="AF57" s="846"/>
      <c r="AG57" s="847"/>
      <c r="AH57" s="847"/>
      <c r="AI57" s="847"/>
      <c r="AJ57" s="848"/>
      <c r="AK57" s="925"/>
      <c r="AL57" s="923"/>
      <c r="AM57" s="923"/>
      <c r="AN57" s="923"/>
      <c r="AO57" s="923"/>
      <c r="AP57" s="923"/>
      <c r="AQ57" s="923"/>
      <c r="AR57" s="923"/>
      <c r="AS57" s="923"/>
      <c r="AT57" s="923"/>
      <c r="AU57" s="923"/>
      <c r="AV57" s="923"/>
      <c r="AW57" s="923"/>
      <c r="AX57" s="923"/>
      <c r="AY57" s="923"/>
      <c r="AZ57" s="926"/>
      <c r="BA57" s="926"/>
      <c r="BB57" s="926"/>
      <c r="BC57" s="926"/>
      <c r="BD57" s="926"/>
      <c r="BE57" s="914"/>
      <c r="BF57" s="914"/>
      <c r="BG57" s="914"/>
      <c r="BH57" s="914"/>
      <c r="BI57" s="915"/>
      <c r="BJ57" s="253"/>
      <c r="BK57" s="253"/>
      <c r="BL57" s="253"/>
      <c r="BM57" s="253"/>
      <c r="BN57" s="253"/>
      <c r="BO57" s="266"/>
      <c r="BP57" s="266"/>
      <c r="BQ57" s="263">
        <v>51</v>
      </c>
      <c r="BR57" s="264"/>
      <c r="BS57" s="853"/>
      <c r="BT57" s="854"/>
      <c r="BU57" s="854"/>
      <c r="BV57" s="854"/>
      <c r="BW57" s="854"/>
      <c r="BX57" s="854"/>
      <c r="BY57" s="854"/>
      <c r="BZ57" s="854"/>
      <c r="CA57" s="854"/>
      <c r="CB57" s="854"/>
      <c r="CC57" s="854"/>
      <c r="CD57" s="854"/>
      <c r="CE57" s="854"/>
      <c r="CF57" s="854"/>
      <c r="CG57" s="855"/>
      <c r="CH57" s="866"/>
      <c r="CI57" s="867"/>
      <c r="CJ57" s="867"/>
      <c r="CK57" s="867"/>
      <c r="CL57" s="868"/>
      <c r="CM57" s="866"/>
      <c r="CN57" s="867"/>
      <c r="CO57" s="867"/>
      <c r="CP57" s="867"/>
      <c r="CQ57" s="868"/>
      <c r="CR57" s="866"/>
      <c r="CS57" s="867"/>
      <c r="CT57" s="867"/>
      <c r="CU57" s="867"/>
      <c r="CV57" s="868"/>
      <c r="CW57" s="866"/>
      <c r="CX57" s="867"/>
      <c r="CY57" s="867"/>
      <c r="CZ57" s="867"/>
      <c r="DA57" s="868"/>
      <c r="DB57" s="866"/>
      <c r="DC57" s="867"/>
      <c r="DD57" s="867"/>
      <c r="DE57" s="867"/>
      <c r="DF57" s="868"/>
      <c r="DG57" s="866"/>
      <c r="DH57" s="867"/>
      <c r="DI57" s="867"/>
      <c r="DJ57" s="867"/>
      <c r="DK57" s="868"/>
      <c r="DL57" s="866"/>
      <c r="DM57" s="867"/>
      <c r="DN57" s="867"/>
      <c r="DO57" s="867"/>
      <c r="DP57" s="868"/>
      <c r="DQ57" s="866"/>
      <c r="DR57" s="867"/>
      <c r="DS57" s="867"/>
      <c r="DT57" s="867"/>
      <c r="DU57" s="868"/>
      <c r="DV57" s="869"/>
      <c r="DW57" s="870"/>
      <c r="DX57" s="870"/>
      <c r="DY57" s="870"/>
      <c r="DZ57" s="871"/>
      <c r="EA57" s="247"/>
    </row>
    <row r="58" spans="1:131" s="248" customFormat="1" ht="26.25" customHeight="1" x14ac:dyDescent="0.15">
      <c r="A58" s="262">
        <v>31</v>
      </c>
      <c r="B58" s="840"/>
      <c r="C58" s="841"/>
      <c r="D58" s="841"/>
      <c r="E58" s="841"/>
      <c r="F58" s="841"/>
      <c r="G58" s="841"/>
      <c r="H58" s="841"/>
      <c r="I58" s="841"/>
      <c r="J58" s="841"/>
      <c r="K58" s="841"/>
      <c r="L58" s="841"/>
      <c r="M58" s="841"/>
      <c r="N58" s="841"/>
      <c r="O58" s="841"/>
      <c r="P58" s="842"/>
      <c r="Q58" s="922"/>
      <c r="R58" s="923"/>
      <c r="S58" s="923"/>
      <c r="T58" s="923"/>
      <c r="U58" s="923"/>
      <c r="V58" s="923"/>
      <c r="W58" s="923"/>
      <c r="X58" s="923"/>
      <c r="Y58" s="923"/>
      <c r="Z58" s="923"/>
      <c r="AA58" s="923"/>
      <c r="AB58" s="923"/>
      <c r="AC58" s="923"/>
      <c r="AD58" s="923"/>
      <c r="AE58" s="924"/>
      <c r="AF58" s="846"/>
      <c r="AG58" s="847"/>
      <c r="AH58" s="847"/>
      <c r="AI58" s="847"/>
      <c r="AJ58" s="848"/>
      <c r="AK58" s="925"/>
      <c r="AL58" s="923"/>
      <c r="AM58" s="923"/>
      <c r="AN58" s="923"/>
      <c r="AO58" s="923"/>
      <c r="AP58" s="923"/>
      <c r="AQ58" s="923"/>
      <c r="AR58" s="923"/>
      <c r="AS58" s="923"/>
      <c r="AT58" s="923"/>
      <c r="AU58" s="923"/>
      <c r="AV58" s="923"/>
      <c r="AW58" s="923"/>
      <c r="AX58" s="923"/>
      <c r="AY58" s="923"/>
      <c r="AZ58" s="926"/>
      <c r="BA58" s="926"/>
      <c r="BB58" s="926"/>
      <c r="BC58" s="926"/>
      <c r="BD58" s="926"/>
      <c r="BE58" s="914"/>
      <c r="BF58" s="914"/>
      <c r="BG58" s="914"/>
      <c r="BH58" s="914"/>
      <c r="BI58" s="915"/>
      <c r="BJ58" s="253"/>
      <c r="BK58" s="253"/>
      <c r="BL58" s="253"/>
      <c r="BM58" s="253"/>
      <c r="BN58" s="253"/>
      <c r="BO58" s="266"/>
      <c r="BP58" s="266"/>
      <c r="BQ58" s="263">
        <v>52</v>
      </c>
      <c r="BR58" s="264"/>
      <c r="BS58" s="853"/>
      <c r="BT58" s="854"/>
      <c r="BU58" s="854"/>
      <c r="BV58" s="854"/>
      <c r="BW58" s="854"/>
      <c r="BX58" s="854"/>
      <c r="BY58" s="854"/>
      <c r="BZ58" s="854"/>
      <c r="CA58" s="854"/>
      <c r="CB58" s="854"/>
      <c r="CC58" s="854"/>
      <c r="CD58" s="854"/>
      <c r="CE58" s="854"/>
      <c r="CF58" s="854"/>
      <c r="CG58" s="855"/>
      <c r="CH58" s="866"/>
      <c r="CI58" s="867"/>
      <c r="CJ58" s="867"/>
      <c r="CK58" s="867"/>
      <c r="CL58" s="868"/>
      <c r="CM58" s="866"/>
      <c r="CN58" s="867"/>
      <c r="CO58" s="867"/>
      <c r="CP58" s="867"/>
      <c r="CQ58" s="868"/>
      <c r="CR58" s="866"/>
      <c r="CS58" s="867"/>
      <c r="CT58" s="867"/>
      <c r="CU58" s="867"/>
      <c r="CV58" s="868"/>
      <c r="CW58" s="866"/>
      <c r="CX58" s="867"/>
      <c r="CY58" s="867"/>
      <c r="CZ58" s="867"/>
      <c r="DA58" s="868"/>
      <c r="DB58" s="866"/>
      <c r="DC58" s="867"/>
      <c r="DD58" s="867"/>
      <c r="DE58" s="867"/>
      <c r="DF58" s="868"/>
      <c r="DG58" s="866"/>
      <c r="DH58" s="867"/>
      <c r="DI58" s="867"/>
      <c r="DJ58" s="867"/>
      <c r="DK58" s="868"/>
      <c r="DL58" s="866"/>
      <c r="DM58" s="867"/>
      <c r="DN58" s="867"/>
      <c r="DO58" s="867"/>
      <c r="DP58" s="868"/>
      <c r="DQ58" s="866"/>
      <c r="DR58" s="867"/>
      <c r="DS58" s="867"/>
      <c r="DT58" s="867"/>
      <c r="DU58" s="868"/>
      <c r="DV58" s="869"/>
      <c r="DW58" s="870"/>
      <c r="DX58" s="870"/>
      <c r="DY58" s="870"/>
      <c r="DZ58" s="871"/>
      <c r="EA58" s="247"/>
    </row>
    <row r="59" spans="1:131" s="248" customFormat="1" ht="26.25" customHeight="1" x14ac:dyDescent="0.15">
      <c r="A59" s="262">
        <v>32</v>
      </c>
      <c r="B59" s="840"/>
      <c r="C59" s="841"/>
      <c r="D59" s="841"/>
      <c r="E59" s="841"/>
      <c r="F59" s="841"/>
      <c r="G59" s="841"/>
      <c r="H59" s="841"/>
      <c r="I59" s="841"/>
      <c r="J59" s="841"/>
      <c r="K59" s="841"/>
      <c r="L59" s="841"/>
      <c r="M59" s="841"/>
      <c r="N59" s="841"/>
      <c r="O59" s="841"/>
      <c r="P59" s="842"/>
      <c r="Q59" s="922"/>
      <c r="R59" s="923"/>
      <c r="S59" s="923"/>
      <c r="T59" s="923"/>
      <c r="U59" s="923"/>
      <c r="V59" s="923"/>
      <c r="W59" s="923"/>
      <c r="X59" s="923"/>
      <c r="Y59" s="923"/>
      <c r="Z59" s="923"/>
      <c r="AA59" s="923"/>
      <c r="AB59" s="923"/>
      <c r="AC59" s="923"/>
      <c r="AD59" s="923"/>
      <c r="AE59" s="924"/>
      <c r="AF59" s="846"/>
      <c r="AG59" s="847"/>
      <c r="AH59" s="847"/>
      <c r="AI59" s="847"/>
      <c r="AJ59" s="848"/>
      <c r="AK59" s="925"/>
      <c r="AL59" s="923"/>
      <c r="AM59" s="923"/>
      <c r="AN59" s="923"/>
      <c r="AO59" s="923"/>
      <c r="AP59" s="923"/>
      <c r="AQ59" s="923"/>
      <c r="AR59" s="923"/>
      <c r="AS59" s="923"/>
      <c r="AT59" s="923"/>
      <c r="AU59" s="923"/>
      <c r="AV59" s="923"/>
      <c r="AW59" s="923"/>
      <c r="AX59" s="923"/>
      <c r="AY59" s="923"/>
      <c r="AZ59" s="926"/>
      <c r="BA59" s="926"/>
      <c r="BB59" s="926"/>
      <c r="BC59" s="926"/>
      <c r="BD59" s="926"/>
      <c r="BE59" s="914"/>
      <c r="BF59" s="914"/>
      <c r="BG59" s="914"/>
      <c r="BH59" s="914"/>
      <c r="BI59" s="915"/>
      <c r="BJ59" s="253"/>
      <c r="BK59" s="253"/>
      <c r="BL59" s="253"/>
      <c r="BM59" s="253"/>
      <c r="BN59" s="253"/>
      <c r="BO59" s="266"/>
      <c r="BP59" s="266"/>
      <c r="BQ59" s="263">
        <v>53</v>
      </c>
      <c r="BR59" s="264"/>
      <c r="BS59" s="853"/>
      <c r="BT59" s="854"/>
      <c r="BU59" s="854"/>
      <c r="BV59" s="854"/>
      <c r="BW59" s="854"/>
      <c r="BX59" s="854"/>
      <c r="BY59" s="854"/>
      <c r="BZ59" s="854"/>
      <c r="CA59" s="854"/>
      <c r="CB59" s="854"/>
      <c r="CC59" s="854"/>
      <c r="CD59" s="854"/>
      <c r="CE59" s="854"/>
      <c r="CF59" s="854"/>
      <c r="CG59" s="855"/>
      <c r="CH59" s="866"/>
      <c r="CI59" s="867"/>
      <c r="CJ59" s="867"/>
      <c r="CK59" s="867"/>
      <c r="CL59" s="868"/>
      <c r="CM59" s="866"/>
      <c r="CN59" s="867"/>
      <c r="CO59" s="867"/>
      <c r="CP59" s="867"/>
      <c r="CQ59" s="868"/>
      <c r="CR59" s="866"/>
      <c r="CS59" s="867"/>
      <c r="CT59" s="867"/>
      <c r="CU59" s="867"/>
      <c r="CV59" s="868"/>
      <c r="CW59" s="866"/>
      <c r="CX59" s="867"/>
      <c r="CY59" s="867"/>
      <c r="CZ59" s="867"/>
      <c r="DA59" s="868"/>
      <c r="DB59" s="866"/>
      <c r="DC59" s="867"/>
      <c r="DD59" s="867"/>
      <c r="DE59" s="867"/>
      <c r="DF59" s="868"/>
      <c r="DG59" s="866"/>
      <c r="DH59" s="867"/>
      <c r="DI59" s="867"/>
      <c r="DJ59" s="867"/>
      <c r="DK59" s="868"/>
      <c r="DL59" s="866"/>
      <c r="DM59" s="867"/>
      <c r="DN59" s="867"/>
      <c r="DO59" s="867"/>
      <c r="DP59" s="868"/>
      <c r="DQ59" s="866"/>
      <c r="DR59" s="867"/>
      <c r="DS59" s="867"/>
      <c r="DT59" s="867"/>
      <c r="DU59" s="868"/>
      <c r="DV59" s="869"/>
      <c r="DW59" s="870"/>
      <c r="DX59" s="870"/>
      <c r="DY59" s="870"/>
      <c r="DZ59" s="871"/>
      <c r="EA59" s="247"/>
    </row>
    <row r="60" spans="1:131" s="248" customFormat="1" ht="26.25" customHeight="1" x14ac:dyDescent="0.15">
      <c r="A60" s="262">
        <v>33</v>
      </c>
      <c r="B60" s="840"/>
      <c r="C60" s="841"/>
      <c r="D60" s="841"/>
      <c r="E60" s="841"/>
      <c r="F60" s="841"/>
      <c r="G60" s="841"/>
      <c r="H60" s="841"/>
      <c r="I60" s="841"/>
      <c r="J60" s="841"/>
      <c r="K60" s="841"/>
      <c r="L60" s="841"/>
      <c r="M60" s="841"/>
      <c r="N60" s="841"/>
      <c r="O60" s="841"/>
      <c r="P60" s="842"/>
      <c r="Q60" s="922"/>
      <c r="R60" s="923"/>
      <c r="S60" s="923"/>
      <c r="T60" s="923"/>
      <c r="U60" s="923"/>
      <c r="V60" s="923"/>
      <c r="W60" s="923"/>
      <c r="X60" s="923"/>
      <c r="Y60" s="923"/>
      <c r="Z60" s="923"/>
      <c r="AA60" s="923"/>
      <c r="AB60" s="923"/>
      <c r="AC60" s="923"/>
      <c r="AD60" s="923"/>
      <c r="AE60" s="924"/>
      <c r="AF60" s="846"/>
      <c r="AG60" s="847"/>
      <c r="AH60" s="847"/>
      <c r="AI60" s="847"/>
      <c r="AJ60" s="848"/>
      <c r="AK60" s="925"/>
      <c r="AL60" s="923"/>
      <c r="AM60" s="923"/>
      <c r="AN60" s="923"/>
      <c r="AO60" s="923"/>
      <c r="AP60" s="923"/>
      <c r="AQ60" s="923"/>
      <c r="AR60" s="923"/>
      <c r="AS60" s="923"/>
      <c r="AT60" s="923"/>
      <c r="AU60" s="923"/>
      <c r="AV60" s="923"/>
      <c r="AW60" s="923"/>
      <c r="AX60" s="923"/>
      <c r="AY60" s="923"/>
      <c r="AZ60" s="926"/>
      <c r="BA60" s="926"/>
      <c r="BB60" s="926"/>
      <c r="BC60" s="926"/>
      <c r="BD60" s="926"/>
      <c r="BE60" s="914"/>
      <c r="BF60" s="914"/>
      <c r="BG60" s="914"/>
      <c r="BH60" s="914"/>
      <c r="BI60" s="915"/>
      <c r="BJ60" s="253"/>
      <c r="BK60" s="253"/>
      <c r="BL60" s="253"/>
      <c r="BM60" s="253"/>
      <c r="BN60" s="253"/>
      <c r="BO60" s="266"/>
      <c r="BP60" s="266"/>
      <c r="BQ60" s="263">
        <v>54</v>
      </c>
      <c r="BR60" s="264"/>
      <c r="BS60" s="853"/>
      <c r="BT60" s="854"/>
      <c r="BU60" s="854"/>
      <c r="BV60" s="854"/>
      <c r="BW60" s="854"/>
      <c r="BX60" s="854"/>
      <c r="BY60" s="854"/>
      <c r="BZ60" s="854"/>
      <c r="CA60" s="854"/>
      <c r="CB60" s="854"/>
      <c r="CC60" s="854"/>
      <c r="CD60" s="854"/>
      <c r="CE60" s="854"/>
      <c r="CF60" s="854"/>
      <c r="CG60" s="855"/>
      <c r="CH60" s="866"/>
      <c r="CI60" s="867"/>
      <c r="CJ60" s="867"/>
      <c r="CK60" s="867"/>
      <c r="CL60" s="868"/>
      <c r="CM60" s="866"/>
      <c r="CN60" s="867"/>
      <c r="CO60" s="867"/>
      <c r="CP60" s="867"/>
      <c r="CQ60" s="868"/>
      <c r="CR60" s="866"/>
      <c r="CS60" s="867"/>
      <c r="CT60" s="867"/>
      <c r="CU60" s="867"/>
      <c r="CV60" s="868"/>
      <c r="CW60" s="866"/>
      <c r="CX60" s="867"/>
      <c r="CY60" s="867"/>
      <c r="CZ60" s="867"/>
      <c r="DA60" s="868"/>
      <c r="DB60" s="866"/>
      <c r="DC60" s="867"/>
      <c r="DD60" s="867"/>
      <c r="DE60" s="867"/>
      <c r="DF60" s="868"/>
      <c r="DG60" s="866"/>
      <c r="DH60" s="867"/>
      <c r="DI60" s="867"/>
      <c r="DJ60" s="867"/>
      <c r="DK60" s="868"/>
      <c r="DL60" s="866"/>
      <c r="DM60" s="867"/>
      <c r="DN60" s="867"/>
      <c r="DO60" s="867"/>
      <c r="DP60" s="868"/>
      <c r="DQ60" s="866"/>
      <c r="DR60" s="867"/>
      <c r="DS60" s="867"/>
      <c r="DT60" s="867"/>
      <c r="DU60" s="868"/>
      <c r="DV60" s="869"/>
      <c r="DW60" s="870"/>
      <c r="DX60" s="870"/>
      <c r="DY60" s="870"/>
      <c r="DZ60" s="871"/>
      <c r="EA60" s="247"/>
    </row>
    <row r="61" spans="1:131" s="248" customFormat="1" ht="26.25" customHeight="1" thickBot="1" x14ac:dyDescent="0.2">
      <c r="A61" s="262">
        <v>34</v>
      </c>
      <c r="B61" s="840"/>
      <c r="C61" s="841"/>
      <c r="D61" s="841"/>
      <c r="E61" s="841"/>
      <c r="F61" s="841"/>
      <c r="G61" s="841"/>
      <c r="H61" s="841"/>
      <c r="I61" s="841"/>
      <c r="J61" s="841"/>
      <c r="K61" s="841"/>
      <c r="L61" s="841"/>
      <c r="M61" s="841"/>
      <c r="N61" s="841"/>
      <c r="O61" s="841"/>
      <c r="P61" s="842"/>
      <c r="Q61" s="922"/>
      <c r="R61" s="923"/>
      <c r="S61" s="923"/>
      <c r="T61" s="923"/>
      <c r="U61" s="923"/>
      <c r="V61" s="923"/>
      <c r="W61" s="923"/>
      <c r="X61" s="923"/>
      <c r="Y61" s="923"/>
      <c r="Z61" s="923"/>
      <c r="AA61" s="923"/>
      <c r="AB61" s="923"/>
      <c r="AC61" s="923"/>
      <c r="AD61" s="923"/>
      <c r="AE61" s="924"/>
      <c r="AF61" s="846"/>
      <c r="AG61" s="847"/>
      <c r="AH61" s="847"/>
      <c r="AI61" s="847"/>
      <c r="AJ61" s="848"/>
      <c r="AK61" s="925"/>
      <c r="AL61" s="923"/>
      <c r="AM61" s="923"/>
      <c r="AN61" s="923"/>
      <c r="AO61" s="923"/>
      <c r="AP61" s="923"/>
      <c r="AQ61" s="923"/>
      <c r="AR61" s="923"/>
      <c r="AS61" s="923"/>
      <c r="AT61" s="923"/>
      <c r="AU61" s="923"/>
      <c r="AV61" s="923"/>
      <c r="AW61" s="923"/>
      <c r="AX61" s="923"/>
      <c r="AY61" s="923"/>
      <c r="AZ61" s="926"/>
      <c r="BA61" s="926"/>
      <c r="BB61" s="926"/>
      <c r="BC61" s="926"/>
      <c r="BD61" s="926"/>
      <c r="BE61" s="914"/>
      <c r="BF61" s="914"/>
      <c r="BG61" s="914"/>
      <c r="BH61" s="914"/>
      <c r="BI61" s="915"/>
      <c r="BJ61" s="253"/>
      <c r="BK61" s="253"/>
      <c r="BL61" s="253"/>
      <c r="BM61" s="253"/>
      <c r="BN61" s="253"/>
      <c r="BO61" s="266"/>
      <c r="BP61" s="266"/>
      <c r="BQ61" s="263">
        <v>55</v>
      </c>
      <c r="BR61" s="264"/>
      <c r="BS61" s="853"/>
      <c r="BT61" s="854"/>
      <c r="BU61" s="854"/>
      <c r="BV61" s="854"/>
      <c r="BW61" s="854"/>
      <c r="BX61" s="854"/>
      <c r="BY61" s="854"/>
      <c r="BZ61" s="854"/>
      <c r="CA61" s="854"/>
      <c r="CB61" s="854"/>
      <c r="CC61" s="854"/>
      <c r="CD61" s="854"/>
      <c r="CE61" s="854"/>
      <c r="CF61" s="854"/>
      <c r="CG61" s="855"/>
      <c r="CH61" s="866"/>
      <c r="CI61" s="867"/>
      <c r="CJ61" s="867"/>
      <c r="CK61" s="867"/>
      <c r="CL61" s="868"/>
      <c r="CM61" s="866"/>
      <c r="CN61" s="867"/>
      <c r="CO61" s="867"/>
      <c r="CP61" s="867"/>
      <c r="CQ61" s="868"/>
      <c r="CR61" s="866"/>
      <c r="CS61" s="867"/>
      <c r="CT61" s="867"/>
      <c r="CU61" s="867"/>
      <c r="CV61" s="868"/>
      <c r="CW61" s="866"/>
      <c r="CX61" s="867"/>
      <c r="CY61" s="867"/>
      <c r="CZ61" s="867"/>
      <c r="DA61" s="868"/>
      <c r="DB61" s="866"/>
      <c r="DC61" s="867"/>
      <c r="DD61" s="867"/>
      <c r="DE61" s="867"/>
      <c r="DF61" s="868"/>
      <c r="DG61" s="866"/>
      <c r="DH61" s="867"/>
      <c r="DI61" s="867"/>
      <c r="DJ61" s="867"/>
      <c r="DK61" s="868"/>
      <c r="DL61" s="866"/>
      <c r="DM61" s="867"/>
      <c r="DN61" s="867"/>
      <c r="DO61" s="867"/>
      <c r="DP61" s="868"/>
      <c r="DQ61" s="866"/>
      <c r="DR61" s="867"/>
      <c r="DS61" s="867"/>
      <c r="DT61" s="867"/>
      <c r="DU61" s="868"/>
      <c r="DV61" s="869"/>
      <c r="DW61" s="870"/>
      <c r="DX61" s="870"/>
      <c r="DY61" s="870"/>
      <c r="DZ61" s="871"/>
      <c r="EA61" s="247"/>
    </row>
    <row r="62" spans="1:131" s="248" customFormat="1" ht="26.25" customHeight="1" x14ac:dyDescent="0.15">
      <c r="A62" s="262">
        <v>35</v>
      </c>
      <c r="B62" s="840"/>
      <c r="C62" s="841"/>
      <c r="D62" s="841"/>
      <c r="E62" s="841"/>
      <c r="F62" s="841"/>
      <c r="G62" s="841"/>
      <c r="H62" s="841"/>
      <c r="I62" s="841"/>
      <c r="J62" s="841"/>
      <c r="K62" s="841"/>
      <c r="L62" s="841"/>
      <c r="M62" s="841"/>
      <c r="N62" s="841"/>
      <c r="O62" s="841"/>
      <c r="P62" s="842"/>
      <c r="Q62" s="922"/>
      <c r="R62" s="923"/>
      <c r="S62" s="923"/>
      <c r="T62" s="923"/>
      <c r="U62" s="923"/>
      <c r="V62" s="923"/>
      <c r="W62" s="923"/>
      <c r="X62" s="923"/>
      <c r="Y62" s="923"/>
      <c r="Z62" s="923"/>
      <c r="AA62" s="923"/>
      <c r="AB62" s="923"/>
      <c r="AC62" s="923"/>
      <c r="AD62" s="923"/>
      <c r="AE62" s="924"/>
      <c r="AF62" s="846"/>
      <c r="AG62" s="847"/>
      <c r="AH62" s="847"/>
      <c r="AI62" s="847"/>
      <c r="AJ62" s="848"/>
      <c r="AK62" s="925"/>
      <c r="AL62" s="923"/>
      <c r="AM62" s="923"/>
      <c r="AN62" s="923"/>
      <c r="AO62" s="923"/>
      <c r="AP62" s="923"/>
      <c r="AQ62" s="923"/>
      <c r="AR62" s="923"/>
      <c r="AS62" s="923"/>
      <c r="AT62" s="923"/>
      <c r="AU62" s="923"/>
      <c r="AV62" s="923"/>
      <c r="AW62" s="923"/>
      <c r="AX62" s="923"/>
      <c r="AY62" s="923"/>
      <c r="AZ62" s="926"/>
      <c r="BA62" s="926"/>
      <c r="BB62" s="926"/>
      <c r="BC62" s="926"/>
      <c r="BD62" s="926"/>
      <c r="BE62" s="914"/>
      <c r="BF62" s="914"/>
      <c r="BG62" s="914"/>
      <c r="BH62" s="914"/>
      <c r="BI62" s="915"/>
      <c r="BJ62" s="934" t="s">
        <v>413</v>
      </c>
      <c r="BK62" s="891"/>
      <c r="BL62" s="891"/>
      <c r="BM62" s="891"/>
      <c r="BN62" s="892"/>
      <c r="BO62" s="266"/>
      <c r="BP62" s="266"/>
      <c r="BQ62" s="263">
        <v>56</v>
      </c>
      <c r="BR62" s="264"/>
      <c r="BS62" s="853"/>
      <c r="BT62" s="854"/>
      <c r="BU62" s="854"/>
      <c r="BV62" s="854"/>
      <c r="BW62" s="854"/>
      <c r="BX62" s="854"/>
      <c r="BY62" s="854"/>
      <c r="BZ62" s="854"/>
      <c r="CA62" s="854"/>
      <c r="CB62" s="854"/>
      <c r="CC62" s="854"/>
      <c r="CD62" s="854"/>
      <c r="CE62" s="854"/>
      <c r="CF62" s="854"/>
      <c r="CG62" s="855"/>
      <c r="CH62" s="866"/>
      <c r="CI62" s="867"/>
      <c r="CJ62" s="867"/>
      <c r="CK62" s="867"/>
      <c r="CL62" s="868"/>
      <c r="CM62" s="866"/>
      <c r="CN62" s="867"/>
      <c r="CO62" s="867"/>
      <c r="CP62" s="867"/>
      <c r="CQ62" s="868"/>
      <c r="CR62" s="866"/>
      <c r="CS62" s="867"/>
      <c r="CT62" s="867"/>
      <c r="CU62" s="867"/>
      <c r="CV62" s="868"/>
      <c r="CW62" s="866"/>
      <c r="CX62" s="867"/>
      <c r="CY62" s="867"/>
      <c r="CZ62" s="867"/>
      <c r="DA62" s="868"/>
      <c r="DB62" s="866"/>
      <c r="DC62" s="867"/>
      <c r="DD62" s="867"/>
      <c r="DE62" s="867"/>
      <c r="DF62" s="868"/>
      <c r="DG62" s="866"/>
      <c r="DH62" s="867"/>
      <c r="DI62" s="867"/>
      <c r="DJ62" s="867"/>
      <c r="DK62" s="868"/>
      <c r="DL62" s="866"/>
      <c r="DM62" s="867"/>
      <c r="DN62" s="867"/>
      <c r="DO62" s="867"/>
      <c r="DP62" s="868"/>
      <c r="DQ62" s="866"/>
      <c r="DR62" s="867"/>
      <c r="DS62" s="867"/>
      <c r="DT62" s="867"/>
      <c r="DU62" s="868"/>
      <c r="DV62" s="869"/>
      <c r="DW62" s="870"/>
      <c r="DX62" s="870"/>
      <c r="DY62" s="870"/>
      <c r="DZ62" s="871"/>
      <c r="EA62" s="247"/>
    </row>
    <row r="63" spans="1:131" s="248" customFormat="1" ht="26.25" customHeight="1" thickBot="1" x14ac:dyDescent="0.2">
      <c r="A63" s="265" t="s">
        <v>393</v>
      </c>
      <c r="B63" s="875" t="s">
        <v>414</v>
      </c>
      <c r="C63" s="876"/>
      <c r="D63" s="876"/>
      <c r="E63" s="876"/>
      <c r="F63" s="876"/>
      <c r="G63" s="876"/>
      <c r="H63" s="876"/>
      <c r="I63" s="876"/>
      <c r="J63" s="876"/>
      <c r="K63" s="876"/>
      <c r="L63" s="876"/>
      <c r="M63" s="876"/>
      <c r="N63" s="876"/>
      <c r="O63" s="876"/>
      <c r="P63" s="877"/>
      <c r="Q63" s="927"/>
      <c r="R63" s="928"/>
      <c r="S63" s="928"/>
      <c r="T63" s="928"/>
      <c r="U63" s="928"/>
      <c r="V63" s="928"/>
      <c r="W63" s="928"/>
      <c r="X63" s="928"/>
      <c r="Y63" s="928"/>
      <c r="Z63" s="928"/>
      <c r="AA63" s="928"/>
      <c r="AB63" s="928"/>
      <c r="AC63" s="928"/>
      <c r="AD63" s="928"/>
      <c r="AE63" s="929"/>
      <c r="AF63" s="930">
        <v>47</v>
      </c>
      <c r="AG63" s="931"/>
      <c r="AH63" s="931"/>
      <c r="AI63" s="931"/>
      <c r="AJ63" s="932"/>
      <c r="AK63" s="933"/>
      <c r="AL63" s="928"/>
      <c r="AM63" s="928"/>
      <c r="AN63" s="928"/>
      <c r="AO63" s="928"/>
      <c r="AP63" s="931">
        <v>1683</v>
      </c>
      <c r="AQ63" s="931"/>
      <c r="AR63" s="931"/>
      <c r="AS63" s="931"/>
      <c r="AT63" s="931"/>
      <c r="AU63" s="931">
        <v>1208</v>
      </c>
      <c r="AV63" s="931"/>
      <c r="AW63" s="931"/>
      <c r="AX63" s="931"/>
      <c r="AY63" s="931"/>
      <c r="AZ63" s="935"/>
      <c r="BA63" s="935"/>
      <c r="BB63" s="935"/>
      <c r="BC63" s="935"/>
      <c r="BD63" s="935"/>
      <c r="BE63" s="936"/>
      <c r="BF63" s="936"/>
      <c r="BG63" s="936"/>
      <c r="BH63" s="936"/>
      <c r="BI63" s="937"/>
      <c r="BJ63" s="938" t="s">
        <v>415</v>
      </c>
      <c r="BK63" s="939"/>
      <c r="BL63" s="939"/>
      <c r="BM63" s="939"/>
      <c r="BN63" s="940"/>
      <c r="BO63" s="266"/>
      <c r="BP63" s="266"/>
      <c r="BQ63" s="263">
        <v>57</v>
      </c>
      <c r="BR63" s="264"/>
      <c r="BS63" s="853"/>
      <c r="BT63" s="854"/>
      <c r="BU63" s="854"/>
      <c r="BV63" s="854"/>
      <c r="BW63" s="854"/>
      <c r="BX63" s="854"/>
      <c r="BY63" s="854"/>
      <c r="BZ63" s="854"/>
      <c r="CA63" s="854"/>
      <c r="CB63" s="854"/>
      <c r="CC63" s="854"/>
      <c r="CD63" s="854"/>
      <c r="CE63" s="854"/>
      <c r="CF63" s="854"/>
      <c r="CG63" s="855"/>
      <c r="CH63" s="866"/>
      <c r="CI63" s="867"/>
      <c r="CJ63" s="867"/>
      <c r="CK63" s="867"/>
      <c r="CL63" s="868"/>
      <c r="CM63" s="866"/>
      <c r="CN63" s="867"/>
      <c r="CO63" s="867"/>
      <c r="CP63" s="867"/>
      <c r="CQ63" s="868"/>
      <c r="CR63" s="866"/>
      <c r="CS63" s="867"/>
      <c r="CT63" s="867"/>
      <c r="CU63" s="867"/>
      <c r="CV63" s="868"/>
      <c r="CW63" s="866"/>
      <c r="CX63" s="867"/>
      <c r="CY63" s="867"/>
      <c r="CZ63" s="867"/>
      <c r="DA63" s="868"/>
      <c r="DB63" s="866"/>
      <c r="DC63" s="867"/>
      <c r="DD63" s="867"/>
      <c r="DE63" s="867"/>
      <c r="DF63" s="868"/>
      <c r="DG63" s="866"/>
      <c r="DH63" s="867"/>
      <c r="DI63" s="867"/>
      <c r="DJ63" s="867"/>
      <c r="DK63" s="868"/>
      <c r="DL63" s="866"/>
      <c r="DM63" s="867"/>
      <c r="DN63" s="867"/>
      <c r="DO63" s="867"/>
      <c r="DP63" s="868"/>
      <c r="DQ63" s="866"/>
      <c r="DR63" s="867"/>
      <c r="DS63" s="867"/>
      <c r="DT63" s="867"/>
      <c r="DU63" s="868"/>
      <c r="DV63" s="869"/>
      <c r="DW63" s="870"/>
      <c r="DX63" s="870"/>
      <c r="DY63" s="870"/>
      <c r="DZ63" s="871"/>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3"/>
      <c r="BT64" s="854"/>
      <c r="BU64" s="854"/>
      <c r="BV64" s="854"/>
      <c r="BW64" s="854"/>
      <c r="BX64" s="854"/>
      <c r="BY64" s="854"/>
      <c r="BZ64" s="854"/>
      <c r="CA64" s="854"/>
      <c r="CB64" s="854"/>
      <c r="CC64" s="854"/>
      <c r="CD64" s="854"/>
      <c r="CE64" s="854"/>
      <c r="CF64" s="854"/>
      <c r="CG64" s="855"/>
      <c r="CH64" s="866"/>
      <c r="CI64" s="867"/>
      <c r="CJ64" s="867"/>
      <c r="CK64" s="867"/>
      <c r="CL64" s="868"/>
      <c r="CM64" s="866"/>
      <c r="CN64" s="867"/>
      <c r="CO64" s="867"/>
      <c r="CP64" s="867"/>
      <c r="CQ64" s="868"/>
      <c r="CR64" s="866"/>
      <c r="CS64" s="867"/>
      <c r="CT64" s="867"/>
      <c r="CU64" s="867"/>
      <c r="CV64" s="868"/>
      <c r="CW64" s="866"/>
      <c r="CX64" s="867"/>
      <c r="CY64" s="867"/>
      <c r="CZ64" s="867"/>
      <c r="DA64" s="868"/>
      <c r="DB64" s="866"/>
      <c r="DC64" s="867"/>
      <c r="DD64" s="867"/>
      <c r="DE64" s="867"/>
      <c r="DF64" s="868"/>
      <c r="DG64" s="866"/>
      <c r="DH64" s="867"/>
      <c r="DI64" s="867"/>
      <c r="DJ64" s="867"/>
      <c r="DK64" s="868"/>
      <c r="DL64" s="866"/>
      <c r="DM64" s="867"/>
      <c r="DN64" s="867"/>
      <c r="DO64" s="867"/>
      <c r="DP64" s="868"/>
      <c r="DQ64" s="866"/>
      <c r="DR64" s="867"/>
      <c r="DS64" s="867"/>
      <c r="DT64" s="867"/>
      <c r="DU64" s="868"/>
      <c r="DV64" s="869"/>
      <c r="DW64" s="870"/>
      <c r="DX64" s="870"/>
      <c r="DY64" s="870"/>
      <c r="DZ64" s="871"/>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3"/>
      <c r="BT65" s="854"/>
      <c r="BU65" s="854"/>
      <c r="BV65" s="854"/>
      <c r="BW65" s="854"/>
      <c r="BX65" s="854"/>
      <c r="BY65" s="854"/>
      <c r="BZ65" s="854"/>
      <c r="CA65" s="854"/>
      <c r="CB65" s="854"/>
      <c r="CC65" s="854"/>
      <c r="CD65" s="854"/>
      <c r="CE65" s="854"/>
      <c r="CF65" s="854"/>
      <c r="CG65" s="855"/>
      <c r="CH65" s="866"/>
      <c r="CI65" s="867"/>
      <c r="CJ65" s="867"/>
      <c r="CK65" s="867"/>
      <c r="CL65" s="868"/>
      <c r="CM65" s="866"/>
      <c r="CN65" s="867"/>
      <c r="CO65" s="867"/>
      <c r="CP65" s="867"/>
      <c r="CQ65" s="868"/>
      <c r="CR65" s="866"/>
      <c r="CS65" s="867"/>
      <c r="CT65" s="867"/>
      <c r="CU65" s="867"/>
      <c r="CV65" s="868"/>
      <c r="CW65" s="866"/>
      <c r="CX65" s="867"/>
      <c r="CY65" s="867"/>
      <c r="CZ65" s="867"/>
      <c r="DA65" s="868"/>
      <c r="DB65" s="866"/>
      <c r="DC65" s="867"/>
      <c r="DD65" s="867"/>
      <c r="DE65" s="867"/>
      <c r="DF65" s="868"/>
      <c r="DG65" s="866"/>
      <c r="DH65" s="867"/>
      <c r="DI65" s="867"/>
      <c r="DJ65" s="867"/>
      <c r="DK65" s="868"/>
      <c r="DL65" s="866"/>
      <c r="DM65" s="867"/>
      <c r="DN65" s="867"/>
      <c r="DO65" s="867"/>
      <c r="DP65" s="868"/>
      <c r="DQ65" s="866"/>
      <c r="DR65" s="867"/>
      <c r="DS65" s="867"/>
      <c r="DT65" s="867"/>
      <c r="DU65" s="868"/>
      <c r="DV65" s="869"/>
      <c r="DW65" s="870"/>
      <c r="DX65" s="870"/>
      <c r="DY65" s="870"/>
      <c r="DZ65" s="871"/>
      <c r="EA65" s="247"/>
    </row>
    <row r="66" spans="1:131" s="248" customFormat="1" ht="26.25" customHeight="1" x14ac:dyDescent="0.15">
      <c r="A66" s="825" t="s">
        <v>417</v>
      </c>
      <c r="B66" s="826"/>
      <c r="C66" s="826"/>
      <c r="D66" s="826"/>
      <c r="E66" s="826"/>
      <c r="F66" s="826"/>
      <c r="G66" s="826"/>
      <c r="H66" s="826"/>
      <c r="I66" s="826"/>
      <c r="J66" s="826"/>
      <c r="K66" s="826"/>
      <c r="L66" s="826"/>
      <c r="M66" s="826"/>
      <c r="N66" s="826"/>
      <c r="O66" s="826"/>
      <c r="P66" s="827"/>
      <c r="Q66" s="802" t="s">
        <v>397</v>
      </c>
      <c r="R66" s="803"/>
      <c r="S66" s="803"/>
      <c r="T66" s="803"/>
      <c r="U66" s="804"/>
      <c r="V66" s="802" t="s">
        <v>398</v>
      </c>
      <c r="W66" s="803"/>
      <c r="X66" s="803"/>
      <c r="Y66" s="803"/>
      <c r="Z66" s="804"/>
      <c r="AA66" s="802" t="s">
        <v>399</v>
      </c>
      <c r="AB66" s="803"/>
      <c r="AC66" s="803"/>
      <c r="AD66" s="803"/>
      <c r="AE66" s="804"/>
      <c r="AF66" s="941" t="s">
        <v>400</v>
      </c>
      <c r="AG66" s="898"/>
      <c r="AH66" s="898"/>
      <c r="AI66" s="898"/>
      <c r="AJ66" s="942"/>
      <c r="AK66" s="802" t="s">
        <v>401</v>
      </c>
      <c r="AL66" s="826"/>
      <c r="AM66" s="826"/>
      <c r="AN66" s="826"/>
      <c r="AO66" s="827"/>
      <c r="AP66" s="802" t="s">
        <v>418</v>
      </c>
      <c r="AQ66" s="803"/>
      <c r="AR66" s="803"/>
      <c r="AS66" s="803"/>
      <c r="AT66" s="804"/>
      <c r="AU66" s="802" t="s">
        <v>419</v>
      </c>
      <c r="AV66" s="803"/>
      <c r="AW66" s="803"/>
      <c r="AX66" s="803"/>
      <c r="AY66" s="804"/>
      <c r="AZ66" s="802" t="s">
        <v>381</v>
      </c>
      <c r="BA66" s="803"/>
      <c r="BB66" s="803"/>
      <c r="BC66" s="803"/>
      <c r="BD66" s="814"/>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2">
      <c r="A67" s="828"/>
      <c r="B67" s="829"/>
      <c r="C67" s="829"/>
      <c r="D67" s="829"/>
      <c r="E67" s="829"/>
      <c r="F67" s="829"/>
      <c r="G67" s="829"/>
      <c r="H67" s="829"/>
      <c r="I67" s="829"/>
      <c r="J67" s="829"/>
      <c r="K67" s="829"/>
      <c r="L67" s="829"/>
      <c r="M67" s="829"/>
      <c r="N67" s="829"/>
      <c r="O67" s="829"/>
      <c r="P67" s="830"/>
      <c r="Q67" s="805"/>
      <c r="R67" s="806"/>
      <c r="S67" s="806"/>
      <c r="T67" s="806"/>
      <c r="U67" s="807"/>
      <c r="V67" s="805"/>
      <c r="W67" s="806"/>
      <c r="X67" s="806"/>
      <c r="Y67" s="806"/>
      <c r="Z67" s="807"/>
      <c r="AA67" s="805"/>
      <c r="AB67" s="806"/>
      <c r="AC67" s="806"/>
      <c r="AD67" s="806"/>
      <c r="AE67" s="807"/>
      <c r="AF67" s="943"/>
      <c r="AG67" s="901"/>
      <c r="AH67" s="901"/>
      <c r="AI67" s="901"/>
      <c r="AJ67" s="944"/>
      <c r="AK67" s="945"/>
      <c r="AL67" s="829"/>
      <c r="AM67" s="829"/>
      <c r="AN67" s="829"/>
      <c r="AO67" s="830"/>
      <c r="AP67" s="805"/>
      <c r="AQ67" s="806"/>
      <c r="AR67" s="806"/>
      <c r="AS67" s="806"/>
      <c r="AT67" s="807"/>
      <c r="AU67" s="805"/>
      <c r="AV67" s="806"/>
      <c r="AW67" s="806"/>
      <c r="AX67" s="806"/>
      <c r="AY67" s="807"/>
      <c r="AZ67" s="805"/>
      <c r="BA67" s="806"/>
      <c r="BB67" s="806"/>
      <c r="BC67" s="806"/>
      <c r="BD67" s="815"/>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15">
      <c r="A68" s="259">
        <v>1</v>
      </c>
      <c r="B68" s="958" t="s">
        <v>572</v>
      </c>
      <c r="C68" s="959"/>
      <c r="D68" s="959"/>
      <c r="E68" s="959"/>
      <c r="F68" s="959"/>
      <c r="G68" s="959"/>
      <c r="H68" s="959"/>
      <c r="I68" s="959"/>
      <c r="J68" s="959"/>
      <c r="K68" s="959"/>
      <c r="L68" s="959"/>
      <c r="M68" s="959"/>
      <c r="N68" s="959"/>
      <c r="O68" s="959"/>
      <c r="P68" s="960"/>
      <c r="Q68" s="961">
        <v>311</v>
      </c>
      <c r="R68" s="955"/>
      <c r="S68" s="955"/>
      <c r="T68" s="955"/>
      <c r="U68" s="955"/>
      <c r="V68" s="955">
        <v>292</v>
      </c>
      <c r="W68" s="955"/>
      <c r="X68" s="955"/>
      <c r="Y68" s="955"/>
      <c r="Z68" s="955"/>
      <c r="AA68" s="955">
        <v>19</v>
      </c>
      <c r="AB68" s="955"/>
      <c r="AC68" s="955"/>
      <c r="AD68" s="955"/>
      <c r="AE68" s="955"/>
      <c r="AF68" s="955">
        <v>19</v>
      </c>
      <c r="AG68" s="955"/>
      <c r="AH68" s="955"/>
      <c r="AI68" s="955"/>
      <c r="AJ68" s="955"/>
      <c r="AK68" s="955">
        <v>21</v>
      </c>
      <c r="AL68" s="955"/>
      <c r="AM68" s="955"/>
      <c r="AN68" s="955"/>
      <c r="AO68" s="955"/>
      <c r="AP68" s="955" t="s">
        <v>571</v>
      </c>
      <c r="AQ68" s="955"/>
      <c r="AR68" s="955"/>
      <c r="AS68" s="955"/>
      <c r="AT68" s="955"/>
      <c r="AU68" s="955" t="s">
        <v>571</v>
      </c>
      <c r="AV68" s="955"/>
      <c r="AW68" s="955"/>
      <c r="AX68" s="955"/>
      <c r="AY68" s="955"/>
      <c r="AZ68" s="956"/>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15">
      <c r="A69" s="262">
        <v>2</v>
      </c>
      <c r="B69" s="962" t="s">
        <v>578</v>
      </c>
      <c r="C69" s="963"/>
      <c r="D69" s="963"/>
      <c r="E69" s="963"/>
      <c r="F69" s="963"/>
      <c r="G69" s="963"/>
      <c r="H69" s="963"/>
      <c r="I69" s="963"/>
      <c r="J69" s="963"/>
      <c r="K69" s="963"/>
      <c r="L69" s="963"/>
      <c r="M69" s="963"/>
      <c r="N69" s="963"/>
      <c r="O69" s="963"/>
      <c r="P69" s="964"/>
      <c r="Q69" s="965">
        <v>229800</v>
      </c>
      <c r="R69" s="917"/>
      <c r="S69" s="917"/>
      <c r="T69" s="917"/>
      <c r="U69" s="917"/>
      <c r="V69" s="917">
        <v>217808</v>
      </c>
      <c r="W69" s="917"/>
      <c r="X69" s="917"/>
      <c r="Y69" s="917"/>
      <c r="Z69" s="917"/>
      <c r="AA69" s="917">
        <v>11992</v>
      </c>
      <c r="AB69" s="917"/>
      <c r="AC69" s="917"/>
      <c r="AD69" s="917"/>
      <c r="AE69" s="917"/>
      <c r="AF69" s="917">
        <v>11992</v>
      </c>
      <c r="AG69" s="917"/>
      <c r="AH69" s="917"/>
      <c r="AI69" s="917"/>
      <c r="AJ69" s="917"/>
      <c r="AK69" s="917">
        <v>83</v>
      </c>
      <c r="AL69" s="917"/>
      <c r="AM69" s="917"/>
      <c r="AN69" s="917"/>
      <c r="AO69" s="917"/>
      <c r="AP69" s="917" t="s">
        <v>571</v>
      </c>
      <c r="AQ69" s="917"/>
      <c r="AR69" s="917"/>
      <c r="AS69" s="917"/>
      <c r="AT69" s="917"/>
      <c r="AU69" s="917" t="s">
        <v>571</v>
      </c>
      <c r="AV69" s="917"/>
      <c r="AW69" s="917"/>
      <c r="AX69" s="917"/>
      <c r="AY69" s="917"/>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15">
      <c r="A70" s="262">
        <v>3</v>
      </c>
      <c r="B70" s="962" t="s">
        <v>573</v>
      </c>
      <c r="C70" s="963"/>
      <c r="D70" s="963"/>
      <c r="E70" s="963"/>
      <c r="F70" s="963"/>
      <c r="G70" s="963"/>
      <c r="H70" s="963"/>
      <c r="I70" s="963"/>
      <c r="J70" s="963"/>
      <c r="K70" s="963"/>
      <c r="L70" s="963"/>
      <c r="M70" s="963"/>
      <c r="N70" s="963"/>
      <c r="O70" s="963"/>
      <c r="P70" s="964"/>
      <c r="Q70" s="965">
        <v>11670</v>
      </c>
      <c r="R70" s="917"/>
      <c r="S70" s="917"/>
      <c r="T70" s="917"/>
      <c r="U70" s="917"/>
      <c r="V70" s="917">
        <v>11387</v>
      </c>
      <c r="W70" s="917"/>
      <c r="X70" s="917"/>
      <c r="Y70" s="917"/>
      <c r="Z70" s="917"/>
      <c r="AA70" s="917">
        <v>282</v>
      </c>
      <c r="AB70" s="917"/>
      <c r="AC70" s="917"/>
      <c r="AD70" s="917"/>
      <c r="AE70" s="917"/>
      <c r="AF70" s="917">
        <v>282</v>
      </c>
      <c r="AG70" s="917"/>
      <c r="AH70" s="917"/>
      <c r="AI70" s="917"/>
      <c r="AJ70" s="917"/>
      <c r="AK70" s="917">
        <v>5893</v>
      </c>
      <c r="AL70" s="917"/>
      <c r="AM70" s="917"/>
      <c r="AN70" s="917"/>
      <c r="AO70" s="917"/>
      <c r="AP70" s="917" t="s">
        <v>571</v>
      </c>
      <c r="AQ70" s="917"/>
      <c r="AR70" s="917"/>
      <c r="AS70" s="917"/>
      <c r="AT70" s="917"/>
      <c r="AU70" s="917" t="s">
        <v>571</v>
      </c>
      <c r="AV70" s="917"/>
      <c r="AW70" s="917"/>
      <c r="AX70" s="917"/>
      <c r="AY70" s="917"/>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15">
      <c r="A71" s="262">
        <v>4</v>
      </c>
      <c r="B71" s="962" t="s">
        <v>574</v>
      </c>
      <c r="C71" s="963"/>
      <c r="D71" s="963"/>
      <c r="E71" s="963"/>
      <c r="F71" s="963"/>
      <c r="G71" s="963"/>
      <c r="H71" s="963"/>
      <c r="I71" s="963"/>
      <c r="J71" s="963"/>
      <c r="K71" s="963"/>
      <c r="L71" s="963"/>
      <c r="M71" s="963"/>
      <c r="N71" s="963"/>
      <c r="O71" s="963"/>
      <c r="P71" s="964"/>
      <c r="Q71" s="965">
        <v>52</v>
      </c>
      <c r="R71" s="917"/>
      <c r="S71" s="917"/>
      <c r="T71" s="917"/>
      <c r="U71" s="917"/>
      <c r="V71" s="917">
        <v>45</v>
      </c>
      <c r="W71" s="917"/>
      <c r="X71" s="917"/>
      <c r="Y71" s="917"/>
      <c r="Z71" s="917"/>
      <c r="AA71" s="917">
        <v>7</v>
      </c>
      <c r="AB71" s="917"/>
      <c r="AC71" s="917"/>
      <c r="AD71" s="917"/>
      <c r="AE71" s="917"/>
      <c r="AF71" s="917">
        <v>7</v>
      </c>
      <c r="AG71" s="917"/>
      <c r="AH71" s="917"/>
      <c r="AI71" s="917"/>
      <c r="AJ71" s="917"/>
      <c r="AK71" s="917" t="s">
        <v>571</v>
      </c>
      <c r="AL71" s="917"/>
      <c r="AM71" s="917"/>
      <c r="AN71" s="917"/>
      <c r="AO71" s="917"/>
      <c r="AP71" s="917" t="s">
        <v>571</v>
      </c>
      <c r="AQ71" s="917"/>
      <c r="AR71" s="917"/>
      <c r="AS71" s="917"/>
      <c r="AT71" s="917"/>
      <c r="AU71" s="917" t="s">
        <v>571</v>
      </c>
      <c r="AV71" s="917"/>
      <c r="AW71" s="917"/>
      <c r="AX71" s="917"/>
      <c r="AY71" s="917"/>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15">
      <c r="A72" s="262">
        <v>5</v>
      </c>
      <c r="B72" s="962" t="s">
        <v>575</v>
      </c>
      <c r="C72" s="963"/>
      <c r="D72" s="963"/>
      <c r="E72" s="963"/>
      <c r="F72" s="963"/>
      <c r="G72" s="963"/>
      <c r="H72" s="963"/>
      <c r="I72" s="963"/>
      <c r="J72" s="963"/>
      <c r="K72" s="963"/>
      <c r="L72" s="963"/>
      <c r="M72" s="963"/>
      <c r="N72" s="963"/>
      <c r="O72" s="963"/>
      <c r="P72" s="964"/>
      <c r="Q72" s="965">
        <v>10</v>
      </c>
      <c r="R72" s="917"/>
      <c r="S72" s="917"/>
      <c r="T72" s="917"/>
      <c r="U72" s="917"/>
      <c r="V72" s="917">
        <v>8</v>
      </c>
      <c r="W72" s="917"/>
      <c r="X72" s="917"/>
      <c r="Y72" s="917"/>
      <c r="Z72" s="917"/>
      <c r="AA72" s="917">
        <v>3</v>
      </c>
      <c r="AB72" s="917"/>
      <c r="AC72" s="917"/>
      <c r="AD72" s="917"/>
      <c r="AE72" s="917"/>
      <c r="AF72" s="917">
        <v>3</v>
      </c>
      <c r="AG72" s="917"/>
      <c r="AH72" s="917"/>
      <c r="AI72" s="917"/>
      <c r="AJ72" s="917"/>
      <c r="AK72" s="917" t="s">
        <v>571</v>
      </c>
      <c r="AL72" s="917"/>
      <c r="AM72" s="917"/>
      <c r="AN72" s="917"/>
      <c r="AO72" s="917"/>
      <c r="AP72" s="917" t="s">
        <v>571</v>
      </c>
      <c r="AQ72" s="917"/>
      <c r="AR72" s="917"/>
      <c r="AS72" s="917"/>
      <c r="AT72" s="917"/>
      <c r="AU72" s="917" t="s">
        <v>571</v>
      </c>
      <c r="AV72" s="917"/>
      <c r="AW72" s="917"/>
      <c r="AX72" s="917"/>
      <c r="AY72" s="917"/>
      <c r="AZ72" s="966"/>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15">
      <c r="A73" s="262">
        <v>6</v>
      </c>
      <c r="B73" s="962" t="s">
        <v>576</v>
      </c>
      <c r="C73" s="963"/>
      <c r="D73" s="963"/>
      <c r="E73" s="963"/>
      <c r="F73" s="963"/>
      <c r="G73" s="963"/>
      <c r="H73" s="963"/>
      <c r="I73" s="963"/>
      <c r="J73" s="963"/>
      <c r="K73" s="963"/>
      <c r="L73" s="963"/>
      <c r="M73" s="963"/>
      <c r="N73" s="963"/>
      <c r="O73" s="963"/>
      <c r="P73" s="964"/>
      <c r="Q73" s="965">
        <v>5</v>
      </c>
      <c r="R73" s="917"/>
      <c r="S73" s="917"/>
      <c r="T73" s="917"/>
      <c r="U73" s="917"/>
      <c r="V73" s="917">
        <v>2</v>
      </c>
      <c r="W73" s="917"/>
      <c r="X73" s="917"/>
      <c r="Y73" s="917"/>
      <c r="Z73" s="917"/>
      <c r="AA73" s="917">
        <v>3</v>
      </c>
      <c r="AB73" s="917"/>
      <c r="AC73" s="917"/>
      <c r="AD73" s="917"/>
      <c r="AE73" s="917"/>
      <c r="AF73" s="917">
        <v>3</v>
      </c>
      <c r="AG73" s="917"/>
      <c r="AH73" s="917"/>
      <c r="AI73" s="917"/>
      <c r="AJ73" s="917"/>
      <c r="AK73" s="917" t="s">
        <v>571</v>
      </c>
      <c r="AL73" s="917"/>
      <c r="AM73" s="917"/>
      <c r="AN73" s="917"/>
      <c r="AO73" s="917"/>
      <c r="AP73" s="917" t="s">
        <v>571</v>
      </c>
      <c r="AQ73" s="917"/>
      <c r="AR73" s="917"/>
      <c r="AS73" s="917"/>
      <c r="AT73" s="917"/>
      <c r="AU73" s="917" t="s">
        <v>571</v>
      </c>
      <c r="AV73" s="917"/>
      <c r="AW73" s="917"/>
      <c r="AX73" s="917"/>
      <c r="AY73" s="917"/>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15">
      <c r="A74" s="262">
        <v>7</v>
      </c>
      <c r="B74" s="962" t="s">
        <v>577</v>
      </c>
      <c r="C74" s="963"/>
      <c r="D74" s="963"/>
      <c r="E74" s="963"/>
      <c r="F74" s="963"/>
      <c r="G74" s="963"/>
      <c r="H74" s="963"/>
      <c r="I74" s="963"/>
      <c r="J74" s="963"/>
      <c r="K74" s="963"/>
      <c r="L74" s="963"/>
      <c r="M74" s="963"/>
      <c r="N74" s="963"/>
      <c r="O74" s="963"/>
      <c r="P74" s="964"/>
      <c r="Q74" s="965">
        <v>37</v>
      </c>
      <c r="R74" s="917"/>
      <c r="S74" s="917"/>
      <c r="T74" s="917"/>
      <c r="U74" s="917"/>
      <c r="V74" s="917">
        <v>31</v>
      </c>
      <c r="W74" s="917"/>
      <c r="X74" s="917"/>
      <c r="Y74" s="917"/>
      <c r="Z74" s="917"/>
      <c r="AA74" s="917">
        <v>6</v>
      </c>
      <c r="AB74" s="917"/>
      <c r="AC74" s="917"/>
      <c r="AD74" s="917"/>
      <c r="AE74" s="917"/>
      <c r="AF74" s="917">
        <v>6</v>
      </c>
      <c r="AG74" s="917"/>
      <c r="AH74" s="917"/>
      <c r="AI74" s="917"/>
      <c r="AJ74" s="917"/>
      <c r="AK74" s="917">
        <v>6</v>
      </c>
      <c r="AL74" s="917"/>
      <c r="AM74" s="917"/>
      <c r="AN74" s="917"/>
      <c r="AO74" s="917"/>
      <c r="AP74" s="917" t="s">
        <v>571</v>
      </c>
      <c r="AQ74" s="917"/>
      <c r="AR74" s="917"/>
      <c r="AS74" s="917"/>
      <c r="AT74" s="917"/>
      <c r="AU74" s="917" t="s">
        <v>571</v>
      </c>
      <c r="AV74" s="917"/>
      <c r="AW74" s="917"/>
      <c r="AX74" s="917"/>
      <c r="AY74" s="917"/>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15">
      <c r="A75" s="262">
        <v>8</v>
      </c>
      <c r="B75" s="962"/>
      <c r="C75" s="963"/>
      <c r="D75" s="963"/>
      <c r="E75" s="963"/>
      <c r="F75" s="963"/>
      <c r="G75" s="963"/>
      <c r="H75" s="963"/>
      <c r="I75" s="963"/>
      <c r="J75" s="963"/>
      <c r="K75" s="963"/>
      <c r="L75" s="963"/>
      <c r="M75" s="963"/>
      <c r="N75" s="963"/>
      <c r="O75" s="963"/>
      <c r="P75" s="964"/>
      <c r="Q75" s="968"/>
      <c r="R75" s="969"/>
      <c r="S75" s="969"/>
      <c r="T75" s="969"/>
      <c r="U75" s="916"/>
      <c r="V75" s="970"/>
      <c r="W75" s="969"/>
      <c r="X75" s="969"/>
      <c r="Y75" s="969"/>
      <c r="Z75" s="916"/>
      <c r="AA75" s="970"/>
      <c r="AB75" s="969"/>
      <c r="AC75" s="969"/>
      <c r="AD75" s="969"/>
      <c r="AE75" s="916"/>
      <c r="AF75" s="970"/>
      <c r="AG75" s="969"/>
      <c r="AH75" s="969"/>
      <c r="AI75" s="969"/>
      <c r="AJ75" s="916"/>
      <c r="AK75" s="970"/>
      <c r="AL75" s="969"/>
      <c r="AM75" s="969"/>
      <c r="AN75" s="969"/>
      <c r="AO75" s="916"/>
      <c r="AP75" s="970"/>
      <c r="AQ75" s="969"/>
      <c r="AR75" s="969"/>
      <c r="AS75" s="969"/>
      <c r="AT75" s="916"/>
      <c r="AU75" s="970"/>
      <c r="AV75" s="969"/>
      <c r="AW75" s="969"/>
      <c r="AX75" s="969"/>
      <c r="AY75" s="916"/>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15">
      <c r="A76" s="262">
        <v>9</v>
      </c>
      <c r="B76" s="962"/>
      <c r="C76" s="963"/>
      <c r="D76" s="963"/>
      <c r="E76" s="963"/>
      <c r="F76" s="963"/>
      <c r="G76" s="963"/>
      <c r="H76" s="963"/>
      <c r="I76" s="963"/>
      <c r="J76" s="963"/>
      <c r="K76" s="963"/>
      <c r="L76" s="963"/>
      <c r="M76" s="963"/>
      <c r="N76" s="963"/>
      <c r="O76" s="963"/>
      <c r="P76" s="964"/>
      <c r="Q76" s="968"/>
      <c r="R76" s="969"/>
      <c r="S76" s="969"/>
      <c r="T76" s="969"/>
      <c r="U76" s="916"/>
      <c r="V76" s="970"/>
      <c r="W76" s="969"/>
      <c r="X76" s="969"/>
      <c r="Y76" s="969"/>
      <c r="Z76" s="916"/>
      <c r="AA76" s="970"/>
      <c r="AB76" s="969"/>
      <c r="AC76" s="969"/>
      <c r="AD76" s="969"/>
      <c r="AE76" s="916"/>
      <c r="AF76" s="970"/>
      <c r="AG76" s="969"/>
      <c r="AH76" s="969"/>
      <c r="AI76" s="969"/>
      <c r="AJ76" s="916"/>
      <c r="AK76" s="970"/>
      <c r="AL76" s="969"/>
      <c r="AM76" s="969"/>
      <c r="AN76" s="969"/>
      <c r="AO76" s="916"/>
      <c r="AP76" s="970"/>
      <c r="AQ76" s="969"/>
      <c r="AR76" s="969"/>
      <c r="AS76" s="969"/>
      <c r="AT76" s="916"/>
      <c r="AU76" s="970"/>
      <c r="AV76" s="969"/>
      <c r="AW76" s="969"/>
      <c r="AX76" s="969"/>
      <c r="AY76" s="916"/>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15">
      <c r="A77" s="262">
        <v>10</v>
      </c>
      <c r="B77" s="962"/>
      <c r="C77" s="963"/>
      <c r="D77" s="963"/>
      <c r="E77" s="963"/>
      <c r="F77" s="963"/>
      <c r="G77" s="963"/>
      <c r="H77" s="963"/>
      <c r="I77" s="963"/>
      <c r="J77" s="963"/>
      <c r="K77" s="963"/>
      <c r="L77" s="963"/>
      <c r="M77" s="963"/>
      <c r="N77" s="963"/>
      <c r="O77" s="963"/>
      <c r="P77" s="964"/>
      <c r="Q77" s="968"/>
      <c r="R77" s="969"/>
      <c r="S77" s="969"/>
      <c r="T77" s="969"/>
      <c r="U77" s="916"/>
      <c r="V77" s="970"/>
      <c r="W77" s="969"/>
      <c r="X77" s="969"/>
      <c r="Y77" s="969"/>
      <c r="Z77" s="916"/>
      <c r="AA77" s="970"/>
      <c r="AB77" s="969"/>
      <c r="AC77" s="969"/>
      <c r="AD77" s="969"/>
      <c r="AE77" s="916"/>
      <c r="AF77" s="970"/>
      <c r="AG77" s="969"/>
      <c r="AH77" s="969"/>
      <c r="AI77" s="969"/>
      <c r="AJ77" s="916"/>
      <c r="AK77" s="970"/>
      <c r="AL77" s="969"/>
      <c r="AM77" s="969"/>
      <c r="AN77" s="969"/>
      <c r="AO77" s="916"/>
      <c r="AP77" s="970"/>
      <c r="AQ77" s="969"/>
      <c r="AR77" s="969"/>
      <c r="AS77" s="969"/>
      <c r="AT77" s="916"/>
      <c r="AU77" s="970"/>
      <c r="AV77" s="969"/>
      <c r="AW77" s="969"/>
      <c r="AX77" s="969"/>
      <c r="AY77" s="916"/>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15">
      <c r="A78" s="262">
        <v>11</v>
      </c>
      <c r="B78" s="962"/>
      <c r="C78" s="963"/>
      <c r="D78" s="963"/>
      <c r="E78" s="963"/>
      <c r="F78" s="963"/>
      <c r="G78" s="963"/>
      <c r="H78" s="963"/>
      <c r="I78" s="963"/>
      <c r="J78" s="963"/>
      <c r="K78" s="963"/>
      <c r="L78" s="963"/>
      <c r="M78" s="963"/>
      <c r="N78" s="963"/>
      <c r="O78" s="963"/>
      <c r="P78" s="964"/>
      <c r="Q78" s="965"/>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15">
      <c r="A79" s="262">
        <v>12</v>
      </c>
      <c r="B79" s="962"/>
      <c r="C79" s="963"/>
      <c r="D79" s="963"/>
      <c r="E79" s="963"/>
      <c r="F79" s="963"/>
      <c r="G79" s="963"/>
      <c r="H79" s="963"/>
      <c r="I79" s="963"/>
      <c r="J79" s="963"/>
      <c r="K79" s="963"/>
      <c r="L79" s="963"/>
      <c r="M79" s="963"/>
      <c r="N79" s="963"/>
      <c r="O79" s="963"/>
      <c r="P79" s="964"/>
      <c r="Q79" s="965"/>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15">
      <c r="A80" s="262">
        <v>13</v>
      </c>
      <c r="B80" s="962"/>
      <c r="C80" s="963"/>
      <c r="D80" s="963"/>
      <c r="E80" s="963"/>
      <c r="F80" s="963"/>
      <c r="G80" s="963"/>
      <c r="H80" s="963"/>
      <c r="I80" s="963"/>
      <c r="J80" s="963"/>
      <c r="K80" s="963"/>
      <c r="L80" s="963"/>
      <c r="M80" s="963"/>
      <c r="N80" s="963"/>
      <c r="O80" s="963"/>
      <c r="P80" s="964"/>
      <c r="Q80" s="965"/>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15">
      <c r="A81" s="262">
        <v>14</v>
      </c>
      <c r="B81" s="962"/>
      <c r="C81" s="963"/>
      <c r="D81" s="963"/>
      <c r="E81" s="963"/>
      <c r="F81" s="963"/>
      <c r="G81" s="963"/>
      <c r="H81" s="963"/>
      <c r="I81" s="963"/>
      <c r="J81" s="963"/>
      <c r="K81" s="963"/>
      <c r="L81" s="963"/>
      <c r="M81" s="963"/>
      <c r="N81" s="963"/>
      <c r="O81" s="963"/>
      <c r="P81" s="964"/>
      <c r="Q81" s="965"/>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15">
      <c r="A82" s="262">
        <v>15</v>
      </c>
      <c r="B82" s="962"/>
      <c r="C82" s="963"/>
      <c r="D82" s="963"/>
      <c r="E82" s="963"/>
      <c r="F82" s="963"/>
      <c r="G82" s="963"/>
      <c r="H82" s="963"/>
      <c r="I82" s="963"/>
      <c r="J82" s="963"/>
      <c r="K82" s="963"/>
      <c r="L82" s="963"/>
      <c r="M82" s="963"/>
      <c r="N82" s="963"/>
      <c r="O82" s="963"/>
      <c r="P82" s="964"/>
      <c r="Q82" s="965"/>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15">
      <c r="A83" s="262">
        <v>16</v>
      </c>
      <c r="B83" s="962"/>
      <c r="C83" s="963"/>
      <c r="D83" s="963"/>
      <c r="E83" s="963"/>
      <c r="F83" s="963"/>
      <c r="G83" s="963"/>
      <c r="H83" s="963"/>
      <c r="I83" s="963"/>
      <c r="J83" s="963"/>
      <c r="K83" s="963"/>
      <c r="L83" s="963"/>
      <c r="M83" s="963"/>
      <c r="N83" s="963"/>
      <c r="O83" s="963"/>
      <c r="P83" s="964"/>
      <c r="Q83" s="965"/>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15">
      <c r="A84" s="262">
        <v>17</v>
      </c>
      <c r="B84" s="962"/>
      <c r="C84" s="963"/>
      <c r="D84" s="963"/>
      <c r="E84" s="963"/>
      <c r="F84" s="963"/>
      <c r="G84" s="963"/>
      <c r="H84" s="963"/>
      <c r="I84" s="963"/>
      <c r="J84" s="963"/>
      <c r="K84" s="963"/>
      <c r="L84" s="963"/>
      <c r="M84" s="963"/>
      <c r="N84" s="963"/>
      <c r="O84" s="963"/>
      <c r="P84" s="964"/>
      <c r="Q84" s="965"/>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15">
      <c r="A85" s="262">
        <v>18</v>
      </c>
      <c r="B85" s="962"/>
      <c r="C85" s="963"/>
      <c r="D85" s="963"/>
      <c r="E85" s="963"/>
      <c r="F85" s="963"/>
      <c r="G85" s="963"/>
      <c r="H85" s="963"/>
      <c r="I85" s="963"/>
      <c r="J85" s="963"/>
      <c r="K85" s="963"/>
      <c r="L85" s="963"/>
      <c r="M85" s="963"/>
      <c r="N85" s="963"/>
      <c r="O85" s="963"/>
      <c r="P85" s="964"/>
      <c r="Q85" s="965"/>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15">
      <c r="A86" s="262">
        <v>19</v>
      </c>
      <c r="B86" s="962"/>
      <c r="C86" s="963"/>
      <c r="D86" s="963"/>
      <c r="E86" s="963"/>
      <c r="F86" s="963"/>
      <c r="G86" s="963"/>
      <c r="H86" s="963"/>
      <c r="I86" s="963"/>
      <c r="J86" s="963"/>
      <c r="K86" s="963"/>
      <c r="L86" s="963"/>
      <c r="M86" s="963"/>
      <c r="N86" s="963"/>
      <c r="O86" s="963"/>
      <c r="P86" s="964"/>
      <c r="Q86" s="965"/>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15">
      <c r="A87" s="270">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2">
      <c r="A88" s="265" t="s">
        <v>393</v>
      </c>
      <c r="B88" s="875" t="s">
        <v>420</v>
      </c>
      <c r="C88" s="876"/>
      <c r="D88" s="876"/>
      <c r="E88" s="876"/>
      <c r="F88" s="876"/>
      <c r="G88" s="876"/>
      <c r="H88" s="876"/>
      <c r="I88" s="876"/>
      <c r="J88" s="876"/>
      <c r="K88" s="876"/>
      <c r="L88" s="876"/>
      <c r="M88" s="876"/>
      <c r="N88" s="876"/>
      <c r="O88" s="876"/>
      <c r="P88" s="877"/>
      <c r="Q88" s="927"/>
      <c r="R88" s="928"/>
      <c r="S88" s="928"/>
      <c r="T88" s="928"/>
      <c r="U88" s="928"/>
      <c r="V88" s="928"/>
      <c r="W88" s="928"/>
      <c r="X88" s="928"/>
      <c r="Y88" s="928"/>
      <c r="Z88" s="928"/>
      <c r="AA88" s="928"/>
      <c r="AB88" s="928"/>
      <c r="AC88" s="928"/>
      <c r="AD88" s="928"/>
      <c r="AE88" s="928"/>
      <c r="AF88" s="931">
        <v>12312</v>
      </c>
      <c r="AG88" s="931"/>
      <c r="AH88" s="931"/>
      <c r="AI88" s="931"/>
      <c r="AJ88" s="931"/>
      <c r="AK88" s="928"/>
      <c r="AL88" s="928"/>
      <c r="AM88" s="928"/>
      <c r="AN88" s="928"/>
      <c r="AO88" s="928"/>
      <c r="AP88" s="931" t="s">
        <v>587</v>
      </c>
      <c r="AQ88" s="931"/>
      <c r="AR88" s="931"/>
      <c r="AS88" s="931"/>
      <c r="AT88" s="931"/>
      <c r="AU88" s="931" t="s">
        <v>587</v>
      </c>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5" t="s">
        <v>421</v>
      </c>
      <c r="BS102" s="876"/>
      <c r="BT102" s="876"/>
      <c r="BU102" s="876"/>
      <c r="BV102" s="876"/>
      <c r="BW102" s="876"/>
      <c r="BX102" s="876"/>
      <c r="BY102" s="876"/>
      <c r="BZ102" s="876"/>
      <c r="CA102" s="876"/>
      <c r="CB102" s="876"/>
      <c r="CC102" s="876"/>
      <c r="CD102" s="876"/>
      <c r="CE102" s="876"/>
      <c r="CF102" s="876"/>
      <c r="CG102" s="877"/>
      <c r="CH102" s="978"/>
      <c r="CI102" s="979"/>
      <c r="CJ102" s="979"/>
      <c r="CK102" s="979"/>
      <c r="CL102" s="980"/>
      <c r="CM102" s="978"/>
      <c r="CN102" s="979"/>
      <c r="CO102" s="979"/>
      <c r="CP102" s="979"/>
      <c r="CQ102" s="980"/>
      <c r="CR102" s="981">
        <v>37</v>
      </c>
      <c r="CS102" s="939"/>
      <c r="CT102" s="939"/>
      <c r="CU102" s="939"/>
      <c r="CV102" s="982"/>
      <c r="CW102" s="981">
        <v>26</v>
      </c>
      <c r="CX102" s="939"/>
      <c r="CY102" s="939"/>
      <c r="CZ102" s="939"/>
      <c r="DA102" s="982"/>
      <c r="DB102" s="981">
        <v>19</v>
      </c>
      <c r="DC102" s="939"/>
      <c r="DD102" s="939"/>
      <c r="DE102" s="939"/>
      <c r="DF102" s="982"/>
      <c r="DG102" s="981" t="s">
        <v>587</v>
      </c>
      <c r="DH102" s="939"/>
      <c r="DI102" s="939"/>
      <c r="DJ102" s="939"/>
      <c r="DK102" s="982"/>
      <c r="DL102" s="981" t="s">
        <v>587</v>
      </c>
      <c r="DM102" s="939"/>
      <c r="DN102" s="939"/>
      <c r="DO102" s="939"/>
      <c r="DP102" s="982"/>
      <c r="DQ102" s="981" t="s">
        <v>587</v>
      </c>
      <c r="DR102" s="939"/>
      <c r="DS102" s="939"/>
      <c r="DT102" s="939"/>
      <c r="DU102" s="982"/>
      <c r="DV102" s="1005"/>
      <c r="DW102" s="1006"/>
      <c r="DX102" s="1006"/>
      <c r="DY102" s="1006"/>
      <c r="DZ102" s="1007"/>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8" t="s">
        <v>422</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9" t="s">
        <v>423</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10" t="s">
        <v>426</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427</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7" customFormat="1" ht="26.25" customHeight="1" x14ac:dyDescent="0.15">
      <c r="A109" s="1003" t="s">
        <v>428</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429</v>
      </c>
      <c r="AB109" s="984"/>
      <c r="AC109" s="984"/>
      <c r="AD109" s="984"/>
      <c r="AE109" s="985"/>
      <c r="AF109" s="983" t="s">
        <v>430</v>
      </c>
      <c r="AG109" s="984"/>
      <c r="AH109" s="984"/>
      <c r="AI109" s="984"/>
      <c r="AJ109" s="985"/>
      <c r="AK109" s="983" t="s">
        <v>309</v>
      </c>
      <c r="AL109" s="984"/>
      <c r="AM109" s="984"/>
      <c r="AN109" s="984"/>
      <c r="AO109" s="985"/>
      <c r="AP109" s="983" t="s">
        <v>431</v>
      </c>
      <c r="AQ109" s="984"/>
      <c r="AR109" s="984"/>
      <c r="AS109" s="984"/>
      <c r="AT109" s="986"/>
      <c r="AU109" s="1003" t="s">
        <v>428</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429</v>
      </c>
      <c r="BR109" s="984"/>
      <c r="BS109" s="984"/>
      <c r="BT109" s="984"/>
      <c r="BU109" s="985"/>
      <c r="BV109" s="983" t="s">
        <v>430</v>
      </c>
      <c r="BW109" s="984"/>
      <c r="BX109" s="984"/>
      <c r="BY109" s="984"/>
      <c r="BZ109" s="985"/>
      <c r="CA109" s="983" t="s">
        <v>309</v>
      </c>
      <c r="CB109" s="984"/>
      <c r="CC109" s="984"/>
      <c r="CD109" s="984"/>
      <c r="CE109" s="985"/>
      <c r="CF109" s="1004" t="s">
        <v>431</v>
      </c>
      <c r="CG109" s="1004"/>
      <c r="CH109" s="1004"/>
      <c r="CI109" s="1004"/>
      <c r="CJ109" s="1004"/>
      <c r="CK109" s="983" t="s">
        <v>432</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429</v>
      </c>
      <c r="DH109" s="984"/>
      <c r="DI109" s="984"/>
      <c r="DJ109" s="984"/>
      <c r="DK109" s="985"/>
      <c r="DL109" s="983" t="s">
        <v>430</v>
      </c>
      <c r="DM109" s="984"/>
      <c r="DN109" s="984"/>
      <c r="DO109" s="984"/>
      <c r="DP109" s="985"/>
      <c r="DQ109" s="983" t="s">
        <v>309</v>
      </c>
      <c r="DR109" s="984"/>
      <c r="DS109" s="984"/>
      <c r="DT109" s="984"/>
      <c r="DU109" s="985"/>
      <c r="DV109" s="983" t="s">
        <v>431</v>
      </c>
      <c r="DW109" s="984"/>
      <c r="DX109" s="984"/>
      <c r="DY109" s="984"/>
      <c r="DZ109" s="986"/>
    </row>
    <row r="110" spans="1:131" s="247" customFormat="1" ht="26.25" customHeight="1" x14ac:dyDescent="0.15">
      <c r="A110" s="987" t="s">
        <v>433</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359167</v>
      </c>
      <c r="AB110" s="991"/>
      <c r="AC110" s="991"/>
      <c r="AD110" s="991"/>
      <c r="AE110" s="992"/>
      <c r="AF110" s="993">
        <v>368468</v>
      </c>
      <c r="AG110" s="991"/>
      <c r="AH110" s="991"/>
      <c r="AI110" s="991"/>
      <c r="AJ110" s="992"/>
      <c r="AK110" s="993">
        <v>380924</v>
      </c>
      <c r="AL110" s="991"/>
      <c r="AM110" s="991"/>
      <c r="AN110" s="991"/>
      <c r="AO110" s="992"/>
      <c r="AP110" s="994">
        <v>22.8</v>
      </c>
      <c r="AQ110" s="995"/>
      <c r="AR110" s="995"/>
      <c r="AS110" s="995"/>
      <c r="AT110" s="996"/>
      <c r="AU110" s="997" t="s">
        <v>73</v>
      </c>
      <c r="AV110" s="998"/>
      <c r="AW110" s="998"/>
      <c r="AX110" s="998"/>
      <c r="AY110" s="998"/>
      <c r="AZ110" s="1039" t="s">
        <v>434</v>
      </c>
      <c r="BA110" s="988"/>
      <c r="BB110" s="988"/>
      <c r="BC110" s="988"/>
      <c r="BD110" s="988"/>
      <c r="BE110" s="988"/>
      <c r="BF110" s="988"/>
      <c r="BG110" s="988"/>
      <c r="BH110" s="988"/>
      <c r="BI110" s="988"/>
      <c r="BJ110" s="988"/>
      <c r="BK110" s="988"/>
      <c r="BL110" s="988"/>
      <c r="BM110" s="988"/>
      <c r="BN110" s="988"/>
      <c r="BO110" s="988"/>
      <c r="BP110" s="989"/>
      <c r="BQ110" s="1025">
        <v>3319321</v>
      </c>
      <c r="BR110" s="1026"/>
      <c r="BS110" s="1026"/>
      <c r="BT110" s="1026"/>
      <c r="BU110" s="1026"/>
      <c r="BV110" s="1026">
        <v>3593518</v>
      </c>
      <c r="BW110" s="1026"/>
      <c r="BX110" s="1026"/>
      <c r="BY110" s="1026"/>
      <c r="BZ110" s="1026"/>
      <c r="CA110" s="1026">
        <v>3531979</v>
      </c>
      <c r="CB110" s="1026"/>
      <c r="CC110" s="1026"/>
      <c r="CD110" s="1026"/>
      <c r="CE110" s="1026"/>
      <c r="CF110" s="1040">
        <v>211.7</v>
      </c>
      <c r="CG110" s="1041"/>
      <c r="CH110" s="1041"/>
      <c r="CI110" s="1041"/>
      <c r="CJ110" s="1041"/>
      <c r="CK110" s="1042" t="s">
        <v>435</v>
      </c>
      <c r="CL110" s="1043"/>
      <c r="CM110" s="1022" t="s">
        <v>436</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437</v>
      </c>
      <c r="DH110" s="1026"/>
      <c r="DI110" s="1026"/>
      <c r="DJ110" s="1026"/>
      <c r="DK110" s="1026"/>
      <c r="DL110" s="1026" t="s">
        <v>437</v>
      </c>
      <c r="DM110" s="1026"/>
      <c r="DN110" s="1026"/>
      <c r="DO110" s="1026"/>
      <c r="DP110" s="1026"/>
      <c r="DQ110" s="1026" t="s">
        <v>437</v>
      </c>
      <c r="DR110" s="1026"/>
      <c r="DS110" s="1026"/>
      <c r="DT110" s="1026"/>
      <c r="DU110" s="1026"/>
      <c r="DV110" s="1027" t="s">
        <v>437</v>
      </c>
      <c r="DW110" s="1027"/>
      <c r="DX110" s="1027"/>
      <c r="DY110" s="1027"/>
      <c r="DZ110" s="1028"/>
    </row>
    <row r="111" spans="1:131" s="247" customFormat="1" ht="26.25" customHeight="1" x14ac:dyDescent="0.15">
      <c r="A111" s="1029" t="s">
        <v>438</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138</v>
      </c>
      <c r="AB111" s="1033"/>
      <c r="AC111" s="1033"/>
      <c r="AD111" s="1033"/>
      <c r="AE111" s="1034"/>
      <c r="AF111" s="1035" t="s">
        <v>138</v>
      </c>
      <c r="AG111" s="1033"/>
      <c r="AH111" s="1033"/>
      <c r="AI111" s="1033"/>
      <c r="AJ111" s="1034"/>
      <c r="AK111" s="1035" t="s">
        <v>138</v>
      </c>
      <c r="AL111" s="1033"/>
      <c r="AM111" s="1033"/>
      <c r="AN111" s="1033"/>
      <c r="AO111" s="1034"/>
      <c r="AP111" s="1036" t="s">
        <v>138</v>
      </c>
      <c r="AQ111" s="1037"/>
      <c r="AR111" s="1037"/>
      <c r="AS111" s="1037"/>
      <c r="AT111" s="1038"/>
      <c r="AU111" s="999"/>
      <c r="AV111" s="1000"/>
      <c r="AW111" s="1000"/>
      <c r="AX111" s="1000"/>
      <c r="AY111" s="1000"/>
      <c r="AZ111" s="1048" t="s">
        <v>439</v>
      </c>
      <c r="BA111" s="1049"/>
      <c r="BB111" s="1049"/>
      <c r="BC111" s="1049"/>
      <c r="BD111" s="1049"/>
      <c r="BE111" s="1049"/>
      <c r="BF111" s="1049"/>
      <c r="BG111" s="1049"/>
      <c r="BH111" s="1049"/>
      <c r="BI111" s="1049"/>
      <c r="BJ111" s="1049"/>
      <c r="BK111" s="1049"/>
      <c r="BL111" s="1049"/>
      <c r="BM111" s="1049"/>
      <c r="BN111" s="1049"/>
      <c r="BO111" s="1049"/>
      <c r="BP111" s="1050"/>
      <c r="BQ111" s="1018">
        <v>1126</v>
      </c>
      <c r="BR111" s="1019"/>
      <c r="BS111" s="1019"/>
      <c r="BT111" s="1019"/>
      <c r="BU111" s="1019"/>
      <c r="BV111" s="1019">
        <v>1746</v>
      </c>
      <c r="BW111" s="1019"/>
      <c r="BX111" s="1019"/>
      <c r="BY111" s="1019"/>
      <c r="BZ111" s="1019"/>
      <c r="CA111" s="1019">
        <v>1299</v>
      </c>
      <c r="CB111" s="1019"/>
      <c r="CC111" s="1019"/>
      <c r="CD111" s="1019"/>
      <c r="CE111" s="1019"/>
      <c r="CF111" s="1013">
        <v>0.1</v>
      </c>
      <c r="CG111" s="1014"/>
      <c r="CH111" s="1014"/>
      <c r="CI111" s="1014"/>
      <c r="CJ111" s="1014"/>
      <c r="CK111" s="1044"/>
      <c r="CL111" s="1045"/>
      <c r="CM111" s="1015" t="s">
        <v>440</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437</v>
      </c>
      <c r="DH111" s="1019"/>
      <c r="DI111" s="1019"/>
      <c r="DJ111" s="1019"/>
      <c r="DK111" s="1019"/>
      <c r="DL111" s="1019" t="s">
        <v>138</v>
      </c>
      <c r="DM111" s="1019"/>
      <c r="DN111" s="1019"/>
      <c r="DO111" s="1019"/>
      <c r="DP111" s="1019"/>
      <c r="DQ111" s="1019" t="s">
        <v>437</v>
      </c>
      <c r="DR111" s="1019"/>
      <c r="DS111" s="1019"/>
      <c r="DT111" s="1019"/>
      <c r="DU111" s="1019"/>
      <c r="DV111" s="1020" t="s">
        <v>437</v>
      </c>
      <c r="DW111" s="1020"/>
      <c r="DX111" s="1020"/>
      <c r="DY111" s="1020"/>
      <c r="DZ111" s="1021"/>
    </row>
    <row r="112" spans="1:131" s="247" customFormat="1" ht="26.25" customHeight="1" x14ac:dyDescent="0.15">
      <c r="A112" s="1051" t="s">
        <v>441</v>
      </c>
      <c r="B112" s="1052"/>
      <c r="C112" s="1049" t="s">
        <v>442</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437</v>
      </c>
      <c r="AB112" s="1058"/>
      <c r="AC112" s="1058"/>
      <c r="AD112" s="1058"/>
      <c r="AE112" s="1059"/>
      <c r="AF112" s="1060" t="s">
        <v>437</v>
      </c>
      <c r="AG112" s="1058"/>
      <c r="AH112" s="1058"/>
      <c r="AI112" s="1058"/>
      <c r="AJ112" s="1059"/>
      <c r="AK112" s="1060" t="s">
        <v>437</v>
      </c>
      <c r="AL112" s="1058"/>
      <c r="AM112" s="1058"/>
      <c r="AN112" s="1058"/>
      <c r="AO112" s="1059"/>
      <c r="AP112" s="1061" t="s">
        <v>437</v>
      </c>
      <c r="AQ112" s="1062"/>
      <c r="AR112" s="1062"/>
      <c r="AS112" s="1062"/>
      <c r="AT112" s="1063"/>
      <c r="AU112" s="999"/>
      <c r="AV112" s="1000"/>
      <c r="AW112" s="1000"/>
      <c r="AX112" s="1000"/>
      <c r="AY112" s="1000"/>
      <c r="AZ112" s="1048" t="s">
        <v>443</v>
      </c>
      <c r="BA112" s="1049"/>
      <c r="BB112" s="1049"/>
      <c r="BC112" s="1049"/>
      <c r="BD112" s="1049"/>
      <c r="BE112" s="1049"/>
      <c r="BF112" s="1049"/>
      <c r="BG112" s="1049"/>
      <c r="BH112" s="1049"/>
      <c r="BI112" s="1049"/>
      <c r="BJ112" s="1049"/>
      <c r="BK112" s="1049"/>
      <c r="BL112" s="1049"/>
      <c r="BM112" s="1049"/>
      <c r="BN112" s="1049"/>
      <c r="BO112" s="1049"/>
      <c r="BP112" s="1050"/>
      <c r="BQ112" s="1018">
        <v>850498</v>
      </c>
      <c r="BR112" s="1019"/>
      <c r="BS112" s="1019"/>
      <c r="BT112" s="1019"/>
      <c r="BU112" s="1019"/>
      <c r="BV112" s="1019">
        <v>923897</v>
      </c>
      <c r="BW112" s="1019"/>
      <c r="BX112" s="1019"/>
      <c r="BY112" s="1019"/>
      <c r="BZ112" s="1019"/>
      <c r="CA112" s="1019">
        <v>1207885</v>
      </c>
      <c r="CB112" s="1019"/>
      <c r="CC112" s="1019"/>
      <c r="CD112" s="1019"/>
      <c r="CE112" s="1019"/>
      <c r="CF112" s="1013">
        <v>72.400000000000006</v>
      </c>
      <c r="CG112" s="1014"/>
      <c r="CH112" s="1014"/>
      <c r="CI112" s="1014"/>
      <c r="CJ112" s="1014"/>
      <c r="CK112" s="1044"/>
      <c r="CL112" s="1045"/>
      <c r="CM112" s="1015" t="s">
        <v>444</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437</v>
      </c>
      <c r="DH112" s="1019"/>
      <c r="DI112" s="1019"/>
      <c r="DJ112" s="1019"/>
      <c r="DK112" s="1019"/>
      <c r="DL112" s="1019" t="s">
        <v>437</v>
      </c>
      <c r="DM112" s="1019"/>
      <c r="DN112" s="1019"/>
      <c r="DO112" s="1019"/>
      <c r="DP112" s="1019"/>
      <c r="DQ112" s="1019" t="s">
        <v>437</v>
      </c>
      <c r="DR112" s="1019"/>
      <c r="DS112" s="1019"/>
      <c r="DT112" s="1019"/>
      <c r="DU112" s="1019"/>
      <c r="DV112" s="1020" t="s">
        <v>437</v>
      </c>
      <c r="DW112" s="1020"/>
      <c r="DX112" s="1020"/>
      <c r="DY112" s="1020"/>
      <c r="DZ112" s="1021"/>
    </row>
    <row r="113" spans="1:130" s="247" customFormat="1" ht="26.25" customHeight="1" x14ac:dyDescent="0.15">
      <c r="A113" s="1053"/>
      <c r="B113" s="1054"/>
      <c r="C113" s="1049" t="s">
        <v>445</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103704</v>
      </c>
      <c r="AB113" s="1033"/>
      <c r="AC113" s="1033"/>
      <c r="AD113" s="1033"/>
      <c r="AE113" s="1034"/>
      <c r="AF113" s="1035">
        <v>109363</v>
      </c>
      <c r="AG113" s="1033"/>
      <c r="AH113" s="1033"/>
      <c r="AI113" s="1033"/>
      <c r="AJ113" s="1034"/>
      <c r="AK113" s="1035">
        <v>101797</v>
      </c>
      <c r="AL113" s="1033"/>
      <c r="AM113" s="1033"/>
      <c r="AN113" s="1033"/>
      <c r="AO113" s="1034"/>
      <c r="AP113" s="1036">
        <v>6.1</v>
      </c>
      <c r="AQ113" s="1037"/>
      <c r="AR113" s="1037"/>
      <c r="AS113" s="1037"/>
      <c r="AT113" s="1038"/>
      <c r="AU113" s="999"/>
      <c r="AV113" s="1000"/>
      <c r="AW113" s="1000"/>
      <c r="AX113" s="1000"/>
      <c r="AY113" s="1000"/>
      <c r="AZ113" s="1048" t="s">
        <v>446</v>
      </c>
      <c r="BA113" s="1049"/>
      <c r="BB113" s="1049"/>
      <c r="BC113" s="1049"/>
      <c r="BD113" s="1049"/>
      <c r="BE113" s="1049"/>
      <c r="BF113" s="1049"/>
      <c r="BG113" s="1049"/>
      <c r="BH113" s="1049"/>
      <c r="BI113" s="1049"/>
      <c r="BJ113" s="1049"/>
      <c r="BK113" s="1049"/>
      <c r="BL113" s="1049"/>
      <c r="BM113" s="1049"/>
      <c r="BN113" s="1049"/>
      <c r="BO113" s="1049"/>
      <c r="BP113" s="1050"/>
      <c r="BQ113" s="1018" t="s">
        <v>437</v>
      </c>
      <c r="BR113" s="1019"/>
      <c r="BS113" s="1019"/>
      <c r="BT113" s="1019"/>
      <c r="BU113" s="1019"/>
      <c r="BV113" s="1019" t="s">
        <v>437</v>
      </c>
      <c r="BW113" s="1019"/>
      <c r="BX113" s="1019"/>
      <c r="BY113" s="1019"/>
      <c r="BZ113" s="1019"/>
      <c r="CA113" s="1019" t="s">
        <v>437</v>
      </c>
      <c r="CB113" s="1019"/>
      <c r="CC113" s="1019"/>
      <c r="CD113" s="1019"/>
      <c r="CE113" s="1019"/>
      <c r="CF113" s="1013" t="s">
        <v>437</v>
      </c>
      <c r="CG113" s="1014"/>
      <c r="CH113" s="1014"/>
      <c r="CI113" s="1014"/>
      <c r="CJ113" s="1014"/>
      <c r="CK113" s="1044"/>
      <c r="CL113" s="1045"/>
      <c r="CM113" s="1015" t="s">
        <v>447</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437</v>
      </c>
      <c r="DH113" s="1058"/>
      <c r="DI113" s="1058"/>
      <c r="DJ113" s="1058"/>
      <c r="DK113" s="1059"/>
      <c r="DL113" s="1060" t="s">
        <v>437</v>
      </c>
      <c r="DM113" s="1058"/>
      <c r="DN113" s="1058"/>
      <c r="DO113" s="1058"/>
      <c r="DP113" s="1059"/>
      <c r="DQ113" s="1060" t="s">
        <v>437</v>
      </c>
      <c r="DR113" s="1058"/>
      <c r="DS113" s="1058"/>
      <c r="DT113" s="1058"/>
      <c r="DU113" s="1059"/>
      <c r="DV113" s="1061" t="s">
        <v>437</v>
      </c>
      <c r="DW113" s="1062"/>
      <c r="DX113" s="1062"/>
      <c r="DY113" s="1062"/>
      <c r="DZ113" s="1063"/>
    </row>
    <row r="114" spans="1:130" s="247" customFormat="1" ht="26.25" customHeight="1" x14ac:dyDescent="0.15">
      <c r="A114" s="1053"/>
      <c r="B114" s="1054"/>
      <c r="C114" s="1049" t="s">
        <v>448</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t="s">
        <v>437</v>
      </c>
      <c r="AB114" s="1058"/>
      <c r="AC114" s="1058"/>
      <c r="AD114" s="1058"/>
      <c r="AE114" s="1059"/>
      <c r="AF114" s="1060" t="s">
        <v>437</v>
      </c>
      <c r="AG114" s="1058"/>
      <c r="AH114" s="1058"/>
      <c r="AI114" s="1058"/>
      <c r="AJ114" s="1059"/>
      <c r="AK114" s="1060" t="s">
        <v>437</v>
      </c>
      <c r="AL114" s="1058"/>
      <c r="AM114" s="1058"/>
      <c r="AN114" s="1058"/>
      <c r="AO114" s="1059"/>
      <c r="AP114" s="1061" t="s">
        <v>437</v>
      </c>
      <c r="AQ114" s="1062"/>
      <c r="AR114" s="1062"/>
      <c r="AS114" s="1062"/>
      <c r="AT114" s="1063"/>
      <c r="AU114" s="999"/>
      <c r="AV114" s="1000"/>
      <c r="AW114" s="1000"/>
      <c r="AX114" s="1000"/>
      <c r="AY114" s="1000"/>
      <c r="AZ114" s="1048" t="s">
        <v>449</v>
      </c>
      <c r="BA114" s="1049"/>
      <c r="BB114" s="1049"/>
      <c r="BC114" s="1049"/>
      <c r="BD114" s="1049"/>
      <c r="BE114" s="1049"/>
      <c r="BF114" s="1049"/>
      <c r="BG114" s="1049"/>
      <c r="BH114" s="1049"/>
      <c r="BI114" s="1049"/>
      <c r="BJ114" s="1049"/>
      <c r="BK114" s="1049"/>
      <c r="BL114" s="1049"/>
      <c r="BM114" s="1049"/>
      <c r="BN114" s="1049"/>
      <c r="BO114" s="1049"/>
      <c r="BP114" s="1050"/>
      <c r="BQ114" s="1018">
        <v>341469</v>
      </c>
      <c r="BR114" s="1019"/>
      <c r="BS114" s="1019"/>
      <c r="BT114" s="1019"/>
      <c r="BU114" s="1019"/>
      <c r="BV114" s="1019">
        <v>351321</v>
      </c>
      <c r="BW114" s="1019"/>
      <c r="BX114" s="1019"/>
      <c r="BY114" s="1019"/>
      <c r="BZ114" s="1019"/>
      <c r="CA114" s="1019">
        <v>350377</v>
      </c>
      <c r="CB114" s="1019"/>
      <c r="CC114" s="1019"/>
      <c r="CD114" s="1019"/>
      <c r="CE114" s="1019"/>
      <c r="CF114" s="1013">
        <v>21</v>
      </c>
      <c r="CG114" s="1014"/>
      <c r="CH114" s="1014"/>
      <c r="CI114" s="1014"/>
      <c r="CJ114" s="1014"/>
      <c r="CK114" s="1044"/>
      <c r="CL114" s="1045"/>
      <c r="CM114" s="1015" t="s">
        <v>450</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437</v>
      </c>
      <c r="DH114" s="1058"/>
      <c r="DI114" s="1058"/>
      <c r="DJ114" s="1058"/>
      <c r="DK114" s="1059"/>
      <c r="DL114" s="1060" t="s">
        <v>437</v>
      </c>
      <c r="DM114" s="1058"/>
      <c r="DN114" s="1058"/>
      <c r="DO114" s="1058"/>
      <c r="DP114" s="1059"/>
      <c r="DQ114" s="1060" t="s">
        <v>437</v>
      </c>
      <c r="DR114" s="1058"/>
      <c r="DS114" s="1058"/>
      <c r="DT114" s="1058"/>
      <c r="DU114" s="1059"/>
      <c r="DV114" s="1061" t="s">
        <v>437</v>
      </c>
      <c r="DW114" s="1062"/>
      <c r="DX114" s="1062"/>
      <c r="DY114" s="1062"/>
      <c r="DZ114" s="1063"/>
    </row>
    <row r="115" spans="1:130" s="247" customFormat="1" ht="26.25" customHeight="1" x14ac:dyDescent="0.15">
      <c r="A115" s="1053"/>
      <c r="B115" s="1054"/>
      <c r="C115" s="1049" t="s">
        <v>451</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856</v>
      </c>
      <c r="AB115" s="1033"/>
      <c r="AC115" s="1033"/>
      <c r="AD115" s="1033"/>
      <c r="AE115" s="1034"/>
      <c r="AF115" s="1035">
        <v>1746</v>
      </c>
      <c r="AG115" s="1033"/>
      <c r="AH115" s="1033"/>
      <c r="AI115" s="1033"/>
      <c r="AJ115" s="1034"/>
      <c r="AK115" s="1035">
        <v>1299</v>
      </c>
      <c r="AL115" s="1033"/>
      <c r="AM115" s="1033"/>
      <c r="AN115" s="1033"/>
      <c r="AO115" s="1034"/>
      <c r="AP115" s="1036">
        <v>0.1</v>
      </c>
      <c r="AQ115" s="1037"/>
      <c r="AR115" s="1037"/>
      <c r="AS115" s="1037"/>
      <c r="AT115" s="1038"/>
      <c r="AU115" s="999"/>
      <c r="AV115" s="1000"/>
      <c r="AW115" s="1000"/>
      <c r="AX115" s="1000"/>
      <c r="AY115" s="1000"/>
      <c r="AZ115" s="1048" t="s">
        <v>452</v>
      </c>
      <c r="BA115" s="1049"/>
      <c r="BB115" s="1049"/>
      <c r="BC115" s="1049"/>
      <c r="BD115" s="1049"/>
      <c r="BE115" s="1049"/>
      <c r="BF115" s="1049"/>
      <c r="BG115" s="1049"/>
      <c r="BH115" s="1049"/>
      <c r="BI115" s="1049"/>
      <c r="BJ115" s="1049"/>
      <c r="BK115" s="1049"/>
      <c r="BL115" s="1049"/>
      <c r="BM115" s="1049"/>
      <c r="BN115" s="1049"/>
      <c r="BO115" s="1049"/>
      <c r="BP115" s="1050"/>
      <c r="BQ115" s="1018" t="s">
        <v>437</v>
      </c>
      <c r="BR115" s="1019"/>
      <c r="BS115" s="1019"/>
      <c r="BT115" s="1019"/>
      <c r="BU115" s="1019"/>
      <c r="BV115" s="1019" t="s">
        <v>437</v>
      </c>
      <c r="BW115" s="1019"/>
      <c r="BX115" s="1019"/>
      <c r="BY115" s="1019"/>
      <c r="BZ115" s="1019"/>
      <c r="CA115" s="1019" t="s">
        <v>437</v>
      </c>
      <c r="CB115" s="1019"/>
      <c r="CC115" s="1019"/>
      <c r="CD115" s="1019"/>
      <c r="CE115" s="1019"/>
      <c r="CF115" s="1013" t="s">
        <v>437</v>
      </c>
      <c r="CG115" s="1014"/>
      <c r="CH115" s="1014"/>
      <c r="CI115" s="1014"/>
      <c r="CJ115" s="1014"/>
      <c r="CK115" s="1044"/>
      <c r="CL115" s="1045"/>
      <c r="CM115" s="1048" t="s">
        <v>453</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437</v>
      </c>
      <c r="DH115" s="1058"/>
      <c r="DI115" s="1058"/>
      <c r="DJ115" s="1058"/>
      <c r="DK115" s="1059"/>
      <c r="DL115" s="1060" t="s">
        <v>437</v>
      </c>
      <c r="DM115" s="1058"/>
      <c r="DN115" s="1058"/>
      <c r="DO115" s="1058"/>
      <c r="DP115" s="1059"/>
      <c r="DQ115" s="1060" t="s">
        <v>437</v>
      </c>
      <c r="DR115" s="1058"/>
      <c r="DS115" s="1058"/>
      <c r="DT115" s="1058"/>
      <c r="DU115" s="1059"/>
      <c r="DV115" s="1061" t="s">
        <v>437</v>
      </c>
      <c r="DW115" s="1062"/>
      <c r="DX115" s="1062"/>
      <c r="DY115" s="1062"/>
      <c r="DZ115" s="1063"/>
    </row>
    <row r="116" spans="1:130" s="247" customFormat="1" ht="26.25" customHeight="1" x14ac:dyDescent="0.15">
      <c r="A116" s="1055"/>
      <c r="B116" s="1056"/>
      <c r="C116" s="1064" t="s">
        <v>454</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437</v>
      </c>
      <c r="AB116" s="1058"/>
      <c r="AC116" s="1058"/>
      <c r="AD116" s="1058"/>
      <c r="AE116" s="1059"/>
      <c r="AF116" s="1060" t="s">
        <v>437</v>
      </c>
      <c r="AG116" s="1058"/>
      <c r="AH116" s="1058"/>
      <c r="AI116" s="1058"/>
      <c r="AJ116" s="1059"/>
      <c r="AK116" s="1060" t="s">
        <v>437</v>
      </c>
      <c r="AL116" s="1058"/>
      <c r="AM116" s="1058"/>
      <c r="AN116" s="1058"/>
      <c r="AO116" s="1059"/>
      <c r="AP116" s="1061" t="s">
        <v>437</v>
      </c>
      <c r="AQ116" s="1062"/>
      <c r="AR116" s="1062"/>
      <c r="AS116" s="1062"/>
      <c r="AT116" s="1063"/>
      <c r="AU116" s="999"/>
      <c r="AV116" s="1000"/>
      <c r="AW116" s="1000"/>
      <c r="AX116" s="1000"/>
      <c r="AY116" s="1000"/>
      <c r="AZ116" s="1066" t="s">
        <v>455</v>
      </c>
      <c r="BA116" s="1067"/>
      <c r="BB116" s="1067"/>
      <c r="BC116" s="1067"/>
      <c r="BD116" s="1067"/>
      <c r="BE116" s="1067"/>
      <c r="BF116" s="1067"/>
      <c r="BG116" s="1067"/>
      <c r="BH116" s="1067"/>
      <c r="BI116" s="1067"/>
      <c r="BJ116" s="1067"/>
      <c r="BK116" s="1067"/>
      <c r="BL116" s="1067"/>
      <c r="BM116" s="1067"/>
      <c r="BN116" s="1067"/>
      <c r="BO116" s="1067"/>
      <c r="BP116" s="1068"/>
      <c r="BQ116" s="1018" t="s">
        <v>437</v>
      </c>
      <c r="BR116" s="1019"/>
      <c r="BS116" s="1019"/>
      <c r="BT116" s="1019"/>
      <c r="BU116" s="1019"/>
      <c r="BV116" s="1019" t="s">
        <v>437</v>
      </c>
      <c r="BW116" s="1019"/>
      <c r="BX116" s="1019"/>
      <c r="BY116" s="1019"/>
      <c r="BZ116" s="1019"/>
      <c r="CA116" s="1019" t="s">
        <v>437</v>
      </c>
      <c r="CB116" s="1019"/>
      <c r="CC116" s="1019"/>
      <c r="CD116" s="1019"/>
      <c r="CE116" s="1019"/>
      <c r="CF116" s="1013" t="s">
        <v>437</v>
      </c>
      <c r="CG116" s="1014"/>
      <c r="CH116" s="1014"/>
      <c r="CI116" s="1014"/>
      <c r="CJ116" s="1014"/>
      <c r="CK116" s="1044"/>
      <c r="CL116" s="1045"/>
      <c r="CM116" s="1015" t="s">
        <v>456</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437</v>
      </c>
      <c r="DH116" s="1058"/>
      <c r="DI116" s="1058"/>
      <c r="DJ116" s="1058"/>
      <c r="DK116" s="1059"/>
      <c r="DL116" s="1060" t="s">
        <v>437</v>
      </c>
      <c r="DM116" s="1058"/>
      <c r="DN116" s="1058"/>
      <c r="DO116" s="1058"/>
      <c r="DP116" s="1059"/>
      <c r="DQ116" s="1060" t="s">
        <v>437</v>
      </c>
      <c r="DR116" s="1058"/>
      <c r="DS116" s="1058"/>
      <c r="DT116" s="1058"/>
      <c r="DU116" s="1059"/>
      <c r="DV116" s="1061" t="s">
        <v>437</v>
      </c>
      <c r="DW116" s="1062"/>
      <c r="DX116" s="1062"/>
      <c r="DY116" s="1062"/>
      <c r="DZ116" s="1063"/>
    </row>
    <row r="117" spans="1:130" s="247" customFormat="1" ht="26.25" customHeight="1" x14ac:dyDescent="0.15">
      <c r="A117" s="1003" t="s">
        <v>190</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457</v>
      </c>
      <c r="Z117" s="985"/>
      <c r="AA117" s="1075">
        <v>463727</v>
      </c>
      <c r="AB117" s="1076"/>
      <c r="AC117" s="1076"/>
      <c r="AD117" s="1076"/>
      <c r="AE117" s="1077"/>
      <c r="AF117" s="1078">
        <v>479577</v>
      </c>
      <c r="AG117" s="1076"/>
      <c r="AH117" s="1076"/>
      <c r="AI117" s="1076"/>
      <c r="AJ117" s="1077"/>
      <c r="AK117" s="1078">
        <v>484020</v>
      </c>
      <c r="AL117" s="1076"/>
      <c r="AM117" s="1076"/>
      <c r="AN117" s="1076"/>
      <c r="AO117" s="1077"/>
      <c r="AP117" s="1079"/>
      <c r="AQ117" s="1080"/>
      <c r="AR117" s="1080"/>
      <c r="AS117" s="1080"/>
      <c r="AT117" s="1081"/>
      <c r="AU117" s="999"/>
      <c r="AV117" s="1000"/>
      <c r="AW117" s="1000"/>
      <c r="AX117" s="1000"/>
      <c r="AY117" s="1000"/>
      <c r="AZ117" s="1066" t="s">
        <v>458</v>
      </c>
      <c r="BA117" s="1067"/>
      <c r="BB117" s="1067"/>
      <c r="BC117" s="1067"/>
      <c r="BD117" s="1067"/>
      <c r="BE117" s="1067"/>
      <c r="BF117" s="1067"/>
      <c r="BG117" s="1067"/>
      <c r="BH117" s="1067"/>
      <c r="BI117" s="1067"/>
      <c r="BJ117" s="1067"/>
      <c r="BK117" s="1067"/>
      <c r="BL117" s="1067"/>
      <c r="BM117" s="1067"/>
      <c r="BN117" s="1067"/>
      <c r="BO117" s="1067"/>
      <c r="BP117" s="1068"/>
      <c r="BQ117" s="1018" t="s">
        <v>138</v>
      </c>
      <c r="BR117" s="1019"/>
      <c r="BS117" s="1019"/>
      <c r="BT117" s="1019"/>
      <c r="BU117" s="1019"/>
      <c r="BV117" s="1019" t="s">
        <v>138</v>
      </c>
      <c r="BW117" s="1019"/>
      <c r="BX117" s="1019"/>
      <c r="BY117" s="1019"/>
      <c r="BZ117" s="1019"/>
      <c r="CA117" s="1019" t="s">
        <v>138</v>
      </c>
      <c r="CB117" s="1019"/>
      <c r="CC117" s="1019"/>
      <c r="CD117" s="1019"/>
      <c r="CE117" s="1019"/>
      <c r="CF117" s="1013" t="s">
        <v>138</v>
      </c>
      <c r="CG117" s="1014"/>
      <c r="CH117" s="1014"/>
      <c r="CI117" s="1014"/>
      <c r="CJ117" s="1014"/>
      <c r="CK117" s="1044"/>
      <c r="CL117" s="1045"/>
      <c r="CM117" s="1015" t="s">
        <v>459</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138</v>
      </c>
      <c r="DH117" s="1058"/>
      <c r="DI117" s="1058"/>
      <c r="DJ117" s="1058"/>
      <c r="DK117" s="1059"/>
      <c r="DL117" s="1060" t="s">
        <v>138</v>
      </c>
      <c r="DM117" s="1058"/>
      <c r="DN117" s="1058"/>
      <c r="DO117" s="1058"/>
      <c r="DP117" s="1059"/>
      <c r="DQ117" s="1060" t="s">
        <v>138</v>
      </c>
      <c r="DR117" s="1058"/>
      <c r="DS117" s="1058"/>
      <c r="DT117" s="1058"/>
      <c r="DU117" s="1059"/>
      <c r="DV117" s="1061" t="s">
        <v>138</v>
      </c>
      <c r="DW117" s="1062"/>
      <c r="DX117" s="1062"/>
      <c r="DY117" s="1062"/>
      <c r="DZ117" s="1063"/>
    </row>
    <row r="118" spans="1:130" s="247" customFormat="1" ht="26.25" customHeight="1" x14ac:dyDescent="0.15">
      <c r="A118" s="1003" t="s">
        <v>432</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429</v>
      </c>
      <c r="AB118" s="984"/>
      <c r="AC118" s="984"/>
      <c r="AD118" s="984"/>
      <c r="AE118" s="985"/>
      <c r="AF118" s="983" t="s">
        <v>430</v>
      </c>
      <c r="AG118" s="984"/>
      <c r="AH118" s="984"/>
      <c r="AI118" s="984"/>
      <c r="AJ118" s="985"/>
      <c r="AK118" s="983" t="s">
        <v>309</v>
      </c>
      <c r="AL118" s="984"/>
      <c r="AM118" s="984"/>
      <c r="AN118" s="984"/>
      <c r="AO118" s="985"/>
      <c r="AP118" s="1070" t="s">
        <v>431</v>
      </c>
      <c r="AQ118" s="1071"/>
      <c r="AR118" s="1071"/>
      <c r="AS118" s="1071"/>
      <c r="AT118" s="1072"/>
      <c r="AU118" s="999"/>
      <c r="AV118" s="1000"/>
      <c r="AW118" s="1000"/>
      <c r="AX118" s="1000"/>
      <c r="AY118" s="1000"/>
      <c r="AZ118" s="1073" t="s">
        <v>460</v>
      </c>
      <c r="BA118" s="1064"/>
      <c r="BB118" s="1064"/>
      <c r="BC118" s="1064"/>
      <c r="BD118" s="1064"/>
      <c r="BE118" s="1064"/>
      <c r="BF118" s="1064"/>
      <c r="BG118" s="1064"/>
      <c r="BH118" s="1064"/>
      <c r="BI118" s="1064"/>
      <c r="BJ118" s="1064"/>
      <c r="BK118" s="1064"/>
      <c r="BL118" s="1064"/>
      <c r="BM118" s="1064"/>
      <c r="BN118" s="1064"/>
      <c r="BO118" s="1064"/>
      <c r="BP118" s="1065"/>
      <c r="BQ118" s="1096" t="s">
        <v>138</v>
      </c>
      <c r="BR118" s="1097"/>
      <c r="BS118" s="1097"/>
      <c r="BT118" s="1097"/>
      <c r="BU118" s="1097"/>
      <c r="BV118" s="1097" t="s">
        <v>138</v>
      </c>
      <c r="BW118" s="1097"/>
      <c r="BX118" s="1097"/>
      <c r="BY118" s="1097"/>
      <c r="BZ118" s="1097"/>
      <c r="CA118" s="1097" t="s">
        <v>138</v>
      </c>
      <c r="CB118" s="1097"/>
      <c r="CC118" s="1097"/>
      <c r="CD118" s="1097"/>
      <c r="CE118" s="1097"/>
      <c r="CF118" s="1013" t="s">
        <v>138</v>
      </c>
      <c r="CG118" s="1014"/>
      <c r="CH118" s="1014"/>
      <c r="CI118" s="1014"/>
      <c r="CJ118" s="1014"/>
      <c r="CK118" s="1044"/>
      <c r="CL118" s="1045"/>
      <c r="CM118" s="1015" t="s">
        <v>461</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138</v>
      </c>
      <c r="DH118" s="1058"/>
      <c r="DI118" s="1058"/>
      <c r="DJ118" s="1058"/>
      <c r="DK118" s="1059"/>
      <c r="DL118" s="1060" t="s">
        <v>138</v>
      </c>
      <c r="DM118" s="1058"/>
      <c r="DN118" s="1058"/>
      <c r="DO118" s="1058"/>
      <c r="DP118" s="1059"/>
      <c r="DQ118" s="1060" t="s">
        <v>138</v>
      </c>
      <c r="DR118" s="1058"/>
      <c r="DS118" s="1058"/>
      <c r="DT118" s="1058"/>
      <c r="DU118" s="1059"/>
      <c r="DV118" s="1061" t="s">
        <v>138</v>
      </c>
      <c r="DW118" s="1062"/>
      <c r="DX118" s="1062"/>
      <c r="DY118" s="1062"/>
      <c r="DZ118" s="1063"/>
    </row>
    <row r="119" spans="1:130" s="247" customFormat="1" ht="26.25" customHeight="1" x14ac:dyDescent="0.15">
      <c r="A119" s="1157" t="s">
        <v>435</v>
      </c>
      <c r="B119" s="1043"/>
      <c r="C119" s="1022" t="s">
        <v>436</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138</v>
      </c>
      <c r="AB119" s="991"/>
      <c r="AC119" s="991"/>
      <c r="AD119" s="991"/>
      <c r="AE119" s="992"/>
      <c r="AF119" s="993" t="s">
        <v>138</v>
      </c>
      <c r="AG119" s="991"/>
      <c r="AH119" s="991"/>
      <c r="AI119" s="991"/>
      <c r="AJ119" s="992"/>
      <c r="AK119" s="993" t="s">
        <v>138</v>
      </c>
      <c r="AL119" s="991"/>
      <c r="AM119" s="991"/>
      <c r="AN119" s="991"/>
      <c r="AO119" s="992"/>
      <c r="AP119" s="994" t="s">
        <v>138</v>
      </c>
      <c r="AQ119" s="995"/>
      <c r="AR119" s="995"/>
      <c r="AS119" s="995"/>
      <c r="AT119" s="996"/>
      <c r="AU119" s="1001"/>
      <c r="AV119" s="1002"/>
      <c r="AW119" s="1002"/>
      <c r="AX119" s="1002"/>
      <c r="AY119" s="1002"/>
      <c r="AZ119" s="278" t="s">
        <v>190</v>
      </c>
      <c r="BA119" s="278"/>
      <c r="BB119" s="278"/>
      <c r="BC119" s="278"/>
      <c r="BD119" s="278"/>
      <c r="BE119" s="278"/>
      <c r="BF119" s="278"/>
      <c r="BG119" s="278"/>
      <c r="BH119" s="278"/>
      <c r="BI119" s="278"/>
      <c r="BJ119" s="278"/>
      <c r="BK119" s="278"/>
      <c r="BL119" s="278"/>
      <c r="BM119" s="278"/>
      <c r="BN119" s="278"/>
      <c r="BO119" s="1074" t="s">
        <v>462</v>
      </c>
      <c r="BP119" s="1105"/>
      <c r="BQ119" s="1096">
        <v>4512414</v>
      </c>
      <c r="BR119" s="1097"/>
      <c r="BS119" s="1097"/>
      <c r="BT119" s="1097"/>
      <c r="BU119" s="1097"/>
      <c r="BV119" s="1097">
        <v>4870482</v>
      </c>
      <c r="BW119" s="1097"/>
      <c r="BX119" s="1097"/>
      <c r="BY119" s="1097"/>
      <c r="BZ119" s="1097"/>
      <c r="CA119" s="1097">
        <v>5091540</v>
      </c>
      <c r="CB119" s="1097"/>
      <c r="CC119" s="1097"/>
      <c r="CD119" s="1097"/>
      <c r="CE119" s="1097"/>
      <c r="CF119" s="1098"/>
      <c r="CG119" s="1099"/>
      <c r="CH119" s="1099"/>
      <c r="CI119" s="1099"/>
      <c r="CJ119" s="1100"/>
      <c r="CK119" s="1046"/>
      <c r="CL119" s="1047"/>
      <c r="CM119" s="1101" t="s">
        <v>463</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v>1126</v>
      </c>
      <c r="DH119" s="1083"/>
      <c r="DI119" s="1083"/>
      <c r="DJ119" s="1083"/>
      <c r="DK119" s="1084"/>
      <c r="DL119" s="1082">
        <v>1746</v>
      </c>
      <c r="DM119" s="1083"/>
      <c r="DN119" s="1083"/>
      <c r="DO119" s="1083"/>
      <c r="DP119" s="1084"/>
      <c r="DQ119" s="1082">
        <v>1299</v>
      </c>
      <c r="DR119" s="1083"/>
      <c r="DS119" s="1083"/>
      <c r="DT119" s="1083"/>
      <c r="DU119" s="1084"/>
      <c r="DV119" s="1085">
        <v>0.1</v>
      </c>
      <c r="DW119" s="1086"/>
      <c r="DX119" s="1086"/>
      <c r="DY119" s="1086"/>
      <c r="DZ119" s="1087"/>
    </row>
    <row r="120" spans="1:130" s="247" customFormat="1" ht="26.25" customHeight="1" x14ac:dyDescent="0.15">
      <c r="A120" s="1158"/>
      <c r="B120" s="1045"/>
      <c r="C120" s="1015" t="s">
        <v>440</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138</v>
      </c>
      <c r="AB120" s="1058"/>
      <c r="AC120" s="1058"/>
      <c r="AD120" s="1058"/>
      <c r="AE120" s="1059"/>
      <c r="AF120" s="1060" t="s">
        <v>138</v>
      </c>
      <c r="AG120" s="1058"/>
      <c r="AH120" s="1058"/>
      <c r="AI120" s="1058"/>
      <c r="AJ120" s="1059"/>
      <c r="AK120" s="1060" t="s">
        <v>138</v>
      </c>
      <c r="AL120" s="1058"/>
      <c r="AM120" s="1058"/>
      <c r="AN120" s="1058"/>
      <c r="AO120" s="1059"/>
      <c r="AP120" s="1061" t="s">
        <v>138</v>
      </c>
      <c r="AQ120" s="1062"/>
      <c r="AR120" s="1062"/>
      <c r="AS120" s="1062"/>
      <c r="AT120" s="1063"/>
      <c r="AU120" s="1088" t="s">
        <v>464</v>
      </c>
      <c r="AV120" s="1089"/>
      <c r="AW120" s="1089"/>
      <c r="AX120" s="1089"/>
      <c r="AY120" s="1090"/>
      <c r="AZ120" s="1039" t="s">
        <v>465</v>
      </c>
      <c r="BA120" s="988"/>
      <c r="BB120" s="988"/>
      <c r="BC120" s="988"/>
      <c r="BD120" s="988"/>
      <c r="BE120" s="988"/>
      <c r="BF120" s="988"/>
      <c r="BG120" s="988"/>
      <c r="BH120" s="988"/>
      <c r="BI120" s="988"/>
      <c r="BJ120" s="988"/>
      <c r="BK120" s="988"/>
      <c r="BL120" s="988"/>
      <c r="BM120" s="988"/>
      <c r="BN120" s="988"/>
      <c r="BO120" s="988"/>
      <c r="BP120" s="989"/>
      <c r="BQ120" s="1025">
        <v>2988500</v>
      </c>
      <c r="BR120" s="1026"/>
      <c r="BS120" s="1026"/>
      <c r="BT120" s="1026"/>
      <c r="BU120" s="1026"/>
      <c r="BV120" s="1026">
        <v>3032829</v>
      </c>
      <c r="BW120" s="1026"/>
      <c r="BX120" s="1026"/>
      <c r="BY120" s="1026"/>
      <c r="BZ120" s="1026"/>
      <c r="CA120" s="1026">
        <v>3054013</v>
      </c>
      <c r="CB120" s="1026"/>
      <c r="CC120" s="1026"/>
      <c r="CD120" s="1026"/>
      <c r="CE120" s="1026"/>
      <c r="CF120" s="1040">
        <v>183.1</v>
      </c>
      <c r="CG120" s="1041"/>
      <c r="CH120" s="1041"/>
      <c r="CI120" s="1041"/>
      <c r="CJ120" s="1041"/>
      <c r="CK120" s="1106" t="s">
        <v>466</v>
      </c>
      <c r="CL120" s="1107"/>
      <c r="CM120" s="1107"/>
      <c r="CN120" s="1107"/>
      <c r="CO120" s="1108"/>
      <c r="CP120" s="1114" t="s">
        <v>412</v>
      </c>
      <c r="CQ120" s="1115"/>
      <c r="CR120" s="1115"/>
      <c r="CS120" s="1115"/>
      <c r="CT120" s="1115"/>
      <c r="CU120" s="1115"/>
      <c r="CV120" s="1115"/>
      <c r="CW120" s="1115"/>
      <c r="CX120" s="1115"/>
      <c r="CY120" s="1115"/>
      <c r="CZ120" s="1115"/>
      <c r="DA120" s="1115"/>
      <c r="DB120" s="1115"/>
      <c r="DC120" s="1115"/>
      <c r="DD120" s="1115"/>
      <c r="DE120" s="1115"/>
      <c r="DF120" s="1116"/>
      <c r="DG120" s="1025">
        <v>738556</v>
      </c>
      <c r="DH120" s="1026"/>
      <c r="DI120" s="1026"/>
      <c r="DJ120" s="1026"/>
      <c r="DK120" s="1026"/>
      <c r="DL120" s="1026">
        <v>744601</v>
      </c>
      <c r="DM120" s="1026"/>
      <c r="DN120" s="1026"/>
      <c r="DO120" s="1026"/>
      <c r="DP120" s="1026"/>
      <c r="DQ120" s="1026">
        <v>758504</v>
      </c>
      <c r="DR120" s="1026"/>
      <c r="DS120" s="1026"/>
      <c r="DT120" s="1026"/>
      <c r="DU120" s="1026"/>
      <c r="DV120" s="1027">
        <v>45.5</v>
      </c>
      <c r="DW120" s="1027"/>
      <c r="DX120" s="1027"/>
      <c r="DY120" s="1027"/>
      <c r="DZ120" s="1028"/>
    </row>
    <row r="121" spans="1:130" s="247" customFormat="1" ht="26.25" customHeight="1" x14ac:dyDescent="0.15">
      <c r="A121" s="1158"/>
      <c r="B121" s="1045"/>
      <c r="C121" s="1066" t="s">
        <v>467</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138</v>
      </c>
      <c r="AB121" s="1058"/>
      <c r="AC121" s="1058"/>
      <c r="AD121" s="1058"/>
      <c r="AE121" s="1059"/>
      <c r="AF121" s="1060" t="s">
        <v>138</v>
      </c>
      <c r="AG121" s="1058"/>
      <c r="AH121" s="1058"/>
      <c r="AI121" s="1058"/>
      <c r="AJ121" s="1059"/>
      <c r="AK121" s="1060" t="s">
        <v>138</v>
      </c>
      <c r="AL121" s="1058"/>
      <c r="AM121" s="1058"/>
      <c r="AN121" s="1058"/>
      <c r="AO121" s="1059"/>
      <c r="AP121" s="1061" t="s">
        <v>138</v>
      </c>
      <c r="AQ121" s="1062"/>
      <c r="AR121" s="1062"/>
      <c r="AS121" s="1062"/>
      <c r="AT121" s="1063"/>
      <c r="AU121" s="1091"/>
      <c r="AV121" s="1092"/>
      <c r="AW121" s="1092"/>
      <c r="AX121" s="1092"/>
      <c r="AY121" s="1093"/>
      <c r="AZ121" s="1048" t="s">
        <v>468</v>
      </c>
      <c r="BA121" s="1049"/>
      <c r="BB121" s="1049"/>
      <c r="BC121" s="1049"/>
      <c r="BD121" s="1049"/>
      <c r="BE121" s="1049"/>
      <c r="BF121" s="1049"/>
      <c r="BG121" s="1049"/>
      <c r="BH121" s="1049"/>
      <c r="BI121" s="1049"/>
      <c r="BJ121" s="1049"/>
      <c r="BK121" s="1049"/>
      <c r="BL121" s="1049"/>
      <c r="BM121" s="1049"/>
      <c r="BN121" s="1049"/>
      <c r="BO121" s="1049"/>
      <c r="BP121" s="1050"/>
      <c r="BQ121" s="1018">
        <v>166224</v>
      </c>
      <c r="BR121" s="1019"/>
      <c r="BS121" s="1019"/>
      <c r="BT121" s="1019"/>
      <c r="BU121" s="1019"/>
      <c r="BV121" s="1019">
        <v>117887</v>
      </c>
      <c r="BW121" s="1019"/>
      <c r="BX121" s="1019"/>
      <c r="BY121" s="1019"/>
      <c r="BZ121" s="1019"/>
      <c r="CA121" s="1019">
        <v>64868</v>
      </c>
      <c r="CB121" s="1019"/>
      <c r="CC121" s="1019"/>
      <c r="CD121" s="1019"/>
      <c r="CE121" s="1019"/>
      <c r="CF121" s="1013">
        <v>3.9</v>
      </c>
      <c r="CG121" s="1014"/>
      <c r="CH121" s="1014"/>
      <c r="CI121" s="1014"/>
      <c r="CJ121" s="1014"/>
      <c r="CK121" s="1109"/>
      <c r="CL121" s="1110"/>
      <c r="CM121" s="1110"/>
      <c r="CN121" s="1110"/>
      <c r="CO121" s="1111"/>
      <c r="CP121" s="1119" t="s">
        <v>406</v>
      </c>
      <c r="CQ121" s="1120"/>
      <c r="CR121" s="1120"/>
      <c r="CS121" s="1120"/>
      <c r="CT121" s="1120"/>
      <c r="CU121" s="1120"/>
      <c r="CV121" s="1120"/>
      <c r="CW121" s="1120"/>
      <c r="CX121" s="1120"/>
      <c r="CY121" s="1120"/>
      <c r="CZ121" s="1120"/>
      <c r="DA121" s="1120"/>
      <c r="DB121" s="1120"/>
      <c r="DC121" s="1120"/>
      <c r="DD121" s="1120"/>
      <c r="DE121" s="1120"/>
      <c r="DF121" s="1121"/>
      <c r="DG121" s="1018" t="s">
        <v>138</v>
      </c>
      <c r="DH121" s="1019"/>
      <c r="DI121" s="1019"/>
      <c r="DJ121" s="1019"/>
      <c r="DK121" s="1019"/>
      <c r="DL121" s="1019">
        <v>61856</v>
      </c>
      <c r="DM121" s="1019"/>
      <c r="DN121" s="1019"/>
      <c r="DO121" s="1019"/>
      <c r="DP121" s="1019"/>
      <c r="DQ121" s="1019">
        <v>332163</v>
      </c>
      <c r="DR121" s="1019"/>
      <c r="DS121" s="1019"/>
      <c r="DT121" s="1019"/>
      <c r="DU121" s="1019"/>
      <c r="DV121" s="1020">
        <v>19.899999999999999</v>
      </c>
      <c r="DW121" s="1020"/>
      <c r="DX121" s="1020"/>
      <c r="DY121" s="1020"/>
      <c r="DZ121" s="1021"/>
    </row>
    <row r="122" spans="1:130" s="247" customFormat="1" ht="26.25" customHeight="1" x14ac:dyDescent="0.15">
      <c r="A122" s="1158"/>
      <c r="B122" s="1045"/>
      <c r="C122" s="1015" t="s">
        <v>450</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138</v>
      </c>
      <c r="AB122" s="1058"/>
      <c r="AC122" s="1058"/>
      <c r="AD122" s="1058"/>
      <c r="AE122" s="1059"/>
      <c r="AF122" s="1060" t="s">
        <v>138</v>
      </c>
      <c r="AG122" s="1058"/>
      <c r="AH122" s="1058"/>
      <c r="AI122" s="1058"/>
      <c r="AJ122" s="1059"/>
      <c r="AK122" s="1060" t="s">
        <v>138</v>
      </c>
      <c r="AL122" s="1058"/>
      <c r="AM122" s="1058"/>
      <c r="AN122" s="1058"/>
      <c r="AO122" s="1059"/>
      <c r="AP122" s="1061" t="s">
        <v>138</v>
      </c>
      <c r="AQ122" s="1062"/>
      <c r="AR122" s="1062"/>
      <c r="AS122" s="1062"/>
      <c r="AT122" s="1063"/>
      <c r="AU122" s="1091"/>
      <c r="AV122" s="1092"/>
      <c r="AW122" s="1092"/>
      <c r="AX122" s="1092"/>
      <c r="AY122" s="1093"/>
      <c r="AZ122" s="1073" t="s">
        <v>469</v>
      </c>
      <c r="BA122" s="1064"/>
      <c r="BB122" s="1064"/>
      <c r="BC122" s="1064"/>
      <c r="BD122" s="1064"/>
      <c r="BE122" s="1064"/>
      <c r="BF122" s="1064"/>
      <c r="BG122" s="1064"/>
      <c r="BH122" s="1064"/>
      <c r="BI122" s="1064"/>
      <c r="BJ122" s="1064"/>
      <c r="BK122" s="1064"/>
      <c r="BL122" s="1064"/>
      <c r="BM122" s="1064"/>
      <c r="BN122" s="1064"/>
      <c r="BO122" s="1064"/>
      <c r="BP122" s="1065"/>
      <c r="BQ122" s="1096">
        <v>2948494</v>
      </c>
      <c r="BR122" s="1097"/>
      <c r="BS122" s="1097"/>
      <c r="BT122" s="1097"/>
      <c r="BU122" s="1097"/>
      <c r="BV122" s="1097">
        <v>3110002</v>
      </c>
      <c r="BW122" s="1097"/>
      <c r="BX122" s="1097"/>
      <c r="BY122" s="1097"/>
      <c r="BZ122" s="1097"/>
      <c r="CA122" s="1097">
        <v>3411664</v>
      </c>
      <c r="CB122" s="1097"/>
      <c r="CC122" s="1097"/>
      <c r="CD122" s="1097"/>
      <c r="CE122" s="1097"/>
      <c r="CF122" s="1117">
        <v>204.5</v>
      </c>
      <c r="CG122" s="1118"/>
      <c r="CH122" s="1118"/>
      <c r="CI122" s="1118"/>
      <c r="CJ122" s="1118"/>
      <c r="CK122" s="1109"/>
      <c r="CL122" s="1110"/>
      <c r="CM122" s="1110"/>
      <c r="CN122" s="1110"/>
      <c r="CO122" s="1111"/>
      <c r="CP122" s="1119" t="s">
        <v>409</v>
      </c>
      <c r="CQ122" s="1120"/>
      <c r="CR122" s="1120"/>
      <c r="CS122" s="1120"/>
      <c r="CT122" s="1120"/>
      <c r="CU122" s="1120"/>
      <c r="CV122" s="1120"/>
      <c r="CW122" s="1120"/>
      <c r="CX122" s="1120"/>
      <c r="CY122" s="1120"/>
      <c r="CZ122" s="1120"/>
      <c r="DA122" s="1120"/>
      <c r="DB122" s="1120"/>
      <c r="DC122" s="1120"/>
      <c r="DD122" s="1120"/>
      <c r="DE122" s="1120"/>
      <c r="DF122" s="1121"/>
      <c r="DG122" s="1018">
        <v>111942</v>
      </c>
      <c r="DH122" s="1019"/>
      <c r="DI122" s="1019"/>
      <c r="DJ122" s="1019"/>
      <c r="DK122" s="1019"/>
      <c r="DL122" s="1019">
        <v>95269</v>
      </c>
      <c r="DM122" s="1019"/>
      <c r="DN122" s="1019"/>
      <c r="DO122" s="1019"/>
      <c r="DP122" s="1019"/>
      <c r="DQ122" s="1019">
        <v>97180</v>
      </c>
      <c r="DR122" s="1019"/>
      <c r="DS122" s="1019"/>
      <c r="DT122" s="1019"/>
      <c r="DU122" s="1019"/>
      <c r="DV122" s="1020">
        <v>5.8</v>
      </c>
      <c r="DW122" s="1020"/>
      <c r="DX122" s="1020"/>
      <c r="DY122" s="1020"/>
      <c r="DZ122" s="1021"/>
    </row>
    <row r="123" spans="1:130" s="247" customFormat="1" ht="26.25" customHeight="1" x14ac:dyDescent="0.15">
      <c r="A123" s="1158"/>
      <c r="B123" s="1045"/>
      <c r="C123" s="1015" t="s">
        <v>456</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138</v>
      </c>
      <c r="AB123" s="1058"/>
      <c r="AC123" s="1058"/>
      <c r="AD123" s="1058"/>
      <c r="AE123" s="1059"/>
      <c r="AF123" s="1060" t="s">
        <v>138</v>
      </c>
      <c r="AG123" s="1058"/>
      <c r="AH123" s="1058"/>
      <c r="AI123" s="1058"/>
      <c r="AJ123" s="1059"/>
      <c r="AK123" s="1060" t="s">
        <v>138</v>
      </c>
      <c r="AL123" s="1058"/>
      <c r="AM123" s="1058"/>
      <c r="AN123" s="1058"/>
      <c r="AO123" s="1059"/>
      <c r="AP123" s="1061" t="s">
        <v>138</v>
      </c>
      <c r="AQ123" s="1062"/>
      <c r="AR123" s="1062"/>
      <c r="AS123" s="1062"/>
      <c r="AT123" s="1063"/>
      <c r="AU123" s="1094"/>
      <c r="AV123" s="1095"/>
      <c r="AW123" s="1095"/>
      <c r="AX123" s="1095"/>
      <c r="AY123" s="1095"/>
      <c r="AZ123" s="278" t="s">
        <v>190</v>
      </c>
      <c r="BA123" s="278"/>
      <c r="BB123" s="278"/>
      <c r="BC123" s="278"/>
      <c r="BD123" s="278"/>
      <c r="BE123" s="278"/>
      <c r="BF123" s="278"/>
      <c r="BG123" s="278"/>
      <c r="BH123" s="278"/>
      <c r="BI123" s="278"/>
      <c r="BJ123" s="278"/>
      <c r="BK123" s="278"/>
      <c r="BL123" s="278"/>
      <c r="BM123" s="278"/>
      <c r="BN123" s="278"/>
      <c r="BO123" s="1074" t="s">
        <v>470</v>
      </c>
      <c r="BP123" s="1105"/>
      <c r="BQ123" s="1164">
        <v>6103218</v>
      </c>
      <c r="BR123" s="1165"/>
      <c r="BS123" s="1165"/>
      <c r="BT123" s="1165"/>
      <c r="BU123" s="1165"/>
      <c r="BV123" s="1165">
        <v>6260718</v>
      </c>
      <c r="BW123" s="1165"/>
      <c r="BX123" s="1165"/>
      <c r="BY123" s="1165"/>
      <c r="BZ123" s="1165"/>
      <c r="CA123" s="1165">
        <v>6530545</v>
      </c>
      <c r="CB123" s="1165"/>
      <c r="CC123" s="1165"/>
      <c r="CD123" s="1165"/>
      <c r="CE123" s="1165"/>
      <c r="CF123" s="1098"/>
      <c r="CG123" s="1099"/>
      <c r="CH123" s="1099"/>
      <c r="CI123" s="1099"/>
      <c r="CJ123" s="1100"/>
      <c r="CK123" s="1109"/>
      <c r="CL123" s="1110"/>
      <c r="CM123" s="1110"/>
      <c r="CN123" s="1110"/>
      <c r="CO123" s="1111"/>
      <c r="CP123" s="1119" t="s">
        <v>411</v>
      </c>
      <c r="CQ123" s="1120"/>
      <c r="CR123" s="1120"/>
      <c r="CS123" s="1120"/>
      <c r="CT123" s="1120"/>
      <c r="CU123" s="1120"/>
      <c r="CV123" s="1120"/>
      <c r="CW123" s="1120"/>
      <c r="CX123" s="1120"/>
      <c r="CY123" s="1120"/>
      <c r="CZ123" s="1120"/>
      <c r="DA123" s="1120"/>
      <c r="DB123" s="1120"/>
      <c r="DC123" s="1120"/>
      <c r="DD123" s="1120"/>
      <c r="DE123" s="1120"/>
      <c r="DF123" s="1121"/>
      <c r="DG123" s="1057" t="s">
        <v>138</v>
      </c>
      <c r="DH123" s="1058"/>
      <c r="DI123" s="1058"/>
      <c r="DJ123" s="1058"/>
      <c r="DK123" s="1059"/>
      <c r="DL123" s="1060">
        <v>22171</v>
      </c>
      <c r="DM123" s="1058"/>
      <c r="DN123" s="1058"/>
      <c r="DO123" s="1058"/>
      <c r="DP123" s="1059"/>
      <c r="DQ123" s="1060">
        <v>20038</v>
      </c>
      <c r="DR123" s="1058"/>
      <c r="DS123" s="1058"/>
      <c r="DT123" s="1058"/>
      <c r="DU123" s="1059"/>
      <c r="DV123" s="1061">
        <v>1.2</v>
      </c>
      <c r="DW123" s="1062"/>
      <c r="DX123" s="1062"/>
      <c r="DY123" s="1062"/>
      <c r="DZ123" s="1063"/>
    </row>
    <row r="124" spans="1:130" s="247" customFormat="1" ht="26.25" customHeight="1" thickBot="1" x14ac:dyDescent="0.2">
      <c r="A124" s="1158"/>
      <c r="B124" s="1045"/>
      <c r="C124" s="1015" t="s">
        <v>459</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138</v>
      </c>
      <c r="AB124" s="1058"/>
      <c r="AC124" s="1058"/>
      <c r="AD124" s="1058"/>
      <c r="AE124" s="1059"/>
      <c r="AF124" s="1060" t="s">
        <v>138</v>
      </c>
      <c r="AG124" s="1058"/>
      <c r="AH124" s="1058"/>
      <c r="AI124" s="1058"/>
      <c r="AJ124" s="1059"/>
      <c r="AK124" s="1060" t="s">
        <v>138</v>
      </c>
      <c r="AL124" s="1058"/>
      <c r="AM124" s="1058"/>
      <c r="AN124" s="1058"/>
      <c r="AO124" s="1059"/>
      <c r="AP124" s="1061" t="s">
        <v>138</v>
      </c>
      <c r="AQ124" s="1062"/>
      <c r="AR124" s="1062"/>
      <c r="AS124" s="1062"/>
      <c r="AT124" s="1063"/>
      <c r="AU124" s="1160" t="s">
        <v>471</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138</v>
      </c>
      <c r="BR124" s="1127"/>
      <c r="BS124" s="1127"/>
      <c r="BT124" s="1127"/>
      <c r="BU124" s="1127"/>
      <c r="BV124" s="1127" t="s">
        <v>138</v>
      </c>
      <c r="BW124" s="1127"/>
      <c r="BX124" s="1127"/>
      <c r="BY124" s="1127"/>
      <c r="BZ124" s="1127"/>
      <c r="CA124" s="1127" t="s">
        <v>138</v>
      </c>
      <c r="CB124" s="1127"/>
      <c r="CC124" s="1127"/>
      <c r="CD124" s="1127"/>
      <c r="CE124" s="1127"/>
      <c r="CF124" s="1128"/>
      <c r="CG124" s="1129"/>
      <c r="CH124" s="1129"/>
      <c r="CI124" s="1129"/>
      <c r="CJ124" s="1130"/>
      <c r="CK124" s="1112"/>
      <c r="CL124" s="1112"/>
      <c r="CM124" s="1112"/>
      <c r="CN124" s="1112"/>
      <c r="CO124" s="1113"/>
      <c r="CP124" s="1119" t="s">
        <v>472</v>
      </c>
      <c r="CQ124" s="1120"/>
      <c r="CR124" s="1120"/>
      <c r="CS124" s="1120"/>
      <c r="CT124" s="1120"/>
      <c r="CU124" s="1120"/>
      <c r="CV124" s="1120"/>
      <c r="CW124" s="1120"/>
      <c r="CX124" s="1120"/>
      <c r="CY124" s="1120"/>
      <c r="CZ124" s="1120"/>
      <c r="DA124" s="1120"/>
      <c r="DB124" s="1120"/>
      <c r="DC124" s="1120"/>
      <c r="DD124" s="1120"/>
      <c r="DE124" s="1120"/>
      <c r="DF124" s="1121"/>
      <c r="DG124" s="1104" t="s">
        <v>138</v>
      </c>
      <c r="DH124" s="1083"/>
      <c r="DI124" s="1083"/>
      <c r="DJ124" s="1083"/>
      <c r="DK124" s="1084"/>
      <c r="DL124" s="1082" t="s">
        <v>138</v>
      </c>
      <c r="DM124" s="1083"/>
      <c r="DN124" s="1083"/>
      <c r="DO124" s="1083"/>
      <c r="DP124" s="1084"/>
      <c r="DQ124" s="1082" t="s">
        <v>138</v>
      </c>
      <c r="DR124" s="1083"/>
      <c r="DS124" s="1083"/>
      <c r="DT124" s="1083"/>
      <c r="DU124" s="1084"/>
      <c r="DV124" s="1085" t="s">
        <v>138</v>
      </c>
      <c r="DW124" s="1086"/>
      <c r="DX124" s="1086"/>
      <c r="DY124" s="1086"/>
      <c r="DZ124" s="1087"/>
    </row>
    <row r="125" spans="1:130" s="247" customFormat="1" ht="26.25" customHeight="1" x14ac:dyDescent="0.15">
      <c r="A125" s="1158"/>
      <c r="B125" s="1045"/>
      <c r="C125" s="1015" t="s">
        <v>461</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138</v>
      </c>
      <c r="AB125" s="1058"/>
      <c r="AC125" s="1058"/>
      <c r="AD125" s="1058"/>
      <c r="AE125" s="1059"/>
      <c r="AF125" s="1060" t="s">
        <v>138</v>
      </c>
      <c r="AG125" s="1058"/>
      <c r="AH125" s="1058"/>
      <c r="AI125" s="1058"/>
      <c r="AJ125" s="1059"/>
      <c r="AK125" s="1060" t="s">
        <v>138</v>
      </c>
      <c r="AL125" s="1058"/>
      <c r="AM125" s="1058"/>
      <c r="AN125" s="1058"/>
      <c r="AO125" s="1059"/>
      <c r="AP125" s="1061" t="s">
        <v>138</v>
      </c>
      <c r="AQ125" s="1062"/>
      <c r="AR125" s="1062"/>
      <c r="AS125" s="1062"/>
      <c r="AT125" s="106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2" t="s">
        <v>473</v>
      </c>
      <c r="CL125" s="1107"/>
      <c r="CM125" s="1107"/>
      <c r="CN125" s="1107"/>
      <c r="CO125" s="1108"/>
      <c r="CP125" s="1039" t="s">
        <v>474</v>
      </c>
      <c r="CQ125" s="988"/>
      <c r="CR125" s="988"/>
      <c r="CS125" s="988"/>
      <c r="CT125" s="988"/>
      <c r="CU125" s="988"/>
      <c r="CV125" s="988"/>
      <c r="CW125" s="988"/>
      <c r="CX125" s="988"/>
      <c r="CY125" s="988"/>
      <c r="CZ125" s="988"/>
      <c r="DA125" s="988"/>
      <c r="DB125" s="988"/>
      <c r="DC125" s="988"/>
      <c r="DD125" s="988"/>
      <c r="DE125" s="988"/>
      <c r="DF125" s="989"/>
      <c r="DG125" s="1025" t="s">
        <v>138</v>
      </c>
      <c r="DH125" s="1026"/>
      <c r="DI125" s="1026"/>
      <c r="DJ125" s="1026"/>
      <c r="DK125" s="1026"/>
      <c r="DL125" s="1026" t="s">
        <v>138</v>
      </c>
      <c r="DM125" s="1026"/>
      <c r="DN125" s="1026"/>
      <c r="DO125" s="1026"/>
      <c r="DP125" s="1026"/>
      <c r="DQ125" s="1026" t="s">
        <v>138</v>
      </c>
      <c r="DR125" s="1026"/>
      <c r="DS125" s="1026"/>
      <c r="DT125" s="1026"/>
      <c r="DU125" s="1026"/>
      <c r="DV125" s="1027" t="s">
        <v>138</v>
      </c>
      <c r="DW125" s="1027"/>
      <c r="DX125" s="1027"/>
      <c r="DY125" s="1027"/>
      <c r="DZ125" s="1028"/>
    </row>
    <row r="126" spans="1:130" s="247" customFormat="1" ht="26.25" customHeight="1" thickBot="1" x14ac:dyDescent="0.2">
      <c r="A126" s="1158"/>
      <c r="B126" s="1045"/>
      <c r="C126" s="1015" t="s">
        <v>463</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138</v>
      </c>
      <c r="AB126" s="1058"/>
      <c r="AC126" s="1058"/>
      <c r="AD126" s="1058"/>
      <c r="AE126" s="1059"/>
      <c r="AF126" s="1060" t="s">
        <v>138</v>
      </c>
      <c r="AG126" s="1058"/>
      <c r="AH126" s="1058"/>
      <c r="AI126" s="1058"/>
      <c r="AJ126" s="1059"/>
      <c r="AK126" s="1060" t="s">
        <v>138</v>
      </c>
      <c r="AL126" s="1058"/>
      <c r="AM126" s="1058"/>
      <c r="AN126" s="1058"/>
      <c r="AO126" s="1059"/>
      <c r="AP126" s="1061" t="s">
        <v>138</v>
      </c>
      <c r="AQ126" s="1062"/>
      <c r="AR126" s="1062"/>
      <c r="AS126" s="1062"/>
      <c r="AT126" s="106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3"/>
      <c r="CL126" s="1110"/>
      <c r="CM126" s="1110"/>
      <c r="CN126" s="1110"/>
      <c r="CO126" s="1111"/>
      <c r="CP126" s="1048" t="s">
        <v>475</v>
      </c>
      <c r="CQ126" s="1049"/>
      <c r="CR126" s="1049"/>
      <c r="CS126" s="1049"/>
      <c r="CT126" s="1049"/>
      <c r="CU126" s="1049"/>
      <c r="CV126" s="1049"/>
      <c r="CW126" s="1049"/>
      <c r="CX126" s="1049"/>
      <c r="CY126" s="1049"/>
      <c r="CZ126" s="1049"/>
      <c r="DA126" s="1049"/>
      <c r="DB126" s="1049"/>
      <c r="DC126" s="1049"/>
      <c r="DD126" s="1049"/>
      <c r="DE126" s="1049"/>
      <c r="DF126" s="1050"/>
      <c r="DG126" s="1018" t="s">
        <v>138</v>
      </c>
      <c r="DH126" s="1019"/>
      <c r="DI126" s="1019"/>
      <c r="DJ126" s="1019"/>
      <c r="DK126" s="1019"/>
      <c r="DL126" s="1019" t="s">
        <v>138</v>
      </c>
      <c r="DM126" s="1019"/>
      <c r="DN126" s="1019"/>
      <c r="DO126" s="1019"/>
      <c r="DP126" s="1019"/>
      <c r="DQ126" s="1019" t="s">
        <v>138</v>
      </c>
      <c r="DR126" s="1019"/>
      <c r="DS126" s="1019"/>
      <c r="DT126" s="1019"/>
      <c r="DU126" s="1019"/>
      <c r="DV126" s="1020" t="s">
        <v>138</v>
      </c>
      <c r="DW126" s="1020"/>
      <c r="DX126" s="1020"/>
      <c r="DY126" s="1020"/>
      <c r="DZ126" s="1021"/>
    </row>
    <row r="127" spans="1:130" s="247" customFormat="1" ht="26.25" customHeight="1" x14ac:dyDescent="0.15">
      <c r="A127" s="1159"/>
      <c r="B127" s="1047"/>
      <c r="C127" s="1101" t="s">
        <v>476</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856</v>
      </c>
      <c r="AB127" s="1058"/>
      <c r="AC127" s="1058"/>
      <c r="AD127" s="1058"/>
      <c r="AE127" s="1059"/>
      <c r="AF127" s="1060">
        <v>1746</v>
      </c>
      <c r="AG127" s="1058"/>
      <c r="AH127" s="1058"/>
      <c r="AI127" s="1058"/>
      <c r="AJ127" s="1059"/>
      <c r="AK127" s="1060">
        <v>1299</v>
      </c>
      <c r="AL127" s="1058"/>
      <c r="AM127" s="1058"/>
      <c r="AN127" s="1058"/>
      <c r="AO127" s="1059"/>
      <c r="AP127" s="1061">
        <v>0.1</v>
      </c>
      <c r="AQ127" s="1062"/>
      <c r="AR127" s="1062"/>
      <c r="AS127" s="1062"/>
      <c r="AT127" s="1063"/>
      <c r="AU127" s="283"/>
      <c r="AV127" s="283"/>
      <c r="AW127" s="283"/>
      <c r="AX127" s="1131" t="s">
        <v>477</v>
      </c>
      <c r="AY127" s="1132"/>
      <c r="AZ127" s="1132"/>
      <c r="BA127" s="1132"/>
      <c r="BB127" s="1132"/>
      <c r="BC127" s="1132"/>
      <c r="BD127" s="1132"/>
      <c r="BE127" s="1133"/>
      <c r="BF127" s="1134" t="s">
        <v>478</v>
      </c>
      <c r="BG127" s="1132"/>
      <c r="BH127" s="1132"/>
      <c r="BI127" s="1132"/>
      <c r="BJ127" s="1132"/>
      <c r="BK127" s="1132"/>
      <c r="BL127" s="1133"/>
      <c r="BM127" s="1134" t="s">
        <v>479</v>
      </c>
      <c r="BN127" s="1132"/>
      <c r="BO127" s="1132"/>
      <c r="BP127" s="1132"/>
      <c r="BQ127" s="1132"/>
      <c r="BR127" s="1132"/>
      <c r="BS127" s="1133"/>
      <c r="BT127" s="1134" t="s">
        <v>480</v>
      </c>
      <c r="BU127" s="1132"/>
      <c r="BV127" s="1132"/>
      <c r="BW127" s="1132"/>
      <c r="BX127" s="1132"/>
      <c r="BY127" s="1132"/>
      <c r="BZ127" s="1156"/>
      <c r="CA127" s="283"/>
      <c r="CB127" s="283"/>
      <c r="CC127" s="283"/>
      <c r="CD127" s="284"/>
      <c r="CE127" s="284"/>
      <c r="CF127" s="284"/>
      <c r="CG127" s="281"/>
      <c r="CH127" s="281"/>
      <c r="CI127" s="281"/>
      <c r="CJ127" s="282"/>
      <c r="CK127" s="1123"/>
      <c r="CL127" s="1110"/>
      <c r="CM127" s="1110"/>
      <c r="CN127" s="1110"/>
      <c r="CO127" s="1111"/>
      <c r="CP127" s="1048" t="s">
        <v>481</v>
      </c>
      <c r="CQ127" s="1049"/>
      <c r="CR127" s="1049"/>
      <c r="CS127" s="1049"/>
      <c r="CT127" s="1049"/>
      <c r="CU127" s="1049"/>
      <c r="CV127" s="1049"/>
      <c r="CW127" s="1049"/>
      <c r="CX127" s="1049"/>
      <c r="CY127" s="1049"/>
      <c r="CZ127" s="1049"/>
      <c r="DA127" s="1049"/>
      <c r="DB127" s="1049"/>
      <c r="DC127" s="1049"/>
      <c r="DD127" s="1049"/>
      <c r="DE127" s="1049"/>
      <c r="DF127" s="1050"/>
      <c r="DG127" s="1018" t="s">
        <v>138</v>
      </c>
      <c r="DH127" s="1019"/>
      <c r="DI127" s="1019"/>
      <c r="DJ127" s="1019"/>
      <c r="DK127" s="1019"/>
      <c r="DL127" s="1019" t="s">
        <v>138</v>
      </c>
      <c r="DM127" s="1019"/>
      <c r="DN127" s="1019"/>
      <c r="DO127" s="1019"/>
      <c r="DP127" s="1019"/>
      <c r="DQ127" s="1019" t="s">
        <v>138</v>
      </c>
      <c r="DR127" s="1019"/>
      <c r="DS127" s="1019"/>
      <c r="DT127" s="1019"/>
      <c r="DU127" s="1019"/>
      <c r="DV127" s="1020" t="s">
        <v>138</v>
      </c>
      <c r="DW127" s="1020"/>
      <c r="DX127" s="1020"/>
      <c r="DY127" s="1020"/>
      <c r="DZ127" s="1021"/>
    </row>
    <row r="128" spans="1:130" s="247" customFormat="1" ht="26.25" customHeight="1" thickBot="1" x14ac:dyDescent="0.2">
      <c r="A128" s="1142" t="s">
        <v>482</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483</v>
      </c>
      <c r="X128" s="1144"/>
      <c r="Y128" s="1144"/>
      <c r="Z128" s="1145"/>
      <c r="AA128" s="1146">
        <v>19980</v>
      </c>
      <c r="AB128" s="1147"/>
      <c r="AC128" s="1147"/>
      <c r="AD128" s="1147"/>
      <c r="AE128" s="1148"/>
      <c r="AF128" s="1149">
        <v>7558</v>
      </c>
      <c r="AG128" s="1147"/>
      <c r="AH128" s="1147"/>
      <c r="AI128" s="1147"/>
      <c r="AJ128" s="1148"/>
      <c r="AK128" s="1149">
        <v>1696</v>
      </c>
      <c r="AL128" s="1147"/>
      <c r="AM128" s="1147"/>
      <c r="AN128" s="1147"/>
      <c r="AO128" s="1148"/>
      <c r="AP128" s="1150"/>
      <c r="AQ128" s="1151"/>
      <c r="AR128" s="1151"/>
      <c r="AS128" s="1151"/>
      <c r="AT128" s="1152"/>
      <c r="AU128" s="283"/>
      <c r="AV128" s="283"/>
      <c r="AW128" s="283"/>
      <c r="AX128" s="987" t="s">
        <v>484</v>
      </c>
      <c r="AY128" s="988"/>
      <c r="AZ128" s="988"/>
      <c r="BA128" s="988"/>
      <c r="BB128" s="988"/>
      <c r="BC128" s="988"/>
      <c r="BD128" s="988"/>
      <c r="BE128" s="989"/>
      <c r="BF128" s="1153" t="s">
        <v>138</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4"/>
      <c r="CB128" s="284"/>
      <c r="CC128" s="284"/>
      <c r="CD128" s="284"/>
      <c r="CE128" s="284"/>
      <c r="CF128" s="284"/>
      <c r="CG128" s="281"/>
      <c r="CH128" s="281"/>
      <c r="CI128" s="281"/>
      <c r="CJ128" s="282"/>
      <c r="CK128" s="1124"/>
      <c r="CL128" s="1125"/>
      <c r="CM128" s="1125"/>
      <c r="CN128" s="1125"/>
      <c r="CO128" s="1126"/>
      <c r="CP128" s="1135" t="s">
        <v>485</v>
      </c>
      <c r="CQ128" s="1136"/>
      <c r="CR128" s="1136"/>
      <c r="CS128" s="1136"/>
      <c r="CT128" s="1136"/>
      <c r="CU128" s="1136"/>
      <c r="CV128" s="1136"/>
      <c r="CW128" s="1136"/>
      <c r="CX128" s="1136"/>
      <c r="CY128" s="1136"/>
      <c r="CZ128" s="1136"/>
      <c r="DA128" s="1136"/>
      <c r="DB128" s="1136"/>
      <c r="DC128" s="1136"/>
      <c r="DD128" s="1136"/>
      <c r="DE128" s="1136"/>
      <c r="DF128" s="1137"/>
      <c r="DG128" s="1138" t="s">
        <v>138</v>
      </c>
      <c r="DH128" s="1139"/>
      <c r="DI128" s="1139"/>
      <c r="DJ128" s="1139"/>
      <c r="DK128" s="1139"/>
      <c r="DL128" s="1139" t="s">
        <v>138</v>
      </c>
      <c r="DM128" s="1139"/>
      <c r="DN128" s="1139"/>
      <c r="DO128" s="1139"/>
      <c r="DP128" s="1139"/>
      <c r="DQ128" s="1139" t="s">
        <v>138</v>
      </c>
      <c r="DR128" s="1139"/>
      <c r="DS128" s="1139"/>
      <c r="DT128" s="1139"/>
      <c r="DU128" s="1139"/>
      <c r="DV128" s="1140" t="s">
        <v>138</v>
      </c>
      <c r="DW128" s="1140"/>
      <c r="DX128" s="1140"/>
      <c r="DY128" s="1140"/>
      <c r="DZ128" s="1141"/>
    </row>
    <row r="129" spans="1:131" s="247" customFormat="1" ht="26.25" customHeight="1" x14ac:dyDescent="0.15">
      <c r="A129" s="1029" t="s">
        <v>107</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486</v>
      </c>
      <c r="X129" s="1173"/>
      <c r="Y129" s="1173"/>
      <c r="Z129" s="1174"/>
      <c r="AA129" s="1057">
        <v>1955293</v>
      </c>
      <c r="AB129" s="1058"/>
      <c r="AC129" s="1058"/>
      <c r="AD129" s="1058"/>
      <c r="AE129" s="1059"/>
      <c r="AF129" s="1060">
        <v>1939266</v>
      </c>
      <c r="AG129" s="1058"/>
      <c r="AH129" s="1058"/>
      <c r="AI129" s="1058"/>
      <c r="AJ129" s="1059"/>
      <c r="AK129" s="1060">
        <v>2011116</v>
      </c>
      <c r="AL129" s="1058"/>
      <c r="AM129" s="1058"/>
      <c r="AN129" s="1058"/>
      <c r="AO129" s="1059"/>
      <c r="AP129" s="1175"/>
      <c r="AQ129" s="1176"/>
      <c r="AR129" s="1176"/>
      <c r="AS129" s="1176"/>
      <c r="AT129" s="1177"/>
      <c r="AU129" s="285"/>
      <c r="AV129" s="285"/>
      <c r="AW129" s="285"/>
      <c r="AX129" s="1166" t="s">
        <v>487</v>
      </c>
      <c r="AY129" s="1049"/>
      <c r="AZ129" s="1049"/>
      <c r="BA129" s="1049"/>
      <c r="BB129" s="1049"/>
      <c r="BC129" s="1049"/>
      <c r="BD129" s="1049"/>
      <c r="BE129" s="1050"/>
      <c r="BF129" s="1167" t="s">
        <v>138</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9" t="s">
        <v>488</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489</v>
      </c>
      <c r="X130" s="1173"/>
      <c r="Y130" s="1173"/>
      <c r="Z130" s="1174"/>
      <c r="AA130" s="1057">
        <v>361900</v>
      </c>
      <c r="AB130" s="1058"/>
      <c r="AC130" s="1058"/>
      <c r="AD130" s="1058"/>
      <c r="AE130" s="1059"/>
      <c r="AF130" s="1060">
        <v>348105</v>
      </c>
      <c r="AG130" s="1058"/>
      <c r="AH130" s="1058"/>
      <c r="AI130" s="1058"/>
      <c r="AJ130" s="1059"/>
      <c r="AK130" s="1060">
        <v>343121</v>
      </c>
      <c r="AL130" s="1058"/>
      <c r="AM130" s="1058"/>
      <c r="AN130" s="1058"/>
      <c r="AO130" s="1059"/>
      <c r="AP130" s="1175"/>
      <c r="AQ130" s="1176"/>
      <c r="AR130" s="1176"/>
      <c r="AS130" s="1176"/>
      <c r="AT130" s="1177"/>
      <c r="AU130" s="285"/>
      <c r="AV130" s="285"/>
      <c r="AW130" s="285"/>
      <c r="AX130" s="1166" t="s">
        <v>490</v>
      </c>
      <c r="AY130" s="1049"/>
      <c r="AZ130" s="1049"/>
      <c r="BA130" s="1049"/>
      <c r="BB130" s="1049"/>
      <c r="BC130" s="1049"/>
      <c r="BD130" s="1049"/>
      <c r="BE130" s="1050"/>
      <c r="BF130" s="1203">
        <v>7</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491</v>
      </c>
      <c r="X131" s="1211"/>
      <c r="Y131" s="1211"/>
      <c r="Z131" s="1212"/>
      <c r="AA131" s="1104">
        <v>1593393</v>
      </c>
      <c r="AB131" s="1083"/>
      <c r="AC131" s="1083"/>
      <c r="AD131" s="1083"/>
      <c r="AE131" s="1084"/>
      <c r="AF131" s="1082">
        <v>1591161</v>
      </c>
      <c r="AG131" s="1083"/>
      <c r="AH131" s="1083"/>
      <c r="AI131" s="1083"/>
      <c r="AJ131" s="1084"/>
      <c r="AK131" s="1082">
        <v>1667995</v>
      </c>
      <c r="AL131" s="1083"/>
      <c r="AM131" s="1083"/>
      <c r="AN131" s="1083"/>
      <c r="AO131" s="1084"/>
      <c r="AP131" s="1213"/>
      <c r="AQ131" s="1214"/>
      <c r="AR131" s="1214"/>
      <c r="AS131" s="1214"/>
      <c r="AT131" s="1215"/>
      <c r="AU131" s="285"/>
      <c r="AV131" s="285"/>
      <c r="AW131" s="285"/>
      <c r="AX131" s="1185" t="s">
        <v>492</v>
      </c>
      <c r="AY131" s="1136"/>
      <c r="AZ131" s="1136"/>
      <c r="BA131" s="1136"/>
      <c r="BB131" s="1136"/>
      <c r="BC131" s="1136"/>
      <c r="BD131" s="1136"/>
      <c r="BE131" s="1137"/>
      <c r="BF131" s="1186" t="s">
        <v>138</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2" t="s">
        <v>493</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494</v>
      </c>
      <c r="W132" s="1196"/>
      <c r="X132" s="1196"/>
      <c r="Y132" s="1196"/>
      <c r="Z132" s="1197"/>
      <c r="AA132" s="1198">
        <v>5.1366486489999996</v>
      </c>
      <c r="AB132" s="1199"/>
      <c r="AC132" s="1199"/>
      <c r="AD132" s="1199"/>
      <c r="AE132" s="1200"/>
      <c r="AF132" s="1201">
        <v>7.7876468819999998</v>
      </c>
      <c r="AG132" s="1199"/>
      <c r="AH132" s="1199"/>
      <c r="AI132" s="1199"/>
      <c r="AJ132" s="1200"/>
      <c r="AK132" s="1201">
        <v>8.3455286139999991</v>
      </c>
      <c r="AL132" s="1199"/>
      <c r="AM132" s="1199"/>
      <c r="AN132" s="1199"/>
      <c r="AO132" s="1200"/>
      <c r="AP132" s="1098"/>
      <c r="AQ132" s="1099"/>
      <c r="AR132" s="1099"/>
      <c r="AS132" s="1099"/>
      <c r="AT132" s="120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495</v>
      </c>
      <c r="W133" s="1179"/>
      <c r="X133" s="1179"/>
      <c r="Y133" s="1179"/>
      <c r="Z133" s="1180"/>
      <c r="AA133" s="1181">
        <v>5</v>
      </c>
      <c r="AB133" s="1182"/>
      <c r="AC133" s="1182"/>
      <c r="AD133" s="1182"/>
      <c r="AE133" s="1183"/>
      <c r="AF133" s="1181">
        <v>5.7</v>
      </c>
      <c r="AG133" s="1182"/>
      <c r="AH133" s="1182"/>
      <c r="AI133" s="1182"/>
      <c r="AJ133" s="1183"/>
      <c r="AK133" s="1181">
        <v>7</v>
      </c>
      <c r="AL133" s="1182"/>
      <c r="AM133" s="1182"/>
      <c r="AN133" s="1182"/>
      <c r="AO133" s="1183"/>
      <c r="AP133" s="1128"/>
      <c r="AQ133" s="1129"/>
      <c r="AR133" s="1129"/>
      <c r="AS133" s="1129"/>
      <c r="AT133" s="1184"/>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RC588AMu4xKxHWBDRaxMwSa1BBa34HxcMrg6Q6VDyvf/pMXvo5WlYrqOuMQWSXAE5w+RkxKxs7OrDVb/WPqSAg==" saltValue="y2n8I5ngfMAQiu2Wjdr3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ZvSdZ4lhDETvlAC7MBF6vAwFp5MW4fCFZwr+QOjXeTH9D/8mWmFSO1+wqhgzS/dDASw/QTTQ2A1wHhTEG6u2w==" saltValue="dK1xQfREpnX9FXOPttsi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3iRkSlV0UPqSlctSQHYGBfcGu/+hJ8+j9WFZtNpaBkdtvXVhBieU+em9wc6dUc9LjkEV11kS0DJXe5035MuMw==" saltValue="RLG7FsLRrG5IW1vLt1lw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ht="13.5" customHeight="1"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8" t="s">
        <v>504</v>
      </c>
      <c r="AL9" s="1219"/>
      <c r="AM9" s="1219"/>
      <c r="AN9" s="1220"/>
      <c r="AO9" s="313">
        <v>603428</v>
      </c>
      <c r="AP9" s="313">
        <v>258317</v>
      </c>
      <c r="AQ9" s="314">
        <v>224098</v>
      </c>
      <c r="AR9" s="315">
        <v>15.3</v>
      </c>
    </row>
    <row r="10" spans="1:46" ht="13.5" customHeight="1"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8" t="s">
        <v>505</v>
      </c>
      <c r="AL10" s="1219"/>
      <c r="AM10" s="1219"/>
      <c r="AN10" s="1220"/>
      <c r="AO10" s="316">
        <v>3324</v>
      </c>
      <c r="AP10" s="316">
        <v>1423</v>
      </c>
      <c r="AQ10" s="317">
        <v>32087</v>
      </c>
      <c r="AR10" s="318">
        <v>-95.6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8" t="s">
        <v>506</v>
      </c>
      <c r="AL11" s="1219"/>
      <c r="AM11" s="1219"/>
      <c r="AN11" s="1220"/>
      <c r="AO11" s="316" t="s">
        <v>507</v>
      </c>
      <c r="AP11" s="316" t="s">
        <v>507</v>
      </c>
      <c r="AQ11" s="317">
        <v>3587</v>
      </c>
      <c r="AR11" s="318" t="s">
        <v>507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8" t="s">
        <v>508</v>
      </c>
      <c r="AL12" s="1219"/>
      <c r="AM12" s="1219"/>
      <c r="AN12" s="1220"/>
      <c r="AO12" s="316" t="s">
        <v>507</v>
      </c>
      <c r="AP12" s="316" t="s">
        <v>507</v>
      </c>
      <c r="AQ12" s="317" t="s">
        <v>507</v>
      </c>
      <c r="AR12" s="318" t="s">
        <v>507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8" t="s">
        <v>509</v>
      </c>
      <c r="AL13" s="1219"/>
      <c r="AM13" s="1219"/>
      <c r="AN13" s="1220"/>
      <c r="AO13" s="316">
        <v>28898</v>
      </c>
      <c r="AP13" s="316">
        <v>12371</v>
      </c>
      <c r="AQ13" s="317">
        <v>11579</v>
      </c>
      <c r="AR13" s="318">
        <v>6.8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8" t="s">
        <v>510</v>
      </c>
      <c r="AL14" s="1219"/>
      <c r="AM14" s="1219"/>
      <c r="AN14" s="1220"/>
      <c r="AO14" s="316">
        <v>10113</v>
      </c>
      <c r="AP14" s="316">
        <v>4329</v>
      </c>
      <c r="AQ14" s="317">
        <v>4496</v>
      </c>
      <c r="AR14" s="318">
        <v>-3.7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4" t="s">
        <v>511</v>
      </c>
      <c r="AL15" s="1225"/>
      <c r="AM15" s="1225"/>
      <c r="AN15" s="1226"/>
      <c r="AO15" s="316">
        <v>-41597</v>
      </c>
      <c r="AP15" s="316">
        <v>-17807</v>
      </c>
      <c r="AQ15" s="317">
        <v>-17592</v>
      </c>
      <c r="AR15" s="318">
        <v>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4" t="s">
        <v>190</v>
      </c>
      <c r="AL16" s="1225"/>
      <c r="AM16" s="1225"/>
      <c r="AN16" s="1226"/>
      <c r="AO16" s="316">
        <v>604166</v>
      </c>
      <c r="AP16" s="316">
        <v>258633</v>
      </c>
      <c r="AQ16" s="317">
        <v>258255</v>
      </c>
      <c r="AR16" s="318">
        <v>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319"/>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20"/>
      <c r="AR18" s="320"/>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1"/>
      <c r="AL20" s="322"/>
      <c r="AM20" s="322"/>
      <c r="AN20" s="323"/>
      <c r="AO20" s="324" t="s">
        <v>513</v>
      </c>
      <c r="AP20" s="325" t="s">
        <v>514</v>
      </c>
      <c r="AQ20" s="326" t="s">
        <v>515</v>
      </c>
      <c r="AR20" s="327"/>
    </row>
    <row r="21" spans="1:46" s="333" customFormat="1" x14ac:dyDescent="0.15">
      <c r="A21" s="328"/>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516</v>
      </c>
      <c r="AL21" s="1228"/>
      <c r="AM21" s="1228"/>
      <c r="AN21" s="1229"/>
      <c r="AO21" s="329">
        <v>25.26</v>
      </c>
      <c r="AP21" s="330">
        <v>22.75</v>
      </c>
      <c r="AQ21" s="331">
        <v>2.5099999999999998</v>
      </c>
      <c r="AR21" s="299"/>
      <c r="AS21" s="332"/>
      <c r="AT21" s="328"/>
    </row>
    <row r="22" spans="1:46" s="333" customFormat="1" x14ac:dyDescent="0.15">
      <c r="A22" s="328"/>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517</v>
      </c>
      <c r="AL22" s="1228"/>
      <c r="AM22" s="1228"/>
      <c r="AN22" s="1229"/>
      <c r="AO22" s="334">
        <v>97</v>
      </c>
      <c r="AP22" s="335">
        <v>95.6</v>
      </c>
      <c r="AQ22" s="336">
        <v>1.4</v>
      </c>
      <c r="AR22" s="320"/>
      <c r="AS22" s="332"/>
      <c r="AT22" s="328"/>
    </row>
    <row r="23" spans="1:46" s="333" customFormat="1" x14ac:dyDescent="0.15">
      <c r="A23" s="32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20"/>
      <c r="AQ23" s="320"/>
      <c r="AR23" s="320"/>
      <c r="AS23" s="332"/>
      <c r="AT23" s="328"/>
    </row>
    <row r="24" spans="1:46" s="333" customFormat="1" x14ac:dyDescent="0.15">
      <c r="A24" s="328"/>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20"/>
      <c r="AQ24" s="320"/>
      <c r="AR24" s="320"/>
      <c r="AS24" s="332"/>
      <c r="AT24" s="328"/>
    </row>
    <row r="25" spans="1:46" s="333" customFormat="1" x14ac:dyDescent="0.15">
      <c r="A25" s="337"/>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9"/>
      <c r="AQ25" s="339"/>
      <c r="AR25" s="339"/>
      <c r="AS25" s="340"/>
      <c r="AT25" s="328"/>
    </row>
    <row r="26" spans="1:46" s="333"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20"/>
      <c r="AQ26" s="320"/>
      <c r="AR26" s="320"/>
      <c r="AS26" s="299"/>
      <c r="AT26" s="299"/>
    </row>
    <row r="27" spans="1:46" x14ac:dyDescent="0.15">
      <c r="A27" s="341"/>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2"/>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3"/>
    </row>
    <row r="30" spans="1:46" ht="13.5" customHeight="1"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521</v>
      </c>
      <c r="AL32" s="1222"/>
      <c r="AM32" s="1222"/>
      <c r="AN32" s="1223"/>
      <c r="AO32" s="344">
        <v>380924</v>
      </c>
      <c r="AP32" s="344">
        <v>163067</v>
      </c>
      <c r="AQ32" s="345">
        <v>146295</v>
      </c>
      <c r="AR32" s="346">
        <v>11.5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522</v>
      </c>
      <c r="AL33" s="1222"/>
      <c r="AM33" s="1222"/>
      <c r="AN33" s="1223"/>
      <c r="AO33" s="344" t="s">
        <v>507</v>
      </c>
      <c r="AP33" s="344" t="s">
        <v>507</v>
      </c>
      <c r="AQ33" s="345" t="s">
        <v>507</v>
      </c>
      <c r="AR33" s="346"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523</v>
      </c>
      <c r="AL34" s="1222"/>
      <c r="AM34" s="1222"/>
      <c r="AN34" s="1223"/>
      <c r="AO34" s="344" t="s">
        <v>507</v>
      </c>
      <c r="AP34" s="344" t="s">
        <v>507</v>
      </c>
      <c r="AQ34" s="345">
        <v>4</v>
      </c>
      <c r="AR34" s="346"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524</v>
      </c>
      <c r="AL35" s="1222"/>
      <c r="AM35" s="1222"/>
      <c r="AN35" s="1223"/>
      <c r="AO35" s="344">
        <v>101797</v>
      </c>
      <c r="AP35" s="344">
        <v>43577</v>
      </c>
      <c r="AQ35" s="345">
        <v>31593</v>
      </c>
      <c r="AR35" s="346">
        <v>37.9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525</v>
      </c>
      <c r="AL36" s="1222"/>
      <c r="AM36" s="1222"/>
      <c r="AN36" s="1223"/>
      <c r="AO36" s="344" t="s">
        <v>507</v>
      </c>
      <c r="AP36" s="344" t="s">
        <v>507</v>
      </c>
      <c r="AQ36" s="345">
        <v>3914</v>
      </c>
      <c r="AR36" s="346" t="s">
        <v>507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526</v>
      </c>
      <c r="AL37" s="1222"/>
      <c r="AM37" s="1222"/>
      <c r="AN37" s="1223"/>
      <c r="AO37" s="344">
        <v>1299</v>
      </c>
      <c r="AP37" s="344">
        <v>556</v>
      </c>
      <c r="AQ37" s="345">
        <v>1348</v>
      </c>
      <c r="AR37" s="346">
        <v>-58.8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527</v>
      </c>
      <c r="AL38" s="1231"/>
      <c r="AM38" s="1231"/>
      <c r="AN38" s="1232"/>
      <c r="AO38" s="347" t="s">
        <v>507</v>
      </c>
      <c r="AP38" s="347" t="s">
        <v>507</v>
      </c>
      <c r="AQ38" s="348">
        <v>27</v>
      </c>
      <c r="AR38" s="336" t="s">
        <v>507</v>
      </c>
      <c r="AS38" s="343"/>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528</v>
      </c>
      <c r="AL39" s="1231"/>
      <c r="AM39" s="1231"/>
      <c r="AN39" s="1232"/>
      <c r="AO39" s="344">
        <v>-1696</v>
      </c>
      <c r="AP39" s="344">
        <v>-726</v>
      </c>
      <c r="AQ39" s="345">
        <v>-7201</v>
      </c>
      <c r="AR39" s="346">
        <v>-89.9</v>
      </c>
      <c r="AS39" s="343"/>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529</v>
      </c>
      <c r="AL40" s="1222"/>
      <c r="AM40" s="1222"/>
      <c r="AN40" s="1223"/>
      <c r="AO40" s="344">
        <v>-343121</v>
      </c>
      <c r="AP40" s="344">
        <v>-146884</v>
      </c>
      <c r="AQ40" s="345">
        <v>-128709</v>
      </c>
      <c r="AR40" s="346">
        <v>14.1</v>
      </c>
      <c r="AS40" s="343"/>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4">
        <v>139203</v>
      </c>
      <c r="AP41" s="344">
        <v>59590</v>
      </c>
      <c r="AQ41" s="345">
        <v>47272</v>
      </c>
      <c r="AR41" s="346">
        <v>26.1</v>
      </c>
      <c r="AS41" s="343"/>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9" t="s">
        <v>530</v>
      </c>
      <c r="AL42" s="294"/>
      <c r="AM42" s="294"/>
      <c r="AN42" s="294"/>
      <c r="AO42" s="294"/>
      <c r="AP42" s="294"/>
      <c r="AQ42" s="320"/>
      <c r="AR42" s="320"/>
      <c r="AS42" s="343"/>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50"/>
      <c r="AQ43" s="320"/>
      <c r="AR43" s="294"/>
      <c r="AS43" s="343"/>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20"/>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1"/>
      <c r="AR45" s="296"/>
      <c r="AS45" s="296"/>
      <c r="AT45" s="294"/>
    </row>
    <row r="46" spans="1:46" x14ac:dyDescent="0.15">
      <c r="A46" s="352"/>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294"/>
    </row>
    <row r="47" spans="1:46" ht="17.25" customHeight="1" x14ac:dyDescent="0.15">
      <c r="A47" s="353"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4" t="s">
        <v>532</v>
      </c>
      <c r="AL48" s="354"/>
      <c r="AM48" s="354"/>
      <c r="AN48" s="354"/>
      <c r="AO48" s="354"/>
      <c r="AP48" s="354"/>
      <c r="AQ48" s="355"/>
      <c r="AR48" s="354"/>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6"/>
      <c r="AL49" s="357"/>
      <c r="AM49" s="1236" t="s">
        <v>499</v>
      </c>
      <c r="AN49" s="1238" t="s">
        <v>533</v>
      </c>
      <c r="AO49" s="1239"/>
      <c r="AP49" s="1239"/>
      <c r="AQ49" s="1239"/>
      <c r="AR49" s="124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8"/>
      <c r="AL50" s="359"/>
      <c r="AM50" s="1237"/>
      <c r="AN50" s="360" t="s">
        <v>534</v>
      </c>
      <c r="AO50" s="361" t="s">
        <v>535</v>
      </c>
      <c r="AP50" s="362" t="s">
        <v>536</v>
      </c>
      <c r="AQ50" s="363" t="s">
        <v>537</v>
      </c>
      <c r="AR50" s="364"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6" t="s">
        <v>539</v>
      </c>
      <c r="AL51" s="357"/>
      <c r="AM51" s="365">
        <v>934049</v>
      </c>
      <c r="AN51" s="366">
        <v>362597</v>
      </c>
      <c r="AO51" s="367">
        <v>205.4</v>
      </c>
      <c r="AP51" s="368">
        <v>291945</v>
      </c>
      <c r="AQ51" s="369">
        <v>4.0999999999999996</v>
      </c>
      <c r="AR51" s="370">
        <v>201.3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1"/>
      <c r="AL52" s="372" t="s">
        <v>540</v>
      </c>
      <c r="AM52" s="373">
        <v>587888</v>
      </c>
      <c r="AN52" s="374">
        <v>228217</v>
      </c>
      <c r="AO52" s="375">
        <v>381.3</v>
      </c>
      <c r="AP52" s="376">
        <v>127651</v>
      </c>
      <c r="AQ52" s="377">
        <v>0.3</v>
      </c>
      <c r="AR52" s="378">
        <v>381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6" t="s">
        <v>541</v>
      </c>
      <c r="AL53" s="357"/>
      <c r="AM53" s="365">
        <v>380113</v>
      </c>
      <c r="AN53" s="366">
        <v>151863</v>
      </c>
      <c r="AO53" s="367">
        <v>-58.1</v>
      </c>
      <c r="AP53" s="368">
        <v>291173</v>
      </c>
      <c r="AQ53" s="369">
        <v>-0.3</v>
      </c>
      <c r="AR53" s="370">
        <v>-57.8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1"/>
      <c r="AL54" s="372" t="s">
        <v>540</v>
      </c>
      <c r="AM54" s="373">
        <v>146840</v>
      </c>
      <c r="AN54" s="374">
        <v>58666</v>
      </c>
      <c r="AO54" s="375">
        <v>-74.3</v>
      </c>
      <c r="AP54" s="376">
        <v>119071</v>
      </c>
      <c r="AQ54" s="377">
        <v>-6.7</v>
      </c>
      <c r="AR54" s="378">
        <v>-67.599999999999994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6" t="s">
        <v>542</v>
      </c>
      <c r="AL55" s="357"/>
      <c r="AM55" s="365">
        <v>725508</v>
      </c>
      <c r="AN55" s="366">
        <v>295764</v>
      </c>
      <c r="AO55" s="367">
        <v>94.8</v>
      </c>
      <c r="AP55" s="368">
        <v>271581</v>
      </c>
      <c r="AQ55" s="369">
        <v>-6.7</v>
      </c>
      <c r="AR55" s="370">
        <v>101.5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1"/>
      <c r="AL56" s="372" t="s">
        <v>540</v>
      </c>
      <c r="AM56" s="373">
        <v>257567</v>
      </c>
      <c r="AN56" s="374">
        <v>105001</v>
      </c>
      <c r="AO56" s="375">
        <v>79</v>
      </c>
      <c r="AP56" s="376">
        <v>117844</v>
      </c>
      <c r="AQ56" s="377">
        <v>-1</v>
      </c>
      <c r="AR56" s="378">
        <v>80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6" t="s">
        <v>543</v>
      </c>
      <c r="AL57" s="357"/>
      <c r="AM57" s="365">
        <v>1069757</v>
      </c>
      <c r="AN57" s="366">
        <v>451184</v>
      </c>
      <c r="AO57" s="367">
        <v>52.5</v>
      </c>
      <c r="AP57" s="368">
        <v>268375</v>
      </c>
      <c r="AQ57" s="369">
        <v>-1.2</v>
      </c>
      <c r="AR57" s="370">
        <v>53.7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1"/>
      <c r="AL58" s="372" t="s">
        <v>540</v>
      </c>
      <c r="AM58" s="373">
        <v>413131</v>
      </c>
      <c r="AN58" s="374">
        <v>174243</v>
      </c>
      <c r="AO58" s="375">
        <v>65.900000000000006</v>
      </c>
      <c r="AP58" s="376">
        <v>119602</v>
      </c>
      <c r="AQ58" s="377">
        <v>1.5</v>
      </c>
      <c r="AR58" s="378">
        <v>64.400000000000006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6" t="s">
        <v>544</v>
      </c>
      <c r="AL59" s="357"/>
      <c r="AM59" s="365">
        <v>740359</v>
      </c>
      <c r="AN59" s="366">
        <v>316935</v>
      </c>
      <c r="AO59" s="367">
        <v>-29.8</v>
      </c>
      <c r="AP59" s="368">
        <v>301035</v>
      </c>
      <c r="AQ59" s="369">
        <v>12.2</v>
      </c>
      <c r="AR59" s="370">
        <v>-42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1"/>
      <c r="AL60" s="372" t="s">
        <v>540</v>
      </c>
      <c r="AM60" s="373">
        <v>130218</v>
      </c>
      <c r="AN60" s="374">
        <v>55744</v>
      </c>
      <c r="AO60" s="375">
        <v>-68</v>
      </c>
      <c r="AP60" s="376">
        <v>154376</v>
      </c>
      <c r="AQ60" s="377">
        <v>29.1</v>
      </c>
      <c r="AR60" s="378">
        <v>-97.1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6" t="s">
        <v>545</v>
      </c>
      <c r="AL61" s="379"/>
      <c r="AM61" s="380">
        <v>769957</v>
      </c>
      <c r="AN61" s="381">
        <v>315669</v>
      </c>
      <c r="AO61" s="382">
        <v>53</v>
      </c>
      <c r="AP61" s="383">
        <v>284822</v>
      </c>
      <c r="AQ61" s="384">
        <v>1.6</v>
      </c>
      <c r="AR61" s="370">
        <v>51.4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1"/>
      <c r="AL62" s="372" t="s">
        <v>540</v>
      </c>
      <c r="AM62" s="373">
        <v>307129</v>
      </c>
      <c r="AN62" s="374">
        <v>124374</v>
      </c>
      <c r="AO62" s="375">
        <v>76.8</v>
      </c>
      <c r="AP62" s="376">
        <v>127709</v>
      </c>
      <c r="AQ62" s="377">
        <v>4.5999999999999996</v>
      </c>
      <c r="AR62" s="378">
        <v>72.2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5"/>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86"/>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NqZoEYbDFfxB+LLJi0zgijrn1vfZ6i9ACS556/8ss1P4MRfUAkpSMsAD8JAzJi9cHEo8y3A3PVtdGQ6ZUi8aEQ==" saltValue="63Kxhu2yQxOt0fEpdDmfk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1" spans="125:125" ht="13.5" hidden="1" customHeight="1" x14ac:dyDescent="0.15">
      <c r="DU121" s="291"/>
    </row>
  </sheetData>
  <sheetProtection algorithmName="SHA-512" hashValue="16++c91m+DMtcIPCDBAKdKcMsbUeWF4G5zrgHKgRwYOtEndVD0GxaR+99G0Z94wtv3NClzv04OS8rrNcDhkPrQ==" saltValue="YI9Qdv8MKnlI3+91ycYS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OD8LRL/5iNmU6qf1+1cIHpD3RU+s6qy/Gx4Mnnuli317esCIHsdCImb/wHHpUwL/Z12MTLUWxEP6cDDuNBFxcg==" saltValue="64f2f0Xg86FNKzJakz8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41" t="s">
        <v>3</v>
      </c>
      <c r="D47" s="1241"/>
      <c r="E47" s="1242"/>
      <c r="F47" s="11">
        <v>9.7899999999999991</v>
      </c>
      <c r="G47" s="12">
        <v>14.52</v>
      </c>
      <c r="H47" s="12">
        <v>14.65</v>
      </c>
      <c r="I47" s="12">
        <v>14.79</v>
      </c>
      <c r="J47" s="13">
        <v>19.45</v>
      </c>
    </row>
    <row r="48" spans="2:10" ht="57.75" customHeight="1" x14ac:dyDescent="0.15">
      <c r="B48" s="14"/>
      <c r="C48" s="1243" t="s">
        <v>4</v>
      </c>
      <c r="D48" s="1243"/>
      <c r="E48" s="1244"/>
      <c r="F48" s="15">
        <v>5.97</v>
      </c>
      <c r="G48" s="16">
        <v>5.1100000000000003</v>
      </c>
      <c r="H48" s="16">
        <v>6.32</v>
      </c>
      <c r="I48" s="16">
        <v>4.38</v>
      </c>
      <c r="J48" s="17">
        <v>5.69</v>
      </c>
    </row>
    <row r="49" spans="2:10" ht="57.75" customHeight="1" thickBot="1" x14ac:dyDescent="0.2">
      <c r="B49" s="18"/>
      <c r="C49" s="1245" t="s">
        <v>5</v>
      </c>
      <c r="D49" s="1245"/>
      <c r="E49" s="1246"/>
      <c r="F49" s="19">
        <v>0.47</v>
      </c>
      <c r="G49" s="20">
        <v>4.3</v>
      </c>
      <c r="H49" s="20">
        <v>1.18</v>
      </c>
      <c r="I49" s="20" t="s">
        <v>554</v>
      </c>
      <c r="J49" s="21">
        <v>6.66</v>
      </c>
    </row>
    <row r="50" spans="2:10" ht="13.5" customHeight="1" x14ac:dyDescent="0.15"/>
  </sheetData>
  <sheetProtection algorithmName="SHA-512" hashValue="EDJ+gDp+zyuTYLoJTRWGJvoccnXdte+5FxnRTWlashJiLrnbdM+go9lB+RCZRinvdJB9p2spW7zU9Athw8/jgA==" saltValue="/4OsoEIjsGGoPSiIkrjz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2022-03-18T06:04:56Z</cp:lastPrinted>
  <dcterms:modified xsi:type="dcterms:W3CDTF">2022-11-30T02:02:02Z</dcterms:modified>
</cp:coreProperties>
</file>