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RC1160\Desktop\経営比較分析表の分析等について（依頼）\R4_05_市町→県\12 雲仙市★\01　水道\"/>
    </mc:Choice>
  </mc:AlternateContent>
  <xr:revisionPtr revIDLastSave="0" documentId="13_ncr:1_{1E2F69EF-2BB3-4F63-AA27-B0595B91BF3B}" xr6:coauthVersionLast="47" xr6:coauthVersionMax="47" xr10:uidLastSave="{00000000-0000-0000-0000-000000000000}"/>
  <workbookProtection workbookAlgorithmName="SHA-512" workbookHashValue="9K75VpGwpYGa2BhavIfS/EAQIrRYs9ALV/CO9LIDuZucIuu82jB9g/FJEMiM/9Tv4+NdA0Gsa6mtu71DiGVPjA==" workbookSaltValue="32uPDHldjRQTHUdlCrcqZ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G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<sst xmlns="http://schemas.openxmlformats.org/spreadsheetml/2006/main" count="228" uniqueCount="114">
  <si>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</si>
  <si>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</si>
  <si>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</si>
  <si>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</si>
  <si>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</si>
  <si>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</si>
  <si>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</si>
  <si>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</si>
  <si>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</si>
  <si>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</si>
  <si>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</si>
  <si>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</si>
  <si>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</si>
  <si>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</si>
  <si>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</si>
  <si>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</si>
  <si>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</si>
  <si>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</si>
  <si>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</si>
  <si>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</si>
  <si>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</si>
  <si>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</si>
  <si>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</si>
  <si>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</si>
  <si>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</si>
  <si>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</si>
  <si>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</si>
  <si>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</si>
  <si>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</si>
  <si>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</si>
  <si>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</si>
  <si>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</si>
  <si>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</si>
  <si>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</si>
  <si>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</si>
  <si>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</si>
  <si>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</si>
  <si>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</si>
  <si>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</si>
  <si>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</si>
  <si>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</si>
  <si>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</si>
  <si>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</si>
  <si>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</si>
  <si>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</si>
  <si>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</si>
  <si>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</si>
  <si>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</si>
  <si>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</si>
  <si>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</si>
  <si>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</si>
  <si>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</si>
  <si>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</si>
  <si>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</si>
  <si>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</si>
  <si>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</si>
  <si>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</si>
  <si>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</si>
  <si>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</si>
  <si>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</si>
  <si>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</si>
  <si>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</si>
  <si>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</si>
  <si>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</si>
  <si>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</si>
  <si>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</si>
  <si>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</si>
  <si>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</si>
  <si>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</si>
  <si>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</si>
  <si>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</si>
  <si>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</si>
  <si>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</si>
  <si>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</si>
  <si>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</si>
  <si>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</si>
  <si>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</si>
  <si>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</si>
  <si>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</si>
  <si>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</si>
  <si>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</si>
  <si>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</si>
  <si>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</si>
  <si>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</si>
  <si>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</si>
  <si>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</si>
  <si>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</si>
  <si>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</si>
  <si>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</si>
  <si>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</si>
  <si>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</si>
  <si>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</si>
  <si>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</si>
  <si>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</si>
  <si>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</si>
  <si>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</si>
  <si>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</si>
  <si>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</si>
  <si>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</si>
  <si>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</si>
  <si>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</si>
  <si>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</si>
  <si>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</si>
  <si>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</si>
  <si>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</si>
  <si>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</si>
  <si>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</si>
  <si>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</si>
  <si>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</si>
  <si>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</si>
  <si>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</si>
  <si>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路経年化率は、簡易水道事業を統合する際に施設整備を行っていたことから、平均値より低いものの、地区によっては、老朽化が進行しているところも多い。管路更新率が年々上昇しているため、計画的な更新が進んでいると考察できる。</t>
    <rPh sb="1" eb="3">
      <t>カンロ</t>
    </rPh>
    <rPh sb="3" eb="6">
      <t>ケイネンカ</t>
    </rPh>
    <rPh sb="6" eb="7">
      <t>リツ</t>
    </rPh>
    <rPh sb="9" eb="11">
      <t>カンイ</t>
    </rPh>
    <rPh sb="11" eb="13">
      <t>スイドウ</t>
    </rPh>
    <rPh sb="13" eb="15">
      <t>ジギョウ</t>
    </rPh>
    <rPh sb="16" eb="18">
      <t>トウゴウ</t>
    </rPh>
    <rPh sb="20" eb="21">
      <t>サイ</t>
    </rPh>
    <rPh sb="22" eb="24">
      <t>シセツ</t>
    </rPh>
    <rPh sb="24" eb="26">
      <t>セイビ</t>
    </rPh>
    <rPh sb="27" eb="28">
      <t>オコナ</t>
    </rPh>
    <rPh sb="37" eb="40">
      <t>ヘイキンチ</t>
    </rPh>
    <rPh sb="42" eb="43">
      <t>ヒク</t>
    </rPh>
    <rPh sb="48" eb="50">
      <t>チク</t>
    </rPh>
    <rPh sb="56" eb="59">
      <t>ロウキュウカ</t>
    </rPh>
    <rPh sb="60" eb="62">
      <t>シンコウ</t>
    </rPh>
    <rPh sb="70" eb="71">
      <t>オオ</t>
    </rPh>
    <rPh sb="73" eb="75">
      <t>カンロ</t>
    </rPh>
    <rPh sb="75" eb="77">
      <t>コウシン</t>
    </rPh>
    <rPh sb="77" eb="78">
      <t>リツ</t>
    </rPh>
    <rPh sb="79" eb="81">
      <t>ネンネン</t>
    </rPh>
    <rPh sb="81" eb="83">
      <t>ジョウショウ</t>
    </rPh>
    <rPh sb="90" eb="93">
      <t>ケイカクテキ</t>
    </rPh>
    <rPh sb="94" eb="96">
      <t>コウシン</t>
    </rPh>
    <rPh sb="97" eb="98">
      <t>スス</t>
    </rPh>
    <rPh sb="103" eb="105">
      <t>コウサツ</t>
    </rPh>
    <phoneticPr fontId="4"/>
  </si>
  <si>
    <t>　経営的には、純利益を確保しており経営の健全化は保たれているものの、一般会計からの繰入金や企業債に依存している面もある。また、有収率の低さからも分かるように、施設の老朽化が進んでおり、数年後には赤字に陥ることが危惧される。
　今後も健全な経営を継続していくためには、事業における財源の確保が喫緊の課題であり、雲仙市水道事業経営戦略をもとに水道料金の料金改定を行い、計画的に経営基盤の強化を図る必要がある。</t>
    <rPh sb="1" eb="4">
      <t>ケイエイテキ</t>
    </rPh>
    <rPh sb="7" eb="10">
      <t>ジュンリエキ</t>
    </rPh>
    <rPh sb="11" eb="13">
      <t>カクホ</t>
    </rPh>
    <rPh sb="17" eb="19">
      <t>ケイエイ</t>
    </rPh>
    <rPh sb="20" eb="23">
      <t>ケンゼンカ</t>
    </rPh>
    <rPh sb="24" eb="25">
      <t>タモ</t>
    </rPh>
    <rPh sb="34" eb="36">
      <t>イッパン</t>
    </rPh>
    <rPh sb="36" eb="38">
      <t>カイケイ</t>
    </rPh>
    <rPh sb="41" eb="43">
      <t>クリイレ</t>
    </rPh>
    <rPh sb="43" eb="44">
      <t>キン</t>
    </rPh>
    <rPh sb="45" eb="47">
      <t>キギョウ</t>
    </rPh>
    <rPh sb="47" eb="48">
      <t>サイ</t>
    </rPh>
    <rPh sb="49" eb="51">
      <t>イゾン</t>
    </rPh>
    <rPh sb="55" eb="56">
      <t>メン</t>
    </rPh>
    <rPh sb="63" eb="66">
      <t>ユウシュウリツ</t>
    </rPh>
    <rPh sb="67" eb="68">
      <t>ヒク</t>
    </rPh>
    <rPh sb="72" eb="73">
      <t>ワ</t>
    </rPh>
    <rPh sb="79" eb="81">
      <t>シセツ</t>
    </rPh>
    <rPh sb="82" eb="85">
      <t>ロウキュウカ</t>
    </rPh>
    <rPh sb="86" eb="87">
      <t>スス</t>
    </rPh>
    <rPh sb="92" eb="95">
      <t>スウネンゴ</t>
    </rPh>
    <rPh sb="97" eb="99">
      <t>アカジ</t>
    </rPh>
    <rPh sb="100" eb="101">
      <t>オチイ</t>
    </rPh>
    <rPh sb="105" eb="107">
      <t>キグ</t>
    </rPh>
    <rPh sb="154" eb="156">
      <t>ウンゼン</t>
    </rPh>
    <rPh sb="156" eb="157">
      <t>シ</t>
    </rPh>
    <rPh sb="157" eb="159">
      <t>スイドウ</t>
    </rPh>
    <rPh sb="159" eb="161">
      <t>ジギョウ</t>
    </rPh>
    <rPh sb="161" eb="163">
      <t>ケイエイ</t>
    </rPh>
    <rPh sb="163" eb="165">
      <t>センリャク</t>
    </rPh>
    <rPh sb="169" eb="171">
      <t>スイドウ</t>
    </rPh>
    <rPh sb="171" eb="173">
      <t>リョウキン</t>
    </rPh>
    <rPh sb="174" eb="176">
      <t>リョウキン</t>
    </rPh>
    <rPh sb="176" eb="178">
      <t>カイテイ</t>
    </rPh>
    <rPh sb="182" eb="185">
      <t>ケイカクテキ</t>
    </rPh>
    <phoneticPr fontId="4"/>
  </si>
  <si>
    <t xml:space="preserve"> 本市の経営状況について、経常収支比率が100％以上であり、収支が黒字であるが、料金回収率が75.18％と100%を下回り、類似団体平均値よりも低いため、給水に係る費用が給水収益以外で賄われていることがわかる。簡易水道事業を統合したことによる一般財源からの繰入金により、収入不足を補填しているのが現状であり、経常収支比率も料金回収率も年々減少傾向にあることから、経営の健全性は低い状況にあるといえる。
　流動比率は200％を上回っており、短期債務に対する支払能力はあるものの、流動資産が減少する一方で流動負債が増加する傾向にあるため、給水収益等による現金収入の増加を図る必要がある。また、企業債償還残高対給水収益比率は依然として高い上、今後も施設の更新事業の財源として企業債の活用が見込まれるため、本市においては給水収益の増加が喫緊の課題である。
　施設利用率が類似団体と比較しても高く、配水能力に対して配水量が非常に高いことがわかるが、有収率は類似団体と比較しても低く、また年々減少傾向にあることから、施設の稼働が給水収益に結びついていおらず、効率性が良いとは言えない。
　以上のことより、健全な経営を継続していくためには、給水収益の増が必要不可欠であり、そのためには、水道料金の改定や漏水・給水装置等の不具合の修繕等の対策を講じていく必要がある。</t>
    <rPh sb="1" eb="2">
      <t>ホン</t>
    </rPh>
    <rPh sb="2" eb="3">
      <t>シ</t>
    </rPh>
    <rPh sb="4" eb="6">
      <t>ケイエイ</t>
    </rPh>
    <rPh sb="6" eb="8">
      <t>ジョウキョウ</t>
    </rPh>
    <rPh sb="13" eb="15">
      <t>ケイジョウ</t>
    </rPh>
    <rPh sb="15" eb="17">
      <t>シュウシ</t>
    </rPh>
    <rPh sb="17" eb="19">
      <t>ヒリツ</t>
    </rPh>
    <rPh sb="24" eb="26">
      <t>イジョウ</t>
    </rPh>
    <rPh sb="30" eb="32">
      <t>シュウシ</t>
    </rPh>
    <rPh sb="33" eb="35">
      <t>クロジ</t>
    </rPh>
    <rPh sb="40" eb="42">
      <t>リョウキン</t>
    </rPh>
    <rPh sb="42" eb="44">
      <t>カイシュウ</t>
    </rPh>
    <rPh sb="44" eb="45">
      <t>リツ</t>
    </rPh>
    <rPh sb="58" eb="60">
      <t>シタマワ</t>
    </rPh>
    <rPh sb="62" eb="64">
      <t>ルイジ</t>
    </rPh>
    <rPh sb="64" eb="66">
      <t>ダンタイ</t>
    </rPh>
    <rPh sb="66" eb="69">
      <t>ヘイキンチ</t>
    </rPh>
    <rPh sb="72" eb="73">
      <t>ヒク</t>
    </rPh>
    <rPh sb="77" eb="79">
      <t>キュウスイ</t>
    </rPh>
    <rPh sb="80" eb="81">
      <t>カカ</t>
    </rPh>
    <rPh sb="82" eb="84">
      <t>ヒヨウ</t>
    </rPh>
    <rPh sb="85" eb="87">
      <t>キュウスイ</t>
    </rPh>
    <rPh sb="87" eb="89">
      <t>シュウエキ</t>
    </rPh>
    <rPh sb="89" eb="91">
      <t>イガイ</t>
    </rPh>
    <rPh sb="92" eb="93">
      <t>マカナ</t>
    </rPh>
    <rPh sb="105" eb="107">
      <t>カンイ</t>
    </rPh>
    <rPh sb="107" eb="109">
      <t>スイドウ</t>
    </rPh>
    <rPh sb="109" eb="111">
      <t>ジギョウ</t>
    </rPh>
    <rPh sb="112" eb="114">
      <t>トウゴウ</t>
    </rPh>
    <rPh sb="121" eb="123">
      <t>イッパン</t>
    </rPh>
    <rPh sb="123" eb="125">
      <t>ザイゲン</t>
    </rPh>
    <rPh sb="128" eb="130">
      <t>クリイレ</t>
    </rPh>
    <rPh sb="130" eb="131">
      <t>キン</t>
    </rPh>
    <rPh sb="135" eb="137">
      <t>シュウニュウ</t>
    </rPh>
    <rPh sb="137" eb="139">
      <t>ブソク</t>
    </rPh>
    <rPh sb="140" eb="142">
      <t>ホテン</t>
    </rPh>
    <rPh sb="148" eb="150">
      <t>ゲンジョウ</t>
    </rPh>
    <rPh sb="154" eb="156">
      <t>ケイジョウ</t>
    </rPh>
    <rPh sb="156" eb="158">
      <t>シュウシ</t>
    </rPh>
    <rPh sb="158" eb="160">
      <t>ヒリツ</t>
    </rPh>
    <rPh sb="169" eb="171">
      <t>ゲンショウ</t>
    </rPh>
    <rPh sb="171" eb="173">
      <t>ケイコウ</t>
    </rPh>
    <rPh sb="181" eb="183">
      <t>ケイエイ</t>
    </rPh>
    <rPh sb="184" eb="187">
      <t>ケンゼンセイ</t>
    </rPh>
    <rPh sb="188" eb="189">
      <t>ヒク</t>
    </rPh>
    <rPh sb="190" eb="192">
      <t>ジョウキョウ</t>
    </rPh>
    <rPh sb="202" eb="204">
      <t>リュウドウ</t>
    </rPh>
    <rPh sb="204" eb="206">
      <t>ヒリツ</t>
    </rPh>
    <rPh sb="212" eb="214">
      <t>ウワマワ</t>
    </rPh>
    <rPh sb="219" eb="221">
      <t>タンキ</t>
    </rPh>
    <rPh sb="221" eb="223">
      <t>サイム</t>
    </rPh>
    <rPh sb="224" eb="225">
      <t>タイ</t>
    </rPh>
    <rPh sb="227" eb="229">
      <t>シハライ</t>
    </rPh>
    <rPh sb="229" eb="231">
      <t>ノウリョク</t>
    </rPh>
    <rPh sb="238" eb="240">
      <t>リュウドウ</t>
    </rPh>
    <rPh sb="240" eb="242">
      <t>シサン</t>
    </rPh>
    <rPh sb="243" eb="245">
      <t>ゲンショウ</t>
    </rPh>
    <rPh sb="247" eb="249">
      <t>イッポウ</t>
    </rPh>
    <rPh sb="250" eb="252">
      <t>リュウドウ</t>
    </rPh>
    <rPh sb="252" eb="254">
      <t>フサイ</t>
    </rPh>
    <rPh sb="255" eb="257">
      <t>ゾウカ</t>
    </rPh>
    <rPh sb="259" eb="261">
      <t>ケイコウ</t>
    </rPh>
    <rPh sb="423" eb="425">
      <t>ルイジ</t>
    </rPh>
    <rPh sb="425" eb="427">
      <t>ダンタイ</t>
    </rPh>
    <rPh sb="428" eb="430">
      <t>ヒカク</t>
    </rPh>
    <rPh sb="433" eb="434">
      <t>ヒク</t>
    </rPh>
    <rPh sb="452" eb="454">
      <t>シセツ</t>
    </rPh>
    <rPh sb="455" eb="457">
      <t>カドウ</t>
    </rPh>
    <rPh sb="458" eb="460">
      <t>キュウスイ</t>
    </rPh>
    <rPh sb="460" eb="462">
      <t>シュウエキ</t>
    </rPh>
    <rPh sb="463" eb="464">
      <t>ムス</t>
    </rPh>
    <rPh sb="473" eb="476">
      <t>コウリツセイ</t>
    </rPh>
    <rPh sb="477" eb="478">
      <t>ヨ</t>
    </rPh>
    <rPh sb="481" eb="482">
      <t>イ</t>
    </rPh>
    <rPh sb="488" eb="490">
      <t>イジョウ</t>
    </rPh>
    <rPh sb="496" eb="498">
      <t>ケンゼン</t>
    </rPh>
    <rPh sb="499" eb="501">
      <t>ケイエイ</t>
    </rPh>
    <rPh sb="502" eb="504">
      <t>ケイゾク</t>
    </rPh>
    <rPh sb="513" eb="515">
      <t>キュウスイ</t>
    </rPh>
    <rPh sb="515" eb="517">
      <t>シュウエキ</t>
    </rPh>
    <rPh sb="518" eb="519">
      <t>ゾウ</t>
    </rPh>
    <rPh sb="520" eb="522">
      <t>ヒツヨウ</t>
    </rPh>
    <rPh sb="522" eb="525">
      <t>フカケツ</t>
    </rPh>
    <rPh sb="536" eb="538">
      <t>スイドウ</t>
    </rPh>
    <rPh sb="538" eb="540">
      <t>リョウキン</t>
    </rPh>
    <rPh sb="541" eb="543">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</si>
</sst>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c:v>
                </c:pt>
                <c:pt idx="1">
                  <c:v>0.03</c:v>
                </c:pt>
                <c:pt idx="2">
                  <c:v>0.38</c:v>
                </c:pt>
                <c:pt idx="3">
                  <c:v>0.68</c:v>
                </c:pt>
                <c:pt idx="4">
                  <c:v>1.55</c:v>
                </c:pt>
              </c:numCache>
            </c:numRef>
          </c:val>
          <c:extLst>
            <c:ext xmlns:c16="http://schemas.microsoft.com/office/drawing/2014/chart" uri="{C3380CC4-5D6E-409C-BE32-E72D297353CC}">
              <c16:uniqueId val="{00000000-F79F-483A-9DF3-7B8B20AACC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F79F-483A-9DF3-7B8B20AACC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64.22</c:v>
                </c:pt>
                <c:pt idx="1">
                  <c:v>64.27</c:v>
                </c:pt>
                <c:pt idx="2">
                  <c:v>64.95</c:v>
                </c:pt>
                <c:pt idx="3">
                  <c:v>64.14</c:v>
                </c:pt>
                <c:pt idx="4">
                  <c:v>64.45</c:v>
                </c:pt>
              </c:numCache>
            </c:numRef>
          </c:val>
          <c:extLst>
            <c:ext xmlns:c16="http://schemas.microsoft.com/office/drawing/2014/chart" uri="{C3380CC4-5D6E-409C-BE32-E72D297353CC}">
              <c16:uniqueId val="{00000000-8442-4C31-A461-B87E17B617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8442-4C31-A461-B87E17B617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75.62</c:v>
                </c:pt>
                <c:pt idx="1">
                  <c:v>73.94</c:v>
                </c:pt>
                <c:pt idx="2">
                  <c:v>72.22</c:v>
                </c:pt>
                <c:pt idx="3">
                  <c:v>71.84</c:v>
                </c:pt>
                <c:pt idx="4">
                  <c:v>71.040000000000006</c:v>
                </c:pt>
              </c:numCache>
            </c:numRef>
          </c:val>
          <c:extLst>
            <c:ext xmlns:c16="http://schemas.microsoft.com/office/drawing/2014/chart" uri="{C3380CC4-5D6E-409C-BE32-E72D297353CC}">
              <c16:uniqueId val="{00000000-F3CB-4DD8-BF67-B9288F23EA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F3CB-4DD8-BF67-B9288F23EA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119.31</c:v>
                </c:pt>
                <c:pt idx="1">
                  <c:v>123.02</c:v>
                </c:pt>
                <c:pt idx="2">
                  <c:v>120.5</c:v>
                </c:pt>
                <c:pt idx="3">
                  <c:v>117.95</c:v>
                </c:pt>
                <c:pt idx="4">
                  <c:v>111.42</c:v>
                </c:pt>
              </c:numCache>
            </c:numRef>
          </c:val>
          <c:extLst>
            <c:ext xmlns:c16="http://schemas.microsoft.com/office/drawing/2014/chart" uri="{C3380CC4-5D6E-409C-BE32-E72D297353CC}">
              <c16:uniqueId val="{00000000-6D2C-4B06-B5A6-B6C6AD6C1D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6D2C-4B06-B5A6-B6C6AD6C1D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27.81</c:v>
                </c:pt>
                <c:pt idx="1">
                  <c:v>30.46</c:v>
                </c:pt>
                <c:pt idx="2">
                  <c:v>32.94</c:v>
                </c:pt>
                <c:pt idx="3">
                  <c:v>35.119999999999997</c:v>
                </c:pt>
                <c:pt idx="4">
                  <c:v>36.39</c:v>
                </c:pt>
              </c:numCache>
            </c:numRef>
          </c:val>
          <c:extLst>
            <c:ext xmlns:c16="http://schemas.microsoft.com/office/drawing/2014/chart" uri="{C3380CC4-5D6E-409C-BE32-E72D297353CC}">
              <c16:uniqueId val="{00000000-F0F3-496D-9A1E-FCE3D3857A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F0F3-496D-9A1E-FCE3D3857A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4.43</c:v>
                </c:pt>
                <c:pt idx="1">
                  <c:v>4.12</c:v>
                </c:pt>
                <c:pt idx="2">
                  <c:v>45.86</c:v>
                </c:pt>
                <c:pt idx="3">
                  <c:v>15.45</c:v>
                </c:pt>
                <c:pt idx="4">
                  <c:v>15.41</c:v>
                </c:pt>
              </c:numCache>
            </c:numRef>
          </c:val>
          <c:extLst>
            <c:ext xmlns:c16="http://schemas.microsoft.com/office/drawing/2014/chart" uri="{C3380CC4-5D6E-409C-BE32-E72D297353CC}">
              <c16:uniqueId val="{00000000-20CE-4B28-8F04-6616AB7E80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20CE-4B28-8F04-6616AB7E80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CE-40C8-B14C-C8DD2DFDBBB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45CE-40C8-B14C-C8DD2DFDBBB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317.22000000000003</c:v>
                </c:pt>
                <c:pt idx="1">
                  <c:v>363.26</c:v>
                </c:pt>
                <c:pt idx="2">
                  <c:v>300.52</c:v>
                </c:pt>
                <c:pt idx="3">
                  <c:v>267.3</c:v>
                </c:pt>
                <c:pt idx="4">
                  <c:v>206.32</c:v>
                </c:pt>
              </c:numCache>
            </c:numRef>
          </c:val>
          <c:extLst>
            <c:ext xmlns:c16="http://schemas.microsoft.com/office/drawing/2014/chart" uri="{C3380CC4-5D6E-409C-BE32-E72D297353CC}">
              <c16:uniqueId val="{00000000-11CB-4F04-836B-2C708720FE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11CB-4F04-836B-2C708720FE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739.35</c:v>
                </c:pt>
                <c:pt idx="1">
                  <c:v>711.93</c:v>
                </c:pt>
                <c:pt idx="2">
                  <c:v>667.62</c:v>
                </c:pt>
                <c:pt idx="3">
                  <c:v>638.30999999999995</c:v>
                </c:pt>
                <c:pt idx="4">
                  <c:v>595.17999999999995</c:v>
                </c:pt>
              </c:numCache>
            </c:numRef>
          </c:val>
          <c:extLst>
            <c:ext xmlns:c16="http://schemas.microsoft.com/office/drawing/2014/chart" uri="{C3380CC4-5D6E-409C-BE32-E72D297353CC}">
              <c16:uniqueId val="{00000000-3950-4814-8A85-5A34820D84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3950-4814-8A85-5A34820D84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78.97</c:v>
                </c:pt>
                <c:pt idx="1">
                  <c:v>81.290000000000006</c:v>
                </c:pt>
                <c:pt idx="2">
                  <c:v>79.37</c:v>
                </c:pt>
                <c:pt idx="3">
                  <c:v>78.489999999999995</c:v>
                </c:pt>
                <c:pt idx="4">
                  <c:v>75.180000000000007</c:v>
                </c:pt>
              </c:numCache>
            </c:numRef>
          </c:val>
          <c:extLst>
            <c:ext xmlns:c16="http://schemas.microsoft.com/office/drawing/2014/chart" uri="{C3380CC4-5D6E-409C-BE32-E72D297353CC}">
              <c16:uniqueId val="{00000000-2165-438F-A966-8A92F293929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2165-438F-A966-8A92F293929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166.44</c:v>
                </c:pt>
                <c:pt idx="1">
                  <c:v>161.94</c:v>
                </c:pt>
                <c:pt idx="2">
                  <c:v>166.19</c:v>
                </c:pt>
                <c:pt idx="3">
                  <c:v>168.28</c:v>
                </c:pt>
                <c:pt idx="4">
                  <c:v>176.09</c:v>
                </c:pt>
              </c:numCache>
            </c:numRef>
          </c:val>
          <c:extLst>
            <c:ext xmlns:c16="http://schemas.microsoft.com/office/drawing/2014/chart" uri="{C3380CC4-5D6E-409C-BE32-E72D297353CC}">
              <c16:uniqueId val="{00000000-0C91-44E8-9DF5-64773C810C2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0C91-44E8-9DF5-64773C810C2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長崎県　雲仙市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42227</v>
      </c>
      <c r="AM8" s="45"/>
      <c r="AN8" s="45"/>
      <c r="AO8" s="45"/>
      <c r="AP8" s="45"/>
      <c r="AQ8" s="45"/>
      <c r="AR8" s="45"/>
      <c r="AS8" s="45"/>
      <c r="AT8" s="46">
        <f>データ!$S$6</f>
        <v>214.31</v>
      </c>
      <c r="AU8" s="47"/>
      <c r="AV8" s="47"/>
      <c r="AW8" s="47"/>
      <c r="AX8" s="47"/>
      <c r="AY8" s="47"/>
      <c r="AZ8" s="47"/>
      <c r="BA8" s="47"/>
      <c r="BB8" s="48">
        <f>データ!$T$6</f>
        <v>197.04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61.84</v>
      </c>
      <c r="J10" s="47"/>
      <c r="K10" s="47"/>
      <c r="L10" s="47"/>
      <c r="M10" s="47"/>
      <c r="N10" s="47"/>
      <c r="O10" s="81"/>
      <c r="P10" s="48">
        <f>データ!$P$6</f>
        <v>99.62</v>
      </c>
      <c r="Q10" s="48"/>
      <c r="R10" s="48"/>
      <c r="S10" s="48"/>
      <c r="T10" s="48"/>
      <c r="U10" s="48"/>
      <c r="V10" s="48"/>
      <c r="W10" s="45">
        <f>データ!$Q$6</f>
        <v>2710</v>
      </c>
      <c r="X10" s="45"/>
      <c r="Y10" s="45"/>
      <c r="Z10" s="45"/>
      <c r="AA10" s="45"/>
      <c r="AB10" s="45"/>
      <c r="AC10" s="45"/>
      <c r="AD10" s="2"/>
      <c r="AE10" s="2"/>
      <c r="AF10" s="2"/>
      <c r="AG10" s="2"/>
      <c r="AH10" s="2"/>
      <c r="AI10" s="2"/>
      <c r="AJ10" s="2"/>
      <c r="AK10" s="2"/>
      <c r="AL10" s="45">
        <f>データ!$U$6</f>
        <v>41753</v>
      </c>
      <c r="AM10" s="45"/>
      <c r="AN10" s="45"/>
      <c r="AO10" s="45"/>
      <c r="AP10" s="45"/>
      <c r="AQ10" s="45"/>
      <c r="AR10" s="45"/>
      <c r="AS10" s="45"/>
      <c r="AT10" s="46">
        <f>データ!$V$6</f>
        <v>44.48</v>
      </c>
      <c r="AU10" s="47"/>
      <c r="AV10" s="47"/>
      <c r="AW10" s="47"/>
      <c r="AX10" s="47"/>
      <c r="AY10" s="47"/>
      <c r="AZ10" s="47"/>
      <c r="BA10" s="47"/>
      <c r="BB10" s="48">
        <f>データ!$W$6</f>
        <v>938.69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7gkprglj3eolYSC/1+V06NGmA4NuD9JvbZf9xU43aMnpfD/oh1WlJxtYNj37B/SwwDz5YidG6BDnpMIGgcjxg==" saltValue="A/xFKzRmdcsairyc04z1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422134</v>
      </c>
      <c r="D6" s="20">
        <f t="shared" si="3"/>
        <v>46</v>
      </c>
      <c r="E6" s="20">
        <f t="shared" si="3"/>
        <v>1</v>
      </c>
      <c r="F6" s="20">
        <f t="shared" si="3"/>
        <v>0</v>
      </c>
      <c r="G6" s="20">
        <f t="shared" si="3"/>
        <v>1</v>
      </c>
      <c r="H6" s="20" t="str">
        <f t="shared" si="3"/>
        <v>長崎県　雲仙市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61.84</v>
      </c>
      <c r="P6" s="21">
        <f t="shared" si="3"/>
        <v>99.62</v>
      </c>
      <c r="Q6" s="21">
        <f t="shared" si="3"/>
        <v>2710</v>
      </c>
      <c r="R6" s="21">
        <f t="shared" si="3"/>
        <v>42227</v>
      </c>
      <c r="S6" s="21">
        <f t="shared" si="3"/>
        <v>214.31</v>
      </c>
      <c r="T6" s="21">
        <f t="shared" si="3"/>
        <v>197.04</v>
      </c>
      <c r="U6" s="21">
        <f t="shared" si="3"/>
        <v>41753</v>
      </c>
      <c r="V6" s="21">
        <f t="shared" si="3"/>
        <v>44.48</v>
      </c>
      <c r="W6" s="21">
        <f t="shared" si="3"/>
        <v>938.69</v>
      </c>
      <c r="X6" s="22">
        <f>IF(X7="",NA(),X7)</f>
        <v>119.31</v>
      </c>
      <c r="Y6" s="22">
        <f t="shared" ref="Y6:AG6" si="4">IF(Y7="",NA(),Y7)</f>
        <v>123.02</v>
      </c>
      <c r="Z6" s="22">
        <f t="shared" si="4"/>
        <v>120.5</v>
      </c>
      <c r="AA6" s="22">
        <f t="shared" si="4"/>
        <v>117.95</v>
      </c>
      <c r="AB6" s="22">
        <f t="shared" si="4"/>
        <v>111.42</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317.22000000000003</v>
      </c>
      <c r="AU6" s="22">
        <f t="shared" ref="AU6:BC6" si="6">IF(AU7="",NA(),AU7)</f>
        <v>363.26</v>
      </c>
      <c r="AV6" s="22">
        <f t="shared" si="6"/>
        <v>300.52</v>
      </c>
      <c r="AW6" s="22">
        <f t="shared" si="6"/>
        <v>267.3</v>
      </c>
      <c r="AX6" s="22">
        <f t="shared" si="6"/>
        <v>206.32</v>
      </c>
      <c r="AY6" s="22">
        <f t="shared" si="6"/>
        <v>357.34</v>
      </c>
      <c r="AZ6" s="22">
        <f t="shared" si="6"/>
        <v>366.03</v>
      </c>
      <c r="BA6" s="22">
        <f t="shared" si="6"/>
        <v>365.18</v>
      </c>
      <c r="BB6" s="22">
        <f t="shared" si="6"/>
        <v>327.77</v>
      </c>
      <c r="BC6" s="22">
        <f t="shared" si="6"/>
        <v>338.02</v>
      </c>
      <c r="BD6" s="21" t="str">
        <f>IF(BD7="","",IF(BD7="-","【-】","【"&amp;SUBSTITUTE(TEXT(BD7,"#,##0.00"),"-","△")&amp;"】"))</f>
        <v>【261.51】</v>
      </c>
      <c r="BE6" s="22">
        <f>IF(BE7="",NA(),BE7)</f>
        <v>739.35</v>
      </c>
      <c r="BF6" s="22">
        <f t="shared" ref="BF6:BN6" si="7">IF(BF7="",NA(),BF7)</f>
        <v>711.93</v>
      </c>
      <c r="BG6" s="22">
        <f t="shared" si="7"/>
        <v>667.62</v>
      </c>
      <c r="BH6" s="22">
        <f t="shared" si="7"/>
        <v>638.30999999999995</v>
      </c>
      <c r="BI6" s="22">
        <f t="shared" si="7"/>
        <v>595.17999999999995</v>
      </c>
      <c r="BJ6" s="22">
        <f t="shared" si="7"/>
        <v>373.69</v>
      </c>
      <c r="BK6" s="22">
        <f t="shared" si="7"/>
        <v>370.12</v>
      </c>
      <c r="BL6" s="22">
        <f t="shared" si="7"/>
        <v>371.65</v>
      </c>
      <c r="BM6" s="22">
        <f t="shared" si="7"/>
        <v>397.1</v>
      </c>
      <c r="BN6" s="22">
        <f t="shared" si="7"/>
        <v>379.91</v>
      </c>
      <c r="BO6" s="21" t="str">
        <f>IF(BO7="","",IF(BO7="-","【-】","【"&amp;SUBSTITUTE(TEXT(BO7,"#,##0.00"),"-","△")&amp;"】"))</f>
        <v>【265.16】</v>
      </c>
      <c r="BP6" s="22">
        <f>IF(BP7="",NA(),BP7)</f>
        <v>78.97</v>
      </c>
      <c r="BQ6" s="22">
        <f t="shared" ref="BQ6:BY6" si="8">IF(BQ7="",NA(),BQ7)</f>
        <v>81.290000000000006</v>
      </c>
      <c r="BR6" s="22">
        <f t="shared" si="8"/>
        <v>79.37</v>
      </c>
      <c r="BS6" s="22">
        <f t="shared" si="8"/>
        <v>78.489999999999995</v>
      </c>
      <c r="BT6" s="22">
        <f t="shared" si="8"/>
        <v>75.180000000000007</v>
      </c>
      <c r="BU6" s="22">
        <f t="shared" si="8"/>
        <v>99.87</v>
      </c>
      <c r="BV6" s="22">
        <f t="shared" si="8"/>
        <v>100.42</v>
      </c>
      <c r="BW6" s="22">
        <f t="shared" si="8"/>
        <v>98.77</v>
      </c>
      <c r="BX6" s="22">
        <f t="shared" si="8"/>
        <v>95.79</v>
      </c>
      <c r="BY6" s="22">
        <f t="shared" si="8"/>
        <v>98.3</v>
      </c>
      <c r="BZ6" s="21" t="str">
        <f>IF(BZ7="","",IF(BZ7="-","【-】","【"&amp;SUBSTITUTE(TEXT(BZ7,"#,##0.00"),"-","△")&amp;"】"))</f>
        <v>【102.35】</v>
      </c>
      <c r="CA6" s="22">
        <f>IF(CA7="",NA(),CA7)</f>
        <v>166.44</v>
      </c>
      <c r="CB6" s="22">
        <f t="shared" ref="CB6:CJ6" si="9">IF(CB7="",NA(),CB7)</f>
        <v>161.94</v>
      </c>
      <c r="CC6" s="22">
        <f t="shared" si="9"/>
        <v>166.19</v>
      </c>
      <c r="CD6" s="22">
        <f t="shared" si="9"/>
        <v>168.28</v>
      </c>
      <c r="CE6" s="22">
        <f t="shared" si="9"/>
        <v>176.09</v>
      </c>
      <c r="CF6" s="22">
        <f t="shared" si="9"/>
        <v>171.81</v>
      </c>
      <c r="CG6" s="22">
        <f t="shared" si="9"/>
        <v>171.67</v>
      </c>
      <c r="CH6" s="22">
        <f t="shared" si="9"/>
        <v>173.67</v>
      </c>
      <c r="CI6" s="22">
        <f t="shared" si="9"/>
        <v>171.13</v>
      </c>
      <c r="CJ6" s="22">
        <f t="shared" si="9"/>
        <v>173.7</v>
      </c>
      <c r="CK6" s="21" t="str">
        <f>IF(CK7="","",IF(CK7="-","【-】","【"&amp;SUBSTITUTE(TEXT(CK7,"#,##0.00"),"-","△")&amp;"】"))</f>
        <v>【167.74】</v>
      </c>
      <c r="CL6" s="22">
        <f>IF(CL7="",NA(),CL7)</f>
        <v>64.22</v>
      </c>
      <c r="CM6" s="22">
        <f t="shared" ref="CM6:CU6" si="10">IF(CM7="",NA(),CM7)</f>
        <v>64.27</v>
      </c>
      <c r="CN6" s="22">
        <f t="shared" si="10"/>
        <v>64.95</v>
      </c>
      <c r="CO6" s="22">
        <f t="shared" si="10"/>
        <v>64.14</v>
      </c>
      <c r="CP6" s="22">
        <f t="shared" si="10"/>
        <v>64.45</v>
      </c>
      <c r="CQ6" s="22">
        <f t="shared" si="10"/>
        <v>60.03</v>
      </c>
      <c r="CR6" s="22">
        <f t="shared" si="10"/>
        <v>59.74</v>
      </c>
      <c r="CS6" s="22">
        <f t="shared" si="10"/>
        <v>59.67</v>
      </c>
      <c r="CT6" s="22">
        <f t="shared" si="10"/>
        <v>60.12</v>
      </c>
      <c r="CU6" s="22">
        <f t="shared" si="10"/>
        <v>60.34</v>
      </c>
      <c r="CV6" s="21" t="str">
        <f>IF(CV7="","",IF(CV7="-","【-】","【"&amp;SUBSTITUTE(TEXT(CV7,"#,##0.00"),"-","△")&amp;"】"))</f>
        <v>【60.29】</v>
      </c>
      <c r="CW6" s="22">
        <f>IF(CW7="",NA(),CW7)</f>
        <v>75.62</v>
      </c>
      <c r="CX6" s="22">
        <f t="shared" ref="CX6:DF6" si="11">IF(CX7="",NA(),CX7)</f>
        <v>73.94</v>
      </c>
      <c r="CY6" s="22">
        <f t="shared" si="11"/>
        <v>72.22</v>
      </c>
      <c r="CZ6" s="22">
        <f t="shared" si="11"/>
        <v>71.84</v>
      </c>
      <c r="DA6" s="22">
        <f t="shared" si="11"/>
        <v>71.040000000000006</v>
      </c>
      <c r="DB6" s="22">
        <f t="shared" si="11"/>
        <v>84.81</v>
      </c>
      <c r="DC6" s="22">
        <f t="shared" si="11"/>
        <v>84.8</v>
      </c>
      <c r="DD6" s="22">
        <f t="shared" si="11"/>
        <v>84.6</v>
      </c>
      <c r="DE6" s="22">
        <f t="shared" si="11"/>
        <v>84.24</v>
      </c>
      <c r="DF6" s="22">
        <f t="shared" si="11"/>
        <v>84.19</v>
      </c>
      <c r="DG6" s="21" t="str">
        <f>IF(DG7="","",IF(DG7="-","【-】","【"&amp;SUBSTITUTE(TEXT(DG7,"#,##0.00"),"-","△")&amp;"】"))</f>
        <v>【90.12】</v>
      </c>
      <c r="DH6" s="22">
        <f>IF(DH7="",NA(),DH7)</f>
        <v>27.81</v>
      </c>
      <c r="DI6" s="22">
        <f t="shared" ref="DI6:DQ6" si="12">IF(DI7="",NA(),DI7)</f>
        <v>30.46</v>
      </c>
      <c r="DJ6" s="22">
        <f t="shared" si="12"/>
        <v>32.94</v>
      </c>
      <c r="DK6" s="22">
        <f t="shared" si="12"/>
        <v>35.119999999999997</v>
      </c>
      <c r="DL6" s="22">
        <f t="shared" si="12"/>
        <v>36.39</v>
      </c>
      <c r="DM6" s="22">
        <f t="shared" si="12"/>
        <v>47.28</v>
      </c>
      <c r="DN6" s="22">
        <f t="shared" si="12"/>
        <v>47.66</v>
      </c>
      <c r="DO6" s="22">
        <f t="shared" si="12"/>
        <v>48.17</v>
      </c>
      <c r="DP6" s="22">
        <f t="shared" si="12"/>
        <v>48.83</v>
      </c>
      <c r="DQ6" s="22">
        <f t="shared" si="12"/>
        <v>49.96</v>
      </c>
      <c r="DR6" s="21" t="str">
        <f>IF(DR7="","",IF(DR7="-","【-】","【"&amp;SUBSTITUTE(TEXT(DR7,"#,##0.00"),"-","△")&amp;"】"))</f>
        <v>【50.88】</v>
      </c>
      <c r="DS6" s="22">
        <f>IF(DS7="",NA(),DS7)</f>
        <v>4.43</v>
      </c>
      <c r="DT6" s="22">
        <f t="shared" ref="DT6:EB6" si="13">IF(DT7="",NA(),DT7)</f>
        <v>4.12</v>
      </c>
      <c r="DU6" s="22">
        <f t="shared" si="13"/>
        <v>45.86</v>
      </c>
      <c r="DV6" s="22">
        <f t="shared" si="13"/>
        <v>15.45</v>
      </c>
      <c r="DW6" s="22">
        <f t="shared" si="13"/>
        <v>15.41</v>
      </c>
      <c r="DX6" s="22">
        <f t="shared" si="13"/>
        <v>12.19</v>
      </c>
      <c r="DY6" s="22">
        <f t="shared" si="13"/>
        <v>15.1</v>
      </c>
      <c r="DZ6" s="22">
        <f t="shared" si="13"/>
        <v>17.12</v>
      </c>
      <c r="EA6" s="22">
        <f t="shared" si="13"/>
        <v>18.18</v>
      </c>
      <c r="EB6" s="22">
        <f t="shared" si="13"/>
        <v>19.32</v>
      </c>
      <c r="EC6" s="21" t="str">
        <f>IF(EC7="","",IF(EC7="-","【-】","【"&amp;SUBSTITUTE(TEXT(EC7,"#,##0.00"),"-","△")&amp;"】"))</f>
        <v>【22.30】</v>
      </c>
      <c r="ED6" s="22">
        <f>IF(ED7="",NA(),ED7)</f>
        <v>0.1</v>
      </c>
      <c r="EE6" s="22">
        <f t="shared" ref="EE6:EM6" si="14">IF(EE7="",NA(),EE7)</f>
        <v>0.03</v>
      </c>
      <c r="EF6" s="22">
        <f t="shared" si="14"/>
        <v>0.38</v>
      </c>
      <c r="EG6" s="22">
        <f t="shared" si="14"/>
        <v>0.68</v>
      </c>
      <c r="EH6" s="22">
        <f t="shared" si="14"/>
        <v>1.55</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2">
      <c r="A7" s="15"/>
      <c r="B7" s="24">
        <v>2021</v>
      </c>
      <c r="C7" s="24">
        <v>422134</v>
      </c>
      <c r="D7" s="24">
        <v>46</v>
      </c>
      <c r="E7" s="24">
        <v>1</v>
      </c>
      <c r="F7" s="24">
        <v>0</v>
      </c>
      <c r="G7" s="24">
        <v>1</v>
      </c>
      <c r="H7" s="24" t="s">
        <v>93</v>
      </c>
      <c r="I7" s="24" t="s">
        <v>94</v>
      </c>
      <c r="J7" s="24" t="s">
        <v>95</v>
      </c>
      <c r="K7" s="24" t="s">
        <v>96</v>
      </c>
      <c r="L7" s="24" t="s">
        <v>97</v>
      </c>
      <c r="M7" s="24" t="s">
        <v>98</v>
      </c>
      <c r="N7" s="25" t="s">
        <v>99</v>
      </c>
      <c r="O7" s="25">
        <v>61.84</v>
      </c>
      <c r="P7" s="25">
        <v>99.62</v>
      </c>
      <c r="Q7" s="25">
        <v>2710</v>
      </c>
      <c r="R7" s="25">
        <v>42227</v>
      </c>
      <c r="S7" s="25">
        <v>214.31</v>
      </c>
      <c r="T7" s="25">
        <v>197.04</v>
      </c>
      <c r="U7" s="25">
        <v>41753</v>
      </c>
      <c r="V7" s="25">
        <v>44.48</v>
      </c>
      <c r="W7" s="25">
        <v>938.69</v>
      </c>
      <c r="X7" s="25">
        <v>119.31</v>
      </c>
      <c r="Y7" s="25">
        <v>123.02</v>
      </c>
      <c r="Z7" s="25">
        <v>120.5</v>
      </c>
      <c r="AA7" s="25">
        <v>117.95</v>
      </c>
      <c r="AB7" s="25">
        <v>111.42</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317.22000000000003</v>
      </c>
      <c r="AU7" s="25">
        <v>363.26</v>
      </c>
      <c r="AV7" s="25">
        <v>300.52</v>
      </c>
      <c r="AW7" s="25">
        <v>267.3</v>
      </c>
      <c r="AX7" s="25">
        <v>206.32</v>
      </c>
      <c r="AY7" s="25">
        <v>357.34</v>
      </c>
      <c r="AZ7" s="25">
        <v>366.03</v>
      </c>
      <c r="BA7" s="25">
        <v>365.18</v>
      </c>
      <c r="BB7" s="25">
        <v>327.77</v>
      </c>
      <c r="BC7" s="25">
        <v>338.02</v>
      </c>
      <c r="BD7" s="25">
        <v>261.51</v>
      </c>
      <c r="BE7" s="25">
        <v>739.35</v>
      </c>
      <c r="BF7" s="25">
        <v>711.93</v>
      </c>
      <c r="BG7" s="25">
        <v>667.62</v>
      </c>
      <c r="BH7" s="25">
        <v>638.30999999999995</v>
      </c>
      <c r="BI7" s="25">
        <v>595.17999999999995</v>
      </c>
      <c r="BJ7" s="25">
        <v>373.69</v>
      </c>
      <c r="BK7" s="25">
        <v>370.12</v>
      </c>
      <c r="BL7" s="25">
        <v>371.65</v>
      </c>
      <c r="BM7" s="25">
        <v>397.1</v>
      </c>
      <c r="BN7" s="25">
        <v>379.91</v>
      </c>
      <c r="BO7" s="25">
        <v>265.16000000000003</v>
      </c>
      <c r="BP7" s="25">
        <v>78.97</v>
      </c>
      <c r="BQ7" s="25">
        <v>81.290000000000006</v>
      </c>
      <c r="BR7" s="25">
        <v>79.37</v>
      </c>
      <c r="BS7" s="25">
        <v>78.489999999999995</v>
      </c>
      <c r="BT7" s="25">
        <v>75.180000000000007</v>
      </c>
      <c r="BU7" s="25">
        <v>99.87</v>
      </c>
      <c r="BV7" s="25">
        <v>100.42</v>
      </c>
      <c r="BW7" s="25">
        <v>98.77</v>
      </c>
      <c r="BX7" s="25">
        <v>95.79</v>
      </c>
      <c r="BY7" s="25">
        <v>98.3</v>
      </c>
      <c r="BZ7" s="25">
        <v>102.35</v>
      </c>
      <c r="CA7" s="25">
        <v>166.44</v>
      </c>
      <c r="CB7" s="25">
        <v>161.94</v>
      </c>
      <c r="CC7" s="25">
        <v>166.19</v>
      </c>
      <c r="CD7" s="25">
        <v>168.28</v>
      </c>
      <c r="CE7" s="25">
        <v>176.09</v>
      </c>
      <c r="CF7" s="25">
        <v>171.81</v>
      </c>
      <c r="CG7" s="25">
        <v>171.67</v>
      </c>
      <c r="CH7" s="25">
        <v>173.67</v>
      </c>
      <c r="CI7" s="25">
        <v>171.13</v>
      </c>
      <c r="CJ7" s="25">
        <v>173.7</v>
      </c>
      <c r="CK7" s="25">
        <v>167.74</v>
      </c>
      <c r="CL7" s="25">
        <v>64.22</v>
      </c>
      <c r="CM7" s="25">
        <v>64.27</v>
      </c>
      <c r="CN7" s="25">
        <v>64.95</v>
      </c>
      <c r="CO7" s="25">
        <v>64.14</v>
      </c>
      <c r="CP7" s="25">
        <v>64.45</v>
      </c>
      <c r="CQ7" s="25">
        <v>60.03</v>
      </c>
      <c r="CR7" s="25">
        <v>59.74</v>
      </c>
      <c r="CS7" s="25">
        <v>59.67</v>
      </c>
      <c r="CT7" s="25">
        <v>60.12</v>
      </c>
      <c r="CU7" s="25">
        <v>60.34</v>
      </c>
      <c r="CV7" s="25">
        <v>60.29</v>
      </c>
      <c r="CW7" s="25">
        <v>75.62</v>
      </c>
      <c r="CX7" s="25">
        <v>73.94</v>
      </c>
      <c r="CY7" s="25">
        <v>72.22</v>
      </c>
      <c r="CZ7" s="25">
        <v>71.84</v>
      </c>
      <c r="DA7" s="25">
        <v>71.040000000000006</v>
      </c>
      <c r="DB7" s="25">
        <v>84.81</v>
      </c>
      <c r="DC7" s="25">
        <v>84.8</v>
      </c>
      <c r="DD7" s="25">
        <v>84.6</v>
      </c>
      <c r="DE7" s="25">
        <v>84.24</v>
      </c>
      <c r="DF7" s="25">
        <v>84.19</v>
      </c>
      <c r="DG7" s="25">
        <v>90.12</v>
      </c>
      <c r="DH7" s="25">
        <v>27.81</v>
      </c>
      <c r="DI7" s="25">
        <v>30.46</v>
      </c>
      <c r="DJ7" s="25">
        <v>32.94</v>
      </c>
      <c r="DK7" s="25">
        <v>35.119999999999997</v>
      </c>
      <c r="DL7" s="25">
        <v>36.39</v>
      </c>
      <c r="DM7" s="25">
        <v>47.28</v>
      </c>
      <c r="DN7" s="25">
        <v>47.66</v>
      </c>
      <c r="DO7" s="25">
        <v>48.17</v>
      </c>
      <c r="DP7" s="25">
        <v>48.83</v>
      </c>
      <c r="DQ7" s="25">
        <v>49.96</v>
      </c>
      <c r="DR7" s="25">
        <v>50.88</v>
      </c>
      <c r="DS7" s="25">
        <v>4.43</v>
      </c>
      <c r="DT7" s="25">
        <v>4.12</v>
      </c>
      <c r="DU7" s="25">
        <v>45.86</v>
      </c>
      <c r="DV7" s="25">
        <v>15.45</v>
      </c>
      <c r="DW7" s="25">
        <v>15.41</v>
      </c>
      <c r="DX7" s="25">
        <v>12.19</v>
      </c>
      <c r="DY7" s="25">
        <v>15.1</v>
      </c>
      <c r="DZ7" s="25">
        <v>17.12</v>
      </c>
      <c r="EA7" s="25">
        <v>18.18</v>
      </c>
      <c r="EB7" s="25">
        <v>19.32</v>
      </c>
      <c r="EC7" s="25">
        <v>22.3</v>
      </c>
      <c r="ED7" s="25">
        <v>0.1</v>
      </c>
      <c r="EE7" s="25">
        <v>0.03</v>
      </c>
      <c r="EF7" s="25">
        <v>0.38</v>
      </c>
      <c r="EG7" s="25">
        <v>0.68</v>
      </c>
      <c r="EH7" s="25">
        <v>1.55</v>
      </c>
      <c r="EI7" s="25">
        <v>0.51</v>
      </c>
      <c r="EJ7" s="25">
        <v>0.57999999999999996</v>
      </c>
      <c r="EK7" s="25">
        <v>0.54</v>
      </c>
      <c r="EL7" s="25">
        <v>0.56999999999999995</v>
      </c>
      <c r="EM7" s="25">
        <v>0.52</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元山 義智</cp:lastModifiedBy>
  <cp:lastPrinted>2023-01-24T00:01:13Z</cp:lastPrinted>
  <dcterms:created xsi:type="dcterms:W3CDTF">2022-12-01T01:05:52Z</dcterms:created>
  <dcterms:modified xsi:type="dcterms:W3CDTF">2023-02-13T01:16:42Z</dcterms:modified>
  <cp:category/>
</cp:coreProperties>
</file>