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oya-hajime\Desktop\"/>
    </mc:Choice>
  </mc:AlternateContent>
  <workbookProtection workbookAlgorithmName="SHA-512" workbookHashValue="A7rxiWFwev/wfisTF1iyReHqtMUFSpccfdUjkFzi66qU0hDY6T+kTr+omUKR8QcLzfKmoIAyEWBBOWujA/HZVQ==" workbookSaltValue="FpEzoqg6pqnJuZl2alTUV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<sst xmlns="http://schemas.openxmlformats.org/spreadsheetml/2006/main" count="233" uniqueCount="116">
  <si>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</si>
  <si>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</si>
  <si>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</si>
  <si>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</si>
  <si>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</si>
  <si>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</si>
  <si>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</si>
  <si>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</si>
  <si>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</si>
  <si>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</si>
  <si>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</si>
  <si>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</si>
  <si>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</si>
  <si>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</si>
  <si>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</si>
  <si>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</si>
  <si>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</si>
  <si>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</si>
  <si>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</si>
  <si>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</si>
  <si>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</si>
  <si>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</si>
  <si>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</si>
  <si>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</si>
  <si>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</si>
  <si>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</si>
  <si>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</si>
  <si>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</si>
  <si>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</si>
  <si>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</si>
  <si>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</si>
  <si>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</si>
  <si>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</si>
  <si>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</si>
  <si>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</si>
  <si>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</si>
  <si>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</si>
  <si>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</si>
  <si>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</si>
  <si>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</si>
  <si>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</si>
  <si>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</si>
  <si>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</si>
  <si>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</si>
  <si>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</si>
  <si>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</si>
  <si>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</si>
  <si>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</si>
  <si>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</si>
  <si>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</si>
  <si>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</si>
  <si>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</si>
  <si>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</si>
  <si>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</si>
  <si>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</si>
  <si>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</si>
  <si>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</si>
  <si>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</si>
  <si>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</si>
  <si>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</si>
  <si>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</si>
  <si>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</si>
  <si>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</si>
  <si>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</si>
  <si>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</si>
  <si>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</si>
  <si>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</si>
  <si>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</si>
  <si>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</si>
  <si>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</si>
  <si>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</si>
  <si>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</si>
  <si>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</si>
  <si>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</si>
  <si>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</si>
  <si>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</si>
  <si>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</si>
  <si>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</si>
  <si>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</si>
  <si>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</si>
  <si>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</si>
  <si>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</si>
  <si>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</si>
  <si>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</si>
  <si>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</si>
  <si>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</si>
  <si>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</si>
  <si>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</si>
  <si>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</si>
  <si>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</si>
  <si>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</si>
  <si>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</si>
  <si>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</si>
  <si>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</si>
  <si>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</si>
  <si>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</si>
  <si>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</si>
  <si>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</si>
  <si>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</si>
  <si>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</si>
  <si>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</si>
  <si>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</si>
  <si>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</si>
  <si>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</si>
  <si>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</si>
  <si>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</si>
  <si>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</si>
  <si>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</si>
  <si>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</si>
  <si>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</si>
  <si>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</si>
  <si>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</si>
  <si>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</si>
  <si>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町の簡易水道事業は、約1,450戸の世帯に給水を行っており接続率は100％である。収益的収支比率を見ると前年と比較して減少しており、給水収益が減少していく傾向にあるため、経営改善が必要と考えられる。企業債残高対給水収益比率は増加しているが、要因として令和2・3年度において補助事業を行っており、又今後は老朽化に伴う更新も増えていくので、経営改善を図っていく必要があると考えられる。料金回収率は前年度と比較して減少しているが、類似団体平均を上回っており適切な料金収入の確保ができている。給水原価は、令和3年度で324.4円であるが、今後総費用の増加や、有収水量の減少などが予想されるので状況を把握・分析する必要がある。　施設利用率については、令和3年度53％程度である。水は限りある資源であるので負荷率を考えると現状の値が適当である。有収率については類似団体平均値より高くなっているが、令和3年度に減少している状況である。有収率90％以上を目標に更なる運営努力を行っていく。</t>
    <rPh sb="60" eb="62">
      <t>ゲンショウ</t>
    </rPh>
    <rPh sb="113" eb="115">
      <t>ゾウカ</t>
    </rPh>
    <rPh sb="148" eb="149">
      <t>マタ</t>
    </rPh>
    <rPh sb="149" eb="151">
      <t>コンゴ</t>
    </rPh>
    <rPh sb="152" eb="155">
      <t>ロウキュウカ</t>
    </rPh>
    <rPh sb="156" eb="157">
      <t>トモナ</t>
    </rPh>
    <rPh sb="158" eb="160">
      <t>コウシン</t>
    </rPh>
    <rPh sb="161" eb="162">
      <t>フ</t>
    </rPh>
    <rPh sb="205" eb="207">
      <t>ゲンショウ</t>
    </rPh>
    <rPh sb="249" eb="251">
      <t>レイワ</t>
    </rPh>
    <rPh sb="252" eb="254">
      <t>ネンド</t>
    </rPh>
    <rPh sb="321" eb="323">
      <t>レイワ</t>
    </rPh>
    <rPh sb="324" eb="326">
      <t>ネンド</t>
    </rPh>
    <rPh sb="393" eb="395">
      <t>レイワ</t>
    </rPh>
    <rPh sb="396" eb="398">
      <t>ネンド</t>
    </rPh>
    <rPh sb="399" eb="401">
      <t>ゲンショウ</t>
    </rPh>
    <rPh sb="405" eb="407">
      <t>ジョウキョウ</t>
    </rPh>
    <phoneticPr fontId="4"/>
  </si>
  <si>
    <t>令和3年度においては、管路更新率0.27％となっており配水管布設替えを行っている。施設や管路については、今後、老朽化が進むにつれ適切な維持管理・更新が必要とされるので、より効果的な対応を行い施設の延命化及び、管路の更新・耐震化を図る。令和2・3年度において、水道監視システム更新を実施し老朽化改善を図っている。</t>
    <rPh sb="72" eb="74">
      <t>コウシン</t>
    </rPh>
    <rPh sb="117" eb="119">
      <t>レイワ</t>
    </rPh>
    <rPh sb="122" eb="124">
      <t>ネンド</t>
    </rPh>
    <rPh sb="129" eb="131">
      <t>スイドウ</t>
    </rPh>
    <rPh sb="131" eb="139">
      <t>カンシシステムコウシン</t>
    </rPh>
    <rPh sb="140" eb="142">
      <t>ジッシ</t>
    </rPh>
    <rPh sb="143" eb="146">
      <t>ロウキュウカ</t>
    </rPh>
    <rPh sb="146" eb="148">
      <t>カイゼン</t>
    </rPh>
    <rPh sb="149" eb="150">
      <t>ハカ</t>
    </rPh>
    <phoneticPr fontId="4"/>
  </si>
  <si>
    <t>人口減少による水道料金収入が減少する可能性が高く、また年々、施設の老朽化が進行しており、起債事業が多くなることが予想されることから、更なる経営改善が必要と考える。令和６年度から公営企業会計への移行を実施する。</t>
    <rPh sb="99" eb="10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</si>
</sst>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0.13</c:v>
                </c:pt>
                <c:pt idx="1">
                  <c:v>0</c:v>
                </c:pt>
                <c:pt idx="2" formatCode="#,##0.00;&quot;△&quot;#,##0.00;&quot;-&quot;">
                  <c:v>0.2</c:v>
                </c:pt>
                <c:pt idx="3" formatCode="#,##0.00;&quot;△&quot;#,##0.00;&quot;-&quot;">
                  <c:v>0.23</c:v>
                </c:pt>
                <c:pt idx="4" formatCode="#,##0.00;&quot;△&quot;#,##0.00;&quot;-&quot;">
                  <c:v>0.27</c:v>
                </c:pt>
              </c:numCache>
            </c:numRef>
          </c:val>
          <c:extLst>
            <c:ext xmlns:c16="http://schemas.microsoft.com/office/drawing/2014/chart" uri="{C3380CC4-5D6E-409C-BE32-E72D297353CC}">
              <c16:uniqueId val="{00000000-EA34-46AE-9DEE-DE0B928ECDF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EA34-46AE-9DEE-DE0B928ECDF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55.64</c:v>
                </c:pt>
                <c:pt idx="1">
                  <c:v>54.18</c:v>
                </c:pt>
                <c:pt idx="2">
                  <c:v>52.22</c:v>
                </c:pt>
                <c:pt idx="3">
                  <c:v>50.87</c:v>
                </c:pt>
                <c:pt idx="4">
                  <c:v>53.27</c:v>
                </c:pt>
              </c:numCache>
            </c:numRef>
          </c:val>
          <c:extLst>
            <c:ext xmlns:c16="http://schemas.microsoft.com/office/drawing/2014/chart" uri="{C3380CC4-5D6E-409C-BE32-E72D297353CC}">
              <c16:uniqueId val="{00000000-2F77-4FE8-A4F1-0DB0B7F7906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2F77-4FE8-A4F1-0DB0B7F7906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86.15</c:v>
                </c:pt>
                <c:pt idx="1">
                  <c:v>86.73</c:v>
                </c:pt>
                <c:pt idx="2">
                  <c:v>86.9</c:v>
                </c:pt>
                <c:pt idx="3">
                  <c:v>87.35</c:v>
                </c:pt>
                <c:pt idx="4">
                  <c:v>83.78</c:v>
                </c:pt>
              </c:numCache>
            </c:numRef>
          </c:val>
          <c:extLst>
            <c:ext xmlns:c16="http://schemas.microsoft.com/office/drawing/2014/chart" uri="{C3380CC4-5D6E-409C-BE32-E72D297353CC}">
              <c16:uniqueId val="{00000000-D1F3-4A93-8B9B-69D21EEAD27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D1F3-4A93-8B9B-69D21EEAD27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97.24</c:v>
                </c:pt>
                <c:pt idx="1">
                  <c:v>73.599999999999994</c:v>
                </c:pt>
                <c:pt idx="2">
                  <c:v>85.63</c:v>
                </c:pt>
                <c:pt idx="3">
                  <c:v>92.34</c:v>
                </c:pt>
                <c:pt idx="4">
                  <c:v>81.97</c:v>
                </c:pt>
              </c:numCache>
            </c:numRef>
          </c:val>
          <c:extLst>
            <c:ext xmlns:c16="http://schemas.microsoft.com/office/drawing/2014/chart" uri="{C3380CC4-5D6E-409C-BE32-E72D297353CC}">
              <c16:uniqueId val="{00000000-F5FA-468D-829E-DE020AC5F31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F5FA-468D-829E-DE020AC5F31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74-4993-B2C6-7519402A39B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74-4993-B2C6-7519402A39B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AC-4431-A4C0-17BD76144B6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AC-4431-A4C0-17BD76144B6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FD-4D62-8258-12B6C10BC6E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FD-4D62-8258-12B6C10BC6E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53-4A67-9D74-BC21E53C5AD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53-4A67-9D74-BC21E53C5AD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515.15</c:v>
                </c:pt>
                <c:pt idx="1">
                  <c:v>479.26</c:v>
                </c:pt>
                <c:pt idx="2">
                  <c:v>438.07</c:v>
                </c:pt>
                <c:pt idx="3">
                  <c:v>414.14</c:v>
                </c:pt>
                <c:pt idx="4">
                  <c:v>425.81</c:v>
                </c:pt>
              </c:numCache>
            </c:numRef>
          </c:val>
          <c:extLst>
            <c:ext xmlns:c16="http://schemas.microsoft.com/office/drawing/2014/chart" uri="{C3380CC4-5D6E-409C-BE32-E72D297353CC}">
              <c16:uniqueId val="{00000000-99AF-4DA8-B388-4688D6CF0B3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99AF-4DA8-B388-4688D6CF0B3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90.47</c:v>
                </c:pt>
                <c:pt idx="1">
                  <c:v>68.8</c:v>
                </c:pt>
                <c:pt idx="2">
                  <c:v>79.48</c:v>
                </c:pt>
                <c:pt idx="3">
                  <c:v>87.13</c:v>
                </c:pt>
                <c:pt idx="4">
                  <c:v>77.3</c:v>
                </c:pt>
              </c:numCache>
            </c:numRef>
          </c:val>
          <c:extLst>
            <c:ext xmlns:c16="http://schemas.microsoft.com/office/drawing/2014/chart" uri="{C3380CC4-5D6E-409C-BE32-E72D297353CC}">
              <c16:uniqueId val="{00000000-C647-4A36-B46E-C4688AA61ED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C647-4A36-B46E-C4688AA61ED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273.87</c:v>
                </c:pt>
                <c:pt idx="1">
                  <c:v>355.97</c:v>
                </c:pt>
                <c:pt idx="2">
                  <c:v>306.85000000000002</c:v>
                </c:pt>
                <c:pt idx="3">
                  <c:v>287.72000000000003</c:v>
                </c:pt>
                <c:pt idx="4">
                  <c:v>324.39999999999998</c:v>
                </c:pt>
              </c:numCache>
            </c:numRef>
          </c:val>
          <c:extLst>
            <c:ext xmlns:c16="http://schemas.microsoft.com/office/drawing/2014/chart" uri="{C3380CC4-5D6E-409C-BE32-E72D297353CC}">
              <c16:uniqueId val="{00000000-EF49-457F-A410-2D597713A41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EF49-457F-A410-2D597713A41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長崎県　小値賀町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54">
        <f>データ!$R$6</f>
        <v>2284</v>
      </c>
      <c r="AM8" s="54"/>
      <c r="AN8" s="54"/>
      <c r="AO8" s="54"/>
      <c r="AP8" s="54"/>
      <c r="AQ8" s="54"/>
      <c r="AR8" s="54"/>
      <c r="AS8" s="54"/>
      <c r="AT8" s="44">
        <f>データ!$S$6</f>
        <v>25.5</v>
      </c>
      <c r="AU8" s="44"/>
      <c r="AV8" s="44"/>
      <c r="AW8" s="44"/>
      <c r="AX8" s="44"/>
      <c r="AY8" s="44"/>
      <c r="AZ8" s="44"/>
      <c r="BA8" s="44"/>
      <c r="BB8" s="44">
        <f>データ!$T$6</f>
        <v>89.57</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99.47</v>
      </c>
      <c r="Q10" s="44"/>
      <c r="R10" s="44"/>
      <c r="S10" s="44"/>
      <c r="T10" s="44"/>
      <c r="U10" s="44"/>
      <c r="V10" s="44"/>
      <c r="W10" s="54">
        <f>データ!$Q$6</f>
        <v>4090</v>
      </c>
      <c r="X10" s="54"/>
      <c r="Y10" s="54"/>
      <c r="Z10" s="54"/>
      <c r="AA10" s="54"/>
      <c r="AB10" s="54"/>
      <c r="AC10" s="54"/>
      <c r="AD10" s="2"/>
      <c r="AE10" s="2"/>
      <c r="AF10" s="2"/>
      <c r="AG10" s="2"/>
      <c r="AH10" s="2"/>
      <c r="AI10" s="2"/>
      <c r="AJ10" s="2"/>
      <c r="AK10" s="2"/>
      <c r="AL10" s="54">
        <f>データ!$U$6</f>
        <v>2251</v>
      </c>
      <c r="AM10" s="54"/>
      <c r="AN10" s="54"/>
      <c r="AO10" s="54"/>
      <c r="AP10" s="54"/>
      <c r="AQ10" s="54"/>
      <c r="AR10" s="54"/>
      <c r="AS10" s="54"/>
      <c r="AT10" s="44">
        <f>データ!$V$6</f>
        <v>17.2</v>
      </c>
      <c r="AU10" s="44"/>
      <c r="AV10" s="44"/>
      <c r="AW10" s="44"/>
      <c r="AX10" s="44"/>
      <c r="AY10" s="44"/>
      <c r="AZ10" s="44"/>
      <c r="BA10" s="44"/>
      <c r="BB10" s="44">
        <f>データ!$W$6</f>
        <v>130.87</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113</v>
      </c>
      <c r="BM16" s="78"/>
      <c r="BN16" s="78"/>
      <c r="BO16" s="78"/>
      <c r="BP16" s="78"/>
      <c r="BQ16" s="78"/>
      <c r="BR16" s="78"/>
      <c r="BS16" s="78"/>
      <c r="BT16" s="78"/>
      <c r="BU16" s="78"/>
      <c r="BV16" s="78"/>
      <c r="BW16" s="78"/>
      <c r="BX16" s="78"/>
      <c r="BY16" s="78"/>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78"/>
      <c r="BN17" s="78"/>
      <c r="BO17" s="78"/>
      <c r="BP17" s="78"/>
      <c r="BQ17" s="78"/>
      <c r="BR17" s="78"/>
      <c r="BS17" s="78"/>
      <c r="BT17" s="78"/>
      <c r="BU17" s="78"/>
      <c r="BV17" s="78"/>
      <c r="BW17" s="78"/>
      <c r="BX17" s="78"/>
      <c r="BY17" s="78"/>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78"/>
      <c r="BN18" s="78"/>
      <c r="BO18" s="78"/>
      <c r="BP18" s="78"/>
      <c r="BQ18" s="78"/>
      <c r="BR18" s="78"/>
      <c r="BS18" s="78"/>
      <c r="BT18" s="78"/>
      <c r="BU18" s="78"/>
      <c r="BV18" s="78"/>
      <c r="BW18" s="78"/>
      <c r="BX18" s="78"/>
      <c r="BY18" s="78"/>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78"/>
      <c r="BN19" s="78"/>
      <c r="BO19" s="78"/>
      <c r="BP19" s="78"/>
      <c r="BQ19" s="78"/>
      <c r="BR19" s="78"/>
      <c r="BS19" s="78"/>
      <c r="BT19" s="78"/>
      <c r="BU19" s="78"/>
      <c r="BV19" s="78"/>
      <c r="BW19" s="78"/>
      <c r="BX19" s="78"/>
      <c r="BY19" s="78"/>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78"/>
      <c r="BN20" s="78"/>
      <c r="BO20" s="78"/>
      <c r="BP20" s="78"/>
      <c r="BQ20" s="78"/>
      <c r="BR20" s="78"/>
      <c r="BS20" s="78"/>
      <c r="BT20" s="78"/>
      <c r="BU20" s="78"/>
      <c r="BV20" s="78"/>
      <c r="BW20" s="78"/>
      <c r="BX20" s="78"/>
      <c r="BY20" s="78"/>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78"/>
      <c r="BN21" s="78"/>
      <c r="BO21" s="78"/>
      <c r="BP21" s="78"/>
      <c r="BQ21" s="78"/>
      <c r="BR21" s="78"/>
      <c r="BS21" s="78"/>
      <c r="BT21" s="78"/>
      <c r="BU21" s="78"/>
      <c r="BV21" s="78"/>
      <c r="BW21" s="78"/>
      <c r="BX21" s="78"/>
      <c r="BY21" s="78"/>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78"/>
      <c r="BN22" s="78"/>
      <c r="BO22" s="78"/>
      <c r="BP22" s="78"/>
      <c r="BQ22" s="78"/>
      <c r="BR22" s="78"/>
      <c r="BS22" s="78"/>
      <c r="BT22" s="78"/>
      <c r="BU22" s="78"/>
      <c r="BV22" s="78"/>
      <c r="BW22" s="78"/>
      <c r="BX22" s="78"/>
      <c r="BY22" s="78"/>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78"/>
      <c r="BN23" s="78"/>
      <c r="BO23" s="78"/>
      <c r="BP23" s="78"/>
      <c r="BQ23" s="78"/>
      <c r="BR23" s="78"/>
      <c r="BS23" s="78"/>
      <c r="BT23" s="78"/>
      <c r="BU23" s="78"/>
      <c r="BV23" s="78"/>
      <c r="BW23" s="78"/>
      <c r="BX23" s="78"/>
      <c r="BY23" s="78"/>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78"/>
      <c r="BN24" s="78"/>
      <c r="BO24" s="78"/>
      <c r="BP24" s="78"/>
      <c r="BQ24" s="78"/>
      <c r="BR24" s="78"/>
      <c r="BS24" s="78"/>
      <c r="BT24" s="78"/>
      <c r="BU24" s="78"/>
      <c r="BV24" s="78"/>
      <c r="BW24" s="78"/>
      <c r="BX24" s="78"/>
      <c r="BY24" s="78"/>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78"/>
      <c r="BN25" s="78"/>
      <c r="BO25" s="78"/>
      <c r="BP25" s="78"/>
      <c r="BQ25" s="78"/>
      <c r="BR25" s="78"/>
      <c r="BS25" s="78"/>
      <c r="BT25" s="78"/>
      <c r="BU25" s="78"/>
      <c r="BV25" s="78"/>
      <c r="BW25" s="78"/>
      <c r="BX25" s="78"/>
      <c r="BY25" s="78"/>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78"/>
      <c r="BN26" s="78"/>
      <c r="BO26" s="78"/>
      <c r="BP26" s="78"/>
      <c r="BQ26" s="78"/>
      <c r="BR26" s="78"/>
      <c r="BS26" s="78"/>
      <c r="BT26" s="78"/>
      <c r="BU26" s="78"/>
      <c r="BV26" s="78"/>
      <c r="BW26" s="78"/>
      <c r="BX26" s="78"/>
      <c r="BY26" s="78"/>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78"/>
      <c r="BN27" s="78"/>
      <c r="BO27" s="78"/>
      <c r="BP27" s="78"/>
      <c r="BQ27" s="78"/>
      <c r="BR27" s="78"/>
      <c r="BS27" s="78"/>
      <c r="BT27" s="78"/>
      <c r="BU27" s="78"/>
      <c r="BV27" s="78"/>
      <c r="BW27" s="78"/>
      <c r="BX27" s="78"/>
      <c r="BY27" s="78"/>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78"/>
      <c r="BN28" s="78"/>
      <c r="BO28" s="78"/>
      <c r="BP28" s="78"/>
      <c r="BQ28" s="78"/>
      <c r="BR28" s="78"/>
      <c r="BS28" s="78"/>
      <c r="BT28" s="78"/>
      <c r="BU28" s="78"/>
      <c r="BV28" s="78"/>
      <c r="BW28" s="78"/>
      <c r="BX28" s="78"/>
      <c r="BY28" s="78"/>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78"/>
      <c r="BN29" s="78"/>
      <c r="BO29" s="78"/>
      <c r="BP29" s="78"/>
      <c r="BQ29" s="78"/>
      <c r="BR29" s="78"/>
      <c r="BS29" s="78"/>
      <c r="BT29" s="78"/>
      <c r="BU29" s="78"/>
      <c r="BV29" s="78"/>
      <c r="BW29" s="78"/>
      <c r="BX29" s="78"/>
      <c r="BY29" s="78"/>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78"/>
      <c r="BN30" s="78"/>
      <c r="BO30" s="78"/>
      <c r="BP30" s="78"/>
      <c r="BQ30" s="78"/>
      <c r="BR30" s="78"/>
      <c r="BS30" s="78"/>
      <c r="BT30" s="78"/>
      <c r="BU30" s="78"/>
      <c r="BV30" s="78"/>
      <c r="BW30" s="78"/>
      <c r="BX30" s="78"/>
      <c r="BY30" s="78"/>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78"/>
      <c r="BN31" s="78"/>
      <c r="BO31" s="78"/>
      <c r="BP31" s="78"/>
      <c r="BQ31" s="78"/>
      <c r="BR31" s="78"/>
      <c r="BS31" s="78"/>
      <c r="BT31" s="78"/>
      <c r="BU31" s="78"/>
      <c r="BV31" s="78"/>
      <c r="BW31" s="78"/>
      <c r="BX31" s="78"/>
      <c r="BY31" s="78"/>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78"/>
      <c r="BN32" s="78"/>
      <c r="BO32" s="78"/>
      <c r="BP32" s="78"/>
      <c r="BQ32" s="78"/>
      <c r="BR32" s="78"/>
      <c r="BS32" s="78"/>
      <c r="BT32" s="78"/>
      <c r="BU32" s="78"/>
      <c r="BV32" s="78"/>
      <c r="BW32" s="78"/>
      <c r="BX32" s="78"/>
      <c r="BY32" s="78"/>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78"/>
      <c r="BN33" s="78"/>
      <c r="BO33" s="78"/>
      <c r="BP33" s="78"/>
      <c r="BQ33" s="78"/>
      <c r="BR33" s="78"/>
      <c r="BS33" s="78"/>
      <c r="BT33" s="78"/>
      <c r="BU33" s="78"/>
      <c r="BV33" s="78"/>
      <c r="BW33" s="78"/>
      <c r="BX33" s="78"/>
      <c r="BY33" s="78"/>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78"/>
      <c r="BN34" s="78"/>
      <c r="BO34" s="78"/>
      <c r="BP34" s="78"/>
      <c r="BQ34" s="78"/>
      <c r="BR34" s="78"/>
      <c r="BS34" s="78"/>
      <c r="BT34" s="78"/>
      <c r="BU34" s="78"/>
      <c r="BV34" s="78"/>
      <c r="BW34" s="78"/>
      <c r="BX34" s="78"/>
      <c r="BY34" s="78"/>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78"/>
      <c r="BN35" s="78"/>
      <c r="BO35" s="78"/>
      <c r="BP35" s="78"/>
      <c r="BQ35" s="78"/>
      <c r="BR35" s="78"/>
      <c r="BS35" s="78"/>
      <c r="BT35" s="78"/>
      <c r="BU35" s="78"/>
      <c r="BV35" s="78"/>
      <c r="BW35" s="78"/>
      <c r="BX35" s="78"/>
      <c r="BY35" s="78"/>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78"/>
      <c r="BN36" s="78"/>
      <c r="BO36" s="78"/>
      <c r="BP36" s="78"/>
      <c r="BQ36" s="78"/>
      <c r="BR36" s="78"/>
      <c r="BS36" s="78"/>
      <c r="BT36" s="78"/>
      <c r="BU36" s="78"/>
      <c r="BV36" s="78"/>
      <c r="BW36" s="78"/>
      <c r="BX36" s="78"/>
      <c r="BY36" s="78"/>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78"/>
      <c r="BN37" s="78"/>
      <c r="BO37" s="78"/>
      <c r="BP37" s="78"/>
      <c r="BQ37" s="78"/>
      <c r="BR37" s="78"/>
      <c r="BS37" s="78"/>
      <c r="BT37" s="78"/>
      <c r="BU37" s="78"/>
      <c r="BV37" s="78"/>
      <c r="BW37" s="78"/>
      <c r="BX37" s="78"/>
      <c r="BY37" s="78"/>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78"/>
      <c r="BN38" s="78"/>
      <c r="BO38" s="78"/>
      <c r="BP38" s="78"/>
      <c r="BQ38" s="78"/>
      <c r="BR38" s="78"/>
      <c r="BS38" s="78"/>
      <c r="BT38" s="78"/>
      <c r="BU38" s="78"/>
      <c r="BV38" s="78"/>
      <c r="BW38" s="78"/>
      <c r="BX38" s="78"/>
      <c r="BY38" s="78"/>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78"/>
      <c r="BN39" s="78"/>
      <c r="BO39" s="78"/>
      <c r="BP39" s="78"/>
      <c r="BQ39" s="78"/>
      <c r="BR39" s="78"/>
      <c r="BS39" s="78"/>
      <c r="BT39" s="78"/>
      <c r="BU39" s="78"/>
      <c r="BV39" s="78"/>
      <c r="BW39" s="78"/>
      <c r="BX39" s="78"/>
      <c r="BY39" s="78"/>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78"/>
      <c r="BN40" s="78"/>
      <c r="BO40" s="78"/>
      <c r="BP40" s="78"/>
      <c r="BQ40" s="78"/>
      <c r="BR40" s="78"/>
      <c r="BS40" s="78"/>
      <c r="BT40" s="78"/>
      <c r="BU40" s="78"/>
      <c r="BV40" s="78"/>
      <c r="BW40" s="78"/>
      <c r="BX40" s="78"/>
      <c r="BY40" s="78"/>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78"/>
      <c r="BN41" s="78"/>
      <c r="BO41" s="78"/>
      <c r="BP41" s="78"/>
      <c r="BQ41" s="78"/>
      <c r="BR41" s="78"/>
      <c r="BS41" s="78"/>
      <c r="BT41" s="78"/>
      <c r="BU41" s="78"/>
      <c r="BV41" s="78"/>
      <c r="BW41" s="78"/>
      <c r="BX41" s="78"/>
      <c r="BY41" s="78"/>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78"/>
      <c r="BN42" s="78"/>
      <c r="BO42" s="78"/>
      <c r="BP42" s="78"/>
      <c r="BQ42" s="78"/>
      <c r="BR42" s="78"/>
      <c r="BS42" s="78"/>
      <c r="BT42" s="78"/>
      <c r="BU42" s="78"/>
      <c r="BV42" s="78"/>
      <c r="BW42" s="78"/>
      <c r="BX42" s="78"/>
      <c r="BY42" s="78"/>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78"/>
      <c r="BN43" s="78"/>
      <c r="BO43" s="78"/>
      <c r="BP43" s="78"/>
      <c r="BQ43" s="78"/>
      <c r="BR43" s="78"/>
      <c r="BS43" s="78"/>
      <c r="BT43" s="78"/>
      <c r="BU43" s="78"/>
      <c r="BV43" s="78"/>
      <c r="BW43" s="78"/>
      <c r="BX43" s="78"/>
      <c r="BY43" s="78"/>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114</v>
      </c>
      <c r="BM47" s="78"/>
      <c r="BN47" s="78"/>
      <c r="BO47" s="78"/>
      <c r="BP47" s="78"/>
      <c r="BQ47" s="78"/>
      <c r="BR47" s="78"/>
      <c r="BS47" s="78"/>
      <c r="BT47" s="78"/>
      <c r="BU47" s="78"/>
      <c r="BV47" s="78"/>
      <c r="BW47" s="78"/>
      <c r="BX47" s="78"/>
      <c r="BY47" s="78"/>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78"/>
      <c r="BN48" s="78"/>
      <c r="BO48" s="78"/>
      <c r="BP48" s="78"/>
      <c r="BQ48" s="78"/>
      <c r="BR48" s="78"/>
      <c r="BS48" s="78"/>
      <c r="BT48" s="78"/>
      <c r="BU48" s="78"/>
      <c r="BV48" s="78"/>
      <c r="BW48" s="78"/>
      <c r="BX48" s="78"/>
      <c r="BY48" s="78"/>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78"/>
      <c r="BN49" s="78"/>
      <c r="BO49" s="78"/>
      <c r="BP49" s="78"/>
      <c r="BQ49" s="78"/>
      <c r="BR49" s="78"/>
      <c r="BS49" s="78"/>
      <c r="BT49" s="78"/>
      <c r="BU49" s="78"/>
      <c r="BV49" s="78"/>
      <c r="BW49" s="78"/>
      <c r="BX49" s="78"/>
      <c r="BY49" s="78"/>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78"/>
      <c r="BN50" s="78"/>
      <c r="BO50" s="78"/>
      <c r="BP50" s="78"/>
      <c r="BQ50" s="78"/>
      <c r="BR50" s="78"/>
      <c r="BS50" s="78"/>
      <c r="BT50" s="78"/>
      <c r="BU50" s="78"/>
      <c r="BV50" s="78"/>
      <c r="BW50" s="78"/>
      <c r="BX50" s="78"/>
      <c r="BY50" s="78"/>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78"/>
      <c r="BN51" s="78"/>
      <c r="BO51" s="78"/>
      <c r="BP51" s="78"/>
      <c r="BQ51" s="78"/>
      <c r="BR51" s="78"/>
      <c r="BS51" s="78"/>
      <c r="BT51" s="78"/>
      <c r="BU51" s="78"/>
      <c r="BV51" s="78"/>
      <c r="BW51" s="78"/>
      <c r="BX51" s="78"/>
      <c r="BY51" s="78"/>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78"/>
      <c r="BN52" s="78"/>
      <c r="BO52" s="78"/>
      <c r="BP52" s="78"/>
      <c r="BQ52" s="78"/>
      <c r="BR52" s="78"/>
      <c r="BS52" s="78"/>
      <c r="BT52" s="78"/>
      <c r="BU52" s="78"/>
      <c r="BV52" s="78"/>
      <c r="BW52" s="78"/>
      <c r="BX52" s="78"/>
      <c r="BY52" s="78"/>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78"/>
      <c r="BN53" s="78"/>
      <c r="BO53" s="78"/>
      <c r="BP53" s="78"/>
      <c r="BQ53" s="78"/>
      <c r="BR53" s="78"/>
      <c r="BS53" s="78"/>
      <c r="BT53" s="78"/>
      <c r="BU53" s="78"/>
      <c r="BV53" s="78"/>
      <c r="BW53" s="78"/>
      <c r="BX53" s="78"/>
      <c r="BY53" s="78"/>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78"/>
      <c r="BN54" s="78"/>
      <c r="BO54" s="78"/>
      <c r="BP54" s="78"/>
      <c r="BQ54" s="78"/>
      <c r="BR54" s="78"/>
      <c r="BS54" s="78"/>
      <c r="BT54" s="78"/>
      <c r="BU54" s="78"/>
      <c r="BV54" s="78"/>
      <c r="BW54" s="78"/>
      <c r="BX54" s="78"/>
      <c r="BY54" s="78"/>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78"/>
      <c r="BN55" s="78"/>
      <c r="BO55" s="78"/>
      <c r="BP55" s="78"/>
      <c r="BQ55" s="78"/>
      <c r="BR55" s="78"/>
      <c r="BS55" s="78"/>
      <c r="BT55" s="78"/>
      <c r="BU55" s="78"/>
      <c r="BV55" s="78"/>
      <c r="BW55" s="78"/>
      <c r="BX55" s="78"/>
      <c r="BY55" s="78"/>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78"/>
      <c r="BN56" s="78"/>
      <c r="BO56" s="78"/>
      <c r="BP56" s="78"/>
      <c r="BQ56" s="78"/>
      <c r="BR56" s="78"/>
      <c r="BS56" s="78"/>
      <c r="BT56" s="78"/>
      <c r="BU56" s="78"/>
      <c r="BV56" s="78"/>
      <c r="BW56" s="78"/>
      <c r="BX56" s="78"/>
      <c r="BY56" s="78"/>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78"/>
      <c r="BN57" s="78"/>
      <c r="BO57" s="78"/>
      <c r="BP57" s="78"/>
      <c r="BQ57" s="78"/>
      <c r="BR57" s="78"/>
      <c r="BS57" s="78"/>
      <c r="BT57" s="78"/>
      <c r="BU57" s="78"/>
      <c r="BV57" s="78"/>
      <c r="BW57" s="78"/>
      <c r="BX57" s="78"/>
      <c r="BY57" s="78"/>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78"/>
      <c r="BN58" s="78"/>
      <c r="BO58" s="78"/>
      <c r="BP58" s="78"/>
      <c r="BQ58" s="78"/>
      <c r="BR58" s="78"/>
      <c r="BS58" s="78"/>
      <c r="BT58" s="78"/>
      <c r="BU58" s="78"/>
      <c r="BV58" s="78"/>
      <c r="BW58" s="78"/>
      <c r="BX58" s="78"/>
      <c r="BY58" s="78"/>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78"/>
      <c r="BN59" s="78"/>
      <c r="BO59" s="78"/>
      <c r="BP59" s="78"/>
      <c r="BQ59" s="78"/>
      <c r="BR59" s="78"/>
      <c r="BS59" s="78"/>
      <c r="BT59" s="78"/>
      <c r="BU59" s="78"/>
      <c r="BV59" s="78"/>
      <c r="BW59" s="78"/>
      <c r="BX59" s="78"/>
      <c r="BY59" s="78"/>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0"/>
      <c r="BM60" s="78"/>
      <c r="BN60" s="78"/>
      <c r="BO60" s="78"/>
      <c r="BP60" s="78"/>
      <c r="BQ60" s="78"/>
      <c r="BR60" s="78"/>
      <c r="BS60" s="78"/>
      <c r="BT60" s="78"/>
      <c r="BU60" s="78"/>
      <c r="BV60" s="78"/>
      <c r="BW60" s="78"/>
      <c r="BX60" s="78"/>
      <c r="BY60" s="78"/>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0"/>
      <c r="BM61" s="78"/>
      <c r="BN61" s="78"/>
      <c r="BO61" s="78"/>
      <c r="BP61" s="78"/>
      <c r="BQ61" s="78"/>
      <c r="BR61" s="78"/>
      <c r="BS61" s="78"/>
      <c r="BT61" s="78"/>
      <c r="BU61" s="78"/>
      <c r="BV61" s="78"/>
      <c r="BW61" s="78"/>
      <c r="BX61" s="78"/>
      <c r="BY61" s="78"/>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78"/>
      <c r="BN62" s="78"/>
      <c r="BO62" s="78"/>
      <c r="BP62" s="78"/>
      <c r="BQ62" s="78"/>
      <c r="BR62" s="78"/>
      <c r="BS62" s="78"/>
      <c r="BT62" s="78"/>
      <c r="BU62" s="78"/>
      <c r="BV62" s="78"/>
      <c r="BW62" s="78"/>
      <c r="BX62" s="78"/>
      <c r="BY62" s="78"/>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115</v>
      </c>
      <c r="BM66" s="78"/>
      <c r="BN66" s="78"/>
      <c r="BO66" s="78"/>
      <c r="BP66" s="78"/>
      <c r="BQ66" s="78"/>
      <c r="BR66" s="78"/>
      <c r="BS66" s="78"/>
      <c r="BT66" s="78"/>
      <c r="BU66" s="78"/>
      <c r="BV66" s="78"/>
      <c r="BW66" s="78"/>
      <c r="BX66" s="78"/>
      <c r="BY66" s="78"/>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78"/>
      <c r="BN67" s="78"/>
      <c r="BO67" s="78"/>
      <c r="BP67" s="78"/>
      <c r="BQ67" s="78"/>
      <c r="BR67" s="78"/>
      <c r="BS67" s="78"/>
      <c r="BT67" s="78"/>
      <c r="BU67" s="78"/>
      <c r="BV67" s="78"/>
      <c r="BW67" s="78"/>
      <c r="BX67" s="78"/>
      <c r="BY67" s="78"/>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78"/>
      <c r="BN68" s="78"/>
      <c r="BO68" s="78"/>
      <c r="BP68" s="78"/>
      <c r="BQ68" s="78"/>
      <c r="BR68" s="78"/>
      <c r="BS68" s="78"/>
      <c r="BT68" s="78"/>
      <c r="BU68" s="78"/>
      <c r="BV68" s="78"/>
      <c r="BW68" s="78"/>
      <c r="BX68" s="78"/>
      <c r="BY68" s="78"/>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78"/>
      <c r="BN69" s="78"/>
      <c r="BO69" s="78"/>
      <c r="BP69" s="78"/>
      <c r="BQ69" s="78"/>
      <c r="BR69" s="78"/>
      <c r="BS69" s="78"/>
      <c r="BT69" s="78"/>
      <c r="BU69" s="78"/>
      <c r="BV69" s="78"/>
      <c r="BW69" s="78"/>
      <c r="BX69" s="78"/>
      <c r="BY69" s="78"/>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78"/>
      <c r="BN70" s="78"/>
      <c r="BO70" s="78"/>
      <c r="BP70" s="78"/>
      <c r="BQ70" s="78"/>
      <c r="BR70" s="78"/>
      <c r="BS70" s="78"/>
      <c r="BT70" s="78"/>
      <c r="BU70" s="78"/>
      <c r="BV70" s="78"/>
      <c r="BW70" s="78"/>
      <c r="BX70" s="78"/>
      <c r="BY70" s="78"/>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78"/>
      <c r="BN71" s="78"/>
      <c r="BO71" s="78"/>
      <c r="BP71" s="78"/>
      <c r="BQ71" s="78"/>
      <c r="BR71" s="78"/>
      <c r="BS71" s="78"/>
      <c r="BT71" s="78"/>
      <c r="BU71" s="78"/>
      <c r="BV71" s="78"/>
      <c r="BW71" s="78"/>
      <c r="BX71" s="78"/>
      <c r="BY71" s="78"/>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78"/>
      <c r="BN72" s="78"/>
      <c r="BO72" s="78"/>
      <c r="BP72" s="78"/>
      <c r="BQ72" s="78"/>
      <c r="BR72" s="78"/>
      <c r="BS72" s="78"/>
      <c r="BT72" s="78"/>
      <c r="BU72" s="78"/>
      <c r="BV72" s="78"/>
      <c r="BW72" s="78"/>
      <c r="BX72" s="78"/>
      <c r="BY72" s="78"/>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78"/>
      <c r="BN73" s="78"/>
      <c r="BO73" s="78"/>
      <c r="BP73" s="78"/>
      <c r="BQ73" s="78"/>
      <c r="BR73" s="78"/>
      <c r="BS73" s="78"/>
      <c r="BT73" s="78"/>
      <c r="BU73" s="78"/>
      <c r="BV73" s="78"/>
      <c r="BW73" s="78"/>
      <c r="BX73" s="78"/>
      <c r="BY73" s="78"/>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78"/>
      <c r="BN74" s="78"/>
      <c r="BO74" s="78"/>
      <c r="BP74" s="78"/>
      <c r="BQ74" s="78"/>
      <c r="BR74" s="78"/>
      <c r="BS74" s="78"/>
      <c r="BT74" s="78"/>
      <c r="BU74" s="78"/>
      <c r="BV74" s="78"/>
      <c r="BW74" s="78"/>
      <c r="BX74" s="78"/>
      <c r="BY74" s="78"/>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78"/>
      <c r="BN75" s="78"/>
      <c r="BO75" s="78"/>
      <c r="BP75" s="78"/>
      <c r="BQ75" s="78"/>
      <c r="BR75" s="78"/>
      <c r="BS75" s="78"/>
      <c r="BT75" s="78"/>
      <c r="BU75" s="78"/>
      <c r="BV75" s="78"/>
      <c r="BW75" s="78"/>
      <c r="BX75" s="78"/>
      <c r="BY75" s="78"/>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78"/>
      <c r="BN76" s="78"/>
      <c r="BO76" s="78"/>
      <c r="BP76" s="78"/>
      <c r="BQ76" s="78"/>
      <c r="BR76" s="78"/>
      <c r="BS76" s="78"/>
      <c r="BT76" s="78"/>
      <c r="BU76" s="78"/>
      <c r="BV76" s="78"/>
      <c r="BW76" s="78"/>
      <c r="BX76" s="78"/>
      <c r="BY76" s="78"/>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78"/>
      <c r="BN77" s="78"/>
      <c r="BO77" s="78"/>
      <c r="BP77" s="78"/>
      <c r="BQ77" s="78"/>
      <c r="BR77" s="78"/>
      <c r="BS77" s="78"/>
      <c r="BT77" s="78"/>
      <c r="BU77" s="78"/>
      <c r="BV77" s="78"/>
      <c r="BW77" s="78"/>
      <c r="BX77" s="78"/>
      <c r="BY77" s="78"/>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78"/>
      <c r="BN78" s="78"/>
      <c r="BO78" s="78"/>
      <c r="BP78" s="78"/>
      <c r="BQ78" s="78"/>
      <c r="BR78" s="78"/>
      <c r="BS78" s="78"/>
      <c r="BT78" s="78"/>
      <c r="BU78" s="78"/>
      <c r="BV78" s="78"/>
      <c r="BW78" s="78"/>
      <c r="BX78" s="78"/>
      <c r="BY78" s="78"/>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78"/>
      <c r="BN79" s="78"/>
      <c r="BO79" s="78"/>
      <c r="BP79" s="78"/>
      <c r="BQ79" s="78"/>
      <c r="BR79" s="78"/>
      <c r="BS79" s="78"/>
      <c r="BT79" s="78"/>
      <c r="BU79" s="78"/>
      <c r="BV79" s="78"/>
      <c r="BW79" s="78"/>
      <c r="BX79" s="78"/>
      <c r="BY79" s="78"/>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78"/>
      <c r="BN80" s="78"/>
      <c r="BO80" s="78"/>
      <c r="BP80" s="78"/>
      <c r="BQ80" s="78"/>
      <c r="BR80" s="78"/>
      <c r="BS80" s="78"/>
      <c r="BT80" s="78"/>
      <c r="BU80" s="78"/>
      <c r="BV80" s="78"/>
      <c r="BW80" s="78"/>
      <c r="BX80" s="78"/>
      <c r="BY80" s="78"/>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78"/>
      <c r="BN81" s="78"/>
      <c r="BO81" s="78"/>
      <c r="BP81" s="78"/>
      <c r="BQ81" s="78"/>
      <c r="BR81" s="78"/>
      <c r="BS81" s="78"/>
      <c r="BT81" s="78"/>
      <c r="BU81" s="78"/>
      <c r="BV81" s="78"/>
      <c r="BW81" s="78"/>
      <c r="BX81" s="78"/>
      <c r="BY81" s="78"/>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0D8yF4pcbiajok94OhQMPEq3a+NgCkd7csqJgGm8EXtuV7nlLLpRiXlLw91nLRuBRsiGaS6nkF7VwjrIGrQHvA==" saltValue="1sr9zITbVw6SORgs/hr0g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1" t="s">
        <v>51</v>
      </c>
      <c r="I3" s="72"/>
      <c r="J3" s="72"/>
      <c r="K3" s="72"/>
      <c r="L3" s="72"/>
      <c r="M3" s="72"/>
      <c r="N3" s="72"/>
      <c r="O3" s="72"/>
      <c r="P3" s="72"/>
      <c r="Q3" s="72"/>
      <c r="R3" s="72"/>
      <c r="S3" s="72"/>
      <c r="T3" s="72"/>
      <c r="U3" s="72"/>
      <c r="V3" s="72"/>
      <c r="W3" s="73"/>
      <c r="X3" s="77" t="s">
        <v>52</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53</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54</v>
      </c>
      <c r="B4" s="17"/>
      <c r="C4" s="17"/>
      <c r="D4" s="17"/>
      <c r="E4" s="17"/>
      <c r="F4" s="17"/>
      <c r="G4" s="17"/>
      <c r="H4" s="74"/>
      <c r="I4" s="75"/>
      <c r="J4" s="75"/>
      <c r="K4" s="75"/>
      <c r="L4" s="75"/>
      <c r="M4" s="75"/>
      <c r="N4" s="75"/>
      <c r="O4" s="75"/>
      <c r="P4" s="75"/>
      <c r="Q4" s="75"/>
      <c r="R4" s="75"/>
      <c r="S4" s="75"/>
      <c r="T4" s="75"/>
      <c r="U4" s="75"/>
      <c r="V4" s="75"/>
      <c r="W4" s="76"/>
      <c r="X4" s="70" t="s">
        <v>55</v>
      </c>
      <c r="Y4" s="70"/>
      <c r="Z4" s="70"/>
      <c r="AA4" s="70"/>
      <c r="AB4" s="70"/>
      <c r="AC4" s="70"/>
      <c r="AD4" s="70"/>
      <c r="AE4" s="70"/>
      <c r="AF4" s="70"/>
      <c r="AG4" s="70"/>
      <c r="AH4" s="70"/>
      <c r="AI4" s="70" t="s">
        <v>56</v>
      </c>
      <c r="AJ4" s="70"/>
      <c r="AK4" s="70"/>
      <c r="AL4" s="70"/>
      <c r="AM4" s="70"/>
      <c r="AN4" s="70"/>
      <c r="AO4" s="70"/>
      <c r="AP4" s="70"/>
      <c r="AQ4" s="70"/>
      <c r="AR4" s="70"/>
      <c r="AS4" s="70"/>
      <c r="AT4" s="70" t="s">
        <v>57</v>
      </c>
      <c r="AU4" s="70"/>
      <c r="AV4" s="70"/>
      <c r="AW4" s="70"/>
      <c r="AX4" s="70"/>
      <c r="AY4" s="70"/>
      <c r="AZ4" s="70"/>
      <c r="BA4" s="70"/>
      <c r="BB4" s="70"/>
      <c r="BC4" s="70"/>
      <c r="BD4" s="70"/>
      <c r="BE4" s="70" t="s">
        <v>58</v>
      </c>
      <c r="BF4" s="70"/>
      <c r="BG4" s="70"/>
      <c r="BH4" s="70"/>
      <c r="BI4" s="70"/>
      <c r="BJ4" s="70"/>
      <c r="BK4" s="70"/>
      <c r="BL4" s="70"/>
      <c r="BM4" s="70"/>
      <c r="BN4" s="70"/>
      <c r="BO4" s="70"/>
      <c r="BP4" s="70" t="s">
        <v>59</v>
      </c>
      <c r="BQ4" s="70"/>
      <c r="BR4" s="70"/>
      <c r="BS4" s="70"/>
      <c r="BT4" s="70"/>
      <c r="BU4" s="70"/>
      <c r="BV4" s="70"/>
      <c r="BW4" s="70"/>
      <c r="BX4" s="70"/>
      <c r="BY4" s="70"/>
      <c r="BZ4" s="70"/>
      <c r="CA4" s="70" t="s">
        <v>60</v>
      </c>
      <c r="CB4" s="70"/>
      <c r="CC4" s="70"/>
      <c r="CD4" s="70"/>
      <c r="CE4" s="70"/>
      <c r="CF4" s="70"/>
      <c r="CG4" s="70"/>
      <c r="CH4" s="70"/>
      <c r="CI4" s="70"/>
      <c r="CJ4" s="70"/>
      <c r="CK4" s="70"/>
      <c r="CL4" s="70" t="s">
        <v>61</v>
      </c>
      <c r="CM4" s="70"/>
      <c r="CN4" s="70"/>
      <c r="CO4" s="70"/>
      <c r="CP4" s="70"/>
      <c r="CQ4" s="70"/>
      <c r="CR4" s="70"/>
      <c r="CS4" s="70"/>
      <c r="CT4" s="70"/>
      <c r="CU4" s="70"/>
      <c r="CV4" s="70"/>
      <c r="CW4" s="70" t="s">
        <v>62</v>
      </c>
      <c r="CX4" s="70"/>
      <c r="CY4" s="70"/>
      <c r="CZ4" s="70"/>
      <c r="DA4" s="70"/>
      <c r="DB4" s="70"/>
      <c r="DC4" s="70"/>
      <c r="DD4" s="70"/>
      <c r="DE4" s="70"/>
      <c r="DF4" s="70"/>
      <c r="DG4" s="70"/>
      <c r="DH4" s="70" t="s">
        <v>63</v>
      </c>
      <c r="DI4" s="70"/>
      <c r="DJ4" s="70"/>
      <c r="DK4" s="70"/>
      <c r="DL4" s="70"/>
      <c r="DM4" s="70"/>
      <c r="DN4" s="70"/>
      <c r="DO4" s="70"/>
      <c r="DP4" s="70"/>
      <c r="DQ4" s="70"/>
      <c r="DR4" s="70"/>
      <c r="DS4" s="70" t="s">
        <v>64</v>
      </c>
      <c r="DT4" s="70"/>
      <c r="DU4" s="70"/>
      <c r="DV4" s="70"/>
      <c r="DW4" s="70"/>
      <c r="DX4" s="70"/>
      <c r="DY4" s="70"/>
      <c r="DZ4" s="70"/>
      <c r="EA4" s="70"/>
      <c r="EB4" s="70"/>
      <c r="EC4" s="70"/>
      <c r="ED4" s="70" t="s">
        <v>65</v>
      </c>
      <c r="EE4" s="70"/>
      <c r="EF4" s="70"/>
      <c r="EG4" s="70"/>
      <c r="EH4" s="70"/>
      <c r="EI4" s="70"/>
      <c r="EJ4" s="70"/>
      <c r="EK4" s="70"/>
      <c r="EL4" s="70"/>
      <c r="EM4" s="70"/>
      <c r="EN4" s="70"/>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2021</v>
      </c>
      <c r="C6" s="20">
        <f t="shared" ref="C6:W6" si="3">C7</f>
        <v>423831</v>
      </c>
      <c r="D6" s="20">
        <f t="shared" si="3"/>
        <v>47</v>
      </c>
      <c r="E6" s="20">
        <f t="shared" si="3"/>
        <v>1</v>
      </c>
      <c r="F6" s="20">
        <f t="shared" si="3"/>
        <v>0</v>
      </c>
      <c r="G6" s="20">
        <f t="shared" si="3"/>
        <v>0</v>
      </c>
      <c r="H6" s="20" t="str">
        <f t="shared" si="3"/>
        <v>長崎県　小値賀町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99.47</v>
      </c>
      <c r="Q6" s="21">
        <f t="shared" si="3"/>
        <v>4090</v>
      </c>
      <c r="R6" s="21">
        <f t="shared" si="3"/>
        <v>2284</v>
      </c>
      <c r="S6" s="21">
        <f t="shared" si="3"/>
        <v>25.5</v>
      </c>
      <c r="T6" s="21">
        <f t="shared" si="3"/>
        <v>89.57</v>
      </c>
      <c r="U6" s="21">
        <f t="shared" si="3"/>
        <v>2251</v>
      </c>
      <c r="V6" s="21">
        <f t="shared" si="3"/>
        <v>17.2</v>
      </c>
      <c r="W6" s="21">
        <f t="shared" si="3"/>
        <v>130.87</v>
      </c>
      <c r="X6" s="22">
        <f>IF(X7="",NA(),X7)</f>
        <v>97.24</v>
      </c>
      <c r="Y6" s="22">
        <f t="shared" ref="Y6:AG6" si="4">IF(Y7="",NA(),Y7)</f>
        <v>73.599999999999994</v>
      </c>
      <c r="Z6" s="22">
        <f t="shared" si="4"/>
        <v>85.63</v>
      </c>
      <c r="AA6" s="22">
        <f t="shared" si="4"/>
        <v>92.34</v>
      </c>
      <c r="AB6" s="22">
        <f t="shared" si="4"/>
        <v>81.97</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515.15</v>
      </c>
      <c r="BF6" s="22">
        <f t="shared" ref="BF6:BN6" si="7">IF(BF7="",NA(),BF7)</f>
        <v>479.26</v>
      </c>
      <c r="BG6" s="22">
        <f t="shared" si="7"/>
        <v>438.07</v>
      </c>
      <c r="BH6" s="22">
        <f t="shared" si="7"/>
        <v>414.14</v>
      </c>
      <c r="BI6" s="22">
        <f t="shared" si="7"/>
        <v>425.81</v>
      </c>
      <c r="BJ6" s="22">
        <f t="shared" si="7"/>
        <v>1061.58</v>
      </c>
      <c r="BK6" s="22">
        <f t="shared" si="7"/>
        <v>1007.7</v>
      </c>
      <c r="BL6" s="22">
        <f t="shared" si="7"/>
        <v>1018.52</v>
      </c>
      <c r="BM6" s="22">
        <f t="shared" si="7"/>
        <v>949.61</v>
      </c>
      <c r="BN6" s="22">
        <f t="shared" si="7"/>
        <v>918.84</v>
      </c>
      <c r="BO6" s="21" t="str">
        <f>IF(BO7="","",IF(BO7="-","【-】","【"&amp;SUBSTITUTE(TEXT(BO7,"#,##0.00"),"-","△")&amp;"】"))</f>
        <v>【940.88】</v>
      </c>
      <c r="BP6" s="22">
        <f>IF(BP7="",NA(),BP7)</f>
        <v>90.47</v>
      </c>
      <c r="BQ6" s="22">
        <f t="shared" ref="BQ6:BY6" si="8">IF(BQ7="",NA(),BQ7)</f>
        <v>68.8</v>
      </c>
      <c r="BR6" s="22">
        <f t="shared" si="8"/>
        <v>79.48</v>
      </c>
      <c r="BS6" s="22">
        <f t="shared" si="8"/>
        <v>87.13</v>
      </c>
      <c r="BT6" s="22">
        <f t="shared" si="8"/>
        <v>77.3</v>
      </c>
      <c r="BU6" s="22">
        <f t="shared" si="8"/>
        <v>58.52</v>
      </c>
      <c r="BV6" s="22">
        <f t="shared" si="8"/>
        <v>59.22</v>
      </c>
      <c r="BW6" s="22">
        <f t="shared" si="8"/>
        <v>58.79</v>
      </c>
      <c r="BX6" s="22">
        <f t="shared" si="8"/>
        <v>58.41</v>
      </c>
      <c r="BY6" s="22">
        <f t="shared" si="8"/>
        <v>58.27</v>
      </c>
      <c r="BZ6" s="21" t="str">
        <f>IF(BZ7="","",IF(BZ7="-","【-】","【"&amp;SUBSTITUTE(TEXT(BZ7,"#,##0.00"),"-","△")&amp;"】"))</f>
        <v>【54.59】</v>
      </c>
      <c r="CA6" s="22">
        <f>IF(CA7="",NA(),CA7)</f>
        <v>273.87</v>
      </c>
      <c r="CB6" s="22">
        <f t="shared" ref="CB6:CJ6" si="9">IF(CB7="",NA(),CB7)</f>
        <v>355.97</v>
      </c>
      <c r="CC6" s="22">
        <f t="shared" si="9"/>
        <v>306.85000000000002</v>
      </c>
      <c r="CD6" s="22">
        <f t="shared" si="9"/>
        <v>287.72000000000003</v>
      </c>
      <c r="CE6" s="22">
        <f t="shared" si="9"/>
        <v>324.39999999999998</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55.64</v>
      </c>
      <c r="CM6" s="22">
        <f t="shared" ref="CM6:CU6" si="10">IF(CM7="",NA(),CM7)</f>
        <v>54.18</v>
      </c>
      <c r="CN6" s="22">
        <f t="shared" si="10"/>
        <v>52.22</v>
      </c>
      <c r="CO6" s="22">
        <f t="shared" si="10"/>
        <v>50.87</v>
      </c>
      <c r="CP6" s="22">
        <f t="shared" si="10"/>
        <v>53.27</v>
      </c>
      <c r="CQ6" s="22">
        <f t="shared" si="10"/>
        <v>57.3</v>
      </c>
      <c r="CR6" s="22">
        <f t="shared" si="10"/>
        <v>56.76</v>
      </c>
      <c r="CS6" s="22">
        <f t="shared" si="10"/>
        <v>56.04</v>
      </c>
      <c r="CT6" s="22">
        <f t="shared" si="10"/>
        <v>58.52</v>
      </c>
      <c r="CU6" s="22">
        <f t="shared" si="10"/>
        <v>58.88</v>
      </c>
      <c r="CV6" s="21" t="str">
        <f>IF(CV7="","",IF(CV7="-","【-】","【"&amp;SUBSTITUTE(TEXT(CV7,"#,##0.00"),"-","△")&amp;"】"))</f>
        <v>【56.42】</v>
      </c>
      <c r="CW6" s="22">
        <f>IF(CW7="",NA(),CW7)</f>
        <v>86.15</v>
      </c>
      <c r="CX6" s="22">
        <f t="shared" ref="CX6:DF6" si="11">IF(CX7="",NA(),CX7)</f>
        <v>86.73</v>
      </c>
      <c r="CY6" s="22">
        <f t="shared" si="11"/>
        <v>86.9</v>
      </c>
      <c r="CZ6" s="22">
        <f t="shared" si="11"/>
        <v>87.35</v>
      </c>
      <c r="DA6" s="22">
        <f t="shared" si="11"/>
        <v>83.78</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0.13</v>
      </c>
      <c r="EE6" s="21">
        <f t="shared" ref="EE6:EM6" si="14">IF(EE7="",NA(),EE7)</f>
        <v>0</v>
      </c>
      <c r="EF6" s="22">
        <f t="shared" si="14"/>
        <v>0.2</v>
      </c>
      <c r="EG6" s="22">
        <f t="shared" si="14"/>
        <v>0.23</v>
      </c>
      <c r="EH6" s="22">
        <f t="shared" si="14"/>
        <v>0.27</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423831</v>
      </c>
      <c r="D7" s="24">
        <v>47</v>
      </c>
      <c r="E7" s="24">
        <v>1</v>
      </c>
      <c r="F7" s="24">
        <v>0</v>
      </c>
      <c r="G7" s="24">
        <v>0</v>
      </c>
      <c r="H7" s="24" t="s">
        <v>95</v>
      </c>
      <c r="I7" s="24" t="s">
        <v>96</v>
      </c>
      <c r="J7" s="24" t="s">
        <v>97</v>
      </c>
      <c r="K7" s="24" t="s">
        <v>98</v>
      </c>
      <c r="L7" s="24" t="s">
        <v>99</v>
      </c>
      <c r="M7" s="24" t="s">
        <v>100</v>
      </c>
      <c r="N7" s="25" t="s">
        <v>101</v>
      </c>
      <c r="O7" s="25" t="s">
        <v>102</v>
      </c>
      <c r="P7" s="25">
        <v>99.47</v>
      </c>
      <c r="Q7" s="25">
        <v>4090</v>
      </c>
      <c r="R7" s="25">
        <v>2284</v>
      </c>
      <c r="S7" s="25">
        <v>25.5</v>
      </c>
      <c r="T7" s="25">
        <v>89.57</v>
      </c>
      <c r="U7" s="25">
        <v>2251</v>
      </c>
      <c r="V7" s="25">
        <v>17.2</v>
      </c>
      <c r="W7" s="25">
        <v>130.87</v>
      </c>
      <c r="X7" s="25">
        <v>97.24</v>
      </c>
      <c r="Y7" s="25">
        <v>73.599999999999994</v>
      </c>
      <c r="Z7" s="25">
        <v>85.63</v>
      </c>
      <c r="AA7" s="25">
        <v>92.34</v>
      </c>
      <c r="AB7" s="25">
        <v>81.97</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515.15</v>
      </c>
      <c r="BF7" s="25">
        <v>479.26</v>
      </c>
      <c r="BG7" s="25">
        <v>438.07</v>
      </c>
      <c r="BH7" s="25">
        <v>414.14</v>
      </c>
      <c r="BI7" s="25">
        <v>425.81</v>
      </c>
      <c r="BJ7" s="25">
        <v>1061.58</v>
      </c>
      <c r="BK7" s="25">
        <v>1007.7</v>
      </c>
      <c r="BL7" s="25">
        <v>1018.52</v>
      </c>
      <c r="BM7" s="25">
        <v>949.61</v>
      </c>
      <c r="BN7" s="25">
        <v>918.84</v>
      </c>
      <c r="BO7" s="25">
        <v>940.88</v>
      </c>
      <c r="BP7" s="25">
        <v>90.47</v>
      </c>
      <c r="BQ7" s="25">
        <v>68.8</v>
      </c>
      <c r="BR7" s="25">
        <v>79.48</v>
      </c>
      <c r="BS7" s="25">
        <v>87.13</v>
      </c>
      <c r="BT7" s="25">
        <v>77.3</v>
      </c>
      <c r="BU7" s="25">
        <v>58.52</v>
      </c>
      <c r="BV7" s="25">
        <v>59.22</v>
      </c>
      <c r="BW7" s="25">
        <v>58.79</v>
      </c>
      <c r="BX7" s="25">
        <v>58.41</v>
      </c>
      <c r="BY7" s="25">
        <v>58.27</v>
      </c>
      <c r="BZ7" s="25">
        <v>54.59</v>
      </c>
      <c r="CA7" s="25">
        <v>273.87</v>
      </c>
      <c r="CB7" s="25">
        <v>355.97</v>
      </c>
      <c r="CC7" s="25">
        <v>306.85000000000002</v>
      </c>
      <c r="CD7" s="25">
        <v>287.72000000000003</v>
      </c>
      <c r="CE7" s="25">
        <v>324.39999999999998</v>
      </c>
      <c r="CF7" s="25">
        <v>296.3</v>
      </c>
      <c r="CG7" s="25">
        <v>292.89999999999998</v>
      </c>
      <c r="CH7" s="25">
        <v>298.25</v>
      </c>
      <c r="CI7" s="25">
        <v>303.27999999999997</v>
      </c>
      <c r="CJ7" s="25">
        <v>303.81</v>
      </c>
      <c r="CK7" s="25">
        <v>301.2</v>
      </c>
      <c r="CL7" s="25">
        <v>55.64</v>
      </c>
      <c r="CM7" s="25">
        <v>54.18</v>
      </c>
      <c r="CN7" s="25">
        <v>52.22</v>
      </c>
      <c r="CO7" s="25">
        <v>50.87</v>
      </c>
      <c r="CP7" s="25">
        <v>53.27</v>
      </c>
      <c r="CQ7" s="25">
        <v>57.3</v>
      </c>
      <c r="CR7" s="25">
        <v>56.76</v>
      </c>
      <c r="CS7" s="25">
        <v>56.04</v>
      </c>
      <c r="CT7" s="25">
        <v>58.52</v>
      </c>
      <c r="CU7" s="25">
        <v>58.88</v>
      </c>
      <c r="CV7" s="25">
        <v>56.42</v>
      </c>
      <c r="CW7" s="25">
        <v>86.15</v>
      </c>
      <c r="CX7" s="25">
        <v>86.73</v>
      </c>
      <c r="CY7" s="25">
        <v>86.9</v>
      </c>
      <c r="CZ7" s="25">
        <v>87.35</v>
      </c>
      <c r="DA7" s="25">
        <v>83.78</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0.13</v>
      </c>
      <c r="EE7" s="25">
        <v>0</v>
      </c>
      <c r="EF7" s="25">
        <v>0.2</v>
      </c>
      <c r="EG7" s="25">
        <v>0.23</v>
      </c>
      <c r="EH7" s="25">
        <v>0.27</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108</v>
      </c>
    </row>
    <row r="12" spans="1:144" x14ac:dyDescent="0.15">
      <c r="B12">
        <v>1</v>
      </c>
      <c r="C12">
        <v>1</v>
      </c>
      <c r="D12">
        <v>1</v>
      </c>
      <c r="E12">
        <v>2</v>
      </c>
      <c r="F12">
        <v>3</v>
      </c>
      <c r="G12" t="s">
        <v>109</v>
      </c>
    </row>
    <row r="13" spans="1:144" x14ac:dyDescent="0.15">
      <c r="B13" t="s">
        <v>110</v>
      </c>
      <c r="C13" t="s">
        <v>110</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魚屋　始</cp:lastModifiedBy>
  <cp:lastPrinted>2023-01-27T05:49:31Z</cp:lastPrinted>
  <dcterms:created xsi:type="dcterms:W3CDTF">2022-12-01T01:11:38Z</dcterms:created>
  <dcterms:modified xsi:type="dcterms:W3CDTF">2023-01-27T06:10:52Z</dcterms:modified>
  <cp:category/>
</cp:coreProperties>
</file>