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92.5\水道局\水道局財務課\経理係\●40_経営比較分析の公表\令和04年度（R3決算）\水道\決裁用書類\"/>
    </mc:Choice>
  </mc:AlternateContent>
  <workbookProtection workbookAlgorithmName="SHA-512" workbookHashValue="p/4H4/SPPKFNtd/ryd2/5WywswWcINbyDbk9rSrTeX43iDDH0Zt/KmMVdfeeQWrAW2+0jNQ4+mUnND7gzNPgaA==" workbookSaltValue="5u0SSO3JNBHF2pgNfmYH8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<sst xmlns="http://schemas.openxmlformats.org/spreadsheetml/2006/main" count="228" uniqueCount="114">
  <si>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</si>
  <si>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</si>
  <si>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</si>
  <si>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</si>
  <si>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</si>
  <si>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</si>
  <si>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</si>
  <si>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</si>
  <si>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</si>
  <si>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</si>
  <si>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</si>
  <si>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</si>
  <si>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</si>
  <si>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</si>
  <si>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</si>
  <si>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</si>
  <si>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</si>
  <si>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</si>
  <si>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</si>
  <si>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</si>
  <si>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</si>
  <si>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</si>
  <si>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</si>
  <si>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</si>
  <si>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</si>
  <si>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</si>
  <si>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</si>
  <si>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</si>
  <si>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</si>
  <si>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</si>
  <si>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</si>
  <si>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</si>
  <si>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</si>
  <si>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</si>
  <si>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</si>
  <si>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</si>
  <si>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</si>
  <si>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</si>
  <si>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</si>
  <si>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</si>
  <si>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</si>
  <si>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</si>
  <si>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</si>
  <si>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</si>
  <si>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</si>
  <si>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</si>
  <si>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</si>
  <si>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</si>
  <si>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</si>
  <si>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</si>
  <si>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</si>
  <si>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</si>
  <si>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</si>
  <si>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</si>
  <si>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</si>
  <si>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</si>
  <si>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</si>
  <si>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</si>
  <si>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</si>
  <si>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</si>
  <si>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</si>
  <si>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</si>
  <si>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</si>
  <si>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</si>
  <si>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</si>
  <si>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</si>
  <si>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</si>
  <si>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</si>
  <si>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</si>
  <si>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</si>
  <si>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</si>
  <si>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</si>
  <si>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</si>
  <si>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</si>
  <si>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</si>
  <si>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</si>
  <si>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</si>
  <si>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</si>
  <si>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</si>
  <si>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</si>
  <si>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</si>
  <si>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</si>
  <si>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</si>
  <si>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</si>
  <si>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</si>
  <si>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</si>
  <si>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</si>
  <si>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</si>
  <si>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</si>
  <si>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</si>
  <si>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</si>
  <si>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</si>
  <si>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</si>
  <si>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佐世保市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</si>
  <si>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</si>
  <si>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</si>
  <si>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</si>
  <si>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</si>
  <si>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</si>
  <si>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</si>
  <si>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</si>
  <si>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</si>
  <si>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</si>
  <si>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</si>
  <si>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</si>
  <si>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</si>
  <si>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</si>
  <si>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</si>
  <si>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</si>
  <si>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</si>
  <si>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</si>
  <si>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r>
      <t xml:space="preserve">
</t>
    </r>
    <r>
      <rPr>
        <sz val="10"/>
        <color theme="1"/>
        <rFont val="ＭＳ ゴシック"/>
        <family val="3"/>
        <charset val="128"/>
      </rPr>
      <t xml:space="preserve">①有形固定資産減価償却率
　H26には新浄水場の完成に伴い類似団体平均値を下回ったものの、年々資産の老朽化が進んでおり、H28以降は類似団体平均値を上回っている。
②管路経年化率
　R3はR2同様に類似団体平均値を下回っているものの年々上昇している。老朽管を積極的に解消することで、率の増加については類似団体平均値より低く抑えることができた。
③管路更新率
R3はR2に比べて更新延長は若干多かったことから更新率は増加したものの、類似団体平均値を下回った。
</t>
    </r>
    <phoneticPr fontId="4"/>
  </si>
  <si>
    <t xml:space="preserve">①経常収支比率、 ③流動比率
R03の経常収支比率は、給水収益以外の事業収益が減少し、さらに事業費用が増加したことから、前年度を0.34ポイント下回る数値となっているが、流動比率は昨年度同様に類似団体との比較では平均を下回っているものの、一時借入金もなく、100％以上を維持できている。
②累積欠損金比率、⑤料金回収率
　調査期間の5年間において欠損金は生じておらず、給水に係る費用を料金で賄えている。
④企業債残高対給水収益比率
　企業債残高は増加したものの、給水収益が増加したことにより比率は0.62ポイントを改善している。ただし、類似団体平均値は上回っており、給水収益の約5倍となっている。
⑥給水原価
経常費用が増加したことにより、前年度から1.61円増加した。類似団体平均値を上回っており、これは本市の地理的特性により施設数が多く、資本費及び維持管理に係る経費が高くなっていることが大きな要因である。
⑦施設利用率
類似団体平均値を上回っているものの、配水量の減少により利用率が減少している。
⑧有収率
漏水調査や老朽管の更新等の有収率向上のための取組みにより、Ｒ02と比べ0.89ポイント上昇した。類似団体平均値をわずかに下回っているものの、有収率は近年上昇している。
</t>
    <rPh sb="119" eb="121">
      <t>イチジ</t>
    </rPh>
    <rPh sb="121" eb="122">
      <t>カ</t>
    </rPh>
    <rPh sb="122" eb="123">
      <t>イ</t>
    </rPh>
    <rPh sb="123" eb="124">
      <t>キン</t>
    </rPh>
    <rPh sb="132" eb="134">
      <t>イジョウ</t>
    </rPh>
    <rPh sb="135" eb="137">
      <t>イジ</t>
    </rPh>
    <rPh sb="233" eb="235">
      <t>キュウスイ</t>
    </rPh>
    <rPh sb="235" eb="237">
      <t>シュウエキ</t>
    </rPh>
    <rPh sb="238" eb="240">
      <t>ゾウカ</t>
    </rPh>
    <rPh sb="247" eb="249">
      <t>ヒリツ</t>
    </rPh>
    <rPh sb="259" eb="261">
      <t>カイゼン</t>
    </rPh>
    <rPh sb="303" eb="305">
      <t>キュウスイ</t>
    </rPh>
    <phoneticPr fontId="4"/>
  </si>
  <si>
    <r>
      <t>　</t>
    </r>
    <r>
      <rPr>
        <sz val="10"/>
        <color theme="1"/>
        <rFont val="ＭＳ ゴシック"/>
        <family val="3"/>
        <charset val="128"/>
      </rPr>
      <t xml:space="preserve">前回の料金改定から10年以上が経過しているが、一定の純利益を確保し、経営の面では健全性は保たれてはいるものの、人口減少などにより長期的に見ると給水収益が減少傾向にある。また近年、浄水場や基幹配水本管の更新を行っていることから、財政的弾力性が逓減傾向にある。
　老朽化の状況においても、管路経年化率は類似団体平均を下回っているものの、機能維持のための適切な管理・更新を行っていく必要がある。
　さらに、地理的特性により施設数も多いことから、今後アセットマネジメントシステムの運用の中で、可能な限り施設の統廃合や長寿命化等によるライフサイクルコストの低減など投資規模の最適化について検討し、「水の安定供給」と「健全経営の持続」を両立させるための方策の検討を進めていかなければならない。
</t>
    </r>
    <rPh sb="180" eb="182">
      <t>カンリ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</si>
</sst>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0.81</c:v>
                </c:pt>
                <c:pt idx="1">
                  <c:v>1.01</c:v>
                </c:pt>
                <c:pt idx="2">
                  <c:v>1.2</c:v>
                </c:pt>
                <c:pt idx="3">
                  <c:v>0.39</c:v>
                </c:pt>
                <c:pt idx="4">
                  <c:v>0.41</c:v>
                </c:pt>
              </c:numCache>
            </c:numRef>
          </c:val>
          <c:extLst>
            <c:ext xmlns:c16="http://schemas.microsoft.com/office/drawing/2014/chart" uri="{C3380CC4-5D6E-409C-BE32-E72D297353CC}">
              <c16:uniqueId val="{00000000-9084-4C06-931F-6A50175963E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0.7</c:v>
                </c:pt>
                <c:pt idx="2">
                  <c:v>0.72</c:v>
                </c:pt>
                <c:pt idx="3">
                  <c:v>0.69</c:v>
                </c:pt>
                <c:pt idx="4">
                  <c:v>0.69</c:v>
                </c:pt>
              </c:numCache>
            </c:numRef>
          </c:val>
          <c:smooth val="0"/>
          <c:extLst>
            <c:ext xmlns:c16="http://schemas.microsoft.com/office/drawing/2014/chart" uri="{C3380CC4-5D6E-409C-BE32-E72D297353CC}">
              <c16:uniqueId val="{00000001-9084-4C06-931F-6A50175963E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68.849999999999994</c:v>
                </c:pt>
                <c:pt idx="1">
                  <c:v>66.95</c:v>
                </c:pt>
                <c:pt idx="2">
                  <c:v>64.790000000000006</c:v>
                </c:pt>
                <c:pt idx="3">
                  <c:v>64.19</c:v>
                </c:pt>
                <c:pt idx="4">
                  <c:v>63.42</c:v>
                </c:pt>
              </c:numCache>
            </c:numRef>
          </c:val>
          <c:extLst>
            <c:ext xmlns:c16="http://schemas.microsoft.com/office/drawing/2014/chart" uri="{C3380CC4-5D6E-409C-BE32-E72D297353CC}">
              <c16:uniqueId val="{00000000-47E4-434E-A986-44D301F4367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62.88</c:v>
                </c:pt>
                <c:pt idx="1">
                  <c:v>62.32</c:v>
                </c:pt>
                <c:pt idx="2">
                  <c:v>61.71</c:v>
                </c:pt>
                <c:pt idx="3">
                  <c:v>63.12</c:v>
                </c:pt>
                <c:pt idx="4">
                  <c:v>62.57</c:v>
                </c:pt>
              </c:numCache>
            </c:numRef>
          </c:val>
          <c:smooth val="0"/>
          <c:extLst>
            <c:ext xmlns:c16="http://schemas.microsoft.com/office/drawing/2014/chart" uri="{C3380CC4-5D6E-409C-BE32-E72D297353CC}">
              <c16:uniqueId val="{00000001-47E4-434E-A986-44D301F4367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84.73</c:v>
                </c:pt>
                <c:pt idx="1">
                  <c:v>86.28</c:v>
                </c:pt>
                <c:pt idx="2">
                  <c:v>87.37</c:v>
                </c:pt>
                <c:pt idx="3">
                  <c:v>87.82</c:v>
                </c:pt>
                <c:pt idx="4">
                  <c:v>88.71</c:v>
                </c:pt>
              </c:numCache>
            </c:numRef>
          </c:val>
          <c:extLst>
            <c:ext xmlns:c16="http://schemas.microsoft.com/office/drawing/2014/chart" uri="{C3380CC4-5D6E-409C-BE32-E72D297353CC}">
              <c16:uniqueId val="{00000000-4956-4E48-8757-3B449E9CB20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90.13</c:v>
                </c:pt>
                <c:pt idx="1">
                  <c:v>90.19</c:v>
                </c:pt>
                <c:pt idx="2">
                  <c:v>90.03</c:v>
                </c:pt>
                <c:pt idx="3">
                  <c:v>90.09</c:v>
                </c:pt>
                <c:pt idx="4">
                  <c:v>90.21</c:v>
                </c:pt>
              </c:numCache>
            </c:numRef>
          </c:val>
          <c:smooth val="0"/>
          <c:extLst>
            <c:ext xmlns:c16="http://schemas.microsoft.com/office/drawing/2014/chart" uri="{C3380CC4-5D6E-409C-BE32-E72D297353CC}">
              <c16:uniqueId val="{00000001-4956-4E48-8757-3B449E9CB20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114.52</c:v>
                </c:pt>
                <c:pt idx="1">
                  <c:v>111.18</c:v>
                </c:pt>
                <c:pt idx="2">
                  <c:v>110.15</c:v>
                </c:pt>
                <c:pt idx="3">
                  <c:v>109.04</c:v>
                </c:pt>
                <c:pt idx="4">
                  <c:v>108.7</c:v>
                </c:pt>
              </c:numCache>
            </c:numRef>
          </c:val>
          <c:extLst>
            <c:ext xmlns:c16="http://schemas.microsoft.com/office/drawing/2014/chart" uri="{C3380CC4-5D6E-409C-BE32-E72D297353CC}">
              <c16:uniqueId val="{00000000-659A-4222-BEC9-57B4F4A252A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113.95</c:v>
                </c:pt>
                <c:pt idx="1">
                  <c:v>112.62</c:v>
                </c:pt>
                <c:pt idx="2">
                  <c:v>113.35</c:v>
                </c:pt>
                <c:pt idx="3">
                  <c:v>112.36</c:v>
                </c:pt>
                <c:pt idx="4">
                  <c:v>112.26</c:v>
                </c:pt>
              </c:numCache>
            </c:numRef>
          </c:val>
          <c:smooth val="0"/>
          <c:extLst>
            <c:ext xmlns:c16="http://schemas.microsoft.com/office/drawing/2014/chart" uri="{C3380CC4-5D6E-409C-BE32-E72D297353CC}">
              <c16:uniqueId val="{00000001-659A-4222-BEC9-57B4F4A252A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48.7</c:v>
                </c:pt>
                <c:pt idx="1">
                  <c:v>49.99</c:v>
                </c:pt>
                <c:pt idx="2">
                  <c:v>51.18</c:v>
                </c:pt>
                <c:pt idx="3">
                  <c:v>52.37</c:v>
                </c:pt>
                <c:pt idx="4">
                  <c:v>52.41</c:v>
                </c:pt>
              </c:numCache>
            </c:numRef>
          </c:val>
          <c:extLst>
            <c:ext xmlns:c16="http://schemas.microsoft.com/office/drawing/2014/chart" uri="{C3380CC4-5D6E-409C-BE32-E72D297353CC}">
              <c16:uniqueId val="{00000000-D34E-4F59-94EA-3915D9F37FB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48.01</c:v>
                </c:pt>
                <c:pt idx="1">
                  <c:v>48.86</c:v>
                </c:pt>
                <c:pt idx="2">
                  <c:v>49.6</c:v>
                </c:pt>
                <c:pt idx="3">
                  <c:v>50.31</c:v>
                </c:pt>
                <c:pt idx="4">
                  <c:v>50.74</c:v>
                </c:pt>
              </c:numCache>
            </c:numRef>
          </c:val>
          <c:smooth val="0"/>
          <c:extLst>
            <c:ext xmlns:c16="http://schemas.microsoft.com/office/drawing/2014/chart" uri="{C3380CC4-5D6E-409C-BE32-E72D297353CC}">
              <c16:uniqueId val="{00000001-D34E-4F59-94EA-3915D9F37FB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15.57</c:v>
                </c:pt>
                <c:pt idx="1">
                  <c:v>16.68</c:v>
                </c:pt>
                <c:pt idx="2">
                  <c:v>17.329999999999998</c:v>
                </c:pt>
                <c:pt idx="3">
                  <c:v>17.760000000000002</c:v>
                </c:pt>
                <c:pt idx="4">
                  <c:v>17.77</c:v>
                </c:pt>
              </c:numCache>
            </c:numRef>
          </c:val>
          <c:extLst>
            <c:ext xmlns:c16="http://schemas.microsoft.com/office/drawing/2014/chart" uri="{C3380CC4-5D6E-409C-BE32-E72D297353CC}">
              <c16:uniqueId val="{00000000-2C4F-4AD0-8E82-CDFA892BBAD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16.600000000000001</c:v>
                </c:pt>
                <c:pt idx="1">
                  <c:v>18.510000000000002</c:v>
                </c:pt>
                <c:pt idx="2">
                  <c:v>20.49</c:v>
                </c:pt>
                <c:pt idx="3">
                  <c:v>21.34</c:v>
                </c:pt>
                <c:pt idx="4">
                  <c:v>23.27</c:v>
                </c:pt>
              </c:numCache>
            </c:numRef>
          </c:val>
          <c:smooth val="0"/>
          <c:extLst>
            <c:ext xmlns:c16="http://schemas.microsoft.com/office/drawing/2014/chart" uri="{C3380CC4-5D6E-409C-BE32-E72D297353CC}">
              <c16:uniqueId val="{00000001-2C4F-4AD0-8E82-CDFA892BBAD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354-44FE-A330-F4E177B18CB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0.75</c:v>
                </c:pt>
                <c:pt idx="2">
                  <c:v>0.51</c:v>
                </c:pt>
                <c:pt idx="3">
                  <c:v>0.28999999999999998</c:v>
                </c:pt>
                <c:pt idx="4">
                  <c:v>0.25</c:v>
                </c:pt>
              </c:numCache>
            </c:numRef>
          </c:val>
          <c:smooth val="0"/>
          <c:extLst>
            <c:ext xmlns:c16="http://schemas.microsoft.com/office/drawing/2014/chart" uri="{C3380CC4-5D6E-409C-BE32-E72D297353CC}">
              <c16:uniqueId val="{00000001-9354-44FE-A330-F4E177B18CB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170.95</c:v>
                </c:pt>
                <c:pt idx="1">
                  <c:v>186.79</c:v>
                </c:pt>
                <c:pt idx="2">
                  <c:v>178.82</c:v>
                </c:pt>
                <c:pt idx="3">
                  <c:v>174.74</c:v>
                </c:pt>
                <c:pt idx="4">
                  <c:v>177.77</c:v>
                </c:pt>
              </c:numCache>
            </c:numRef>
          </c:val>
          <c:extLst>
            <c:ext xmlns:c16="http://schemas.microsoft.com/office/drawing/2014/chart" uri="{C3380CC4-5D6E-409C-BE32-E72D297353CC}">
              <c16:uniqueId val="{00000000-5FDA-484B-B34D-4E5393EF9B4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307.83</c:v>
                </c:pt>
                <c:pt idx="1">
                  <c:v>318.89</c:v>
                </c:pt>
                <c:pt idx="2">
                  <c:v>309.10000000000002</c:v>
                </c:pt>
                <c:pt idx="3">
                  <c:v>306.08</c:v>
                </c:pt>
                <c:pt idx="4">
                  <c:v>306.14999999999998</c:v>
                </c:pt>
              </c:numCache>
            </c:numRef>
          </c:val>
          <c:smooth val="0"/>
          <c:extLst>
            <c:ext xmlns:c16="http://schemas.microsoft.com/office/drawing/2014/chart" uri="{C3380CC4-5D6E-409C-BE32-E72D297353CC}">
              <c16:uniqueId val="{00000001-5FDA-484B-B34D-4E5393EF9B4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486.74</c:v>
                </c:pt>
                <c:pt idx="1">
                  <c:v>489.07</c:v>
                </c:pt>
                <c:pt idx="2">
                  <c:v>507.85</c:v>
                </c:pt>
                <c:pt idx="3">
                  <c:v>521.11</c:v>
                </c:pt>
                <c:pt idx="4">
                  <c:v>520.49</c:v>
                </c:pt>
              </c:numCache>
            </c:numRef>
          </c:val>
          <c:extLst>
            <c:ext xmlns:c16="http://schemas.microsoft.com/office/drawing/2014/chart" uri="{C3380CC4-5D6E-409C-BE32-E72D297353CC}">
              <c16:uniqueId val="{00000000-F103-4F9D-B07C-BE8526173D0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295.44</c:v>
                </c:pt>
                <c:pt idx="1">
                  <c:v>290.07</c:v>
                </c:pt>
                <c:pt idx="2">
                  <c:v>290.42</c:v>
                </c:pt>
                <c:pt idx="3">
                  <c:v>294.66000000000003</c:v>
                </c:pt>
                <c:pt idx="4">
                  <c:v>285.27</c:v>
                </c:pt>
              </c:numCache>
            </c:numRef>
          </c:val>
          <c:smooth val="0"/>
          <c:extLst>
            <c:ext xmlns:c16="http://schemas.microsoft.com/office/drawing/2014/chart" uri="{C3380CC4-5D6E-409C-BE32-E72D297353CC}">
              <c16:uniqueId val="{00000001-F103-4F9D-B07C-BE8526173D0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111.05</c:v>
                </c:pt>
                <c:pt idx="1">
                  <c:v>108.07</c:v>
                </c:pt>
                <c:pt idx="2">
                  <c:v>106.24</c:v>
                </c:pt>
                <c:pt idx="3">
                  <c:v>104.84</c:v>
                </c:pt>
                <c:pt idx="4">
                  <c:v>104.51</c:v>
                </c:pt>
              </c:numCache>
            </c:numRef>
          </c:val>
          <c:extLst>
            <c:ext xmlns:c16="http://schemas.microsoft.com/office/drawing/2014/chart" uri="{C3380CC4-5D6E-409C-BE32-E72D297353CC}">
              <c16:uniqueId val="{00000000-4FD2-4551-B6C3-87B8263BF6A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106.02</c:v>
                </c:pt>
                <c:pt idx="1">
                  <c:v>104.84</c:v>
                </c:pt>
                <c:pt idx="2">
                  <c:v>106.11</c:v>
                </c:pt>
                <c:pt idx="3">
                  <c:v>103.75</c:v>
                </c:pt>
                <c:pt idx="4">
                  <c:v>105.3</c:v>
                </c:pt>
              </c:numCache>
            </c:numRef>
          </c:val>
          <c:smooth val="0"/>
          <c:extLst>
            <c:ext xmlns:c16="http://schemas.microsoft.com/office/drawing/2014/chart" uri="{C3380CC4-5D6E-409C-BE32-E72D297353CC}">
              <c16:uniqueId val="{00000001-4FD2-4551-B6C3-87B8263BF6A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202.98</c:v>
                </c:pt>
                <c:pt idx="1">
                  <c:v>208.24</c:v>
                </c:pt>
                <c:pt idx="2">
                  <c:v>211.08</c:v>
                </c:pt>
                <c:pt idx="3">
                  <c:v>212.04</c:v>
                </c:pt>
                <c:pt idx="4">
                  <c:v>213.65</c:v>
                </c:pt>
              </c:numCache>
            </c:numRef>
          </c:val>
          <c:extLst>
            <c:ext xmlns:c16="http://schemas.microsoft.com/office/drawing/2014/chart" uri="{C3380CC4-5D6E-409C-BE32-E72D297353CC}">
              <c16:uniqueId val="{00000000-5390-4187-A8FC-27E5E698359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158.6</c:v>
                </c:pt>
                <c:pt idx="1">
                  <c:v>161.82</c:v>
                </c:pt>
                <c:pt idx="2">
                  <c:v>161.03</c:v>
                </c:pt>
                <c:pt idx="3">
                  <c:v>159.93</c:v>
                </c:pt>
                <c:pt idx="4">
                  <c:v>162.77000000000001</c:v>
                </c:pt>
              </c:numCache>
            </c:numRef>
          </c:val>
          <c:smooth val="0"/>
          <c:extLst>
            <c:ext xmlns:c16="http://schemas.microsoft.com/office/drawing/2014/chart" uri="{C3380CC4-5D6E-409C-BE32-E72D297353CC}">
              <c16:uniqueId val="{00000001-5390-4187-A8FC-27E5E698359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X13"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長崎県　佐世保市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70"/>
      <c r="P7" s="50" t="s">
        <v>3</v>
      </c>
      <c r="Q7" s="50"/>
      <c r="R7" s="50"/>
      <c r="S7" s="50"/>
      <c r="T7" s="50"/>
      <c r="U7" s="50"/>
      <c r="V7" s="50"/>
      <c r="W7" s="50" t="s">
        <v>4</v>
      </c>
      <c r="X7" s="50"/>
      <c r="Y7" s="50"/>
      <c r="Z7" s="50"/>
      <c r="AA7" s="50"/>
      <c r="AB7" s="50"/>
      <c r="AC7" s="50"/>
      <c r="AD7" s="50" t="s">
        <v>5</v>
      </c>
      <c r="AE7" s="50"/>
      <c r="AF7" s="50"/>
      <c r="AG7" s="50"/>
      <c r="AH7" s="50"/>
      <c r="AI7" s="50"/>
      <c r="AJ7" s="50"/>
      <c r="AK7" s="2"/>
      <c r="AL7" s="50" t="s">
        <v>6</v>
      </c>
      <c r="AM7" s="50"/>
      <c r="AN7" s="50"/>
      <c r="AO7" s="50"/>
      <c r="AP7" s="50"/>
      <c r="AQ7" s="50"/>
      <c r="AR7" s="50"/>
      <c r="AS7" s="50"/>
      <c r="AT7" s="48" t="s">
        <v>7</v>
      </c>
      <c r="AU7" s="49"/>
      <c r="AV7" s="49"/>
      <c r="AW7" s="49"/>
      <c r="AX7" s="49"/>
      <c r="AY7" s="49"/>
      <c r="AZ7" s="49"/>
      <c r="BA7" s="49"/>
      <c r="BB7" s="50" t="s">
        <v>8</v>
      </c>
      <c r="BC7" s="50"/>
      <c r="BD7" s="50"/>
      <c r="BE7" s="50"/>
      <c r="BF7" s="50"/>
      <c r="BG7" s="50"/>
      <c r="BH7" s="50"/>
      <c r="BI7" s="50"/>
      <c r="BJ7" s="3"/>
      <c r="BK7" s="3"/>
      <c r="BL7" s="82" t="s">
        <v>9</v>
      </c>
      <c r="BM7" s="83"/>
      <c r="BN7" s="83"/>
      <c r="BO7" s="83"/>
      <c r="BP7" s="83"/>
      <c r="BQ7" s="83"/>
      <c r="BR7" s="83"/>
      <c r="BS7" s="83"/>
      <c r="BT7" s="83"/>
      <c r="BU7" s="83"/>
      <c r="BV7" s="83"/>
      <c r="BW7" s="83"/>
      <c r="BX7" s="83"/>
      <c r="BY7" s="84"/>
    </row>
    <row r="8" spans="1:78" ht="18.75" customHeight="1" x14ac:dyDescent="0.15">
      <c r="A8" s="2"/>
      <c r="B8" s="75" t="str">
        <f>データ!$I$6</f>
        <v>法適用</v>
      </c>
      <c r="C8" s="76"/>
      <c r="D8" s="76"/>
      <c r="E8" s="76"/>
      <c r="F8" s="76"/>
      <c r="G8" s="76"/>
      <c r="H8" s="76"/>
      <c r="I8" s="75" t="str">
        <f>データ!$J$6</f>
        <v>水道事業</v>
      </c>
      <c r="J8" s="76"/>
      <c r="K8" s="76"/>
      <c r="L8" s="76"/>
      <c r="M8" s="76"/>
      <c r="N8" s="76"/>
      <c r="O8" s="77"/>
      <c r="P8" s="78" t="str">
        <f>データ!$K$6</f>
        <v>末端給水事業</v>
      </c>
      <c r="Q8" s="78"/>
      <c r="R8" s="78"/>
      <c r="S8" s="78"/>
      <c r="T8" s="78"/>
      <c r="U8" s="78"/>
      <c r="V8" s="78"/>
      <c r="W8" s="78" t="str">
        <f>データ!$L$6</f>
        <v>A2</v>
      </c>
      <c r="X8" s="78"/>
      <c r="Y8" s="78"/>
      <c r="Z8" s="78"/>
      <c r="AA8" s="78"/>
      <c r="AB8" s="78"/>
      <c r="AC8" s="78"/>
      <c r="AD8" s="78" t="str">
        <f>データ!$M$6</f>
        <v>自治体職員</v>
      </c>
      <c r="AE8" s="78"/>
      <c r="AF8" s="78"/>
      <c r="AG8" s="78"/>
      <c r="AH8" s="78"/>
      <c r="AI8" s="78"/>
      <c r="AJ8" s="78"/>
      <c r="AK8" s="2"/>
      <c r="AL8" s="69">
        <f>データ!$R$6</f>
        <v>243074</v>
      </c>
      <c r="AM8" s="69"/>
      <c r="AN8" s="69"/>
      <c r="AO8" s="69"/>
      <c r="AP8" s="69"/>
      <c r="AQ8" s="69"/>
      <c r="AR8" s="69"/>
      <c r="AS8" s="69"/>
      <c r="AT8" s="37">
        <f>データ!$S$6</f>
        <v>426.01</v>
      </c>
      <c r="AU8" s="38"/>
      <c r="AV8" s="38"/>
      <c r="AW8" s="38"/>
      <c r="AX8" s="38"/>
      <c r="AY8" s="38"/>
      <c r="AZ8" s="38"/>
      <c r="BA8" s="38"/>
      <c r="BB8" s="58">
        <f>データ!$T$6</f>
        <v>570.58000000000004</v>
      </c>
      <c r="BC8" s="58"/>
      <c r="BD8" s="58"/>
      <c r="BE8" s="58"/>
      <c r="BF8" s="58"/>
      <c r="BG8" s="58"/>
      <c r="BH8" s="58"/>
      <c r="BI8" s="58"/>
      <c r="BJ8" s="3"/>
      <c r="BK8" s="3"/>
      <c r="BL8" s="71" t="s">
        <v>10</v>
      </c>
      <c r="BM8" s="72"/>
      <c r="BN8" s="73" t="s">
        <v>11</v>
      </c>
      <c r="BO8" s="73"/>
      <c r="BP8" s="73"/>
      <c r="BQ8" s="73"/>
      <c r="BR8" s="73"/>
      <c r="BS8" s="73"/>
      <c r="BT8" s="73"/>
      <c r="BU8" s="73"/>
      <c r="BV8" s="73"/>
      <c r="BW8" s="73"/>
      <c r="BX8" s="73"/>
      <c r="BY8" s="74"/>
    </row>
    <row r="9" spans="1:78" ht="18.75" customHeight="1" x14ac:dyDescent="0.15">
      <c r="A9" s="2"/>
      <c r="B9" s="48" t="s">
        <v>12</v>
      </c>
      <c r="C9" s="49"/>
      <c r="D9" s="49"/>
      <c r="E9" s="49"/>
      <c r="F9" s="49"/>
      <c r="G9" s="49"/>
      <c r="H9" s="49"/>
      <c r="I9" s="48" t="s">
        <v>13</v>
      </c>
      <c r="J9" s="49"/>
      <c r="K9" s="49"/>
      <c r="L9" s="49"/>
      <c r="M9" s="49"/>
      <c r="N9" s="49"/>
      <c r="O9" s="70"/>
      <c r="P9" s="50" t="s">
        <v>14</v>
      </c>
      <c r="Q9" s="50"/>
      <c r="R9" s="50"/>
      <c r="S9" s="50"/>
      <c r="T9" s="50"/>
      <c r="U9" s="50"/>
      <c r="V9" s="50"/>
      <c r="W9" s="50" t="s">
        <v>15</v>
      </c>
      <c r="X9" s="50"/>
      <c r="Y9" s="50"/>
      <c r="Z9" s="50"/>
      <c r="AA9" s="50"/>
      <c r="AB9" s="50"/>
      <c r="AC9" s="50"/>
      <c r="AD9" s="2"/>
      <c r="AE9" s="2"/>
      <c r="AF9" s="2"/>
      <c r="AG9" s="2"/>
      <c r="AH9" s="2"/>
      <c r="AI9" s="2"/>
      <c r="AJ9" s="2"/>
      <c r="AK9" s="2"/>
      <c r="AL9" s="50" t="s">
        <v>16</v>
      </c>
      <c r="AM9" s="50"/>
      <c r="AN9" s="50"/>
      <c r="AO9" s="50"/>
      <c r="AP9" s="50"/>
      <c r="AQ9" s="50"/>
      <c r="AR9" s="50"/>
      <c r="AS9" s="50"/>
      <c r="AT9" s="48" t="s">
        <v>17</v>
      </c>
      <c r="AU9" s="49"/>
      <c r="AV9" s="49"/>
      <c r="AW9" s="49"/>
      <c r="AX9" s="49"/>
      <c r="AY9" s="49"/>
      <c r="AZ9" s="49"/>
      <c r="BA9" s="49"/>
      <c r="BB9" s="50" t="s">
        <v>18</v>
      </c>
      <c r="BC9" s="50"/>
      <c r="BD9" s="50"/>
      <c r="BE9" s="50"/>
      <c r="BF9" s="50"/>
      <c r="BG9" s="50"/>
      <c r="BH9" s="50"/>
      <c r="BI9" s="50"/>
      <c r="BJ9" s="3"/>
      <c r="BK9" s="3"/>
      <c r="BL9" s="51" t="s">
        <v>19</v>
      </c>
      <c r="BM9" s="52"/>
      <c r="BN9" s="53" t="s">
        <v>20</v>
      </c>
      <c r="BO9" s="53"/>
      <c r="BP9" s="53"/>
      <c r="BQ9" s="53"/>
      <c r="BR9" s="53"/>
      <c r="BS9" s="53"/>
      <c r="BT9" s="53"/>
      <c r="BU9" s="53"/>
      <c r="BV9" s="53"/>
      <c r="BW9" s="53"/>
      <c r="BX9" s="53"/>
      <c r="BY9" s="54"/>
    </row>
    <row r="10" spans="1:78" ht="18.75" customHeight="1" x14ac:dyDescent="0.15">
      <c r="A10" s="2"/>
      <c r="B10" s="37" t="str">
        <f>データ!$N$6</f>
        <v>-</v>
      </c>
      <c r="C10" s="38"/>
      <c r="D10" s="38"/>
      <c r="E10" s="38"/>
      <c r="F10" s="38"/>
      <c r="G10" s="38"/>
      <c r="H10" s="38"/>
      <c r="I10" s="37">
        <f>データ!$O$6</f>
        <v>58.45</v>
      </c>
      <c r="J10" s="38"/>
      <c r="K10" s="38"/>
      <c r="L10" s="38"/>
      <c r="M10" s="38"/>
      <c r="N10" s="38"/>
      <c r="O10" s="68"/>
      <c r="P10" s="58">
        <f>データ!$P$6</f>
        <v>98.44</v>
      </c>
      <c r="Q10" s="58"/>
      <c r="R10" s="58"/>
      <c r="S10" s="58"/>
      <c r="T10" s="58"/>
      <c r="U10" s="58"/>
      <c r="V10" s="58"/>
      <c r="W10" s="69">
        <f>データ!$Q$6</f>
        <v>4195</v>
      </c>
      <c r="X10" s="69"/>
      <c r="Y10" s="69"/>
      <c r="Z10" s="69"/>
      <c r="AA10" s="69"/>
      <c r="AB10" s="69"/>
      <c r="AC10" s="69"/>
      <c r="AD10" s="2"/>
      <c r="AE10" s="2"/>
      <c r="AF10" s="2"/>
      <c r="AG10" s="2"/>
      <c r="AH10" s="2"/>
      <c r="AI10" s="2"/>
      <c r="AJ10" s="2"/>
      <c r="AK10" s="2"/>
      <c r="AL10" s="69">
        <f>データ!$U$6</f>
        <v>237123</v>
      </c>
      <c r="AM10" s="69"/>
      <c r="AN10" s="69"/>
      <c r="AO10" s="69"/>
      <c r="AP10" s="69"/>
      <c r="AQ10" s="69"/>
      <c r="AR10" s="69"/>
      <c r="AS10" s="69"/>
      <c r="AT10" s="37">
        <f>データ!$V$6</f>
        <v>219.92</v>
      </c>
      <c r="AU10" s="38"/>
      <c r="AV10" s="38"/>
      <c r="AW10" s="38"/>
      <c r="AX10" s="38"/>
      <c r="AY10" s="38"/>
      <c r="AZ10" s="38"/>
      <c r="BA10" s="38"/>
      <c r="BB10" s="58">
        <f>データ!$W$6</f>
        <v>1078.22</v>
      </c>
      <c r="BC10" s="58"/>
      <c r="BD10" s="58"/>
      <c r="BE10" s="58"/>
      <c r="BF10" s="58"/>
      <c r="BG10" s="58"/>
      <c r="BH10" s="58"/>
      <c r="BI10" s="58"/>
      <c r="BJ10" s="2"/>
      <c r="BK10" s="2"/>
      <c r="BL10" s="59" t="s">
        <v>21</v>
      </c>
      <c r="BM10" s="60"/>
      <c r="BN10" s="61" t="s">
        <v>22</v>
      </c>
      <c r="BO10" s="61"/>
      <c r="BP10" s="61"/>
      <c r="BQ10" s="61"/>
      <c r="BR10" s="61"/>
      <c r="BS10" s="61"/>
      <c r="BT10" s="61"/>
      <c r="BU10" s="61"/>
      <c r="BV10" s="61"/>
      <c r="BW10" s="61"/>
      <c r="BX10" s="61"/>
      <c r="BY10" s="6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7"/>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2"/>
      <c r="BM48" s="43"/>
      <c r="BN48" s="43"/>
      <c r="BO48" s="43"/>
      <c r="BP48" s="43"/>
      <c r="BQ48" s="43"/>
      <c r="BR48" s="43"/>
      <c r="BS48" s="43"/>
      <c r="BT48" s="43"/>
      <c r="BU48" s="43"/>
      <c r="BV48" s="43"/>
      <c r="BW48" s="43"/>
      <c r="BX48" s="43"/>
      <c r="BY48" s="43"/>
      <c r="BZ48" s="4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2"/>
      <c r="BM49" s="43"/>
      <c r="BN49" s="43"/>
      <c r="BO49" s="43"/>
      <c r="BP49" s="43"/>
      <c r="BQ49" s="43"/>
      <c r="BR49" s="43"/>
      <c r="BS49" s="43"/>
      <c r="BT49" s="43"/>
      <c r="BU49" s="43"/>
      <c r="BV49" s="43"/>
      <c r="BW49" s="43"/>
      <c r="BX49" s="43"/>
      <c r="BY49" s="43"/>
      <c r="BZ49" s="4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2"/>
      <c r="BM50" s="43"/>
      <c r="BN50" s="43"/>
      <c r="BO50" s="43"/>
      <c r="BP50" s="43"/>
      <c r="BQ50" s="43"/>
      <c r="BR50" s="43"/>
      <c r="BS50" s="43"/>
      <c r="BT50" s="43"/>
      <c r="BU50" s="43"/>
      <c r="BV50" s="43"/>
      <c r="BW50" s="43"/>
      <c r="BX50" s="43"/>
      <c r="BY50" s="43"/>
      <c r="BZ50" s="4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2"/>
      <c r="BM51" s="43"/>
      <c r="BN51" s="43"/>
      <c r="BO51" s="43"/>
      <c r="BP51" s="43"/>
      <c r="BQ51" s="43"/>
      <c r="BR51" s="43"/>
      <c r="BS51" s="43"/>
      <c r="BT51" s="43"/>
      <c r="BU51" s="43"/>
      <c r="BV51" s="43"/>
      <c r="BW51" s="43"/>
      <c r="BX51" s="43"/>
      <c r="BY51" s="43"/>
      <c r="BZ51" s="4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2"/>
      <c r="BM52" s="43"/>
      <c r="BN52" s="43"/>
      <c r="BO52" s="43"/>
      <c r="BP52" s="43"/>
      <c r="BQ52" s="43"/>
      <c r="BR52" s="43"/>
      <c r="BS52" s="43"/>
      <c r="BT52" s="43"/>
      <c r="BU52" s="43"/>
      <c r="BV52" s="43"/>
      <c r="BW52" s="43"/>
      <c r="BX52" s="43"/>
      <c r="BY52" s="43"/>
      <c r="BZ52" s="4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2"/>
      <c r="BM53" s="43"/>
      <c r="BN53" s="43"/>
      <c r="BO53" s="43"/>
      <c r="BP53" s="43"/>
      <c r="BQ53" s="43"/>
      <c r="BR53" s="43"/>
      <c r="BS53" s="43"/>
      <c r="BT53" s="43"/>
      <c r="BU53" s="43"/>
      <c r="BV53" s="43"/>
      <c r="BW53" s="43"/>
      <c r="BX53" s="43"/>
      <c r="BY53" s="43"/>
      <c r="BZ53" s="4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2"/>
      <c r="BM54" s="43"/>
      <c r="BN54" s="43"/>
      <c r="BO54" s="43"/>
      <c r="BP54" s="43"/>
      <c r="BQ54" s="43"/>
      <c r="BR54" s="43"/>
      <c r="BS54" s="43"/>
      <c r="BT54" s="43"/>
      <c r="BU54" s="43"/>
      <c r="BV54" s="43"/>
      <c r="BW54" s="43"/>
      <c r="BX54" s="43"/>
      <c r="BY54" s="43"/>
      <c r="BZ54" s="4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2"/>
      <c r="BM55" s="43"/>
      <c r="BN55" s="43"/>
      <c r="BO55" s="43"/>
      <c r="BP55" s="43"/>
      <c r="BQ55" s="43"/>
      <c r="BR55" s="43"/>
      <c r="BS55" s="43"/>
      <c r="BT55" s="43"/>
      <c r="BU55" s="43"/>
      <c r="BV55" s="43"/>
      <c r="BW55" s="43"/>
      <c r="BX55" s="43"/>
      <c r="BY55" s="43"/>
      <c r="BZ55" s="44"/>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2"/>
      <c r="BM56" s="43"/>
      <c r="BN56" s="43"/>
      <c r="BO56" s="43"/>
      <c r="BP56" s="43"/>
      <c r="BQ56" s="43"/>
      <c r="BR56" s="43"/>
      <c r="BS56" s="43"/>
      <c r="BT56" s="43"/>
      <c r="BU56" s="43"/>
      <c r="BV56" s="43"/>
      <c r="BW56" s="43"/>
      <c r="BX56" s="43"/>
      <c r="BY56" s="43"/>
      <c r="BZ56" s="44"/>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2"/>
      <c r="BM57" s="43"/>
      <c r="BN57" s="43"/>
      <c r="BO57" s="43"/>
      <c r="BP57" s="43"/>
      <c r="BQ57" s="43"/>
      <c r="BR57" s="43"/>
      <c r="BS57" s="43"/>
      <c r="BT57" s="43"/>
      <c r="BU57" s="43"/>
      <c r="BV57" s="43"/>
      <c r="BW57" s="43"/>
      <c r="BX57" s="43"/>
      <c r="BY57" s="43"/>
      <c r="BZ57" s="44"/>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2"/>
      <c r="BM58" s="43"/>
      <c r="BN58" s="43"/>
      <c r="BO58" s="43"/>
      <c r="BP58" s="43"/>
      <c r="BQ58" s="43"/>
      <c r="BR58" s="43"/>
      <c r="BS58" s="43"/>
      <c r="BT58" s="43"/>
      <c r="BU58" s="43"/>
      <c r="BV58" s="43"/>
      <c r="BW58" s="43"/>
      <c r="BX58" s="43"/>
      <c r="BY58" s="43"/>
      <c r="BZ58" s="44"/>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2"/>
      <c r="BM59" s="43"/>
      <c r="BN59" s="43"/>
      <c r="BO59" s="43"/>
      <c r="BP59" s="43"/>
      <c r="BQ59" s="43"/>
      <c r="BR59" s="43"/>
      <c r="BS59" s="43"/>
      <c r="BT59" s="43"/>
      <c r="BU59" s="43"/>
      <c r="BV59" s="43"/>
      <c r="BW59" s="43"/>
      <c r="BX59" s="43"/>
      <c r="BY59" s="43"/>
      <c r="BZ59" s="44"/>
    </row>
    <row r="60" spans="1:78" ht="13.5" customHeight="1" x14ac:dyDescent="0.15">
      <c r="A60" s="2"/>
      <c r="B60" s="45" t="s">
        <v>27</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7"/>
      <c r="BK60" s="2"/>
      <c r="BL60" s="42"/>
      <c r="BM60" s="43"/>
      <c r="BN60" s="43"/>
      <c r="BO60" s="43"/>
      <c r="BP60" s="43"/>
      <c r="BQ60" s="43"/>
      <c r="BR60" s="43"/>
      <c r="BS60" s="43"/>
      <c r="BT60" s="43"/>
      <c r="BU60" s="43"/>
      <c r="BV60" s="43"/>
      <c r="BW60" s="43"/>
      <c r="BX60" s="43"/>
      <c r="BY60" s="43"/>
      <c r="BZ60" s="44"/>
    </row>
    <row r="61" spans="1:78" ht="13.5" customHeight="1" x14ac:dyDescent="0.15">
      <c r="A61" s="2"/>
      <c r="B61" s="45"/>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7"/>
      <c r="BK61" s="2"/>
      <c r="BL61" s="42"/>
      <c r="BM61" s="43"/>
      <c r="BN61" s="43"/>
      <c r="BO61" s="43"/>
      <c r="BP61" s="43"/>
      <c r="BQ61" s="43"/>
      <c r="BR61" s="43"/>
      <c r="BS61" s="43"/>
      <c r="BT61" s="43"/>
      <c r="BU61" s="43"/>
      <c r="BV61" s="43"/>
      <c r="BW61" s="43"/>
      <c r="BX61" s="43"/>
      <c r="BY61" s="43"/>
      <c r="BZ61" s="4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2"/>
      <c r="BM62" s="43"/>
      <c r="BN62" s="43"/>
      <c r="BO62" s="43"/>
      <c r="BP62" s="43"/>
      <c r="BQ62" s="43"/>
      <c r="BR62" s="43"/>
      <c r="BS62" s="43"/>
      <c r="BT62" s="43"/>
      <c r="BU62" s="43"/>
      <c r="BV62" s="43"/>
      <c r="BW62" s="43"/>
      <c r="BX62" s="43"/>
      <c r="BY62" s="43"/>
      <c r="BZ62" s="4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2" t="s">
        <v>113</v>
      </c>
      <c r="BM66" s="43"/>
      <c r="BN66" s="43"/>
      <c r="BO66" s="43"/>
      <c r="BP66" s="43"/>
      <c r="BQ66" s="43"/>
      <c r="BR66" s="43"/>
      <c r="BS66" s="43"/>
      <c r="BT66" s="43"/>
      <c r="BU66" s="43"/>
      <c r="BV66" s="43"/>
      <c r="BW66" s="43"/>
      <c r="BX66" s="43"/>
      <c r="BY66" s="43"/>
      <c r="BZ66" s="4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2"/>
      <c r="BM67" s="43"/>
      <c r="BN67" s="43"/>
      <c r="BO67" s="43"/>
      <c r="BP67" s="43"/>
      <c r="BQ67" s="43"/>
      <c r="BR67" s="43"/>
      <c r="BS67" s="43"/>
      <c r="BT67" s="43"/>
      <c r="BU67" s="43"/>
      <c r="BV67" s="43"/>
      <c r="BW67" s="43"/>
      <c r="BX67" s="43"/>
      <c r="BY67" s="43"/>
      <c r="BZ67" s="4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2"/>
      <c r="BM68" s="43"/>
      <c r="BN68" s="43"/>
      <c r="BO68" s="43"/>
      <c r="BP68" s="43"/>
      <c r="BQ68" s="43"/>
      <c r="BR68" s="43"/>
      <c r="BS68" s="43"/>
      <c r="BT68" s="43"/>
      <c r="BU68" s="43"/>
      <c r="BV68" s="43"/>
      <c r="BW68" s="43"/>
      <c r="BX68" s="43"/>
      <c r="BY68" s="43"/>
      <c r="BZ68" s="4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2"/>
      <c r="BM69" s="43"/>
      <c r="BN69" s="43"/>
      <c r="BO69" s="43"/>
      <c r="BP69" s="43"/>
      <c r="BQ69" s="43"/>
      <c r="BR69" s="43"/>
      <c r="BS69" s="43"/>
      <c r="BT69" s="43"/>
      <c r="BU69" s="43"/>
      <c r="BV69" s="43"/>
      <c r="BW69" s="43"/>
      <c r="BX69" s="43"/>
      <c r="BY69" s="43"/>
      <c r="BZ69" s="4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2"/>
      <c r="BM70" s="43"/>
      <c r="BN70" s="43"/>
      <c r="BO70" s="43"/>
      <c r="BP70" s="43"/>
      <c r="BQ70" s="43"/>
      <c r="BR70" s="43"/>
      <c r="BS70" s="43"/>
      <c r="BT70" s="43"/>
      <c r="BU70" s="43"/>
      <c r="BV70" s="43"/>
      <c r="BW70" s="43"/>
      <c r="BX70" s="43"/>
      <c r="BY70" s="43"/>
      <c r="BZ70" s="4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2"/>
      <c r="BM71" s="43"/>
      <c r="BN71" s="43"/>
      <c r="BO71" s="43"/>
      <c r="BP71" s="43"/>
      <c r="BQ71" s="43"/>
      <c r="BR71" s="43"/>
      <c r="BS71" s="43"/>
      <c r="BT71" s="43"/>
      <c r="BU71" s="43"/>
      <c r="BV71" s="43"/>
      <c r="BW71" s="43"/>
      <c r="BX71" s="43"/>
      <c r="BY71" s="43"/>
      <c r="BZ71" s="4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2"/>
      <c r="BM72" s="43"/>
      <c r="BN72" s="43"/>
      <c r="BO72" s="43"/>
      <c r="BP72" s="43"/>
      <c r="BQ72" s="43"/>
      <c r="BR72" s="43"/>
      <c r="BS72" s="43"/>
      <c r="BT72" s="43"/>
      <c r="BU72" s="43"/>
      <c r="BV72" s="43"/>
      <c r="BW72" s="43"/>
      <c r="BX72" s="43"/>
      <c r="BY72" s="43"/>
      <c r="BZ72" s="4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2"/>
      <c r="BM73" s="43"/>
      <c r="BN73" s="43"/>
      <c r="BO73" s="43"/>
      <c r="BP73" s="43"/>
      <c r="BQ73" s="43"/>
      <c r="BR73" s="43"/>
      <c r="BS73" s="43"/>
      <c r="BT73" s="43"/>
      <c r="BU73" s="43"/>
      <c r="BV73" s="43"/>
      <c r="BW73" s="43"/>
      <c r="BX73" s="43"/>
      <c r="BY73" s="43"/>
      <c r="BZ73" s="4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2"/>
      <c r="BM74" s="43"/>
      <c r="BN74" s="43"/>
      <c r="BO74" s="43"/>
      <c r="BP74" s="43"/>
      <c r="BQ74" s="43"/>
      <c r="BR74" s="43"/>
      <c r="BS74" s="43"/>
      <c r="BT74" s="43"/>
      <c r="BU74" s="43"/>
      <c r="BV74" s="43"/>
      <c r="BW74" s="43"/>
      <c r="BX74" s="43"/>
      <c r="BY74" s="43"/>
      <c r="BZ74" s="4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2"/>
      <c r="BM75" s="43"/>
      <c r="BN75" s="43"/>
      <c r="BO75" s="43"/>
      <c r="BP75" s="43"/>
      <c r="BQ75" s="43"/>
      <c r="BR75" s="43"/>
      <c r="BS75" s="43"/>
      <c r="BT75" s="43"/>
      <c r="BU75" s="43"/>
      <c r="BV75" s="43"/>
      <c r="BW75" s="43"/>
      <c r="BX75" s="43"/>
      <c r="BY75" s="43"/>
      <c r="BZ75" s="4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2"/>
      <c r="BM76" s="43"/>
      <c r="BN76" s="43"/>
      <c r="BO76" s="43"/>
      <c r="BP76" s="43"/>
      <c r="BQ76" s="43"/>
      <c r="BR76" s="43"/>
      <c r="BS76" s="43"/>
      <c r="BT76" s="43"/>
      <c r="BU76" s="43"/>
      <c r="BV76" s="43"/>
      <c r="BW76" s="43"/>
      <c r="BX76" s="43"/>
      <c r="BY76" s="43"/>
      <c r="BZ76" s="4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2"/>
      <c r="BM77" s="43"/>
      <c r="BN77" s="43"/>
      <c r="BO77" s="43"/>
      <c r="BP77" s="43"/>
      <c r="BQ77" s="43"/>
      <c r="BR77" s="43"/>
      <c r="BS77" s="43"/>
      <c r="BT77" s="43"/>
      <c r="BU77" s="43"/>
      <c r="BV77" s="43"/>
      <c r="BW77" s="43"/>
      <c r="BX77" s="43"/>
      <c r="BY77" s="43"/>
      <c r="BZ77" s="4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2"/>
      <c r="BM78" s="43"/>
      <c r="BN78" s="43"/>
      <c r="BO78" s="43"/>
      <c r="BP78" s="43"/>
      <c r="BQ78" s="43"/>
      <c r="BR78" s="43"/>
      <c r="BS78" s="43"/>
      <c r="BT78" s="43"/>
      <c r="BU78" s="43"/>
      <c r="BV78" s="43"/>
      <c r="BW78" s="43"/>
      <c r="BX78" s="43"/>
      <c r="BY78" s="43"/>
      <c r="BZ78" s="44"/>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2"/>
      <c r="BM79" s="43"/>
      <c r="BN79" s="43"/>
      <c r="BO79" s="43"/>
      <c r="BP79" s="43"/>
      <c r="BQ79" s="43"/>
      <c r="BR79" s="43"/>
      <c r="BS79" s="43"/>
      <c r="BT79" s="43"/>
      <c r="BU79" s="43"/>
      <c r="BV79" s="43"/>
      <c r="BW79" s="43"/>
      <c r="BX79" s="43"/>
      <c r="BY79" s="43"/>
      <c r="BZ79" s="44"/>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2"/>
      <c r="BM80" s="43"/>
      <c r="BN80" s="43"/>
      <c r="BO80" s="43"/>
      <c r="BP80" s="43"/>
      <c r="BQ80" s="43"/>
      <c r="BR80" s="43"/>
      <c r="BS80" s="43"/>
      <c r="BT80" s="43"/>
      <c r="BU80" s="43"/>
      <c r="BV80" s="43"/>
      <c r="BW80" s="43"/>
      <c r="BX80" s="43"/>
      <c r="BY80" s="43"/>
      <c r="BZ80" s="44"/>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2"/>
      <c r="BM81" s="43"/>
      <c r="BN81" s="43"/>
      <c r="BO81" s="43"/>
      <c r="BP81" s="43"/>
      <c r="BQ81" s="43"/>
      <c r="BR81" s="43"/>
      <c r="BS81" s="43"/>
      <c r="BT81" s="43"/>
      <c r="BU81" s="43"/>
      <c r="BV81" s="43"/>
      <c r="BW81" s="43"/>
      <c r="BX81" s="43"/>
      <c r="BY81" s="43"/>
      <c r="BZ81" s="44"/>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5"/>
      <c r="BM82" s="56"/>
      <c r="BN82" s="56"/>
      <c r="BO82" s="56"/>
      <c r="BP82" s="56"/>
      <c r="BQ82" s="56"/>
      <c r="BR82" s="56"/>
      <c r="BS82" s="56"/>
      <c r="BT82" s="56"/>
      <c r="BU82" s="56"/>
      <c r="BV82" s="56"/>
      <c r="BW82" s="56"/>
      <c r="BX82" s="56"/>
      <c r="BY82" s="56"/>
      <c r="BZ82" s="57"/>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spAYAziz1h6nMuck5ZBw+mEQY37r1n0Ukj71cA3LTQ7vlIueKl1hwEG/RG9OX4xGdV8FhH4W+8zPEVXgaWTI9w==" saltValue="o8noUPDYeMmrZI6J5GEVm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422029</v>
      </c>
      <c r="D6" s="20">
        <f t="shared" si="3"/>
        <v>46</v>
      </c>
      <c r="E6" s="20">
        <f t="shared" si="3"/>
        <v>1</v>
      </c>
      <c r="F6" s="20">
        <f t="shared" si="3"/>
        <v>0</v>
      </c>
      <c r="G6" s="20">
        <f t="shared" si="3"/>
        <v>1</v>
      </c>
      <c r="H6" s="20" t="str">
        <f t="shared" si="3"/>
        <v>長崎県　佐世保市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58.45</v>
      </c>
      <c r="P6" s="21">
        <f t="shared" si="3"/>
        <v>98.44</v>
      </c>
      <c r="Q6" s="21">
        <f t="shared" si="3"/>
        <v>4195</v>
      </c>
      <c r="R6" s="21">
        <f t="shared" si="3"/>
        <v>243074</v>
      </c>
      <c r="S6" s="21">
        <f t="shared" si="3"/>
        <v>426.01</v>
      </c>
      <c r="T6" s="21">
        <f t="shared" si="3"/>
        <v>570.58000000000004</v>
      </c>
      <c r="U6" s="21">
        <f t="shared" si="3"/>
        <v>237123</v>
      </c>
      <c r="V6" s="21">
        <f t="shared" si="3"/>
        <v>219.92</v>
      </c>
      <c r="W6" s="21">
        <f t="shared" si="3"/>
        <v>1078.22</v>
      </c>
      <c r="X6" s="22">
        <f>IF(X7="",NA(),X7)</f>
        <v>114.52</v>
      </c>
      <c r="Y6" s="22">
        <f t="shared" ref="Y6:AG6" si="4">IF(Y7="",NA(),Y7)</f>
        <v>111.18</v>
      </c>
      <c r="Z6" s="22">
        <f t="shared" si="4"/>
        <v>110.15</v>
      </c>
      <c r="AA6" s="22">
        <f t="shared" si="4"/>
        <v>109.04</v>
      </c>
      <c r="AB6" s="22">
        <f t="shared" si="4"/>
        <v>108.7</v>
      </c>
      <c r="AC6" s="22">
        <f t="shared" si="4"/>
        <v>113.95</v>
      </c>
      <c r="AD6" s="22">
        <f t="shared" si="4"/>
        <v>112.62</v>
      </c>
      <c r="AE6" s="22">
        <f t="shared" si="4"/>
        <v>113.35</v>
      </c>
      <c r="AF6" s="22">
        <f t="shared" si="4"/>
        <v>112.36</v>
      </c>
      <c r="AG6" s="22">
        <f t="shared" si="4"/>
        <v>112.26</v>
      </c>
      <c r="AH6" s="21" t="str">
        <f>IF(AH7="","",IF(AH7="-","【-】","【"&amp;SUBSTITUTE(TEXT(AH7,"#,##0.00"),"-","△")&amp;"】"))</f>
        <v>【111.39】</v>
      </c>
      <c r="AI6" s="21">
        <f>IF(AI7="",NA(),AI7)</f>
        <v>0</v>
      </c>
      <c r="AJ6" s="21">
        <f t="shared" ref="AJ6:AR6" si="5">IF(AJ7="",NA(),AJ7)</f>
        <v>0</v>
      </c>
      <c r="AK6" s="21">
        <f t="shared" si="5"/>
        <v>0</v>
      </c>
      <c r="AL6" s="21">
        <f t="shared" si="5"/>
        <v>0</v>
      </c>
      <c r="AM6" s="21">
        <f t="shared" si="5"/>
        <v>0</v>
      </c>
      <c r="AN6" s="21">
        <f t="shared" si="5"/>
        <v>0</v>
      </c>
      <c r="AO6" s="22">
        <f t="shared" si="5"/>
        <v>0.75</v>
      </c>
      <c r="AP6" s="22">
        <f t="shared" si="5"/>
        <v>0.51</v>
      </c>
      <c r="AQ6" s="22">
        <f t="shared" si="5"/>
        <v>0.28999999999999998</v>
      </c>
      <c r="AR6" s="22">
        <f t="shared" si="5"/>
        <v>0.25</v>
      </c>
      <c r="AS6" s="21" t="str">
        <f>IF(AS7="","",IF(AS7="-","【-】","【"&amp;SUBSTITUTE(TEXT(AS7,"#,##0.00"),"-","△")&amp;"】"))</f>
        <v>【1.30】</v>
      </c>
      <c r="AT6" s="22">
        <f>IF(AT7="",NA(),AT7)</f>
        <v>170.95</v>
      </c>
      <c r="AU6" s="22">
        <f t="shared" ref="AU6:BC6" si="6">IF(AU7="",NA(),AU7)</f>
        <v>186.79</v>
      </c>
      <c r="AV6" s="22">
        <f t="shared" si="6"/>
        <v>178.82</v>
      </c>
      <c r="AW6" s="22">
        <f t="shared" si="6"/>
        <v>174.74</v>
      </c>
      <c r="AX6" s="22">
        <f t="shared" si="6"/>
        <v>177.77</v>
      </c>
      <c r="AY6" s="22">
        <f t="shared" si="6"/>
        <v>307.83</v>
      </c>
      <c r="AZ6" s="22">
        <f t="shared" si="6"/>
        <v>318.89</v>
      </c>
      <c r="BA6" s="22">
        <f t="shared" si="6"/>
        <v>309.10000000000002</v>
      </c>
      <c r="BB6" s="22">
        <f t="shared" si="6"/>
        <v>306.08</v>
      </c>
      <c r="BC6" s="22">
        <f t="shared" si="6"/>
        <v>306.14999999999998</v>
      </c>
      <c r="BD6" s="21" t="str">
        <f>IF(BD7="","",IF(BD7="-","【-】","【"&amp;SUBSTITUTE(TEXT(BD7,"#,##0.00"),"-","△")&amp;"】"))</f>
        <v>【261.51】</v>
      </c>
      <c r="BE6" s="22">
        <f>IF(BE7="",NA(),BE7)</f>
        <v>486.74</v>
      </c>
      <c r="BF6" s="22">
        <f t="shared" ref="BF6:BN6" si="7">IF(BF7="",NA(),BF7)</f>
        <v>489.07</v>
      </c>
      <c r="BG6" s="22">
        <f t="shared" si="7"/>
        <v>507.85</v>
      </c>
      <c r="BH6" s="22">
        <f t="shared" si="7"/>
        <v>521.11</v>
      </c>
      <c r="BI6" s="22">
        <f t="shared" si="7"/>
        <v>520.49</v>
      </c>
      <c r="BJ6" s="22">
        <f t="shared" si="7"/>
        <v>295.44</v>
      </c>
      <c r="BK6" s="22">
        <f t="shared" si="7"/>
        <v>290.07</v>
      </c>
      <c r="BL6" s="22">
        <f t="shared" si="7"/>
        <v>290.42</v>
      </c>
      <c r="BM6" s="22">
        <f t="shared" si="7"/>
        <v>294.66000000000003</v>
      </c>
      <c r="BN6" s="22">
        <f t="shared" si="7"/>
        <v>285.27</v>
      </c>
      <c r="BO6" s="21" t="str">
        <f>IF(BO7="","",IF(BO7="-","【-】","【"&amp;SUBSTITUTE(TEXT(BO7,"#,##0.00"),"-","△")&amp;"】"))</f>
        <v>【265.16】</v>
      </c>
      <c r="BP6" s="22">
        <f>IF(BP7="",NA(),BP7)</f>
        <v>111.05</v>
      </c>
      <c r="BQ6" s="22">
        <f t="shared" ref="BQ6:BY6" si="8">IF(BQ7="",NA(),BQ7)</f>
        <v>108.07</v>
      </c>
      <c r="BR6" s="22">
        <f t="shared" si="8"/>
        <v>106.24</v>
      </c>
      <c r="BS6" s="22">
        <f t="shared" si="8"/>
        <v>104.84</v>
      </c>
      <c r="BT6" s="22">
        <f t="shared" si="8"/>
        <v>104.51</v>
      </c>
      <c r="BU6" s="22">
        <f t="shared" si="8"/>
        <v>106.02</v>
      </c>
      <c r="BV6" s="22">
        <f t="shared" si="8"/>
        <v>104.84</v>
      </c>
      <c r="BW6" s="22">
        <f t="shared" si="8"/>
        <v>106.11</v>
      </c>
      <c r="BX6" s="22">
        <f t="shared" si="8"/>
        <v>103.75</v>
      </c>
      <c r="BY6" s="22">
        <f t="shared" si="8"/>
        <v>105.3</v>
      </c>
      <c r="BZ6" s="21" t="str">
        <f>IF(BZ7="","",IF(BZ7="-","【-】","【"&amp;SUBSTITUTE(TEXT(BZ7,"#,##0.00"),"-","△")&amp;"】"))</f>
        <v>【102.35】</v>
      </c>
      <c r="CA6" s="22">
        <f>IF(CA7="",NA(),CA7)</f>
        <v>202.98</v>
      </c>
      <c r="CB6" s="22">
        <f t="shared" ref="CB6:CJ6" si="9">IF(CB7="",NA(),CB7)</f>
        <v>208.24</v>
      </c>
      <c r="CC6" s="22">
        <f t="shared" si="9"/>
        <v>211.08</v>
      </c>
      <c r="CD6" s="22">
        <f t="shared" si="9"/>
        <v>212.04</v>
      </c>
      <c r="CE6" s="22">
        <f t="shared" si="9"/>
        <v>213.65</v>
      </c>
      <c r="CF6" s="22">
        <f t="shared" si="9"/>
        <v>158.6</v>
      </c>
      <c r="CG6" s="22">
        <f t="shared" si="9"/>
        <v>161.82</v>
      </c>
      <c r="CH6" s="22">
        <f t="shared" si="9"/>
        <v>161.03</v>
      </c>
      <c r="CI6" s="22">
        <f t="shared" si="9"/>
        <v>159.93</v>
      </c>
      <c r="CJ6" s="22">
        <f t="shared" si="9"/>
        <v>162.77000000000001</v>
      </c>
      <c r="CK6" s="21" t="str">
        <f>IF(CK7="","",IF(CK7="-","【-】","【"&amp;SUBSTITUTE(TEXT(CK7,"#,##0.00"),"-","△")&amp;"】"))</f>
        <v>【167.74】</v>
      </c>
      <c r="CL6" s="22">
        <f>IF(CL7="",NA(),CL7)</f>
        <v>68.849999999999994</v>
      </c>
      <c r="CM6" s="22">
        <f t="shared" ref="CM6:CU6" si="10">IF(CM7="",NA(),CM7)</f>
        <v>66.95</v>
      </c>
      <c r="CN6" s="22">
        <f t="shared" si="10"/>
        <v>64.790000000000006</v>
      </c>
      <c r="CO6" s="22">
        <f t="shared" si="10"/>
        <v>64.19</v>
      </c>
      <c r="CP6" s="22">
        <f t="shared" si="10"/>
        <v>63.42</v>
      </c>
      <c r="CQ6" s="22">
        <f t="shared" si="10"/>
        <v>62.88</v>
      </c>
      <c r="CR6" s="22">
        <f t="shared" si="10"/>
        <v>62.32</v>
      </c>
      <c r="CS6" s="22">
        <f t="shared" si="10"/>
        <v>61.71</v>
      </c>
      <c r="CT6" s="22">
        <f t="shared" si="10"/>
        <v>63.12</v>
      </c>
      <c r="CU6" s="22">
        <f t="shared" si="10"/>
        <v>62.57</v>
      </c>
      <c r="CV6" s="21" t="str">
        <f>IF(CV7="","",IF(CV7="-","【-】","【"&amp;SUBSTITUTE(TEXT(CV7,"#,##0.00"),"-","△")&amp;"】"))</f>
        <v>【60.29】</v>
      </c>
      <c r="CW6" s="22">
        <f>IF(CW7="",NA(),CW7)</f>
        <v>84.73</v>
      </c>
      <c r="CX6" s="22">
        <f t="shared" ref="CX6:DF6" si="11">IF(CX7="",NA(),CX7)</f>
        <v>86.28</v>
      </c>
      <c r="CY6" s="22">
        <f t="shared" si="11"/>
        <v>87.37</v>
      </c>
      <c r="CZ6" s="22">
        <f t="shared" si="11"/>
        <v>87.82</v>
      </c>
      <c r="DA6" s="22">
        <f t="shared" si="11"/>
        <v>88.71</v>
      </c>
      <c r="DB6" s="22">
        <f t="shared" si="11"/>
        <v>90.13</v>
      </c>
      <c r="DC6" s="22">
        <f t="shared" si="11"/>
        <v>90.19</v>
      </c>
      <c r="DD6" s="22">
        <f t="shared" si="11"/>
        <v>90.03</v>
      </c>
      <c r="DE6" s="22">
        <f t="shared" si="11"/>
        <v>90.09</v>
      </c>
      <c r="DF6" s="22">
        <f t="shared" si="11"/>
        <v>90.21</v>
      </c>
      <c r="DG6" s="21" t="str">
        <f>IF(DG7="","",IF(DG7="-","【-】","【"&amp;SUBSTITUTE(TEXT(DG7,"#,##0.00"),"-","△")&amp;"】"))</f>
        <v>【90.12】</v>
      </c>
      <c r="DH6" s="22">
        <f>IF(DH7="",NA(),DH7)</f>
        <v>48.7</v>
      </c>
      <c r="DI6" s="22">
        <f t="shared" ref="DI6:DQ6" si="12">IF(DI7="",NA(),DI7)</f>
        <v>49.99</v>
      </c>
      <c r="DJ6" s="22">
        <f t="shared" si="12"/>
        <v>51.18</v>
      </c>
      <c r="DK6" s="22">
        <f t="shared" si="12"/>
        <v>52.37</v>
      </c>
      <c r="DL6" s="22">
        <f t="shared" si="12"/>
        <v>52.41</v>
      </c>
      <c r="DM6" s="22">
        <f t="shared" si="12"/>
        <v>48.01</v>
      </c>
      <c r="DN6" s="22">
        <f t="shared" si="12"/>
        <v>48.86</v>
      </c>
      <c r="DO6" s="22">
        <f t="shared" si="12"/>
        <v>49.6</v>
      </c>
      <c r="DP6" s="22">
        <f t="shared" si="12"/>
        <v>50.31</v>
      </c>
      <c r="DQ6" s="22">
        <f t="shared" si="12"/>
        <v>50.74</v>
      </c>
      <c r="DR6" s="21" t="str">
        <f>IF(DR7="","",IF(DR7="-","【-】","【"&amp;SUBSTITUTE(TEXT(DR7,"#,##0.00"),"-","△")&amp;"】"))</f>
        <v>【50.88】</v>
      </c>
      <c r="DS6" s="22">
        <f>IF(DS7="",NA(),DS7)</f>
        <v>15.57</v>
      </c>
      <c r="DT6" s="22">
        <f t="shared" ref="DT6:EB6" si="13">IF(DT7="",NA(),DT7)</f>
        <v>16.68</v>
      </c>
      <c r="DU6" s="22">
        <f t="shared" si="13"/>
        <v>17.329999999999998</v>
      </c>
      <c r="DV6" s="22">
        <f t="shared" si="13"/>
        <v>17.760000000000002</v>
      </c>
      <c r="DW6" s="22">
        <f t="shared" si="13"/>
        <v>17.77</v>
      </c>
      <c r="DX6" s="22">
        <f t="shared" si="13"/>
        <v>16.600000000000001</v>
      </c>
      <c r="DY6" s="22">
        <f t="shared" si="13"/>
        <v>18.510000000000002</v>
      </c>
      <c r="DZ6" s="22">
        <f t="shared" si="13"/>
        <v>20.49</v>
      </c>
      <c r="EA6" s="22">
        <f t="shared" si="13"/>
        <v>21.34</v>
      </c>
      <c r="EB6" s="22">
        <f t="shared" si="13"/>
        <v>23.27</v>
      </c>
      <c r="EC6" s="21" t="str">
        <f>IF(EC7="","",IF(EC7="-","【-】","【"&amp;SUBSTITUTE(TEXT(EC7,"#,##0.00"),"-","△")&amp;"】"))</f>
        <v>【22.30】</v>
      </c>
      <c r="ED6" s="22">
        <f>IF(ED7="",NA(),ED7)</f>
        <v>0.81</v>
      </c>
      <c r="EE6" s="22">
        <f t="shared" ref="EE6:EM6" si="14">IF(EE7="",NA(),EE7)</f>
        <v>1.01</v>
      </c>
      <c r="EF6" s="22">
        <f t="shared" si="14"/>
        <v>1.2</v>
      </c>
      <c r="EG6" s="22">
        <f t="shared" si="14"/>
        <v>0.39</v>
      </c>
      <c r="EH6" s="22">
        <f t="shared" si="14"/>
        <v>0.41</v>
      </c>
      <c r="EI6" s="22">
        <f t="shared" si="14"/>
        <v>0.65</v>
      </c>
      <c r="EJ6" s="22">
        <f t="shared" si="14"/>
        <v>0.7</v>
      </c>
      <c r="EK6" s="22">
        <f t="shared" si="14"/>
        <v>0.72</v>
      </c>
      <c r="EL6" s="22">
        <f t="shared" si="14"/>
        <v>0.69</v>
      </c>
      <c r="EM6" s="22">
        <f t="shared" si="14"/>
        <v>0.69</v>
      </c>
      <c r="EN6" s="21" t="str">
        <f>IF(EN7="","",IF(EN7="-","【-】","【"&amp;SUBSTITUTE(TEXT(EN7,"#,##0.00"),"-","△")&amp;"】"))</f>
        <v>【0.66】</v>
      </c>
    </row>
    <row r="7" spans="1:144" s="23" customFormat="1" x14ac:dyDescent="0.15">
      <c r="A7" s="15"/>
      <c r="B7" s="24">
        <v>2021</v>
      </c>
      <c r="C7" s="24">
        <v>422029</v>
      </c>
      <c r="D7" s="24">
        <v>46</v>
      </c>
      <c r="E7" s="24">
        <v>1</v>
      </c>
      <c r="F7" s="24">
        <v>0</v>
      </c>
      <c r="G7" s="24">
        <v>1</v>
      </c>
      <c r="H7" s="24" t="s">
        <v>93</v>
      </c>
      <c r="I7" s="24" t="s">
        <v>94</v>
      </c>
      <c r="J7" s="24" t="s">
        <v>95</v>
      </c>
      <c r="K7" s="24" t="s">
        <v>96</v>
      </c>
      <c r="L7" s="24" t="s">
        <v>97</v>
      </c>
      <c r="M7" s="24" t="s">
        <v>98</v>
      </c>
      <c r="N7" s="25" t="s">
        <v>99</v>
      </c>
      <c r="O7" s="25">
        <v>58.45</v>
      </c>
      <c r="P7" s="25">
        <v>98.44</v>
      </c>
      <c r="Q7" s="25">
        <v>4195</v>
      </c>
      <c r="R7" s="25">
        <v>243074</v>
      </c>
      <c r="S7" s="25">
        <v>426.01</v>
      </c>
      <c r="T7" s="25">
        <v>570.58000000000004</v>
      </c>
      <c r="U7" s="25">
        <v>237123</v>
      </c>
      <c r="V7" s="25">
        <v>219.92</v>
      </c>
      <c r="W7" s="25">
        <v>1078.22</v>
      </c>
      <c r="X7" s="25">
        <v>114.52</v>
      </c>
      <c r="Y7" s="25">
        <v>111.18</v>
      </c>
      <c r="Z7" s="25">
        <v>110.15</v>
      </c>
      <c r="AA7" s="25">
        <v>109.04</v>
      </c>
      <c r="AB7" s="25">
        <v>108.7</v>
      </c>
      <c r="AC7" s="25">
        <v>113.95</v>
      </c>
      <c r="AD7" s="25">
        <v>112.62</v>
      </c>
      <c r="AE7" s="25">
        <v>113.35</v>
      </c>
      <c r="AF7" s="25">
        <v>112.36</v>
      </c>
      <c r="AG7" s="25">
        <v>112.26</v>
      </c>
      <c r="AH7" s="25">
        <v>111.39</v>
      </c>
      <c r="AI7" s="25">
        <v>0</v>
      </c>
      <c r="AJ7" s="25">
        <v>0</v>
      </c>
      <c r="AK7" s="25">
        <v>0</v>
      </c>
      <c r="AL7" s="25">
        <v>0</v>
      </c>
      <c r="AM7" s="25">
        <v>0</v>
      </c>
      <c r="AN7" s="25">
        <v>0</v>
      </c>
      <c r="AO7" s="25">
        <v>0.75</v>
      </c>
      <c r="AP7" s="25">
        <v>0.51</v>
      </c>
      <c r="AQ7" s="25">
        <v>0.28999999999999998</v>
      </c>
      <c r="AR7" s="25">
        <v>0.25</v>
      </c>
      <c r="AS7" s="25">
        <v>1.3</v>
      </c>
      <c r="AT7" s="25">
        <v>170.95</v>
      </c>
      <c r="AU7" s="25">
        <v>186.79</v>
      </c>
      <c r="AV7" s="25">
        <v>178.82</v>
      </c>
      <c r="AW7" s="25">
        <v>174.74</v>
      </c>
      <c r="AX7" s="25">
        <v>177.77</v>
      </c>
      <c r="AY7" s="25">
        <v>307.83</v>
      </c>
      <c r="AZ7" s="25">
        <v>318.89</v>
      </c>
      <c r="BA7" s="25">
        <v>309.10000000000002</v>
      </c>
      <c r="BB7" s="25">
        <v>306.08</v>
      </c>
      <c r="BC7" s="25">
        <v>306.14999999999998</v>
      </c>
      <c r="BD7" s="25">
        <v>261.51</v>
      </c>
      <c r="BE7" s="25">
        <v>486.74</v>
      </c>
      <c r="BF7" s="25">
        <v>489.07</v>
      </c>
      <c r="BG7" s="25">
        <v>507.85</v>
      </c>
      <c r="BH7" s="25">
        <v>521.11</v>
      </c>
      <c r="BI7" s="25">
        <v>520.49</v>
      </c>
      <c r="BJ7" s="25">
        <v>295.44</v>
      </c>
      <c r="BK7" s="25">
        <v>290.07</v>
      </c>
      <c r="BL7" s="25">
        <v>290.42</v>
      </c>
      <c r="BM7" s="25">
        <v>294.66000000000003</v>
      </c>
      <c r="BN7" s="25">
        <v>285.27</v>
      </c>
      <c r="BO7" s="25">
        <v>265.16000000000003</v>
      </c>
      <c r="BP7" s="25">
        <v>111.05</v>
      </c>
      <c r="BQ7" s="25">
        <v>108.07</v>
      </c>
      <c r="BR7" s="25">
        <v>106.24</v>
      </c>
      <c r="BS7" s="25">
        <v>104.84</v>
      </c>
      <c r="BT7" s="25">
        <v>104.51</v>
      </c>
      <c r="BU7" s="25">
        <v>106.02</v>
      </c>
      <c r="BV7" s="25">
        <v>104.84</v>
      </c>
      <c r="BW7" s="25">
        <v>106.11</v>
      </c>
      <c r="BX7" s="25">
        <v>103.75</v>
      </c>
      <c r="BY7" s="25">
        <v>105.3</v>
      </c>
      <c r="BZ7" s="25">
        <v>102.35</v>
      </c>
      <c r="CA7" s="25">
        <v>202.98</v>
      </c>
      <c r="CB7" s="25">
        <v>208.24</v>
      </c>
      <c r="CC7" s="25">
        <v>211.08</v>
      </c>
      <c r="CD7" s="25">
        <v>212.04</v>
      </c>
      <c r="CE7" s="25">
        <v>213.65</v>
      </c>
      <c r="CF7" s="25">
        <v>158.6</v>
      </c>
      <c r="CG7" s="25">
        <v>161.82</v>
      </c>
      <c r="CH7" s="25">
        <v>161.03</v>
      </c>
      <c r="CI7" s="25">
        <v>159.93</v>
      </c>
      <c r="CJ7" s="25">
        <v>162.77000000000001</v>
      </c>
      <c r="CK7" s="25">
        <v>167.74</v>
      </c>
      <c r="CL7" s="25">
        <v>68.849999999999994</v>
      </c>
      <c r="CM7" s="25">
        <v>66.95</v>
      </c>
      <c r="CN7" s="25">
        <v>64.790000000000006</v>
      </c>
      <c r="CO7" s="25">
        <v>64.19</v>
      </c>
      <c r="CP7" s="25">
        <v>63.42</v>
      </c>
      <c r="CQ7" s="25">
        <v>62.88</v>
      </c>
      <c r="CR7" s="25">
        <v>62.32</v>
      </c>
      <c r="CS7" s="25">
        <v>61.71</v>
      </c>
      <c r="CT7" s="25">
        <v>63.12</v>
      </c>
      <c r="CU7" s="25">
        <v>62.57</v>
      </c>
      <c r="CV7" s="25">
        <v>60.29</v>
      </c>
      <c r="CW7" s="25">
        <v>84.73</v>
      </c>
      <c r="CX7" s="25">
        <v>86.28</v>
      </c>
      <c r="CY7" s="25">
        <v>87.37</v>
      </c>
      <c r="CZ7" s="25">
        <v>87.82</v>
      </c>
      <c r="DA7" s="25">
        <v>88.71</v>
      </c>
      <c r="DB7" s="25">
        <v>90.13</v>
      </c>
      <c r="DC7" s="25">
        <v>90.19</v>
      </c>
      <c r="DD7" s="25">
        <v>90.03</v>
      </c>
      <c r="DE7" s="25">
        <v>90.09</v>
      </c>
      <c r="DF7" s="25">
        <v>90.21</v>
      </c>
      <c r="DG7" s="25">
        <v>90.12</v>
      </c>
      <c r="DH7" s="25">
        <v>48.7</v>
      </c>
      <c r="DI7" s="25">
        <v>49.99</v>
      </c>
      <c r="DJ7" s="25">
        <v>51.18</v>
      </c>
      <c r="DK7" s="25">
        <v>52.37</v>
      </c>
      <c r="DL7" s="25">
        <v>52.41</v>
      </c>
      <c r="DM7" s="25">
        <v>48.01</v>
      </c>
      <c r="DN7" s="25">
        <v>48.86</v>
      </c>
      <c r="DO7" s="25">
        <v>49.6</v>
      </c>
      <c r="DP7" s="25">
        <v>50.31</v>
      </c>
      <c r="DQ7" s="25">
        <v>50.74</v>
      </c>
      <c r="DR7" s="25">
        <v>50.88</v>
      </c>
      <c r="DS7" s="25">
        <v>15.57</v>
      </c>
      <c r="DT7" s="25">
        <v>16.68</v>
      </c>
      <c r="DU7" s="25">
        <v>17.329999999999998</v>
      </c>
      <c r="DV7" s="25">
        <v>17.760000000000002</v>
      </c>
      <c r="DW7" s="25">
        <v>17.77</v>
      </c>
      <c r="DX7" s="25">
        <v>16.600000000000001</v>
      </c>
      <c r="DY7" s="25">
        <v>18.510000000000002</v>
      </c>
      <c r="DZ7" s="25">
        <v>20.49</v>
      </c>
      <c r="EA7" s="25">
        <v>21.34</v>
      </c>
      <c r="EB7" s="25">
        <v>23.27</v>
      </c>
      <c r="EC7" s="25">
        <v>22.3</v>
      </c>
      <c r="ED7" s="25">
        <v>0.81</v>
      </c>
      <c r="EE7" s="25">
        <v>1.01</v>
      </c>
      <c r="EF7" s="25">
        <v>1.2</v>
      </c>
      <c r="EG7" s="25">
        <v>0.39</v>
      </c>
      <c r="EH7" s="25">
        <v>0.41</v>
      </c>
      <c r="EI7" s="25">
        <v>0.65</v>
      </c>
      <c r="EJ7" s="25">
        <v>0.7</v>
      </c>
      <c r="EK7" s="25">
        <v>0.72</v>
      </c>
      <c r="EL7" s="25">
        <v>0.69</v>
      </c>
      <c r="EM7" s="25">
        <v>0.69</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吉村翔伍</cp:lastModifiedBy>
  <cp:lastPrinted>2023-01-20T06:18:29Z</cp:lastPrinted>
  <dcterms:created xsi:type="dcterms:W3CDTF">2022-12-01T01:05:45Z</dcterms:created>
  <dcterms:modified xsi:type="dcterms:W3CDTF">2023-01-24T04:07:04Z</dcterms:modified>
  <cp:category/>
</cp:coreProperties>
</file>