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9"/>
  <workbookPr/>
  <mc:AlternateContent xmlns:mc="http://schemas.openxmlformats.org/markup-compatibility/2006">
    <mc:Choice Requires="x15">
      <x15ac:absPath xmlns:x15ac="http://schemas.microsoft.com/office/spreadsheetml/2010/11/ac" url="\\211jfs\水道課\共有\07　令和4年度\09　通知・調査／国、県、水道協会、その他\06　地方公営企業決算状況調査（決算統計）\06 公営企業に係る経営比較分析表（令和３年度決算）の分析等について\02 提出\01_水道\"/>
    </mc:Choice>
  </mc:AlternateContent>
  <xr:revisionPtr revIDLastSave="0" documentId="13_ncr:1_{E1B70331-7352-496A-9248-D8C9AE9B212A}" xr6:coauthVersionLast="36" xr6:coauthVersionMax="36" xr10:uidLastSave="{00000000-0000-0000-0000-000000000000}"/>
  <workbookProtection workbookAlgorithmName="SHA-512" workbookHashValue="nsSQVp0IvPatWtabxFym1hJgYKGjvItQCOEl6drTVMjgVvtg0qZYKesupy9lKrnTVz7LCetOH9vixIubs/Nx2w==" workbookSaltValue="D9v5LM1gnBuXyVkQRFIBPw=="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10" i="4"/>
  <c r="BB8" i="4"/>
  <c r="AT8" i="4"/>
  <c r="AD8" i="4"/>
  <c r="W8" i="4"/>
  <c r="P8" i="4"/>
  <c r="B8" i="4"/>
  <c r="B6" i="4"/>
</calcChain>
</file>

<file path=xl/sharedStrings.xml><?xml version="1.0" encoding="utf-8"?>
<sst xmlns="http://schemas.openxmlformats.org/spreadsheetml/2006/main" count="228" uniqueCount="115">
  <si>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</si>
  <si>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</si>
  <si>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</si>
  <si>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</si>
  <si>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</si>
  <si>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</si>
  <si>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</si>
  <si>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</si>
  <si>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</si>
  <si>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</si>
  <si>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</si>
  <si>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</si>
  <si>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</si>
  <si>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</si>
  <si>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</si>
  <si>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</si>
  <si>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</si>
  <si>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</si>
  <si>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</si>
  <si>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</si>
  <si>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</si>
  <si>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</si>
  <si>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</si>
  <si>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</si>
  <si>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</si>
  <si>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</si>
  <si>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</si>
  <si>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</si>
  <si>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</si>
  <si>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</si>
  <si>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</si>
  <si>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</si>
  <si>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</si>
  <si>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</si>
  <si>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</si>
  <si>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</si>
  <si>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</si>
  <si>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</si>
  <si>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</si>
  <si>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</si>
  <si>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</si>
  <si>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</si>
  <si>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</si>
  <si>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</si>
  <si>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</si>
  <si>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</si>
  <si>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</si>
  <si>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</si>
  <si>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</si>
  <si>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</si>
  <si>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</si>
  <si>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</si>
  <si>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</si>
  <si>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</si>
  <si>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</si>
  <si>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</si>
  <si>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</si>
  <si>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</si>
  <si>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</si>
  <si>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</si>
  <si>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</si>
  <si>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</si>
  <si>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</si>
  <si>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</si>
  <si>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</si>
  <si>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</si>
  <si>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</si>
  <si>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</si>
  <si>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</si>
  <si>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</si>
  <si>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</si>
  <si>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</si>
  <si>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</si>
  <si>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</si>
  <si>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</si>
  <si>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</si>
  <si>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</si>
  <si>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</si>
  <si>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</si>
  <si>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</si>
  <si>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</si>
  <si>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</si>
  <si>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</si>
  <si>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</si>
  <si>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</si>
  <si>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</si>
  <si>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</si>
  <si>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</si>
  <si>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</si>
  <si>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</si>
  <si>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</si>
  <si>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</si>
  <si>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</si>
  <si>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五島市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</si>
  <si>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</si>
  <si>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</si>
  <si>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</si>
  <si>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</si>
  <si>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</si>
  <si>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</si>
  <si>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</si>
  <si>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</si>
  <si>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</si>
  <si>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</si>
  <si>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</si>
  <si>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</si>
  <si>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</si>
  <si>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</si>
  <si>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</si>
  <si>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</si>
  <si>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</si>
  <si>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</si>
  <si>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r>
      <rPr>
        <sz val="11"/>
        <color rgb="FFFF0000"/>
        <rFont val="ＭＳ ゴシック"/>
        <family val="3"/>
        <charset val="128"/>
      </rPr>
      <t>①経常収支比率</t>
    </r>
    <r>
      <rPr>
        <sz val="11"/>
        <color theme="1"/>
        <rFont val="ＭＳ ゴシック"/>
        <family val="3"/>
        <charset val="128"/>
      </rPr>
      <t xml:space="preserve">：100％以上を維持している。平成28年度までは類似団体平均値を上回っていたが、平成29年度以降は一部簡水の統合により引き継いだ資産の減価償却費や施設維持管理費等が増加したため下回っている。引き続き経常的経費の削減により経営基盤の強化を図る。
</t>
    </r>
    <r>
      <rPr>
        <sz val="11"/>
        <color rgb="FFFF0000"/>
        <rFont val="ＭＳ ゴシック"/>
        <family val="3"/>
        <charset val="128"/>
      </rPr>
      <t>③流動比率</t>
    </r>
    <r>
      <rPr>
        <sz val="11"/>
        <color theme="1"/>
        <rFont val="ＭＳ ゴシック"/>
        <family val="3"/>
        <charset val="128"/>
      </rPr>
      <t xml:space="preserve">：100％を大きく超えていることから短期的な支払能力は確保されている。1年以内に償還する企業債の額を流動負債へ計上する額が、平成29年度以降は一部簡水の統合により引き継いだ企業債分で増加したため、指標が減少している。
</t>
    </r>
    <r>
      <rPr>
        <sz val="11"/>
        <color rgb="FFFF0000"/>
        <rFont val="ＭＳ ゴシック"/>
        <family val="3"/>
        <charset val="128"/>
      </rPr>
      <t>④企業債残高対給水収益比率</t>
    </r>
    <r>
      <rPr>
        <sz val="11"/>
        <color theme="1"/>
        <rFont val="ＭＳ ゴシック"/>
        <family val="3"/>
        <charset val="128"/>
      </rPr>
      <t xml:space="preserve">：類似団体平均値を上回っているが、近年は借入を償還額以下に抑え、内部留保資金を活用した施設更新を実施している。
</t>
    </r>
    <r>
      <rPr>
        <sz val="11"/>
        <color rgb="FFFF0000"/>
        <rFont val="ＭＳ ゴシック"/>
        <family val="3"/>
        <charset val="128"/>
      </rPr>
      <t>⑤料金回収率</t>
    </r>
    <r>
      <rPr>
        <sz val="11"/>
        <color theme="1"/>
        <rFont val="ＭＳ ゴシック"/>
        <family val="3"/>
        <charset val="128"/>
      </rPr>
      <t xml:space="preserve">：類似団体平均値を上回っているが、一部簡水統合と簡水法適化により引き継いだ資産の減価償却費や施設維持管理費が増加し、給水原価が増加したため指標が減少していたが、令和3年度は令和元年度相当に回復したことから、引き続き経費削減を図る。
</t>
    </r>
    <r>
      <rPr>
        <sz val="11"/>
        <color rgb="FFFF0000"/>
        <rFont val="ＭＳ ゴシック"/>
        <family val="3"/>
        <charset val="128"/>
      </rPr>
      <t>⑥給水原価</t>
    </r>
    <r>
      <rPr>
        <sz val="11"/>
        <color theme="1"/>
        <rFont val="ＭＳ ゴシック"/>
        <family val="3"/>
        <charset val="128"/>
      </rPr>
      <t xml:space="preserve">：平成29年度以降の一部簡水統合と簡水法適化により引き継いだ資産の減価償却費や施設維持管理費が増加したため上回っている。経常収支比率と同様、引き続き経費削減を図る。
</t>
    </r>
    <r>
      <rPr>
        <sz val="11"/>
        <color rgb="FFFF0000"/>
        <rFont val="ＭＳ ゴシック"/>
        <family val="3"/>
        <charset val="128"/>
      </rPr>
      <t>⑦施設利用率⑧有収率</t>
    </r>
    <r>
      <rPr>
        <sz val="11"/>
        <color theme="1"/>
        <rFont val="ＭＳ ゴシック"/>
        <family val="3"/>
        <charset val="128"/>
      </rPr>
      <t>：類似団体平均値と比較し、施設利用率は上回っているものの、有収率は70％台と大きく下回っている。これは主として漏水が要因であり、引き続き漏水対策、老朽管路の更新など計画的に取り組む必要がある。</t>
    </r>
    <rPh sb="398" eb="400">
      <t>レイワ</t>
    </rPh>
    <rPh sb="401" eb="403">
      <t>ネンド</t>
    </rPh>
    <rPh sb="404" eb="406">
      <t>レイワ</t>
    </rPh>
    <rPh sb="406" eb="411">
      <t>ガンネンドソウトウ</t>
    </rPh>
    <rPh sb="412" eb="414">
      <t>カイフク</t>
    </rPh>
    <rPh sb="421" eb="422">
      <t>ヒ</t>
    </rPh>
    <rPh sb="423" eb="424">
      <t>ツヅ</t>
    </rPh>
    <rPh sb="446" eb="448">
      <t>イコウ</t>
    </rPh>
    <rPh sb="509" eb="510">
      <t>ヒ</t>
    </rPh>
    <rPh sb="511" eb="512">
      <t>ツヅ</t>
    </rPh>
    <phoneticPr fontId="4"/>
  </si>
  <si>
    <r>
      <rPr>
        <sz val="11"/>
        <color rgb="FFFF0000"/>
        <rFont val="ＭＳ ゴシック"/>
        <family val="3"/>
        <charset val="128"/>
      </rPr>
      <t>①有形固定資産減価償却率</t>
    </r>
    <r>
      <rPr>
        <sz val="11"/>
        <color theme="1"/>
        <rFont val="ＭＳ ゴシック"/>
        <family val="3"/>
        <charset val="128"/>
      </rPr>
      <t xml:space="preserve">：類似団体平均値と比較し、平成29年度以降は大きく下回っていたが、徐々に近づいてきている。施設の更新など計画的に取り組む必要がある。
</t>
    </r>
    <r>
      <rPr>
        <sz val="11"/>
        <color rgb="FFFF0000"/>
        <rFont val="ＭＳ ゴシック"/>
        <family val="3"/>
        <charset val="128"/>
      </rPr>
      <t>②管路経年化率</t>
    </r>
    <r>
      <rPr>
        <sz val="11"/>
        <color theme="1"/>
        <rFont val="ＭＳ ゴシック"/>
        <family val="3"/>
        <charset val="128"/>
      </rPr>
      <t xml:space="preserve">：平成30年度から類似団体平均値より低い数値で推移してきたが、年々上昇しており令和3年度に大きく上昇し平均値を上回った。今後も年々上昇する見込みであるため、引き続き老朽管路の更新など計画的に取り組む必要がある。
</t>
    </r>
    <r>
      <rPr>
        <sz val="11"/>
        <color rgb="FFFF0000"/>
        <rFont val="ＭＳ ゴシック"/>
        <family val="3"/>
        <charset val="128"/>
      </rPr>
      <t>③管路更新率</t>
    </r>
    <r>
      <rPr>
        <sz val="11"/>
        <color theme="1"/>
        <rFont val="ＭＳ ゴシック"/>
        <family val="3"/>
        <charset val="128"/>
      </rPr>
      <t>：平成28年度までは類似団体平均値を上回っていたが、一部簡水を統合した平成29年度以降は平均値とほぼ同率もしくは下回っている。引き続き漏水の発生状況を加味した効果の高い管路の更新など計画的に取り組む必要がある。</t>
    </r>
    <rPh sb="13" eb="20">
      <t>ルイジダンタイヘイキンチ</t>
    </rPh>
    <rPh sb="21" eb="23">
      <t>ヒカク</t>
    </rPh>
    <rPh sb="45" eb="47">
      <t>ジョジョ</t>
    </rPh>
    <rPh sb="48" eb="49">
      <t>チカ</t>
    </rPh>
    <rPh sb="57" eb="59">
      <t>シセツ</t>
    </rPh>
    <rPh sb="60" eb="62">
      <t>コウシン</t>
    </rPh>
    <rPh sb="64" eb="67">
      <t>ケイカクテキ</t>
    </rPh>
    <rPh sb="68" eb="69">
      <t>ト</t>
    </rPh>
    <rPh sb="70" eb="71">
      <t>ク</t>
    </rPh>
    <rPh sb="72" eb="74">
      <t>ヒツヨウ</t>
    </rPh>
    <rPh sb="87" eb="89">
      <t>ヘイセイ</t>
    </rPh>
    <rPh sb="91" eb="93">
      <t>ネンド</t>
    </rPh>
    <rPh sb="117" eb="119">
      <t>ネンネン</t>
    </rPh>
    <rPh sb="119" eb="121">
      <t>ジョウショウ</t>
    </rPh>
    <rPh sb="125" eb="127">
      <t>レイワ</t>
    </rPh>
    <rPh sb="128" eb="130">
      <t>ネンド</t>
    </rPh>
    <rPh sb="131" eb="132">
      <t>オオ</t>
    </rPh>
    <rPh sb="134" eb="136">
      <t>ジョウショウ</t>
    </rPh>
    <rPh sb="137" eb="140">
      <t>ヘイキンチ</t>
    </rPh>
    <rPh sb="141" eb="143">
      <t>ウワマワ</t>
    </rPh>
    <phoneticPr fontId="4"/>
  </si>
  <si>
    <t>　人口減少による料金収入の減少や老朽化した水道施設が大量に更新時期を迎えること、また、令和２年度からは二次離島簡易水道事業に地方公営企業法を適用し水道事業会計へ一本化したことから、資産の減価償却費や施設維持管理費が増加したことで、今後も経営環境が厳しくなることが予想される。
　経営戦略に基づき、経常的経費の削減、計画的な人材育成と技術継承、施設の長寿命化・更新・統廃合など中長期的な視点で経営を行っていく必要がある。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</si>
</sst>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0.43</c:v>
                </c:pt>
                <c:pt idx="1">
                  <c:v>0.31</c:v>
                </c:pt>
                <c:pt idx="2">
                  <c:v>0.01</c:v>
                </c:pt>
                <c:pt idx="3">
                  <c:v>0.7</c:v>
                </c:pt>
                <c:pt idx="4">
                  <c:v>0.28000000000000003</c:v>
                </c:pt>
              </c:numCache>
            </c:numRef>
          </c:val>
          <c:extLst>
            <c:ext xmlns:c16="http://schemas.microsoft.com/office/drawing/2014/chart" uri="{C3380CC4-5D6E-409C-BE32-E72D297353CC}">
              <c16:uniqueId val="{00000000-4D56-44BF-AB35-FE302D53817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0.51</c:v>
                </c:pt>
                <c:pt idx="1">
                  <c:v>0.57999999999999996</c:v>
                </c:pt>
                <c:pt idx="2">
                  <c:v>0.54</c:v>
                </c:pt>
                <c:pt idx="3">
                  <c:v>0.56999999999999995</c:v>
                </c:pt>
                <c:pt idx="4">
                  <c:v>0.52</c:v>
                </c:pt>
              </c:numCache>
            </c:numRef>
          </c:val>
          <c:smooth val="0"/>
          <c:extLst>
            <c:ext xmlns:c16="http://schemas.microsoft.com/office/drawing/2014/chart" uri="{C3380CC4-5D6E-409C-BE32-E72D297353CC}">
              <c16:uniqueId val="{00000001-4D56-44BF-AB35-FE302D53817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73.52</c:v>
                </c:pt>
                <c:pt idx="1">
                  <c:v>73.540000000000006</c:v>
                </c:pt>
                <c:pt idx="2">
                  <c:v>72.989999999999995</c:v>
                </c:pt>
                <c:pt idx="3">
                  <c:v>76.91</c:v>
                </c:pt>
                <c:pt idx="4">
                  <c:v>76.58</c:v>
                </c:pt>
              </c:numCache>
            </c:numRef>
          </c:val>
          <c:extLst>
            <c:ext xmlns:c16="http://schemas.microsoft.com/office/drawing/2014/chart" uri="{C3380CC4-5D6E-409C-BE32-E72D297353CC}">
              <c16:uniqueId val="{00000000-7CBD-422A-86AF-3AE8E1E1256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59.74</c:v>
                </c:pt>
                <c:pt idx="2">
                  <c:v>59.67</c:v>
                </c:pt>
                <c:pt idx="3">
                  <c:v>60.12</c:v>
                </c:pt>
                <c:pt idx="4">
                  <c:v>60.34</c:v>
                </c:pt>
              </c:numCache>
            </c:numRef>
          </c:val>
          <c:smooth val="0"/>
          <c:extLst>
            <c:ext xmlns:c16="http://schemas.microsoft.com/office/drawing/2014/chart" uri="{C3380CC4-5D6E-409C-BE32-E72D297353CC}">
              <c16:uniqueId val="{00000001-7CBD-422A-86AF-3AE8E1E1256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73.19</c:v>
                </c:pt>
                <c:pt idx="1">
                  <c:v>72.900000000000006</c:v>
                </c:pt>
                <c:pt idx="2">
                  <c:v>72.52</c:v>
                </c:pt>
                <c:pt idx="3">
                  <c:v>72.87</c:v>
                </c:pt>
                <c:pt idx="4">
                  <c:v>72.349999999999994</c:v>
                </c:pt>
              </c:numCache>
            </c:numRef>
          </c:val>
          <c:extLst>
            <c:ext xmlns:c16="http://schemas.microsoft.com/office/drawing/2014/chart" uri="{C3380CC4-5D6E-409C-BE32-E72D297353CC}">
              <c16:uniqueId val="{00000000-4F77-493E-BEE7-AAEDC78C43E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84.81</c:v>
                </c:pt>
                <c:pt idx="1">
                  <c:v>84.8</c:v>
                </c:pt>
                <c:pt idx="2">
                  <c:v>84.6</c:v>
                </c:pt>
                <c:pt idx="3">
                  <c:v>84.24</c:v>
                </c:pt>
                <c:pt idx="4">
                  <c:v>84.19</c:v>
                </c:pt>
              </c:numCache>
            </c:numRef>
          </c:val>
          <c:smooth val="0"/>
          <c:extLst>
            <c:ext xmlns:c16="http://schemas.microsoft.com/office/drawing/2014/chart" uri="{C3380CC4-5D6E-409C-BE32-E72D297353CC}">
              <c16:uniqueId val="{00000001-4F77-493E-BEE7-AAEDC78C43E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107.44</c:v>
                </c:pt>
                <c:pt idx="1">
                  <c:v>107.89</c:v>
                </c:pt>
                <c:pt idx="2">
                  <c:v>105.72</c:v>
                </c:pt>
                <c:pt idx="3">
                  <c:v>105.37</c:v>
                </c:pt>
                <c:pt idx="4">
                  <c:v>106.54</c:v>
                </c:pt>
              </c:numCache>
            </c:numRef>
          </c:val>
          <c:extLst>
            <c:ext xmlns:c16="http://schemas.microsoft.com/office/drawing/2014/chart" uri="{C3380CC4-5D6E-409C-BE32-E72D297353CC}">
              <c16:uniqueId val="{00000000-3C0B-4FB3-83E5-0AAA42AE7C1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110.68</c:v>
                </c:pt>
                <c:pt idx="1">
                  <c:v>110.66</c:v>
                </c:pt>
                <c:pt idx="2">
                  <c:v>109.01</c:v>
                </c:pt>
                <c:pt idx="3">
                  <c:v>108.83</c:v>
                </c:pt>
                <c:pt idx="4">
                  <c:v>109.23</c:v>
                </c:pt>
              </c:numCache>
            </c:numRef>
          </c:val>
          <c:smooth val="0"/>
          <c:extLst>
            <c:ext xmlns:c16="http://schemas.microsoft.com/office/drawing/2014/chart" uri="{C3380CC4-5D6E-409C-BE32-E72D297353CC}">
              <c16:uniqueId val="{00000001-3C0B-4FB3-83E5-0AAA42AE7C1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40.42</c:v>
                </c:pt>
                <c:pt idx="1">
                  <c:v>42.56</c:v>
                </c:pt>
                <c:pt idx="2">
                  <c:v>45.44</c:v>
                </c:pt>
                <c:pt idx="3">
                  <c:v>43.98</c:v>
                </c:pt>
                <c:pt idx="4">
                  <c:v>47.14</c:v>
                </c:pt>
              </c:numCache>
            </c:numRef>
          </c:val>
          <c:extLst>
            <c:ext xmlns:c16="http://schemas.microsoft.com/office/drawing/2014/chart" uri="{C3380CC4-5D6E-409C-BE32-E72D297353CC}">
              <c16:uniqueId val="{00000000-1843-40E0-9E1F-1B270ECE4DC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47.28</c:v>
                </c:pt>
                <c:pt idx="1">
                  <c:v>47.66</c:v>
                </c:pt>
                <c:pt idx="2">
                  <c:v>48.17</c:v>
                </c:pt>
                <c:pt idx="3">
                  <c:v>48.83</c:v>
                </c:pt>
                <c:pt idx="4">
                  <c:v>49.96</c:v>
                </c:pt>
              </c:numCache>
            </c:numRef>
          </c:val>
          <c:smooth val="0"/>
          <c:extLst>
            <c:ext xmlns:c16="http://schemas.microsoft.com/office/drawing/2014/chart" uri="{C3380CC4-5D6E-409C-BE32-E72D297353CC}">
              <c16:uniqueId val="{00000001-1843-40E0-9E1F-1B270ECE4DC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13.27</c:v>
                </c:pt>
                <c:pt idx="1">
                  <c:v>13.35</c:v>
                </c:pt>
                <c:pt idx="2">
                  <c:v>14.02</c:v>
                </c:pt>
                <c:pt idx="3">
                  <c:v>15.01</c:v>
                </c:pt>
                <c:pt idx="4">
                  <c:v>21.02</c:v>
                </c:pt>
              </c:numCache>
            </c:numRef>
          </c:val>
          <c:extLst>
            <c:ext xmlns:c16="http://schemas.microsoft.com/office/drawing/2014/chart" uri="{C3380CC4-5D6E-409C-BE32-E72D297353CC}">
              <c16:uniqueId val="{00000000-956B-411A-996C-E24D23AD3BD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12.19</c:v>
                </c:pt>
                <c:pt idx="1">
                  <c:v>15.1</c:v>
                </c:pt>
                <c:pt idx="2">
                  <c:v>17.12</c:v>
                </c:pt>
                <c:pt idx="3">
                  <c:v>18.18</c:v>
                </c:pt>
                <c:pt idx="4">
                  <c:v>19.32</c:v>
                </c:pt>
              </c:numCache>
            </c:numRef>
          </c:val>
          <c:smooth val="0"/>
          <c:extLst>
            <c:ext xmlns:c16="http://schemas.microsoft.com/office/drawing/2014/chart" uri="{C3380CC4-5D6E-409C-BE32-E72D297353CC}">
              <c16:uniqueId val="{00000001-956B-411A-996C-E24D23AD3BD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63D-468C-9AD1-7BB2A5DAC97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3.56</c:v>
                </c:pt>
                <c:pt idx="1">
                  <c:v>2.74</c:v>
                </c:pt>
                <c:pt idx="2">
                  <c:v>3.7</c:v>
                </c:pt>
                <c:pt idx="3">
                  <c:v>4.34</c:v>
                </c:pt>
                <c:pt idx="4">
                  <c:v>4.6900000000000004</c:v>
                </c:pt>
              </c:numCache>
            </c:numRef>
          </c:val>
          <c:smooth val="0"/>
          <c:extLst>
            <c:ext xmlns:c16="http://schemas.microsoft.com/office/drawing/2014/chart" uri="{C3380CC4-5D6E-409C-BE32-E72D297353CC}">
              <c16:uniqueId val="{00000001-363D-468C-9AD1-7BB2A5DAC97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212.94</c:v>
                </c:pt>
                <c:pt idx="1">
                  <c:v>239.08</c:v>
                </c:pt>
                <c:pt idx="2">
                  <c:v>232.99</c:v>
                </c:pt>
                <c:pt idx="3">
                  <c:v>265.77</c:v>
                </c:pt>
                <c:pt idx="4">
                  <c:v>250.16</c:v>
                </c:pt>
              </c:numCache>
            </c:numRef>
          </c:val>
          <c:extLst>
            <c:ext xmlns:c16="http://schemas.microsoft.com/office/drawing/2014/chart" uri="{C3380CC4-5D6E-409C-BE32-E72D297353CC}">
              <c16:uniqueId val="{00000000-D3F6-4345-B956-ED83D2ADEB1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357.34</c:v>
                </c:pt>
                <c:pt idx="1">
                  <c:v>366.03</c:v>
                </c:pt>
                <c:pt idx="2">
                  <c:v>365.18</c:v>
                </c:pt>
                <c:pt idx="3">
                  <c:v>327.77</c:v>
                </c:pt>
                <c:pt idx="4">
                  <c:v>338.02</c:v>
                </c:pt>
              </c:numCache>
            </c:numRef>
          </c:val>
          <c:smooth val="0"/>
          <c:extLst>
            <c:ext xmlns:c16="http://schemas.microsoft.com/office/drawing/2014/chart" uri="{C3380CC4-5D6E-409C-BE32-E72D297353CC}">
              <c16:uniqueId val="{00000001-D3F6-4345-B956-ED83D2ADEB1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515.89</c:v>
                </c:pt>
                <c:pt idx="1">
                  <c:v>500.33</c:v>
                </c:pt>
                <c:pt idx="2">
                  <c:v>475.87</c:v>
                </c:pt>
                <c:pt idx="3">
                  <c:v>486.84</c:v>
                </c:pt>
                <c:pt idx="4">
                  <c:v>442.3</c:v>
                </c:pt>
              </c:numCache>
            </c:numRef>
          </c:val>
          <c:extLst>
            <c:ext xmlns:c16="http://schemas.microsoft.com/office/drawing/2014/chart" uri="{C3380CC4-5D6E-409C-BE32-E72D297353CC}">
              <c16:uniqueId val="{00000000-CBE5-40AA-A193-35F1603DD5A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373.69</c:v>
                </c:pt>
                <c:pt idx="1">
                  <c:v>370.12</c:v>
                </c:pt>
                <c:pt idx="2">
                  <c:v>371.65</c:v>
                </c:pt>
                <c:pt idx="3">
                  <c:v>397.1</c:v>
                </c:pt>
                <c:pt idx="4">
                  <c:v>379.91</c:v>
                </c:pt>
              </c:numCache>
            </c:numRef>
          </c:val>
          <c:smooth val="0"/>
          <c:extLst>
            <c:ext xmlns:c16="http://schemas.microsoft.com/office/drawing/2014/chart" uri="{C3380CC4-5D6E-409C-BE32-E72D297353CC}">
              <c16:uniqueId val="{00000001-CBE5-40AA-A193-35F1603DD5A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107.15</c:v>
                </c:pt>
                <c:pt idx="1">
                  <c:v>108.39</c:v>
                </c:pt>
                <c:pt idx="2">
                  <c:v>105.23</c:v>
                </c:pt>
                <c:pt idx="3">
                  <c:v>100.86</c:v>
                </c:pt>
                <c:pt idx="4">
                  <c:v>105.63</c:v>
                </c:pt>
              </c:numCache>
            </c:numRef>
          </c:val>
          <c:extLst>
            <c:ext xmlns:c16="http://schemas.microsoft.com/office/drawing/2014/chart" uri="{C3380CC4-5D6E-409C-BE32-E72D297353CC}">
              <c16:uniqueId val="{00000000-A7CD-45F6-985E-CE5DB39BE6A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99.87</c:v>
                </c:pt>
                <c:pt idx="1">
                  <c:v>100.42</c:v>
                </c:pt>
                <c:pt idx="2">
                  <c:v>98.77</c:v>
                </c:pt>
                <c:pt idx="3">
                  <c:v>95.79</c:v>
                </c:pt>
                <c:pt idx="4">
                  <c:v>98.3</c:v>
                </c:pt>
              </c:numCache>
            </c:numRef>
          </c:val>
          <c:smooth val="0"/>
          <c:extLst>
            <c:ext xmlns:c16="http://schemas.microsoft.com/office/drawing/2014/chart" uri="{C3380CC4-5D6E-409C-BE32-E72D297353CC}">
              <c16:uniqueId val="{00000001-A7CD-45F6-985E-CE5DB39BE6A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174.49</c:v>
                </c:pt>
                <c:pt idx="1">
                  <c:v>172.56</c:v>
                </c:pt>
                <c:pt idx="2">
                  <c:v>178.33</c:v>
                </c:pt>
                <c:pt idx="3">
                  <c:v>186.5</c:v>
                </c:pt>
                <c:pt idx="4">
                  <c:v>178.65</c:v>
                </c:pt>
              </c:numCache>
            </c:numRef>
          </c:val>
          <c:extLst>
            <c:ext xmlns:c16="http://schemas.microsoft.com/office/drawing/2014/chart" uri="{C3380CC4-5D6E-409C-BE32-E72D297353CC}">
              <c16:uniqueId val="{00000000-5205-4DE9-9778-1B67B84F21E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171.81</c:v>
                </c:pt>
                <c:pt idx="1">
                  <c:v>171.67</c:v>
                </c:pt>
                <c:pt idx="2">
                  <c:v>173.67</c:v>
                </c:pt>
                <c:pt idx="3">
                  <c:v>171.13</c:v>
                </c:pt>
                <c:pt idx="4">
                  <c:v>173.7</c:v>
                </c:pt>
              </c:numCache>
            </c:numRef>
          </c:val>
          <c:smooth val="0"/>
          <c:extLst>
            <c:ext xmlns:c16="http://schemas.microsoft.com/office/drawing/2014/chart" uri="{C3380CC4-5D6E-409C-BE32-E72D297353CC}">
              <c16:uniqueId val="{00000001-5205-4DE9-9778-1B67B84F21E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E49" zoomScale="75" zoomScaleNormal="7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長崎県　五島市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A5</v>
      </c>
      <c r="X8" s="44"/>
      <c r="Y8" s="44"/>
      <c r="Z8" s="44"/>
      <c r="AA8" s="44"/>
      <c r="AB8" s="44"/>
      <c r="AC8" s="44"/>
      <c r="AD8" s="44" t="str">
        <f>データ!$M$6</f>
        <v>非設置</v>
      </c>
      <c r="AE8" s="44"/>
      <c r="AF8" s="44"/>
      <c r="AG8" s="44"/>
      <c r="AH8" s="44"/>
      <c r="AI8" s="44"/>
      <c r="AJ8" s="44"/>
      <c r="AK8" s="2"/>
      <c r="AL8" s="45">
        <f>データ!$R$6</f>
        <v>35577</v>
      </c>
      <c r="AM8" s="45"/>
      <c r="AN8" s="45"/>
      <c r="AO8" s="45"/>
      <c r="AP8" s="45"/>
      <c r="AQ8" s="45"/>
      <c r="AR8" s="45"/>
      <c r="AS8" s="45"/>
      <c r="AT8" s="46">
        <f>データ!$S$6</f>
        <v>420.12</v>
      </c>
      <c r="AU8" s="47"/>
      <c r="AV8" s="47"/>
      <c r="AW8" s="47"/>
      <c r="AX8" s="47"/>
      <c r="AY8" s="47"/>
      <c r="AZ8" s="47"/>
      <c r="BA8" s="47"/>
      <c r="BB8" s="48">
        <f>データ!$T$6</f>
        <v>84.68</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66.83</v>
      </c>
      <c r="J10" s="47"/>
      <c r="K10" s="47"/>
      <c r="L10" s="47"/>
      <c r="M10" s="47"/>
      <c r="N10" s="47"/>
      <c r="O10" s="81"/>
      <c r="P10" s="48">
        <f>データ!$P$6</f>
        <v>98.97</v>
      </c>
      <c r="Q10" s="48"/>
      <c r="R10" s="48"/>
      <c r="S10" s="48"/>
      <c r="T10" s="48"/>
      <c r="U10" s="48"/>
      <c r="V10" s="48"/>
      <c r="W10" s="45">
        <f>データ!$Q$6</f>
        <v>3685</v>
      </c>
      <c r="X10" s="45"/>
      <c r="Y10" s="45"/>
      <c r="Z10" s="45"/>
      <c r="AA10" s="45"/>
      <c r="AB10" s="45"/>
      <c r="AC10" s="45"/>
      <c r="AD10" s="2"/>
      <c r="AE10" s="2"/>
      <c r="AF10" s="2"/>
      <c r="AG10" s="2"/>
      <c r="AH10" s="2"/>
      <c r="AI10" s="2"/>
      <c r="AJ10" s="2"/>
      <c r="AK10" s="2"/>
      <c r="AL10" s="45">
        <f>データ!$U$6</f>
        <v>34732</v>
      </c>
      <c r="AM10" s="45"/>
      <c r="AN10" s="45"/>
      <c r="AO10" s="45"/>
      <c r="AP10" s="45"/>
      <c r="AQ10" s="45"/>
      <c r="AR10" s="45"/>
      <c r="AS10" s="45"/>
      <c r="AT10" s="46">
        <f>データ!$V$6</f>
        <v>84.26</v>
      </c>
      <c r="AU10" s="47"/>
      <c r="AV10" s="47"/>
      <c r="AW10" s="47"/>
      <c r="AX10" s="47"/>
      <c r="AY10" s="47"/>
      <c r="AZ10" s="47"/>
      <c r="BA10" s="47"/>
      <c r="BB10" s="48">
        <f>データ!$W$6</f>
        <v>412.2</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113</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114</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JyjHVl4G2JcaL/WIJ5Y6TD4II+VXczCQiYVgz9AkA0gUkYkjEnVyTYHK+8GgVXT90dv0DEW3RKbSBauiw1PAOw==" saltValue="r3J8zPUPOL51F/XclF7Zo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422118</v>
      </c>
      <c r="D6" s="20">
        <f t="shared" si="3"/>
        <v>46</v>
      </c>
      <c r="E6" s="20">
        <f t="shared" si="3"/>
        <v>1</v>
      </c>
      <c r="F6" s="20">
        <f t="shared" si="3"/>
        <v>0</v>
      </c>
      <c r="G6" s="20">
        <f t="shared" si="3"/>
        <v>1</v>
      </c>
      <c r="H6" s="20" t="str">
        <f t="shared" si="3"/>
        <v>長崎県　五島市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66.83</v>
      </c>
      <c r="P6" s="21">
        <f t="shared" si="3"/>
        <v>98.97</v>
      </c>
      <c r="Q6" s="21">
        <f t="shared" si="3"/>
        <v>3685</v>
      </c>
      <c r="R6" s="21">
        <f t="shared" si="3"/>
        <v>35577</v>
      </c>
      <c r="S6" s="21">
        <f t="shared" si="3"/>
        <v>420.12</v>
      </c>
      <c r="T6" s="21">
        <f t="shared" si="3"/>
        <v>84.68</v>
      </c>
      <c r="U6" s="21">
        <f t="shared" si="3"/>
        <v>34732</v>
      </c>
      <c r="V6" s="21">
        <f t="shared" si="3"/>
        <v>84.26</v>
      </c>
      <c r="W6" s="21">
        <f t="shared" si="3"/>
        <v>412.2</v>
      </c>
      <c r="X6" s="22">
        <f>IF(X7="",NA(),X7)</f>
        <v>107.44</v>
      </c>
      <c r="Y6" s="22">
        <f t="shared" ref="Y6:AG6" si="4">IF(Y7="",NA(),Y7)</f>
        <v>107.89</v>
      </c>
      <c r="Z6" s="22">
        <f t="shared" si="4"/>
        <v>105.72</v>
      </c>
      <c r="AA6" s="22">
        <f t="shared" si="4"/>
        <v>105.37</v>
      </c>
      <c r="AB6" s="22">
        <f t="shared" si="4"/>
        <v>106.54</v>
      </c>
      <c r="AC6" s="22">
        <f t="shared" si="4"/>
        <v>110.68</v>
      </c>
      <c r="AD6" s="22">
        <f t="shared" si="4"/>
        <v>110.66</v>
      </c>
      <c r="AE6" s="22">
        <f t="shared" si="4"/>
        <v>109.01</v>
      </c>
      <c r="AF6" s="22">
        <f t="shared" si="4"/>
        <v>108.83</v>
      </c>
      <c r="AG6" s="22">
        <f t="shared" si="4"/>
        <v>109.23</v>
      </c>
      <c r="AH6" s="21" t="str">
        <f>IF(AH7="","",IF(AH7="-","【-】","【"&amp;SUBSTITUTE(TEXT(AH7,"#,##0.00"),"-","△")&amp;"】"))</f>
        <v>【111.39】</v>
      </c>
      <c r="AI6" s="21">
        <f>IF(AI7="",NA(),AI7)</f>
        <v>0</v>
      </c>
      <c r="AJ6" s="21">
        <f t="shared" ref="AJ6:AR6" si="5">IF(AJ7="",NA(),AJ7)</f>
        <v>0</v>
      </c>
      <c r="AK6" s="21">
        <f t="shared" si="5"/>
        <v>0</v>
      </c>
      <c r="AL6" s="21">
        <f t="shared" si="5"/>
        <v>0</v>
      </c>
      <c r="AM6" s="21">
        <f t="shared" si="5"/>
        <v>0</v>
      </c>
      <c r="AN6" s="22">
        <f t="shared" si="5"/>
        <v>3.56</v>
      </c>
      <c r="AO6" s="22">
        <f t="shared" si="5"/>
        <v>2.74</v>
      </c>
      <c r="AP6" s="22">
        <f t="shared" si="5"/>
        <v>3.7</v>
      </c>
      <c r="AQ6" s="22">
        <f t="shared" si="5"/>
        <v>4.34</v>
      </c>
      <c r="AR6" s="22">
        <f t="shared" si="5"/>
        <v>4.6900000000000004</v>
      </c>
      <c r="AS6" s="21" t="str">
        <f>IF(AS7="","",IF(AS7="-","【-】","【"&amp;SUBSTITUTE(TEXT(AS7,"#,##0.00"),"-","△")&amp;"】"))</f>
        <v>【1.30】</v>
      </c>
      <c r="AT6" s="22">
        <f>IF(AT7="",NA(),AT7)</f>
        <v>212.94</v>
      </c>
      <c r="AU6" s="22">
        <f t="shared" ref="AU6:BC6" si="6">IF(AU7="",NA(),AU7)</f>
        <v>239.08</v>
      </c>
      <c r="AV6" s="22">
        <f t="shared" si="6"/>
        <v>232.99</v>
      </c>
      <c r="AW6" s="22">
        <f t="shared" si="6"/>
        <v>265.77</v>
      </c>
      <c r="AX6" s="22">
        <f t="shared" si="6"/>
        <v>250.16</v>
      </c>
      <c r="AY6" s="22">
        <f t="shared" si="6"/>
        <v>357.34</v>
      </c>
      <c r="AZ6" s="22">
        <f t="shared" si="6"/>
        <v>366.03</v>
      </c>
      <c r="BA6" s="22">
        <f t="shared" si="6"/>
        <v>365.18</v>
      </c>
      <c r="BB6" s="22">
        <f t="shared" si="6"/>
        <v>327.77</v>
      </c>
      <c r="BC6" s="22">
        <f t="shared" si="6"/>
        <v>338.02</v>
      </c>
      <c r="BD6" s="21" t="str">
        <f>IF(BD7="","",IF(BD7="-","【-】","【"&amp;SUBSTITUTE(TEXT(BD7,"#,##0.00"),"-","△")&amp;"】"))</f>
        <v>【261.51】</v>
      </c>
      <c r="BE6" s="22">
        <f>IF(BE7="",NA(),BE7)</f>
        <v>515.89</v>
      </c>
      <c r="BF6" s="22">
        <f t="shared" ref="BF6:BN6" si="7">IF(BF7="",NA(),BF7)</f>
        <v>500.33</v>
      </c>
      <c r="BG6" s="22">
        <f t="shared" si="7"/>
        <v>475.87</v>
      </c>
      <c r="BH6" s="22">
        <f t="shared" si="7"/>
        <v>486.84</v>
      </c>
      <c r="BI6" s="22">
        <f t="shared" si="7"/>
        <v>442.3</v>
      </c>
      <c r="BJ6" s="22">
        <f t="shared" si="7"/>
        <v>373.69</v>
      </c>
      <c r="BK6" s="22">
        <f t="shared" si="7"/>
        <v>370.12</v>
      </c>
      <c r="BL6" s="22">
        <f t="shared" si="7"/>
        <v>371.65</v>
      </c>
      <c r="BM6" s="22">
        <f t="shared" si="7"/>
        <v>397.1</v>
      </c>
      <c r="BN6" s="22">
        <f t="shared" si="7"/>
        <v>379.91</v>
      </c>
      <c r="BO6" s="21" t="str">
        <f>IF(BO7="","",IF(BO7="-","【-】","【"&amp;SUBSTITUTE(TEXT(BO7,"#,##0.00"),"-","△")&amp;"】"))</f>
        <v>【265.16】</v>
      </c>
      <c r="BP6" s="22">
        <f>IF(BP7="",NA(),BP7)</f>
        <v>107.15</v>
      </c>
      <c r="BQ6" s="22">
        <f t="shared" ref="BQ6:BY6" si="8">IF(BQ7="",NA(),BQ7)</f>
        <v>108.39</v>
      </c>
      <c r="BR6" s="22">
        <f t="shared" si="8"/>
        <v>105.23</v>
      </c>
      <c r="BS6" s="22">
        <f t="shared" si="8"/>
        <v>100.86</v>
      </c>
      <c r="BT6" s="22">
        <f t="shared" si="8"/>
        <v>105.63</v>
      </c>
      <c r="BU6" s="22">
        <f t="shared" si="8"/>
        <v>99.87</v>
      </c>
      <c r="BV6" s="22">
        <f t="shared" si="8"/>
        <v>100.42</v>
      </c>
      <c r="BW6" s="22">
        <f t="shared" si="8"/>
        <v>98.77</v>
      </c>
      <c r="BX6" s="22">
        <f t="shared" si="8"/>
        <v>95.79</v>
      </c>
      <c r="BY6" s="22">
        <f t="shared" si="8"/>
        <v>98.3</v>
      </c>
      <c r="BZ6" s="21" t="str">
        <f>IF(BZ7="","",IF(BZ7="-","【-】","【"&amp;SUBSTITUTE(TEXT(BZ7,"#,##0.00"),"-","△")&amp;"】"))</f>
        <v>【102.35】</v>
      </c>
      <c r="CA6" s="22">
        <f>IF(CA7="",NA(),CA7)</f>
        <v>174.49</v>
      </c>
      <c r="CB6" s="22">
        <f t="shared" ref="CB6:CJ6" si="9">IF(CB7="",NA(),CB7)</f>
        <v>172.56</v>
      </c>
      <c r="CC6" s="22">
        <f t="shared" si="9"/>
        <v>178.33</v>
      </c>
      <c r="CD6" s="22">
        <f t="shared" si="9"/>
        <v>186.5</v>
      </c>
      <c r="CE6" s="22">
        <f t="shared" si="9"/>
        <v>178.65</v>
      </c>
      <c r="CF6" s="22">
        <f t="shared" si="9"/>
        <v>171.81</v>
      </c>
      <c r="CG6" s="22">
        <f t="shared" si="9"/>
        <v>171.67</v>
      </c>
      <c r="CH6" s="22">
        <f t="shared" si="9"/>
        <v>173.67</v>
      </c>
      <c r="CI6" s="22">
        <f t="shared" si="9"/>
        <v>171.13</v>
      </c>
      <c r="CJ6" s="22">
        <f t="shared" si="9"/>
        <v>173.7</v>
      </c>
      <c r="CK6" s="21" t="str">
        <f>IF(CK7="","",IF(CK7="-","【-】","【"&amp;SUBSTITUTE(TEXT(CK7,"#,##0.00"),"-","△")&amp;"】"))</f>
        <v>【167.74】</v>
      </c>
      <c r="CL6" s="22">
        <f>IF(CL7="",NA(),CL7)</f>
        <v>73.52</v>
      </c>
      <c r="CM6" s="22">
        <f t="shared" ref="CM6:CU6" si="10">IF(CM7="",NA(),CM7)</f>
        <v>73.540000000000006</v>
      </c>
      <c r="CN6" s="22">
        <f t="shared" si="10"/>
        <v>72.989999999999995</v>
      </c>
      <c r="CO6" s="22">
        <f t="shared" si="10"/>
        <v>76.91</v>
      </c>
      <c r="CP6" s="22">
        <f t="shared" si="10"/>
        <v>76.58</v>
      </c>
      <c r="CQ6" s="22">
        <f t="shared" si="10"/>
        <v>60.03</v>
      </c>
      <c r="CR6" s="22">
        <f t="shared" si="10"/>
        <v>59.74</v>
      </c>
      <c r="CS6" s="22">
        <f t="shared" si="10"/>
        <v>59.67</v>
      </c>
      <c r="CT6" s="22">
        <f t="shared" si="10"/>
        <v>60.12</v>
      </c>
      <c r="CU6" s="22">
        <f t="shared" si="10"/>
        <v>60.34</v>
      </c>
      <c r="CV6" s="21" t="str">
        <f>IF(CV7="","",IF(CV7="-","【-】","【"&amp;SUBSTITUTE(TEXT(CV7,"#,##0.00"),"-","△")&amp;"】"))</f>
        <v>【60.29】</v>
      </c>
      <c r="CW6" s="22">
        <f>IF(CW7="",NA(),CW7)</f>
        <v>73.19</v>
      </c>
      <c r="CX6" s="22">
        <f t="shared" ref="CX6:DF6" si="11">IF(CX7="",NA(),CX7)</f>
        <v>72.900000000000006</v>
      </c>
      <c r="CY6" s="22">
        <f t="shared" si="11"/>
        <v>72.52</v>
      </c>
      <c r="CZ6" s="22">
        <f t="shared" si="11"/>
        <v>72.87</v>
      </c>
      <c r="DA6" s="22">
        <f t="shared" si="11"/>
        <v>72.349999999999994</v>
      </c>
      <c r="DB6" s="22">
        <f t="shared" si="11"/>
        <v>84.81</v>
      </c>
      <c r="DC6" s="22">
        <f t="shared" si="11"/>
        <v>84.8</v>
      </c>
      <c r="DD6" s="22">
        <f t="shared" si="11"/>
        <v>84.6</v>
      </c>
      <c r="DE6" s="22">
        <f t="shared" si="11"/>
        <v>84.24</v>
      </c>
      <c r="DF6" s="22">
        <f t="shared" si="11"/>
        <v>84.19</v>
      </c>
      <c r="DG6" s="21" t="str">
        <f>IF(DG7="","",IF(DG7="-","【-】","【"&amp;SUBSTITUTE(TEXT(DG7,"#,##0.00"),"-","△")&amp;"】"))</f>
        <v>【90.12】</v>
      </c>
      <c r="DH6" s="22">
        <f>IF(DH7="",NA(),DH7)</f>
        <v>40.42</v>
      </c>
      <c r="DI6" s="22">
        <f t="shared" ref="DI6:DQ6" si="12">IF(DI7="",NA(),DI7)</f>
        <v>42.56</v>
      </c>
      <c r="DJ6" s="22">
        <f t="shared" si="12"/>
        <v>45.44</v>
      </c>
      <c r="DK6" s="22">
        <f t="shared" si="12"/>
        <v>43.98</v>
      </c>
      <c r="DL6" s="22">
        <f t="shared" si="12"/>
        <v>47.14</v>
      </c>
      <c r="DM6" s="22">
        <f t="shared" si="12"/>
        <v>47.28</v>
      </c>
      <c r="DN6" s="22">
        <f t="shared" si="12"/>
        <v>47.66</v>
      </c>
      <c r="DO6" s="22">
        <f t="shared" si="12"/>
        <v>48.17</v>
      </c>
      <c r="DP6" s="22">
        <f t="shared" si="12"/>
        <v>48.83</v>
      </c>
      <c r="DQ6" s="22">
        <f t="shared" si="12"/>
        <v>49.96</v>
      </c>
      <c r="DR6" s="21" t="str">
        <f>IF(DR7="","",IF(DR7="-","【-】","【"&amp;SUBSTITUTE(TEXT(DR7,"#,##0.00"),"-","△")&amp;"】"))</f>
        <v>【50.88】</v>
      </c>
      <c r="DS6" s="22">
        <f>IF(DS7="",NA(),DS7)</f>
        <v>13.27</v>
      </c>
      <c r="DT6" s="22">
        <f t="shared" ref="DT6:EB6" si="13">IF(DT7="",NA(),DT7)</f>
        <v>13.35</v>
      </c>
      <c r="DU6" s="22">
        <f t="shared" si="13"/>
        <v>14.02</v>
      </c>
      <c r="DV6" s="22">
        <f t="shared" si="13"/>
        <v>15.01</v>
      </c>
      <c r="DW6" s="22">
        <f t="shared" si="13"/>
        <v>21.02</v>
      </c>
      <c r="DX6" s="22">
        <f t="shared" si="13"/>
        <v>12.19</v>
      </c>
      <c r="DY6" s="22">
        <f t="shared" si="13"/>
        <v>15.1</v>
      </c>
      <c r="DZ6" s="22">
        <f t="shared" si="13"/>
        <v>17.12</v>
      </c>
      <c r="EA6" s="22">
        <f t="shared" si="13"/>
        <v>18.18</v>
      </c>
      <c r="EB6" s="22">
        <f t="shared" si="13"/>
        <v>19.32</v>
      </c>
      <c r="EC6" s="21" t="str">
        <f>IF(EC7="","",IF(EC7="-","【-】","【"&amp;SUBSTITUTE(TEXT(EC7,"#,##0.00"),"-","△")&amp;"】"))</f>
        <v>【22.30】</v>
      </c>
      <c r="ED6" s="22">
        <f>IF(ED7="",NA(),ED7)</f>
        <v>0.43</v>
      </c>
      <c r="EE6" s="22">
        <f t="shared" ref="EE6:EM6" si="14">IF(EE7="",NA(),EE7)</f>
        <v>0.31</v>
      </c>
      <c r="EF6" s="22">
        <f t="shared" si="14"/>
        <v>0.01</v>
      </c>
      <c r="EG6" s="22">
        <f t="shared" si="14"/>
        <v>0.7</v>
      </c>
      <c r="EH6" s="22">
        <f t="shared" si="14"/>
        <v>0.28000000000000003</v>
      </c>
      <c r="EI6" s="22">
        <f t="shared" si="14"/>
        <v>0.51</v>
      </c>
      <c r="EJ6" s="22">
        <f t="shared" si="14"/>
        <v>0.57999999999999996</v>
      </c>
      <c r="EK6" s="22">
        <f t="shared" si="14"/>
        <v>0.54</v>
      </c>
      <c r="EL6" s="22">
        <f t="shared" si="14"/>
        <v>0.56999999999999995</v>
      </c>
      <c r="EM6" s="22">
        <f t="shared" si="14"/>
        <v>0.52</v>
      </c>
      <c r="EN6" s="21" t="str">
        <f>IF(EN7="","",IF(EN7="-","【-】","【"&amp;SUBSTITUTE(TEXT(EN7,"#,##0.00"),"-","△")&amp;"】"))</f>
        <v>【0.66】</v>
      </c>
    </row>
    <row r="7" spans="1:144" s="23" customFormat="1" x14ac:dyDescent="0.15">
      <c r="A7" s="15"/>
      <c r="B7" s="24">
        <v>2021</v>
      </c>
      <c r="C7" s="24">
        <v>422118</v>
      </c>
      <c r="D7" s="24">
        <v>46</v>
      </c>
      <c r="E7" s="24">
        <v>1</v>
      </c>
      <c r="F7" s="24">
        <v>0</v>
      </c>
      <c r="G7" s="24">
        <v>1</v>
      </c>
      <c r="H7" s="24" t="s">
        <v>93</v>
      </c>
      <c r="I7" s="24" t="s">
        <v>94</v>
      </c>
      <c r="J7" s="24" t="s">
        <v>95</v>
      </c>
      <c r="K7" s="24" t="s">
        <v>96</v>
      </c>
      <c r="L7" s="24" t="s">
        <v>97</v>
      </c>
      <c r="M7" s="24" t="s">
        <v>98</v>
      </c>
      <c r="N7" s="25" t="s">
        <v>99</v>
      </c>
      <c r="O7" s="25">
        <v>66.83</v>
      </c>
      <c r="P7" s="25">
        <v>98.97</v>
      </c>
      <c r="Q7" s="25">
        <v>3685</v>
      </c>
      <c r="R7" s="25">
        <v>35577</v>
      </c>
      <c r="S7" s="25">
        <v>420.12</v>
      </c>
      <c r="T7" s="25">
        <v>84.68</v>
      </c>
      <c r="U7" s="25">
        <v>34732</v>
      </c>
      <c r="V7" s="25">
        <v>84.26</v>
      </c>
      <c r="W7" s="25">
        <v>412.2</v>
      </c>
      <c r="X7" s="25">
        <v>107.44</v>
      </c>
      <c r="Y7" s="25">
        <v>107.89</v>
      </c>
      <c r="Z7" s="25">
        <v>105.72</v>
      </c>
      <c r="AA7" s="25">
        <v>105.37</v>
      </c>
      <c r="AB7" s="25">
        <v>106.54</v>
      </c>
      <c r="AC7" s="25">
        <v>110.68</v>
      </c>
      <c r="AD7" s="25">
        <v>110.66</v>
      </c>
      <c r="AE7" s="25">
        <v>109.01</v>
      </c>
      <c r="AF7" s="25">
        <v>108.83</v>
      </c>
      <c r="AG7" s="25">
        <v>109.23</v>
      </c>
      <c r="AH7" s="25">
        <v>111.39</v>
      </c>
      <c r="AI7" s="25">
        <v>0</v>
      </c>
      <c r="AJ7" s="25">
        <v>0</v>
      </c>
      <c r="AK7" s="25">
        <v>0</v>
      </c>
      <c r="AL7" s="25">
        <v>0</v>
      </c>
      <c r="AM7" s="25">
        <v>0</v>
      </c>
      <c r="AN7" s="25">
        <v>3.56</v>
      </c>
      <c r="AO7" s="25">
        <v>2.74</v>
      </c>
      <c r="AP7" s="25">
        <v>3.7</v>
      </c>
      <c r="AQ7" s="25">
        <v>4.34</v>
      </c>
      <c r="AR7" s="25">
        <v>4.6900000000000004</v>
      </c>
      <c r="AS7" s="25">
        <v>1.3</v>
      </c>
      <c r="AT7" s="25">
        <v>212.94</v>
      </c>
      <c r="AU7" s="25">
        <v>239.08</v>
      </c>
      <c r="AV7" s="25">
        <v>232.99</v>
      </c>
      <c r="AW7" s="25">
        <v>265.77</v>
      </c>
      <c r="AX7" s="25">
        <v>250.16</v>
      </c>
      <c r="AY7" s="25">
        <v>357.34</v>
      </c>
      <c r="AZ7" s="25">
        <v>366.03</v>
      </c>
      <c r="BA7" s="25">
        <v>365.18</v>
      </c>
      <c r="BB7" s="25">
        <v>327.77</v>
      </c>
      <c r="BC7" s="25">
        <v>338.02</v>
      </c>
      <c r="BD7" s="25">
        <v>261.51</v>
      </c>
      <c r="BE7" s="25">
        <v>515.89</v>
      </c>
      <c r="BF7" s="25">
        <v>500.33</v>
      </c>
      <c r="BG7" s="25">
        <v>475.87</v>
      </c>
      <c r="BH7" s="25">
        <v>486.84</v>
      </c>
      <c r="BI7" s="25">
        <v>442.3</v>
      </c>
      <c r="BJ7" s="25">
        <v>373.69</v>
      </c>
      <c r="BK7" s="25">
        <v>370.12</v>
      </c>
      <c r="BL7" s="25">
        <v>371.65</v>
      </c>
      <c r="BM7" s="25">
        <v>397.1</v>
      </c>
      <c r="BN7" s="25">
        <v>379.91</v>
      </c>
      <c r="BO7" s="25">
        <v>265.16000000000003</v>
      </c>
      <c r="BP7" s="25">
        <v>107.15</v>
      </c>
      <c r="BQ7" s="25">
        <v>108.39</v>
      </c>
      <c r="BR7" s="25">
        <v>105.23</v>
      </c>
      <c r="BS7" s="25">
        <v>100.86</v>
      </c>
      <c r="BT7" s="25">
        <v>105.63</v>
      </c>
      <c r="BU7" s="25">
        <v>99.87</v>
      </c>
      <c r="BV7" s="25">
        <v>100.42</v>
      </c>
      <c r="BW7" s="25">
        <v>98.77</v>
      </c>
      <c r="BX7" s="25">
        <v>95.79</v>
      </c>
      <c r="BY7" s="25">
        <v>98.3</v>
      </c>
      <c r="BZ7" s="25">
        <v>102.35</v>
      </c>
      <c r="CA7" s="25">
        <v>174.49</v>
      </c>
      <c r="CB7" s="25">
        <v>172.56</v>
      </c>
      <c r="CC7" s="25">
        <v>178.33</v>
      </c>
      <c r="CD7" s="25">
        <v>186.5</v>
      </c>
      <c r="CE7" s="25">
        <v>178.65</v>
      </c>
      <c r="CF7" s="25">
        <v>171.81</v>
      </c>
      <c r="CG7" s="25">
        <v>171.67</v>
      </c>
      <c r="CH7" s="25">
        <v>173.67</v>
      </c>
      <c r="CI7" s="25">
        <v>171.13</v>
      </c>
      <c r="CJ7" s="25">
        <v>173.7</v>
      </c>
      <c r="CK7" s="25">
        <v>167.74</v>
      </c>
      <c r="CL7" s="25">
        <v>73.52</v>
      </c>
      <c r="CM7" s="25">
        <v>73.540000000000006</v>
      </c>
      <c r="CN7" s="25">
        <v>72.989999999999995</v>
      </c>
      <c r="CO7" s="25">
        <v>76.91</v>
      </c>
      <c r="CP7" s="25">
        <v>76.58</v>
      </c>
      <c r="CQ7" s="25">
        <v>60.03</v>
      </c>
      <c r="CR7" s="25">
        <v>59.74</v>
      </c>
      <c r="CS7" s="25">
        <v>59.67</v>
      </c>
      <c r="CT7" s="25">
        <v>60.12</v>
      </c>
      <c r="CU7" s="25">
        <v>60.34</v>
      </c>
      <c r="CV7" s="25">
        <v>60.29</v>
      </c>
      <c r="CW7" s="25">
        <v>73.19</v>
      </c>
      <c r="CX7" s="25">
        <v>72.900000000000006</v>
      </c>
      <c r="CY7" s="25">
        <v>72.52</v>
      </c>
      <c r="CZ7" s="25">
        <v>72.87</v>
      </c>
      <c r="DA7" s="25">
        <v>72.349999999999994</v>
      </c>
      <c r="DB7" s="25">
        <v>84.81</v>
      </c>
      <c r="DC7" s="25">
        <v>84.8</v>
      </c>
      <c r="DD7" s="25">
        <v>84.6</v>
      </c>
      <c r="DE7" s="25">
        <v>84.24</v>
      </c>
      <c r="DF7" s="25">
        <v>84.19</v>
      </c>
      <c r="DG7" s="25">
        <v>90.12</v>
      </c>
      <c r="DH7" s="25">
        <v>40.42</v>
      </c>
      <c r="DI7" s="25">
        <v>42.56</v>
      </c>
      <c r="DJ7" s="25">
        <v>45.44</v>
      </c>
      <c r="DK7" s="25">
        <v>43.98</v>
      </c>
      <c r="DL7" s="25">
        <v>47.14</v>
      </c>
      <c r="DM7" s="25">
        <v>47.28</v>
      </c>
      <c r="DN7" s="25">
        <v>47.66</v>
      </c>
      <c r="DO7" s="25">
        <v>48.17</v>
      </c>
      <c r="DP7" s="25">
        <v>48.83</v>
      </c>
      <c r="DQ7" s="25">
        <v>49.96</v>
      </c>
      <c r="DR7" s="25">
        <v>50.88</v>
      </c>
      <c r="DS7" s="25">
        <v>13.27</v>
      </c>
      <c r="DT7" s="25">
        <v>13.35</v>
      </c>
      <c r="DU7" s="25">
        <v>14.02</v>
      </c>
      <c r="DV7" s="25">
        <v>15.01</v>
      </c>
      <c r="DW7" s="25">
        <v>21.02</v>
      </c>
      <c r="DX7" s="25">
        <v>12.19</v>
      </c>
      <c r="DY7" s="25">
        <v>15.1</v>
      </c>
      <c r="DZ7" s="25">
        <v>17.12</v>
      </c>
      <c r="EA7" s="25">
        <v>18.18</v>
      </c>
      <c r="EB7" s="25">
        <v>19.32</v>
      </c>
      <c r="EC7" s="25">
        <v>22.3</v>
      </c>
      <c r="ED7" s="25">
        <v>0.43</v>
      </c>
      <c r="EE7" s="25">
        <v>0.31</v>
      </c>
      <c r="EF7" s="25">
        <v>0.01</v>
      </c>
      <c r="EG7" s="25">
        <v>0.7</v>
      </c>
      <c r="EH7" s="25">
        <v>0.28000000000000003</v>
      </c>
      <c r="EI7" s="25">
        <v>0.51</v>
      </c>
      <c r="EJ7" s="25">
        <v>0.57999999999999996</v>
      </c>
      <c r="EK7" s="25">
        <v>0.54</v>
      </c>
      <c r="EL7" s="25">
        <v>0.56999999999999995</v>
      </c>
      <c r="EM7" s="25">
        <v>0.52</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110</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2023-01-11T02:26:09Z</cp:lastPrinted>
  <dcterms:created xsi:type="dcterms:W3CDTF">2022-12-01T01:05:51Z</dcterms:created>
  <dcterms:modified xsi:type="dcterms:W3CDTF">2023-01-11T04:19:22Z</dcterms:modified>
  <cp:category/>
</cp:coreProperties>
</file>