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J:\20 企画財政課\■財政管財係\【その他の調査】\【その他調査】R4年度\【〆R5.1.27】公営企業に係る経営比較分析表（令和３年度決算）の分析等について\★提出用\2_下水\"/>
    </mc:Choice>
  </mc:AlternateContent>
  <xr:revisionPtr revIDLastSave="0" documentId="13_ncr:1_{126D316F-9B23-48A7-99F7-30FD168C0609}" xr6:coauthVersionLast="36" xr6:coauthVersionMax="36" xr10:uidLastSave="{00000000-0000-0000-0000-000000000000}"/>
  <workbookProtection workbookAlgorithmName="SHA-512" workbookHashValue="kMWnjfQ+qdBzvW4o7Yx42FVL+CWUsf0aRm5t7JZ6nbiZdNTVOw603jArlL7TqHQ4HfmvIM2E+9opnsJKOYoNzg==" workbookSaltValue="aSsConHzia/8qfnTEASof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W10" i="4" s="1"/>
  <c r="P6" i="5"/>
  <c r="P10" i="4" s="1"/>
  <c r="O6" i="5"/>
  <c r="I10" i="4" s="1"/>
  <c r="N6" i="5"/>
  <c r="B10" i="4" s="1"/>
  <c r="M6" i="5"/>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H85" i="4"/>
  <c r="G85" i="4"/>
  <c r="F85" i="4"/>
  <c r="E85" i="4"/>
  <c r="BB10" i="4"/>
  <c r="AT10" i="4"/>
  <c r="BB8" i="4"/>
  <c r="AT8" i="4"/>
  <c r="AL8" i="4"/>
  <c r="AD8" i="4"/>
  <c r="W8" i="4"/>
  <c r="P8" i="4"/>
</calcChain>
</file>

<file path=xl/sharedStrings.xml><?xml version="1.0" encoding="utf-8"?>
<sst xmlns="http://schemas.openxmlformats.org/spreadsheetml/2006/main" count="253" uniqueCount="117">
  <si>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</si>
  <si>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</si>
  <si>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</si>
  <si>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</si>
  <si>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</si>
  <si>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</si>
  <si>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</si>
  <si>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</si>
  <si>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</si>
  <si>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</si>
  <si>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</si>
  <si>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</si>
  <si>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</si>
  <si>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</si>
  <si>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</si>
  <si>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</si>
  <si>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</si>
  <si>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</si>
  <si>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</si>
  <si>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</si>
  <si>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</si>
  <si>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</si>
  <si>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</si>
  <si>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</si>
  <si>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</si>
  <si>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</si>
  <si>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</si>
  <si>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</si>
  <si>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</si>
  <si>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</si>
  <si>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</si>
  <si>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</si>
  <si>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</si>
  <si>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</si>
  <si>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</si>
  <si>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</si>
  <si>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</si>
  <si>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</si>
  <si>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</si>
  <si>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</si>
  <si>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</si>
  <si>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</si>
  <si>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</si>
  <si>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</si>
  <si>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</si>
  <si>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</si>
  <si>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</si>
  <si>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</si>
  <si>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</si>
  <si>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</si>
  <si>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</si>
  <si>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</si>
  <si>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</si>
  <si>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</si>
  <si>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</si>
  <si>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</si>
  <si>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</si>
  <si>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</si>
  <si>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</si>
  <si>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</si>
  <si>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</si>
  <si>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</si>
  <si>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</si>
  <si>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</si>
  <si>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</si>
  <si>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</si>
  <si>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</si>
  <si>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</si>
  <si>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</si>
  <si>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</si>
  <si>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</si>
  <si>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</si>
  <si>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</si>
  <si>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</si>
  <si>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</si>
  <si>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</si>
  <si>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</si>
  <si>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</si>
  <si>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</si>
  <si>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</si>
  <si>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</si>
  <si>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</si>
  <si>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</si>
  <si>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</si>
  <si>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</si>
  <si>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</si>
  <si>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</si>
  <si>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</si>
  <si>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</si>
  <si>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</si>
  <si>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</si>
  <si>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</si>
  <si>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</si>
  <si>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</si>
  <si>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</si>
  <si>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</si>
  <si>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川棚町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</si>
  <si>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</si>
  <si>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</si>
  <si>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</si>
  <si>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</si>
  <si>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</si>
  <si>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</si>
  <si>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</si>
  <si>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</si>
  <si>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</si>
  <si>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</si>
  <si>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</si>
  <si>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</si>
  <si>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</si>
  <si>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</si>
  <si>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</si>
  <si>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</si>
  <si>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</si>
  <si>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
100％を上回ってはいるが使使用料収入は減少しており、引き続き効率的な下水道の整備に加え、接続率の向上、使用料徴収率の向上、維持管理費の節減に努めていく必要がある。
【②累積欠損金比率】
前年より減少してはいるものの、経常経費の節減や使用料収入の増加に努める必要がある。
【③流動比率】
全国平均及び類似団体平均値を下回っており、経常経費の節減や使用料収入の増加を図る必要がある。
【④企業債残高対事業規模比率】
施設の維持に伴う起債額の増加が今後予測され、それに見合う使用料水準を検討していく必要がある。
【⑤経費回収率】
使用料収入で汚水処理費を賄えておらず、接続率の向上等や維持管理費の節減に努める必要がある。
【⑥汚水処理原価】
全国平均を上回っており、維持管理費の節減及び接続率の向上による有収水量の増加に努める必要がある。
【⑦施設利用率】
全国平均及び類似団体平均を下回っており、施設の遊休状態の解消に努めていく必要がある。
【⑧水洗化率】
全国平均及び類似団体平均を下回っており、接続率の向上に努める必要がある。</t>
    <rPh sb="2" eb="6">
      <t>ケイジョウシュウシ</t>
    </rPh>
    <rPh sb="6" eb="8">
      <t>ヒリツ</t>
    </rPh>
    <rPh sb="15" eb="17">
      <t>ウワマワ</t>
    </rPh>
    <rPh sb="36" eb="37">
      <t>ヒ</t>
    </rPh>
    <rPh sb="38" eb="39">
      <t>ツヅ</t>
    </rPh>
    <rPh sb="40" eb="43">
      <t>コウリツテキ</t>
    </rPh>
    <rPh sb="44" eb="47">
      <t>ゲスイドウ</t>
    </rPh>
    <rPh sb="48" eb="50">
      <t>セイビ</t>
    </rPh>
    <rPh sb="51" eb="52">
      <t>クワ</t>
    </rPh>
    <rPh sb="58" eb="60">
      <t>コウジョウ</t>
    </rPh>
    <rPh sb="61" eb="67">
      <t>シヨウリョウチョウシュウリツ</t>
    </rPh>
    <rPh sb="68" eb="70">
      <t>コウジョウ</t>
    </rPh>
    <rPh sb="70" eb="71">
      <t>オヨ</t>
    </rPh>
    <rPh sb="77" eb="79">
      <t>セツゲン</t>
    </rPh>
    <rPh sb="80" eb="81">
      <t>ツト</t>
    </rPh>
    <rPh sb="86" eb="88">
      <t>ヒツヨウ</t>
    </rPh>
    <rPh sb="94" eb="96">
      <t>ルイセキ</t>
    </rPh>
    <rPh sb="96" eb="99">
      <t>ケッソンキン</t>
    </rPh>
    <rPh sb="99" eb="101">
      <t>ヒリツ</t>
    </rPh>
    <rPh sb="104" eb="106">
      <t>ゼンネン</t>
    </rPh>
    <rPh sb="108" eb="110">
      <t>ゲンショウ</t>
    </rPh>
    <rPh sb="123" eb="125">
      <t>セツゲン</t>
    </rPh>
    <rPh sb="126" eb="129">
      <t>シヨウリョウ</t>
    </rPh>
    <rPh sb="129" eb="131">
      <t>シュウニュウ</t>
    </rPh>
    <rPh sb="132" eb="134">
      <t>ゾウカ</t>
    </rPh>
    <rPh sb="136" eb="137">
      <t>ツト</t>
    </rPh>
    <rPh sb="139" eb="141">
      <t>ヒツヨウ</t>
    </rPh>
    <rPh sb="147" eb="149">
      <t>リュウドウ</t>
    </rPh>
    <rPh sb="149" eb="151">
      <t>ヒリツ</t>
    </rPh>
    <rPh sb="155" eb="157">
      <t>ヘイキン</t>
    </rPh>
    <rPh sb="157" eb="158">
      <t>オヨ</t>
    </rPh>
    <rPh sb="159" eb="161">
      <t>ルイジ</t>
    </rPh>
    <rPh sb="161" eb="163">
      <t>ダンタイ</t>
    </rPh>
    <rPh sb="163" eb="165">
      <t>ヘイキン</t>
    </rPh>
    <rPh sb="165" eb="166">
      <t>チ</t>
    </rPh>
    <rPh sb="167" eb="169">
      <t>シタマワ</t>
    </rPh>
    <rPh sb="179" eb="181">
      <t>セツゲン</t>
    </rPh>
    <rPh sb="182" eb="185">
      <t>シヨウリョウ</t>
    </rPh>
    <rPh sb="185" eb="187">
      <t>シュウニュウ</t>
    </rPh>
    <rPh sb="188" eb="190">
      <t>ゾウカ</t>
    </rPh>
    <rPh sb="191" eb="192">
      <t>ハカ</t>
    </rPh>
    <rPh sb="194" eb="196">
      <t>ヒツヨウ</t>
    </rPh>
    <rPh sb="202" eb="205">
      <t>キギョウサイ</t>
    </rPh>
    <rPh sb="205" eb="207">
      <t>ザンダカ</t>
    </rPh>
    <rPh sb="207" eb="208">
      <t>タイ</t>
    </rPh>
    <rPh sb="208" eb="210">
      <t>ジギョウ</t>
    </rPh>
    <rPh sb="210" eb="212">
      <t>キボ</t>
    </rPh>
    <rPh sb="212" eb="214">
      <t>ヒリツ</t>
    </rPh>
    <rPh sb="219" eb="221">
      <t>イジ</t>
    </rPh>
    <rPh sb="222" eb="223">
      <t>トモナ</t>
    </rPh>
    <rPh sb="224" eb="226">
      <t>キサイ</t>
    </rPh>
    <rPh sb="226" eb="227">
      <t>ガク</t>
    </rPh>
    <rPh sb="228" eb="230">
      <t>ゾウカ</t>
    </rPh>
    <rPh sb="241" eb="243">
      <t>ミア</t>
    </rPh>
    <rPh sb="247" eb="249">
      <t>スイジュン</t>
    </rPh>
    <rPh sb="250" eb="252">
      <t>ケントウ</t>
    </rPh>
    <rPh sb="256" eb="258">
      <t>ヒツヨウ</t>
    </rPh>
    <rPh sb="265" eb="267">
      <t>ケイヒ</t>
    </rPh>
    <rPh sb="267" eb="269">
      <t>カイシュウ</t>
    </rPh>
    <rPh sb="269" eb="270">
      <t>リツ</t>
    </rPh>
    <rPh sb="275" eb="277">
      <t>シュウニュウ</t>
    </rPh>
    <rPh sb="278" eb="283">
      <t>オスイショリヒ</t>
    </rPh>
    <rPh sb="284" eb="285">
      <t>マカナ</t>
    </rPh>
    <rPh sb="291" eb="294">
      <t>セツゾクリツ</t>
    </rPh>
    <rPh sb="295" eb="297">
      <t>コウジョウ</t>
    </rPh>
    <rPh sb="297" eb="298">
      <t>ナド</t>
    </rPh>
    <rPh sb="299" eb="304">
      <t>イジカンリヒ</t>
    </rPh>
    <rPh sb="305" eb="307">
      <t>セツゲン</t>
    </rPh>
    <rPh sb="308" eb="309">
      <t>ツト</t>
    </rPh>
    <rPh sb="312" eb="314">
      <t>ヒツヨウ</t>
    </rPh>
    <rPh sb="321" eb="323">
      <t>ショリ</t>
    </rPh>
    <rPh sb="323" eb="325">
      <t>ゲンカ</t>
    </rPh>
    <rPh sb="330" eb="332">
      <t>ヘイキン</t>
    </rPh>
    <rPh sb="333" eb="335">
      <t>ウワマワ</t>
    </rPh>
    <rPh sb="340" eb="345">
      <t>イジカンリヒ</t>
    </rPh>
    <rPh sb="346" eb="348">
      <t>セツゲン</t>
    </rPh>
    <rPh sb="348" eb="349">
      <t>オヨ</t>
    </rPh>
    <rPh sb="350" eb="353">
      <t>セツゾクリツ</t>
    </rPh>
    <rPh sb="354" eb="356">
      <t>コウジョウ</t>
    </rPh>
    <rPh sb="359" eb="363">
      <t>ユウシュウスイリョウ</t>
    </rPh>
    <rPh sb="364" eb="366">
      <t>ゾウカ</t>
    </rPh>
    <rPh sb="367" eb="368">
      <t>ツト</t>
    </rPh>
    <rPh sb="371" eb="373">
      <t>ヒツヨウ</t>
    </rPh>
    <rPh sb="380" eb="382">
      <t>リヨウ</t>
    </rPh>
    <rPh sb="382" eb="383">
      <t>リツ</t>
    </rPh>
    <rPh sb="390" eb="391">
      <t>オヨ</t>
    </rPh>
    <rPh sb="392" eb="396">
      <t>ルイジダンタイ</t>
    </rPh>
    <rPh sb="396" eb="398">
      <t>ヘイキン</t>
    </rPh>
    <rPh sb="399" eb="401">
      <t>シタマワ</t>
    </rPh>
    <rPh sb="406" eb="408">
      <t>シセツ</t>
    </rPh>
    <rPh sb="409" eb="411">
      <t>ユウキュウ</t>
    </rPh>
    <rPh sb="411" eb="413">
      <t>ジョウタイ</t>
    </rPh>
    <rPh sb="414" eb="416">
      <t>カイショウ</t>
    </rPh>
    <rPh sb="417" eb="418">
      <t>ツト</t>
    </rPh>
    <rPh sb="423" eb="425">
      <t>ヒツヨウ</t>
    </rPh>
    <rPh sb="439" eb="441">
      <t>ヘイキン</t>
    </rPh>
    <rPh sb="441" eb="442">
      <t>オヨ</t>
    </rPh>
    <rPh sb="443" eb="447">
      <t>ルイジダンタイ</t>
    </rPh>
    <rPh sb="447" eb="449">
      <t>ヘイキン</t>
    </rPh>
    <rPh sb="450" eb="452">
      <t>シタマワ</t>
    </rPh>
    <rPh sb="457" eb="460">
      <t>セツゾクリツ</t>
    </rPh>
    <rPh sb="461" eb="463">
      <t>コウジョウ</t>
    </rPh>
    <rPh sb="464" eb="465">
      <t>ツト</t>
    </rPh>
    <rPh sb="468" eb="470">
      <t>ヒツヨウ</t>
    </rPh>
    <phoneticPr fontId="4"/>
  </si>
  <si>
    <t>本町が管理する下水道管路施設は30年が経過している。下水道管渠の標準耐用年数は50年とされており、計画的かつ適正な維持管理を図っていく必要がある。</t>
    <rPh sb="0" eb="2">
      <t>ホンチョウ</t>
    </rPh>
    <rPh sb="3" eb="5">
      <t>カンリ</t>
    </rPh>
    <rPh sb="7" eb="10">
      <t>ゲスイドウ</t>
    </rPh>
    <rPh sb="10" eb="12">
      <t>カンロ</t>
    </rPh>
    <rPh sb="12" eb="14">
      <t>シセツ</t>
    </rPh>
    <rPh sb="17" eb="18">
      <t>ネン</t>
    </rPh>
    <rPh sb="19" eb="21">
      <t>ケイカ</t>
    </rPh>
    <rPh sb="26" eb="29">
      <t>ゲスイドウ</t>
    </rPh>
    <rPh sb="29" eb="31">
      <t>カンキョ</t>
    </rPh>
    <rPh sb="32" eb="38">
      <t>ヒョウジュンタイヨウネンスウ</t>
    </rPh>
    <rPh sb="41" eb="42">
      <t>ネン</t>
    </rPh>
    <rPh sb="49" eb="52">
      <t>ケイカクテキ</t>
    </rPh>
    <rPh sb="54" eb="56">
      <t>テキセイ</t>
    </rPh>
    <rPh sb="57" eb="61">
      <t>イジカンリ</t>
    </rPh>
    <rPh sb="62" eb="63">
      <t>ハカ</t>
    </rPh>
    <rPh sb="67" eb="69">
      <t>ヒツヨウ</t>
    </rPh>
    <phoneticPr fontId="4"/>
  </si>
  <si>
    <t>引き続き効果的な下水道の整備、接続率の向上、使用料徴収率の向上、維持管理費の節減に努めるとともに長期的な経営安定を図っていく必要がある。
※平成30年度から企業会計に移行している。</t>
    <rPh sb="0" eb="1">
      <t>ヒ</t>
    </rPh>
    <rPh sb="2" eb="3">
      <t>ツヅ</t>
    </rPh>
    <rPh sb="4" eb="7">
      <t>コウカテキ</t>
    </rPh>
    <rPh sb="8" eb="11">
      <t>ゲスイドウ</t>
    </rPh>
    <rPh sb="12" eb="14">
      <t>セイビ</t>
    </rPh>
    <rPh sb="15" eb="18">
      <t>セツゾクリツ</t>
    </rPh>
    <rPh sb="19" eb="21">
      <t>コウジョウ</t>
    </rPh>
    <rPh sb="22" eb="25">
      <t>シヨウリョウ</t>
    </rPh>
    <rPh sb="25" eb="27">
      <t>チョウシュウ</t>
    </rPh>
    <rPh sb="27" eb="28">
      <t>リツ</t>
    </rPh>
    <rPh sb="29" eb="31">
      <t>コウジョウ</t>
    </rPh>
    <rPh sb="32" eb="37">
      <t>イジカンリヒ</t>
    </rPh>
    <rPh sb="38" eb="40">
      <t>セツゲン</t>
    </rPh>
    <rPh sb="41" eb="42">
      <t>ツト</t>
    </rPh>
    <rPh sb="48" eb="50">
      <t>チョウキ</t>
    </rPh>
    <rPh sb="50" eb="51">
      <t>テキ</t>
    </rPh>
    <rPh sb="52" eb="54">
      <t>ケイエイ</t>
    </rPh>
    <rPh sb="54" eb="56">
      <t>アンテイ</t>
    </rPh>
    <rPh sb="57" eb="58">
      <t>ハカ</t>
    </rPh>
    <rPh sb="62" eb="64">
      <t>ヒツヨウ</t>
    </rPh>
    <rPh sb="71" eb="73">
      <t>ヘイセイ</t>
    </rPh>
    <rPh sb="75" eb="77">
      <t>ネンド</t>
    </rPh>
    <rPh sb="79" eb="83">
      <t>キギョウカイケイ</t>
    </rPh>
    <rPh sb="84" eb="86">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</si>
</sst>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1C4-4FB7-A8FF-EA223887945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0.13</c:v>
                </c:pt>
                <c:pt idx="2">
                  <c:v>0.15</c:v>
                </c:pt>
                <c:pt idx="3">
                  <c:v>1.65</c:v>
                </c:pt>
                <c:pt idx="4">
                  <c:v>0.14000000000000001</c:v>
                </c:pt>
              </c:numCache>
            </c:numRef>
          </c:val>
          <c:smooth val="0"/>
          <c:extLst>
            <c:ext xmlns:c16="http://schemas.microsoft.com/office/drawing/2014/chart" uri="{C3380CC4-5D6E-409C-BE32-E72D297353CC}">
              <c16:uniqueId val="{00000001-B1C4-4FB7-A8FF-EA223887945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41.69</c:v>
                </c:pt>
                <c:pt idx="2">
                  <c:v>42.07</c:v>
                </c:pt>
                <c:pt idx="3">
                  <c:v>43.17</c:v>
                </c:pt>
                <c:pt idx="4">
                  <c:v>43.48</c:v>
                </c:pt>
              </c:numCache>
            </c:numRef>
          </c:val>
          <c:extLst>
            <c:ext xmlns:c16="http://schemas.microsoft.com/office/drawing/2014/chart" uri="{C3380CC4-5D6E-409C-BE32-E72D297353CC}">
              <c16:uniqueId val="{00000000-6E48-4C40-B539-2C86D8FFF21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52.58</c:v>
                </c:pt>
                <c:pt idx="2">
                  <c:v>50.94</c:v>
                </c:pt>
                <c:pt idx="3">
                  <c:v>50.53</c:v>
                </c:pt>
                <c:pt idx="4">
                  <c:v>51.42</c:v>
                </c:pt>
              </c:numCache>
            </c:numRef>
          </c:val>
          <c:smooth val="0"/>
          <c:extLst>
            <c:ext xmlns:c16="http://schemas.microsoft.com/office/drawing/2014/chart" uri="{C3380CC4-5D6E-409C-BE32-E72D297353CC}">
              <c16:uniqueId val="{00000001-6E48-4C40-B539-2C86D8FFF21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79.52</c:v>
                </c:pt>
                <c:pt idx="2">
                  <c:v>80.03</c:v>
                </c:pt>
                <c:pt idx="3">
                  <c:v>81.099999999999994</c:v>
                </c:pt>
                <c:pt idx="4">
                  <c:v>81.78</c:v>
                </c:pt>
              </c:numCache>
            </c:numRef>
          </c:val>
          <c:extLst>
            <c:ext xmlns:c16="http://schemas.microsoft.com/office/drawing/2014/chart" uri="{C3380CC4-5D6E-409C-BE32-E72D297353CC}">
              <c16:uniqueId val="{00000000-5824-48E5-9998-E16342AD9D3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83.02</c:v>
                </c:pt>
                <c:pt idx="2">
                  <c:v>82.55</c:v>
                </c:pt>
                <c:pt idx="3">
                  <c:v>82.08</c:v>
                </c:pt>
                <c:pt idx="4">
                  <c:v>81.34</c:v>
                </c:pt>
              </c:numCache>
            </c:numRef>
          </c:val>
          <c:smooth val="0"/>
          <c:extLst>
            <c:ext xmlns:c16="http://schemas.microsoft.com/office/drawing/2014/chart" uri="{C3380CC4-5D6E-409C-BE32-E72D297353CC}">
              <c16:uniqueId val="{00000001-5824-48E5-9998-E16342AD9D3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96.44</c:v>
                </c:pt>
                <c:pt idx="2">
                  <c:v>96.13</c:v>
                </c:pt>
                <c:pt idx="3">
                  <c:v>101.85</c:v>
                </c:pt>
                <c:pt idx="4">
                  <c:v>101.33</c:v>
                </c:pt>
              </c:numCache>
            </c:numRef>
          </c:val>
          <c:extLst>
            <c:ext xmlns:c16="http://schemas.microsoft.com/office/drawing/2014/chart" uri="{C3380CC4-5D6E-409C-BE32-E72D297353CC}">
              <c16:uniqueId val="{00000000-35D0-4496-82D3-28835E8A392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104.14</c:v>
                </c:pt>
                <c:pt idx="2">
                  <c:v>106.57</c:v>
                </c:pt>
                <c:pt idx="3">
                  <c:v>107.21</c:v>
                </c:pt>
                <c:pt idx="4">
                  <c:v>107.08</c:v>
                </c:pt>
              </c:numCache>
            </c:numRef>
          </c:val>
          <c:smooth val="0"/>
          <c:extLst>
            <c:ext xmlns:c16="http://schemas.microsoft.com/office/drawing/2014/chart" uri="{C3380CC4-5D6E-409C-BE32-E72D297353CC}">
              <c16:uniqueId val="{00000001-35D0-4496-82D3-28835E8A392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3.69</c:v>
                </c:pt>
                <c:pt idx="2">
                  <c:v>7.31</c:v>
                </c:pt>
                <c:pt idx="3">
                  <c:v>10.44</c:v>
                </c:pt>
                <c:pt idx="4">
                  <c:v>13.31</c:v>
                </c:pt>
              </c:numCache>
            </c:numRef>
          </c:val>
          <c:extLst>
            <c:ext xmlns:c16="http://schemas.microsoft.com/office/drawing/2014/chart" uri="{C3380CC4-5D6E-409C-BE32-E72D297353CC}">
              <c16:uniqueId val="{00000000-9804-44E7-92DE-1A7E7FFD032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15.95</c:v>
                </c:pt>
                <c:pt idx="2">
                  <c:v>15.85</c:v>
                </c:pt>
                <c:pt idx="3">
                  <c:v>12.7</c:v>
                </c:pt>
                <c:pt idx="4">
                  <c:v>14.65</c:v>
                </c:pt>
              </c:numCache>
            </c:numRef>
          </c:val>
          <c:smooth val="0"/>
          <c:extLst>
            <c:ext xmlns:c16="http://schemas.microsoft.com/office/drawing/2014/chart" uri="{C3380CC4-5D6E-409C-BE32-E72D297353CC}">
              <c16:uniqueId val="{00000001-9804-44E7-92DE-1A7E7FFD032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538-4FA4-8C23-83A9AB37D69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c:v>
                </c:pt>
              </c:numCache>
            </c:numRef>
          </c:val>
          <c:smooth val="0"/>
          <c:extLst>
            <c:ext xmlns:c16="http://schemas.microsoft.com/office/drawing/2014/chart" uri="{C3380CC4-5D6E-409C-BE32-E72D297353CC}">
              <c16:uniqueId val="{00000001-D538-4FA4-8C23-83A9AB37D69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15.75</c:v>
                </c:pt>
                <c:pt idx="2">
                  <c:v>30.77</c:v>
                </c:pt>
                <c:pt idx="3">
                  <c:v>24.94</c:v>
                </c:pt>
                <c:pt idx="4">
                  <c:v>20.64</c:v>
                </c:pt>
              </c:numCache>
            </c:numRef>
          </c:val>
          <c:extLst>
            <c:ext xmlns:c16="http://schemas.microsoft.com/office/drawing/2014/chart" uri="{C3380CC4-5D6E-409C-BE32-E72D297353CC}">
              <c16:uniqueId val="{00000000-AA04-4F95-A51F-B59A84071D0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73.180000000000007</c:v>
                </c:pt>
                <c:pt idx="2">
                  <c:v>53.44</c:v>
                </c:pt>
                <c:pt idx="3">
                  <c:v>43.71</c:v>
                </c:pt>
                <c:pt idx="4">
                  <c:v>45.94</c:v>
                </c:pt>
              </c:numCache>
            </c:numRef>
          </c:val>
          <c:smooth val="0"/>
          <c:extLst>
            <c:ext xmlns:c16="http://schemas.microsoft.com/office/drawing/2014/chart" uri="{C3380CC4-5D6E-409C-BE32-E72D297353CC}">
              <c16:uniqueId val="{00000001-AA04-4F95-A51F-B59A84071D0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16.260000000000002</c:v>
                </c:pt>
                <c:pt idx="2">
                  <c:v>18.760000000000002</c:v>
                </c:pt>
                <c:pt idx="3">
                  <c:v>34.81</c:v>
                </c:pt>
                <c:pt idx="4">
                  <c:v>38.21</c:v>
                </c:pt>
              </c:numCache>
            </c:numRef>
          </c:val>
          <c:extLst>
            <c:ext xmlns:c16="http://schemas.microsoft.com/office/drawing/2014/chart" uri="{C3380CC4-5D6E-409C-BE32-E72D297353CC}">
              <c16:uniqueId val="{00000000-AEF4-4A0F-BBCF-51E6B02A78A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52.32</c:v>
                </c:pt>
                <c:pt idx="2">
                  <c:v>47.03</c:v>
                </c:pt>
                <c:pt idx="3">
                  <c:v>40.67</c:v>
                </c:pt>
                <c:pt idx="4">
                  <c:v>47.7</c:v>
                </c:pt>
              </c:numCache>
            </c:numRef>
          </c:val>
          <c:smooth val="0"/>
          <c:extLst>
            <c:ext xmlns:c16="http://schemas.microsoft.com/office/drawing/2014/chart" uri="{C3380CC4-5D6E-409C-BE32-E72D297353CC}">
              <c16:uniqueId val="{00000001-AEF4-4A0F-BBCF-51E6B02A78A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1597.92</c:v>
                </c:pt>
                <c:pt idx="2">
                  <c:v>1064.21</c:v>
                </c:pt>
                <c:pt idx="3">
                  <c:v>141.02000000000001</c:v>
                </c:pt>
                <c:pt idx="4">
                  <c:v>753.72</c:v>
                </c:pt>
              </c:numCache>
            </c:numRef>
          </c:val>
          <c:extLst>
            <c:ext xmlns:c16="http://schemas.microsoft.com/office/drawing/2014/chart" uri="{C3380CC4-5D6E-409C-BE32-E72D297353CC}">
              <c16:uniqueId val="{00000000-520B-40BF-B34C-47CB1FC12E7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958.81</c:v>
                </c:pt>
                <c:pt idx="2">
                  <c:v>1001.3</c:v>
                </c:pt>
                <c:pt idx="3">
                  <c:v>1050.51</c:v>
                </c:pt>
                <c:pt idx="4">
                  <c:v>1102.01</c:v>
                </c:pt>
              </c:numCache>
            </c:numRef>
          </c:val>
          <c:smooth val="0"/>
          <c:extLst>
            <c:ext xmlns:c16="http://schemas.microsoft.com/office/drawing/2014/chart" uri="{C3380CC4-5D6E-409C-BE32-E72D297353CC}">
              <c16:uniqueId val="{00000001-520B-40BF-B34C-47CB1FC12E7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63.87</c:v>
                </c:pt>
                <c:pt idx="2">
                  <c:v>95.6</c:v>
                </c:pt>
                <c:pt idx="3">
                  <c:v>74.58</c:v>
                </c:pt>
                <c:pt idx="4">
                  <c:v>93.43</c:v>
                </c:pt>
              </c:numCache>
            </c:numRef>
          </c:val>
          <c:extLst>
            <c:ext xmlns:c16="http://schemas.microsoft.com/office/drawing/2014/chart" uri="{C3380CC4-5D6E-409C-BE32-E72D297353CC}">
              <c16:uniqueId val="{00000000-C30B-4DFE-9F1F-0CCEF0F34E0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82.88</c:v>
                </c:pt>
                <c:pt idx="2">
                  <c:v>81.88</c:v>
                </c:pt>
                <c:pt idx="3">
                  <c:v>82.65</c:v>
                </c:pt>
                <c:pt idx="4">
                  <c:v>82.55</c:v>
                </c:pt>
              </c:numCache>
            </c:numRef>
          </c:val>
          <c:smooth val="0"/>
          <c:extLst>
            <c:ext xmlns:c16="http://schemas.microsoft.com/office/drawing/2014/chart" uri="{C3380CC4-5D6E-409C-BE32-E72D297353CC}">
              <c16:uniqueId val="{00000001-C30B-4DFE-9F1F-0CCEF0F34E0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243.4</c:v>
                </c:pt>
                <c:pt idx="2">
                  <c:v>162.91</c:v>
                </c:pt>
                <c:pt idx="3">
                  <c:v>207.56</c:v>
                </c:pt>
                <c:pt idx="4">
                  <c:v>165.06</c:v>
                </c:pt>
              </c:numCache>
            </c:numRef>
          </c:val>
          <c:extLst>
            <c:ext xmlns:c16="http://schemas.microsoft.com/office/drawing/2014/chart" uri="{C3380CC4-5D6E-409C-BE32-E72D297353CC}">
              <c16:uniqueId val="{00000000-BDA8-4BCB-994C-BCCBF61E277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190.99</c:v>
                </c:pt>
                <c:pt idx="2">
                  <c:v>187.55</c:v>
                </c:pt>
                <c:pt idx="3">
                  <c:v>186.3</c:v>
                </c:pt>
                <c:pt idx="4">
                  <c:v>188.38</c:v>
                </c:pt>
              </c:numCache>
            </c:numRef>
          </c:val>
          <c:smooth val="0"/>
          <c:extLst>
            <c:ext xmlns:c16="http://schemas.microsoft.com/office/drawing/2014/chart" uri="{C3380CC4-5D6E-409C-BE32-E72D297353CC}">
              <c16:uniqueId val="{00000001-BDA8-4BCB-994C-BCCBF61E277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長崎県　川棚町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Cc2</v>
      </c>
      <c r="X8" s="66"/>
      <c r="Y8" s="66"/>
      <c r="Z8" s="66"/>
      <c r="AA8" s="66"/>
      <c r="AB8" s="66"/>
      <c r="AC8" s="66"/>
      <c r="AD8" s="67" t="str">
        <f>データ!$M$6</f>
        <v>非設置</v>
      </c>
      <c r="AE8" s="67"/>
      <c r="AF8" s="67"/>
      <c r="AG8" s="67"/>
      <c r="AH8" s="67"/>
      <c r="AI8" s="67"/>
      <c r="AJ8" s="67"/>
      <c r="AK8" s="3"/>
      <c r="AL8" s="55">
        <f>データ!S6</f>
        <v>13570</v>
      </c>
      <c r="AM8" s="55"/>
      <c r="AN8" s="55"/>
      <c r="AO8" s="55"/>
      <c r="AP8" s="55"/>
      <c r="AQ8" s="55"/>
      <c r="AR8" s="55"/>
      <c r="AS8" s="55"/>
      <c r="AT8" s="54">
        <f>データ!T6</f>
        <v>37.25</v>
      </c>
      <c r="AU8" s="54"/>
      <c r="AV8" s="54"/>
      <c r="AW8" s="54"/>
      <c r="AX8" s="54"/>
      <c r="AY8" s="54"/>
      <c r="AZ8" s="54"/>
      <c r="BA8" s="54"/>
      <c r="BB8" s="54">
        <f>データ!U6</f>
        <v>364.3</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67.25</v>
      </c>
      <c r="J10" s="54"/>
      <c r="K10" s="54"/>
      <c r="L10" s="54"/>
      <c r="M10" s="54"/>
      <c r="N10" s="54"/>
      <c r="O10" s="54"/>
      <c r="P10" s="54">
        <f>データ!P6</f>
        <v>71.97</v>
      </c>
      <c r="Q10" s="54"/>
      <c r="R10" s="54"/>
      <c r="S10" s="54"/>
      <c r="T10" s="54"/>
      <c r="U10" s="54"/>
      <c r="V10" s="54"/>
      <c r="W10" s="54">
        <f>データ!Q6</f>
        <v>94.59</v>
      </c>
      <c r="X10" s="54"/>
      <c r="Y10" s="54"/>
      <c r="Z10" s="54"/>
      <c r="AA10" s="54"/>
      <c r="AB10" s="54"/>
      <c r="AC10" s="54"/>
      <c r="AD10" s="55">
        <f>データ!R6</f>
        <v>2970</v>
      </c>
      <c r="AE10" s="55"/>
      <c r="AF10" s="55"/>
      <c r="AG10" s="55"/>
      <c r="AH10" s="55"/>
      <c r="AI10" s="55"/>
      <c r="AJ10" s="55"/>
      <c r="AK10" s="2"/>
      <c r="AL10" s="55">
        <f>データ!V6</f>
        <v>9689</v>
      </c>
      <c r="AM10" s="55"/>
      <c r="AN10" s="55"/>
      <c r="AO10" s="55"/>
      <c r="AP10" s="55"/>
      <c r="AQ10" s="55"/>
      <c r="AR10" s="55"/>
      <c r="AS10" s="55"/>
      <c r="AT10" s="54">
        <f>データ!W6</f>
        <v>3.19</v>
      </c>
      <c r="AU10" s="54"/>
      <c r="AV10" s="54"/>
      <c r="AW10" s="54"/>
      <c r="AX10" s="54"/>
      <c r="AY10" s="54"/>
      <c r="AZ10" s="54"/>
      <c r="BA10" s="54"/>
      <c r="BB10" s="54">
        <f>データ!X6</f>
        <v>3037.3</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3g2FUMoJ6t2KiCU0HdYniQwWpUHT7lfSlQ1v+hj9USk+GX8wgWNFSTH9bpoaBvA6yvGE1/IBEbFYSsoz8e2nsQ==" saltValue="mfLiAwgcLx7pgZlIRhEDl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423220</v>
      </c>
      <c r="D6" s="19">
        <f t="shared" si="3"/>
        <v>46</v>
      </c>
      <c r="E6" s="19">
        <f t="shared" si="3"/>
        <v>17</v>
      </c>
      <c r="F6" s="19">
        <f t="shared" si="3"/>
        <v>1</v>
      </c>
      <c r="G6" s="19">
        <f t="shared" si="3"/>
        <v>0</v>
      </c>
      <c r="H6" s="19" t="str">
        <f t="shared" si="3"/>
        <v>長崎県　川棚町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67.25</v>
      </c>
      <c r="P6" s="20">
        <f t="shared" si="3"/>
        <v>71.97</v>
      </c>
      <c r="Q6" s="20">
        <f t="shared" si="3"/>
        <v>94.59</v>
      </c>
      <c r="R6" s="20">
        <f t="shared" si="3"/>
        <v>2970</v>
      </c>
      <c r="S6" s="20">
        <f t="shared" si="3"/>
        <v>13570</v>
      </c>
      <c r="T6" s="20">
        <f t="shared" si="3"/>
        <v>37.25</v>
      </c>
      <c r="U6" s="20">
        <f t="shared" si="3"/>
        <v>364.3</v>
      </c>
      <c r="V6" s="20">
        <f t="shared" si="3"/>
        <v>9689</v>
      </c>
      <c r="W6" s="20">
        <f t="shared" si="3"/>
        <v>3.19</v>
      </c>
      <c r="X6" s="20">
        <f t="shared" si="3"/>
        <v>3037.3</v>
      </c>
      <c r="Y6" s="21" t="str">
        <f>IF(Y7="",NA(),Y7)</f>
        <v>-</v>
      </c>
      <c r="Z6" s="21">
        <f t="shared" ref="Z6:AH6" si="4">IF(Z7="",NA(),Z7)</f>
        <v>96.44</v>
      </c>
      <c r="AA6" s="21">
        <f t="shared" si="4"/>
        <v>96.13</v>
      </c>
      <c r="AB6" s="21">
        <f t="shared" si="4"/>
        <v>101.85</v>
      </c>
      <c r="AC6" s="21">
        <f t="shared" si="4"/>
        <v>101.33</v>
      </c>
      <c r="AD6" s="21" t="str">
        <f t="shared" si="4"/>
        <v>-</v>
      </c>
      <c r="AE6" s="21">
        <f t="shared" si="4"/>
        <v>104.14</v>
      </c>
      <c r="AF6" s="21">
        <f t="shared" si="4"/>
        <v>106.57</v>
      </c>
      <c r="AG6" s="21">
        <f t="shared" si="4"/>
        <v>107.21</v>
      </c>
      <c r="AH6" s="21">
        <f t="shared" si="4"/>
        <v>107.08</v>
      </c>
      <c r="AI6" s="20" t="str">
        <f>IF(AI7="","",IF(AI7="-","【-】","【"&amp;SUBSTITUTE(TEXT(AI7,"#,##0.00"),"-","△")&amp;"】"))</f>
        <v>【107.02】</v>
      </c>
      <c r="AJ6" s="21" t="str">
        <f>IF(AJ7="",NA(),AJ7)</f>
        <v>-</v>
      </c>
      <c r="AK6" s="21">
        <f t="shared" ref="AK6:AS6" si="5">IF(AK7="",NA(),AK7)</f>
        <v>15.75</v>
      </c>
      <c r="AL6" s="21">
        <f t="shared" si="5"/>
        <v>30.77</v>
      </c>
      <c r="AM6" s="21">
        <f t="shared" si="5"/>
        <v>24.94</v>
      </c>
      <c r="AN6" s="21">
        <f t="shared" si="5"/>
        <v>20.64</v>
      </c>
      <c r="AO6" s="21" t="str">
        <f t="shared" si="5"/>
        <v>-</v>
      </c>
      <c r="AP6" s="21">
        <f t="shared" si="5"/>
        <v>73.180000000000007</v>
      </c>
      <c r="AQ6" s="21">
        <f t="shared" si="5"/>
        <v>53.44</v>
      </c>
      <c r="AR6" s="21">
        <f t="shared" si="5"/>
        <v>43.71</v>
      </c>
      <c r="AS6" s="21">
        <f t="shared" si="5"/>
        <v>45.94</v>
      </c>
      <c r="AT6" s="20" t="str">
        <f>IF(AT7="","",IF(AT7="-","【-】","【"&amp;SUBSTITUTE(TEXT(AT7,"#,##0.00"),"-","△")&amp;"】"))</f>
        <v>【3.09】</v>
      </c>
      <c r="AU6" s="21" t="str">
        <f>IF(AU7="",NA(),AU7)</f>
        <v>-</v>
      </c>
      <c r="AV6" s="21">
        <f t="shared" ref="AV6:BD6" si="6">IF(AV7="",NA(),AV7)</f>
        <v>16.260000000000002</v>
      </c>
      <c r="AW6" s="21">
        <f t="shared" si="6"/>
        <v>18.760000000000002</v>
      </c>
      <c r="AX6" s="21">
        <f t="shared" si="6"/>
        <v>34.81</v>
      </c>
      <c r="AY6" s="21">
        <f t="shared" si="6"/>
        <v>38.21</v>
      </c>
      <c r="AZ6" s="21" t="str">
        <f t="shared" si="6"/>
        <v>-</v>
      </c>
      <c r="BA6" s="21">
        <f t="shared" si="6"/>
        <v>52.32</v>
      </c>
      <c r="BB6" s="21">
        <f t="shared" si="6"/>
        <v>47.03</v>
      </c>
      <c r="BC6" s="21">
        <f t="shared" si="6"/>
        <v>40.67</v>
      </c>
      <c r="BD6" s="21">
        <f t="shared" si="6"/>
        <v>47.7</v>
      </c>
      <c r="BE6" s="20" t="str">
        <f>IF(BE7="","",IF(BE7="-","【-】","【"&amp;SUBSTITUTE(TEXT(BE7,"#,##0.00"),"-","△")&amp;"】"))</f>
        <v>【71.39】</v>
      </c>
      <c r="BF6" s="21" t="str">
        <f>IF(BF7="",NA(),BF7)</f>
        <v>-</v>
      </c>
      <c r="BG6" s="21">
        <f t="shared" ref="BG6:BO6" si="7">IF(BG7="",NA(),BG7)</f>
        <v>1597.92</v>
      </c>
      <c r="BH6" s="21">
        <f t="shared" si="7"/>
        <v>1064.21</v>
      </c>
      <c r="BI6" s="21">
        <f t="shared" si="7"/>
        <v>141.02000000000001</v>
      </c>
      <c r="BJ6" s="21">
        <f t="shared" si="7"/>
        <v>753.72</v>
      </c>
      <c r="BK6" s="21" t="str">
        <f t="shared" si="7"/>
        <v>-</v>
      </c>
      <c r="BL6" s="21">
        <f t="shared" si="7"/>
        <v>958.81</v>
      </c>
      <c r="BM6" s="21">
        <f t="shared" si="7"/>
        <v>1001.3</v>
      </c>
      <c r="BN6" s="21">
        <f t="shared" si="7"/>
        <v>1050.51</v>
      </c>
      <c r="BO6" s="21">
        <f t="shared" si="7"/>
        <v>1102.01</v>
      </c>
      <c r="BP6" s="20" t="str">
        <f>IF(BP7="","",IF(BP7="-","【-】","【"&amp;SUBSTITUTE(TEXT(BP7,"#,##0.00"),"-","△")&amp;"】"))</f>
        <v>【669.11】</v>
      </c>
      <c r="BQ6" s="21" t="str">
        <f>IF(BQ7="",NA(),BQ7)</f>
        <v>-</v>
      </c>
      <c r="BR6" s="21">
        <f t="shared" ref="BR6:BZ6" si="8">IF(BR7="",NA(),BR7)</f>
        <v>63.87</v>
      </c>
      <c r="BS6" s="21">
        <f t="shared" si="8"/>
        <v>95.6</v>
      </c>
      <c r="BT6" s="21">
        <f t="shared" si="8"/>
        <v>74.58</v>
      </c>
      <c r="BU6" s="21">
        <f t="shared" si="8"/>
        <v>93.43</v>
      </c>
      <c r="BV6" s="21" t="str">
        <f t="shared" si="8"/>
        <v>-</v>
      </c>
      <c r="BW6" s="21">
        <f t="shared" si="8"/>
        <v>82.88</v>
      </c>
      <c r="BX6" s="21">
        <f t="shared" si="8"/>
        <v>81.88</v>
      </c>
      <c r="BY6" s="21">
        <f t="shared" si="8"/>
        <v>82.65</v>
      </c>
      <c r="BZ6" s="21">
        <f t="shared" si="8"/>
        <v>82.55</v>
      </c>
      <c r="CA6" s="20" t="str">
        <f>IF(CA7="","",IF(CA7="-","【-】","【"&amp;SUBSTITUTE(TEXT(CA7,"#,##0.00"),"-","△")&amp;"】"))</f>
        <v>【99.73】</v>
      </c>
      <c r="CB6" s="21" t="str">
        <f>IF(CB7="",NA(),CB7)</f>
        <v>-</v>
      </c>
      <c r="CC6" s="21">
        <f t="shared" ref="CC6:CK6" si="9">IF(CC7="",NA(),CC7)</f>
        <v>243.4</v>
      </c>
      <c r="CD6" s="21">
        <f t="shared" si="9"/>
        <v>162.91</v>
      </c>
      <c r="CE6" s="21">
        <f t="shared" si="9"/>
        <v>207.56</v>
      </c>
      <c r="CF6" s="21">
        <f t="shared" si="9"/>
        <v>165.06</v>
      </c>
      <c r="CG6" s="21" t="str">
        <f t="shared" si="9"/>
        <v>-</v>
      </c>
      <c r="CH6" s="21">
        <f t="shared" si="9"/>
        <v>190.99</v>
      </c>
      <c r="CI6" s="21">
        <f t="shared" si="9"/>
        <v>187.55</v>
      </c>
      <c r="CJ6" s="21">
        <f t="shared" si="9"/>
        <v>186.3</v>
      </c>
      <c r="CK6" s="21">
        <f t="shared" si="9"/>
        <v>188.38</v>
      </c>
      <c r="CL6" s="20" t="str">
        <f>IF(CL7="","",IF(CL7="-","【-】","【"&amp;SUBSTITUTE(TEXT(CL7,"#,##0.00"),"-","△")&amp;"】"))</f>
        <v>【134.98】</v>
      </c>
      <c r="CM6" s="21" t="str">
        <f>IF(CM7="",NA(),CM7)</f>
        <v>-</v>
      </c>
      <c r="CN6" s="21">
        <f t="shared" ref="CN6:CV6" si="10">IF(CN7="",NA(),CN7)</f>
        <v>41.69</v>
      </c>
      <c r="CO6" s="21">
        <f t="shared" si="10"/>
        <v>42.07</v>
      </c>
      <c r="CP6" s="21">
        <f t="shared" si="10"/>
        <v>43.17</v>
      </c>
      <c r="CQ6" s="21">
        <f t="shared" si="10"/>
        <v>43.48</v>
      </c>
      <c r="CR6" s="21" t="str">
        <f t="shared" si="10"/>
        <v>-</v>
      </c>
      <c r="CS6" s="21">
        <f t="shared" si="10"/>
        <v>52.58</v>
      </c>
      <c r="CT6" s="21">
        <f t="shared" si="10"/>
        <v>50.94</v>
      </c>
      <c r="CU6" s="21">
        <f t="shared" si="10"/>
        <v>50.53</v>
      </c>
      <c r="CV6" s="21">
        <f t="shared" si="10"/>
        <v>51.42</v>
      </c>
      <c r="CW6" s="20" t="str">
        <f>IF(CW7="","",IF(CW7="-","【-】","【"&amp;SUBSTITUTE(TEXT(CW7,"#,##0.00"),"-","△")&amp;"】"))</f>
        <v>【59.99】</v>
      </c>
      <c r="CX6" s="21" t="str">
        <f>IF(CX7="",NA(),CX7)</f>
        <v>-</v>
      </c>
      <c r="CY6" s="21">
        <f t="shared" ref="CY6:DG6" si="11">IF(CY7="",NA(),CY7)</f>
        <v>79.52</v>
      </c>
      <c r="CZ6" s="21">
        <f t="shared" si="11"/>
        <v>80.03</v>
      </c>
      <c r="DA6" s="21">
        <f t="shared" si="11"/>
        <v>81.099999999999994</v>
      </c>
      <c r="DB6" s="21">
        <f t="shared" si="11"/>
        <v>81.78</v>
      </c>
      <c r="DC6" s="21" t="str">
        <f t="shared" si="11"/>
        <v>-</v>
      </c>
      <c r="DD6" s="21">
        <f t="shared" si="11"/>
        <v>83.02</v>
      </c>
      <c r="DE6" s="21">
        <f t="shared" si="11"/>
        <v>82.55</v>
      </c>
      <c r="DF6" s="21">
        <f t="shared" si="11"/>
        <v>82.08</v>
      </c>
      <c r="DG6" s="21">
        <f t="shared" si="11"/>
        <v>81.34</v>
      </c>
      <c r="DH6" s="20" t="str">
        <f>IF(DH7="","",IF(DH7="-","【-】","【"&amp;SUBSTITUTE(TEXT(DH7,"#,##0.00"),"-","△")&amp;"】"))</f>
        <v>【95.72】</v>
      </c>
      <c r="DI6" s="21" t="str">
        <f>IF(DI7="",NA(),DI7)</f>
        <v>-</v>
      </c>
      <c r="DJ6" s="21">
        <f t="shared" ref="DJ6:DR6" si="12">IF(DJ7="",NA(),DJ7)</f>
        <v>3.69</v>
      </c>
      <c r="DK6" s="21">
        <f t="shared" si="12"/>
        <v>7.31</v>
      </c>
      <c r="DL6" s="21">
        <f t="shared" si="12"/>
        <v>10.44</v>
      </c>
      <c r="DM6" s="21">
        <f t="shared" si="12"/>
        <v>13.31</v>
      </c>
      <c r="DN6" s="21" t="str">
        <f t="shared" si="12"/>
        <v>-</v>
      </c>
      <c r="DO6" s="21">
        <f t="shared" si="12"/>
        <v>15.95</v>
      </c>
      <c r="DP6" s="21">
        <f t="shared" si="12"/>
        <v>15.85</v>
      </c>
      <c r="DQ6" s="21">
        <f t="shared" si="12"/>
        <v>12.7</v>
      </c>
      <c r="DR6" s="21">
        <f t="shared" si="12"/>
        <v>14.65</v>
      </c>
      <c r="DS6" s="20" t="str">
        <f>IF(DS7="","",IF(DS7="-","【-】","【"&amp;SUBSTITUTE(TEXT(DS7,"#,##0.00"),"-","△")&amp;"】"))</f>
        <v>【38.17】</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v>
      </c>
      <c r="ED6" s="20" t="str">
        <f>IF(ED7="","",IF(ED7="-","【-】","【"&amp;SUBSTITUTE(TEXT(ED7,"#,##0.00"),"-","△")&amp;"】"))</f>
        <v>【6.54】</v>
      </c>
      <c r="EE6" s="21" t="str">
        <f>IF(EE7="",NA(),EE7)</f>
        <v>-</v>
      </c>
      <c r="EF6" s="20">
        <f t="shared" ref="EF6:EN6" si="14">IF(EF7="",NA(),EF7)</f>
        <v>0</v>
      </c>
      <c r="EG6" s="20">
        <f t="shared" si="14"/>
        <v>0</v>
      </c>
      <c r="EH6" s="20">
        <f t="shared" si="14"/>
        <v>0</v>
      </c>
      <c r="EI6" s="20">
        <f t="shared" si="14"/>
        <v>0</v>
      </c>
      <c r="EJ6" s="21" t="str">
        <f t="shared" si="14"/>
        <v>-</v>
      </c>
      <c r="EK6" s="21">
        <f t="shared" si="14"/>
        <v>0.13</v>
      </c>
      <c r="EL6" s="21">
        <f t="shared" si="14"/>
        <v>0.15</v>
      </c>
      <c r="EM6" s="21">
        <f t="shared" si="14"/>
        <v>1.65</v>
      </c>
      <c r="EN6" s="21">
        <f t="shared" si="14"/>
        <v>0.14000000000000001</v>
      </c>
      <c r="EO6" s="20" t="str">
        <f>IF(EO7="","",IF(EO7="-","【-】","【"&amp;SUBSTITUTE(TEXT(EO7,"#,##0.00"),"-","△")&amp;"】"))</f>
        <v>【0.24】</v>
      </c>
    </row>
    <row r="7" spans="1:148" s="22" customFormat="1" x14ac:dyDescent="0.15">
      <c r="A7" s="14"/>
      <c r="B7" s="23">
        <v>2021</v>
      </c>
      <c r="C7" s="23">
        <v>423220</v>
      </c>
      <c r="D7" s="23">
        <v>46</v>
      </c>
      <c r="E7" s="23">
        <v>17</v>
      </c>
      <c r="F7" s="23">
        <v>1</v>
      </c>
      <c r="G7" s="23">
        <v>0</v>
      </c>
      <c r="H7" s="23" t="s">
        <v>96</v>
      </c>
      <c r="I7" s="23" t="s">
        <v>97</v>
      </c>
      <c r="J7" s="23" t="s">
        <v>98</v>
      </c>
      <c r="K7" s="23" t="s">
        <v>99</v>
      </c>
      <c r="L7" s="23" t="s">
        <v>100</v>
      </c>
      <c r="M7" s="23" t="s">
        <v>101</v>
      </c>
      <c r="N7" s="24" t="s">
        <v>102</v>
      </c>
      <c r="O7" s="24">
        <v>67.25</v>
      </c>
      <c r="P7" s="24">
        <v>71.97</v>
      </c>
      <c r="Q7" s="24">
        <v>94.59</v>
      </c>
      <c r="R7" s="24">
        <v>2970</v>
      </c>
      <c r="S7" s="24">
        <v>13570</v>
      </c>
      <c r="T7" s="24">
        <v>37.25</v>
      </c>
      <c r="U7" s="24">
        <v>364.3</v>
      </c>
      <c r="V7" s="24">
        <v>9689</v>
      </c>
      <c r="W7" s="24">
        <v>3.19</v>
      </c>
      <c r="X7" s="24">
        <v>3037.3</v>
      </c>
      <c r="Y7" s="24" t="s">
        <v>102</v>
      </c>
      <c r="Z7" s="24">
        <v>96.44</v>
      </c>
      <c r="AA7" s="24">
        <v>96.13</v>
      </c>
      <c r="AB7" s="24">
        <v>101.85</v>
      </c>
      <c r="AC7" s="24">
        <v>101.33</v>
      </c>
      <c r="AD7" s="24" t="s">
        <v>102</v>
      </c>
      <c r="AE7" s="24">
        <v>104.14</v>
      </c>
      <c r="AF7" s="24">
        <v>106.57</v>
      </c>
      <c r="AG7" s="24">
        <v>107.21</v>
      </c>
      <c r="AH7" s="24">
        <v>107.08</v>
      </c>
      <c r="AI7" s="24">
        <v>107.02</v>
      </c>
      <c r="AJ7" s="24" t="s">
        <v>102</v>
      </c>
      <c r="AK7" s="24">
        <v>15.75</v>
      </c>
      <c r="AL7" s="24">
        <v>30.77</v>
      </c>
      <c r="AM7" s="24">
        <v>24.94</v>
      </c>
      <c r="AN7" s="24">
        <v>20.64</v>
      </c>
      <c r="AO7" s="24" t="s">
        <v>102</v>
      </c>
      <c r="AP7" s="24">
        <v>73.180000000000007</v>
      </c>
      <c r="AQ7" s="24">
        <v>53.44</v>
      </c>
      <c r="AR7" s="24">
        <v>43.71</v>
      </c>
      <c r="AS7" s="24">
        <v>45.94</v>
      </c>
      <c r="AT7" s="24">
        <v>3.09</v>
      </c>
      <c r="AU7" s="24" t="s">
        <v>102</v>
      </c>
      <c r="AV7" s="24">
        <v>16.260000000000002</v>
      </c>
      <c r="AW7" s="24">
        <v>18.760000000000002</v>
      </c>
      <c r="AX7" s="24">
        <v>34.81</v>
      </c>
      <c r="AY7" s="24">
        <v>38.21</v>
      </c>
      <c r="AZ7" s="24" t="s">
        <v>102</v>
      </c>
      <c r="BA7" s="24">
        <v>52.32</v>
      </c>
      <c r="BB7" s="24">
        <v>47.03</v>
      </c>
      <c r="BC7" s="24">
        <v>40.67</v>
      </c>
      <c r="BD7" s="24">
        <v>47.7</v>
      </c>
      <c r="BE7" s="24">
        <v>71.39</v>
      </c>
      <c r="BF7" s="24" t="s">
        <v>102</v>
      </c>
      <c r="BG7" s="24">
        <v>1597.92</v>
      </c>
      <c r="BH7" s="24">
        <v>1064.21</v>
      </c>
      <c r="BI7" s="24">
        <v>141.02000000000001</v>
      </c>
      <c r="BJ7" s="24">
        <v>753.72</v>
      </c>
      <c r="BK7" s="24" t="s">
        <v>102</v>
      </c>
      <c r="BL7" s="24">
        <v>958.81</v>
      </c>
      <c r="BM7" s="24">
        <v>1001.3</v>
      </c>
      <c r="BN7" s="24">
        <v>1050.51</v>
      </c>
      <c r="BO7" s="24">
        <v>1102.01</v>
      </c>
      <c r="BP7" s="24">
        <v>669.11</v>
      </c>
      <c r="BQ7" s="24" t="s">
        <v>102</v>
      </c>
      <c r="BR7" s="24">
        <v>63.87</v>
      </c>
      <c r="BS7" s="24">
        <v>95.6</v>
      </c>
      <c r="BT7" s="24">
        <v>74.58</v>
      </c>
      <c r="BU7" s="24">
        <v>93.43</v>
      </c>
      <c r="BV7" s="24" t="s">
        <v>102</v>
      </c>
      <c r="BW7" s="24">
        <v>82.88</v>
      </c>
      <c r="BX7" s="24">
        <v>81.88</v>
      </c>
      <c r="BY7" s="24">
        <v>82.65</v>
      </c>
      <c r="BZ7" s="24">
        <v>82.55</v>
      </c>
      <c r="CA7" s="24">
        <v>99.73</v>
      </c>
      <c r="CB7" s="24" t="s">
        <v>102</v>
      </c>
      <c r="CC7" s="24">
        <v>243.4</v>
      </c>
      <c r="CD7" s="24">
        <v>162.91</v>
      </c>
      <c r="CE7" s="24">
        <v>207.56</v>
      </c>
      <c r="CF7" s="24">
        <v>165.06</v>
      </c>
      <c r="CG7" s="24" t="s">
        <v>102</v>
      </c>
      <c r="CH7" s="24">
        <v>190.99</v>
      </c>
      <c r="CI7" s="24">
        <v>187.55</v>
      </c>
      <c r="CJ7" s="24">
        <v>186.3</v>
      </c>
      <c r="CK7" s="24">
        <v>188.38</v>
      </c>
      <c r="CL7" s="24">
        <v>134.97999999999999</v>
      </c>
      <c r="CM7" s="24" t="s">
        <v>102</v>
      </c>
      <c r="CN7" s="24">
        <v>41.69</v>
      </c>
      <c r="CO7" s="24">
        <v>42.07</v>
      </c>
      <c r="CP7" s="24">
        <v>43.17</v>
      </c>
      <c r="CQ7" s="24">
        <v>43.48</v>
      </c>
      <c r="CR7" s="24" t="s">
        <v>102</v>
      </c>
      <c r="CS7" s="24">
        <v>52.58</v>
      </c>
      <c r="CT7" s="24">
        <v>50.94</v>
      </c>
      <c r="CU7" s="24">
        <v>50.53</v>
      </c>
      <c r="CV7" s="24">
        <v>51.42</v>
      </c>
      <c r="CW7" s="24">
        <v>59.99</v>
      </c>
      <c r="CX7" s="24" t="s">
        <v>102</v>
      </c>
      <c r="CY7" s="24">
        <v>79.52</v>
      </c>
      <c r="CZ7" s="24">
        <v>80.03</v>
      </c>
      <c r="DA7" s="24">
        <v>81.099999999999994</v>
      </c>
      <c r="DB7" s="24">
        <v>81.78</v>
      </c>
      <c r="DC7" s="24" t="s">
        <v>102</v>
      </c>
      <c r="DD7" s="24">
        <v>83.02</v>
      </c>
      <c r="DE7" s="24">
        <v>82.55</v>
      </c>
      <c r="DF7" s="24">
        <v>82.08</v>
      </c>
      <c r="DG7" s="24">
        <v>81.34</v>
      </c>
      <c r="DH7" s="24">
        <v>95.72</v>
      </c>
      <c r="DI7" s="24" t="s">
        <v>102</v>
      </c>
      <c r="DJ7" s="24">
        <v>3.69</v>
      </c>
      <c r="DK7" s="24">
        <v>7.31</v>
      </c>
      <c r="DL7" s="24">
        <v>10.44</v>
      </c>
      <c r="DM7" s="24">
        <v>13.31</v>
      </c>
      <c r="DN7" s="24" t="s">
        <v>102</v>
      </c>
      <c r="DO7" s="24">
        <v>15.95</v>
      </c>
      <c r="DP7" s="24">
        <v>15.85</v>
      </c>
      <c r="DQ7" s="24">
        <v>12.7</v>
      </c>
      <c r="DR7" s="24">
        <v>14.65</v>
      </c>
      <c r="DS7" s="24">
        <v>38.17</v>
      </c>
      <c r="DT7" s="24" t="s">
        <v>102</v>
      </c>
      <c r="DU7" s="24">
        <v>0</v>
      </c>
      <c r="DV7" s="24">
        <v>0</v>
      </c>
      <c r="DW7" s="24">
        <v>0</v>
      </c>
      <c r="DX7" s="24">
        <v>0</v>
      </c>
      <c r="DY7" s="24" t="s">
        <v>102</v>
      </c>
      <c r="DZ7" s="24">
        <v>0</v>
      </c>
      <c r="EA7" s="24">
        <v>0</v>
      </c>
      <c r="EB7" s="24">
        <v>0</v>
      </c>
      <c r="EC7" s="24">
        <v>0.1</v>
      </c>
      <c r="ED7" s="24">
        <v>6.54</v>
      </c>
      <c r="EE7" s="24" t="s">
        <v>102</v>
      </c>
      <c r="EF7" s="24">
        <v>0</v>
      </c>
      <c r="EG7" s="24">
        <v>0</v>
      </c>
      <c r="EH7" s="24">
        <v>0</v>
      </c>
      <c r="EI7" s="24">
        <v>0</v>
      </c>
      <c r="EJ7" s="24" t="s">
        <v>102</v>
      </c>
      <c r="EK7" s="24">
        <v>0.13</v>
      </c>
      <c r="EL7" s="24">
        <v>0.15</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2023-01-12T23:35:25Z</dcterms:created>
  <dcterms:modified xsi:type="dcterms:W3CDTF">2023-01-26T08:31:27Z</dcterms:modified>
  <cp:category/>
</cp:coreProperties>
</file>