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92.5\農林水産部\水産課\課内共有\★照会回答★\R04\00 庁内照会\★未処理\20230110【120（金）〆】公営企業に係る経営比較分析表（令和３年度決算）の分析等について\"/>
    </mc:Choice>
  </mc:AlternateContent>
  <workbookProtection workbookAlgorithmName="SHA-512" workbookHashValue="3byWuUj/m2lo3tVjjt0nafj95QFJV9Lr05W9qqN0AVq449nV3rjk/bSyTV7Ca7p0ZED/dM4F036YKNHGwrkcsA==" workbookSaltValue="ynAG8oh97NP/uj6NmEmrb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AT8" i="4"/>
  <c r="AL8" i="4"/>
  <c r="P8" i="4"/>
  <c r="I8" i="4"/>
</calcChain>
</file>

<file path=xl/sharedStrings.xml><?xml version="1.0" encoding="utf-8"?>
<sst xmlns="http://schemas.openxmlformats.org/spreadsheetml/2006/main" count="236" uniqueCount="118">
  <si>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</si>
  <si>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</si>
  <si>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</si>
  <si>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</si>
  <si>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</si>
  <si>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</si>
  <si>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</si>
  <si>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</si>
  <si>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</si>
  <si>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</si>
  <si>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</si>
  <si>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</si>
  <si>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</si>
  <si>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</si>
  <si>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</si>
  <si>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</si>
  <si>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</si>
  <si>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</si>
  <si>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</si>
  <si>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</si>
  <si>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</si>
  <si>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</si>
  <si>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</si>
  <si>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</si>
  <si>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</si>
  <si>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</si>
  <si>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</si>
  <si>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</si>
  <si>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</si>
  <si>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</si>
  <si>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</si>
  <si>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</si>
  <si>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</si>
  <si>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</si>
  <si>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</si>
  <si>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</si>
  <si>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</si>
  <si>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</si>
  <si>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</si>
  <si>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</si>
  <si>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</si>
  <si>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</si>
  <si>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</si>
  <si>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</si>
  <si>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</si>
  <si>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</si>
  <si>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</si>
  <si>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</si>
  <si>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</si>
  <si>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</si>
  <si>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</si>
  <si>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</si>
  <si>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</si>
  <si>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</si>
  <si>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</si>
  <si>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</si>
  <si>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</si>
  <si>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</si>
  <si>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</si>
  <si>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</si>
  <si>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</si>
  <si>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</si>
  <si>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</si>
  <si>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</si>
  <si>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</si>
  <si>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</si>
  <si>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</si>
  <si>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</si>
  <si>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</si>
  <si>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</si>
  <si>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</si>
  <si>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</si>
  <si>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</si>
  <si>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</si>
  <si>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</si>
  <si>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</si>
  <si>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</si>
  <si>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</si>
  <si>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</si>
  <si>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</si>
  <si>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</si>
  <si>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</si>
  <si>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</si>
  <si>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</si>
  <si>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</si>
  <si>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</si>
  <si>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</si>
  <si>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</si>
  <si>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</si>
  <si>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</si>
  <si>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</si>
  <si>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</si>
  <si>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</si>
  <si>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</si>
  <si>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</si>
  <si>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</si>
  <si>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</si>
  <si>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佐世保市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</si>
  <si>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</si>
  <si>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</si>
  <si>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</si>
  <si>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</si>
  <si>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</si>
  <si>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</si>
  <si>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</si>
  <si>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</si>
  <si>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</si>
  <si>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</si>
  <si>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</si>
  <si>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</si>
  <si>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</si>
  <si>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</si>
  <si>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</si>
  <si>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</si>
  <si>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</si>
  <si>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当施設は、最も古い施設でも平成13年4月の供用開始となっており、現時点では老朽化した管渠は無く、当面更新の必要はありません。
　処理施設については、平成28年度に改築工事が完了し、令和2年度に処理施設の機能保全計画の策定をしました。</t>
    <rPh sb="92" eb="94">
      <t>レイワ</t>
    </rPh>
    <rPh sb="95" eb="97">
      <t>ネンド</t>
    </rPh>
    <phoneticPr fontId="4"/>
  </si>
  <si>
    <t>　「①収益的収支比率」については、平成26年度以降100％となっており、収支は黒字の状態にあります。
　しかし、汚水処理の維持管理費と資本費が使用料の収入額に対して高額であり、また「⑤経費回収率」がR2以前より向上しているものの、類似団体平均値と比較すると大きく下回っており、汚水処理費用の約26％しか使用料収入で賄えていない状況もあります。
　以上のことから、現在の収支は黒字ではあるものの、経営の健全性と効率性を高めるため、維持管理費の低減を図るとともに、水洗化率を向上させ使用料収入の増大を図っていく必要があります。</t>
    <rPh sb="23" eb="25">
      <t>イコウ</t>
    </rPh>
    <rPh sb="101" eb="103">
      <t>イゼン</t>
    </rPh>
    <rPh sb="105" eb="107">
      <t>コウジョウ</t>
    </rPh>
    <rPh sb="123" eb="125">
      <t>ヒカク</t>
    </rPh>
    <rPh sb="246" eb="248">
      <t>ゾウダイ</t>
    </rPh>
    <phoneticPr fontId="4"/>
  </si>
  <si>
    <t>　当施設は、最も古い施設でも平成13年4月供用開始の比較的新しい施設であるため、大規模な老朽化対策は必要なく、老朽化対策費用が経営の健全性に影響を与えることは無いと考えられます。
　一方で、汚水処理施設の規模が実際の処理量に対して過大な状態であったことから、維持管理費用の低減を図るため、平成27年度から平成28年度にかけて、適正な処理量に見合うように改築工事を実施しています。
　これにより、平成29年度以降は「⑤経費回収率」、「⑥汚水処理原価」、「⑦施設利用率」において改善が図られています。
　その他、使用料収入の増収を図る必要がありますが現状でも市内の他の下水道料金と比較しても高く、料金単価の引き上げは困難である状況です。</t>
    <rPh sb="144" eb="146">
      <t>ヘイセイ</t>
    </rPh>
    <rPh sb="163" eb="165">
      <t>テキセイ</t>
    </rPh>
    <rPh sb="166" eb="168">
      <t>ショリ</t>
    </rPh>
    <rPh sb="168" eb="169">
      <t>リョウ</t>
    </rPh>
    <rPh sb="170" eb="172">
      <t>ミア</t>
    </rPh>
    <rPh sb="176" eb="178">
      <t>カイチク</t>
    </rPh>
    <rPh sb="178" eb="180">
      <t>コウジ</t>
    </rPh>
    <rPh sb="181" eb="183">
      <t>ジッシ</t>
    </rPh>
    <rPh sb="311" eb="313">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</si>
</sst>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56-47E2-9ADC-5E34F0DC489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0.02</c:v>
                </c:pt>
                <c:pt idx="2">
                  <c:v>0.01</c:v>
                </c:pt>
                <c:pt idx="3">
                  <c:v>1.6</c:v>
                </c:pt>
                <c:pt idx="4">
                  <c:v>0.01</c:v>
                </c:pt>
              </c:numCache>
            </c:numRef>
          </c:val>
          <c:smooth val="0"/>
          <c:extLst>
            <c:ext xmlns:c16="http://schemas.microsoft.com/office/drawing/2014/chart" uri="{C3380CC4-5D6E-409C-BE32-E72D297353CC}">
              <c16:uniqueId val="{00000001-1756-47E2-9ADC-5E34F0DC489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37.5</c:v>
                </c:pt>
                <c:pt idx="1">
                  <c:v>39.06</c:v>
                </c:pt>
                <c:pt idx="2">
                  <c:v>37.5</c:v>
                </c:pt>
                <c:pt idx="3">
                  <c:v>37.5</c:v>
                </c:pt>
                <c:pt idx="4">
                  <c:v>35.94</c:v>
                </c:pt>
              </c:numCache>
            </c:numRef>
          </c:val>
          <c:extLst>
            <c:ext xmlns:c16="http://schemas.microsoft.com/office/drawing/2014/chart" uri="{C3380CC4-5D6E-409C-BE32-E72D297353CC}">
              <c16:uniqueId val="{00000000-90D9-4155-8A75-CE204118527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33.21</c:v>
                </c:pt>
                <c:pt idx="1">
                  <c:v>32.229999999999997</c:v>
                </c:pt>
                <c:pt idx="2">
                  <c:v>32.479999999999997</c:v>
                </c:pt>
                <c:pt idx="3">
                  <c:v>30.19</c:v>
                </c:pt>
                <c:pt idx="4">
                  <c:v>28.77</c:v>
                </c:pt>
              </c:numCache>
            </c:numRef>
          </c:val>
          <c:smooth val="0"/>
          <c:extLst>
            <c:ext xmlns:c16="http://schemas.microsoft.com/office/drawing/2014/chart" uri="{C3380CC4-5D6E-409C-BE32-E72D297353CC}">
              <c16:uniqueId val="{00000001-90D9-4155-8A75-CE204118527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54.73</c:v>
                </c:pt>
                <c:pt idx="1">
                  <c:v>56.91</c:v>
                </c:pt>
                <c:pt idx="2">
                  <c:v>56.28</c:v>
                </c:pt>
                <c:pt idx="3">
                  <c:v>54.71</c:v>
                </c:pt>
                <c:pt idx="4">
                  <c:v>54.65</c:v>
                </c:pt>
              </c:numCache>
            </c:numRef>
          </c:val>
          <c:extLst>
            <c:ext xmlns:c16="http://schemas.microsoft.com/office/drawing/2014/chart" uri="{C3380CC4-5D6E-409C-BE32-E72D297353CC}">
              <c16:uniqueId val="{00000000-5822-4282-AD3A-29F5A30820E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c:v>
                </c:pt>
                <c:pt idx="1">
                  <c:v>80.8</c:v>
                </c:pt>
                <c:pt idx="2">
                  <c:v>79.2</c:v>
                </c:pt>
                <c:pt idx="3">
                  <c:v>79.09</c:v>
                </c:pt>
                <c:pt idx="4">
                  <c:v>78.900000000000006</c:v>
                </c:pt>
              </c:numCache>
            </c:numRef>
          </c:val>
          <c:smooth val="0"/>
          <c:extLst>
            <c:ext xmlns:c16="http://schemas.microsoft.com/office/drawing/2014/chart" uri="{C3380CC4-5D6E-409C-BE32-E72D297353CC}">
              <c16:uniqueId val="{00000001-5822-4282-AD3A-29F5A30820E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213-4FDA-BE9A-11E753C522F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13-4FDA-BE9A-11E753C522F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2E-45C6-8AA6-DF837824544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2E-45C6-8AA6-DF837824544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B6-405A-BE7D-ED0ED9ADEE8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B6-405A-BE7D-ED0ED9ADEE8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8BE-451E-963E-933447A63F9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BE-451E-963E-933447A63F9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291-4BC2-A47C-18C7816409A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91-4BC2-A47C-18C7816409A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formatCode="#,##0.00;&quot;△&quot;#,##0.00">
                  <c:v>0</c:v>
                </c:pt>
                <c:pt idx="1">
                  <c:v>14454.99</c:v>
                </c:pt>
                <c:pt idx="2">
                  <c:v>13141.18</c:v>
                </c:pt>
                <c:pt idx="3">
                  <c:v>12094.51</c:v>
                </c:pt>
                <c:pt idx="4">
                  <c:v>10929.82</c:v>
                </c:pt>
              </c:numCache>
            </c:numRef>
          </c:val>
          <c:extLst>
            <c:ext xmlns:c16="http://schemas.microsoft.com/office/drawing/2014/chart" uri="{C3380CC4-5D6E-409C-BE32-E72D297353CC}">
              <c16:uniqueId val="{00000000-8E49-4E8D-9B10-20171857ED9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1060.8599999999999</c:v>
                </c:pt>
                <c:pt idx="1">
                  <c:v>1006.65</c:v>
                </c:pt>
                <c:pt idx="2">
                  <c:v>998.42</c:v>
                </c:pt>
                <c:pt idx="3">
                  <c:v>1095.52</c:v>
                </c:pt>
                <c:pt idx="4">
                  <c:v>1056.55</c:v>
                </c:pt>
              </c:numCache>
            </c:numRef>
          </c:val>
          <c:smooth val="0"/>
          <c:extLst>
            <c:ext xmlns:c16="http://schemas.microsoft.com/office/drawing/2014/chart" uri="{C3380CC4-5D6E-409C-BE32-E72D297353CC}">
              <c16:uniqueId val="{00000001-8E49-4E8D-9B10-20171857ED9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14.6</c:v>
                </c:pt>
                <c:pt idx="1">
                  <c:v>13.13</c:v>
                </c:pt>
                <c:pt idx="2">
                  <c:v>25.87</c:v>
                </c:pt>
                <c:pt idx="3">
                  <c:v>24.62</c:v>
                </c:pt>
                <c:pt idx="4">
                  <c:v>26.72</c:v>
                </c:pt>
              </c:numCache>
            </c:numRef>
          </c:val>
          <c:extLst>
            <c:ext xmlns:c16="http://schemas.microsoft.com/office/drawing/2014/chart" uri="{C3380CC4-5D6E-409C-BE32-E72D297353CC}">
              <c16:uniqueId val="{00000000-8EEC-4CA3-ADC8-8735F212D57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45.81</c:v>
                </c:pt>
                <c:pt idx="1">
                  <c:v>43.43</c:v>
                </c:pt>
                <c:pt idx="2">
                  <c:v>41.41</c:v>
                </c:pt>
                <c:pt idx="3">
                  <c:v>39.64</c:v>
                </c:pt>
                <c:pt idx="4">
                  <c:v>40</c:v>
                </c:pt>
              </c:numCache>
            </c:numRef>
          </c:val>
          <c:smooth val="0"/>
          <c:extLst>
            <c:ext xmlns:c16="http://schemas.microsoft.com/office/drawing/2014/chart" uri="{C3380CC4-5D6E-409C-BE32-E72D297353CC}">
              <c16:uniqueId val="{00000001-8EEC-4CA3-ADC8-8735F212D57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1174.9100000000001</c:v>
                </c:pt>
                <c:pt idx="1">
                  <c:v>1250.08</c:v>
                </c:pt>
                <c:pt idx="2">
                  <c:v>644.96</c:v>
                </c:pt>
                <c:pt idx="3">
                  <c:v>678.1</c:v>
                </c:pt>
                <c:pt idx="4">
                  <c:v>634.04999999999995</c:v>
                </c:pt>
              </c:numCache>
            </c:numRef>
          </c:val>
          <c:extLst>
            <c:ext xmlns:c16="http://schemas.microsoft.com/office/drawing/2014/chart" uri="{C3380CC4-5D6E-409C-BE32-E72D297353CC}">
              <c16:uniqueId val="{00000000-32C7-432C-A5F8-E4BE9998599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383.92</c:v>
                </c:pt>
                <c:pt idx="1">
                  <c:v>400.44</c:v>
                </c:pt>
                <c:pt idx="2">
                  <c:v>417.56</c:v>
                </c:pt>
                <c:pt idx="3">
                  <c:v>449.72</c:v>
                </c:pt>
                <c:pt idx="4">
                  <c:v>437.27</c:v>
                </c:pt>
              </c:numCache>
            </c:numRef>
          </c:val>
          <c:smooth val="0"/>
          <c:extLst>
            <c:ext xmlns:c16="http://schemas.microsoft.com/office/drawing/2014/chart" uri="{C3380CC4-5D6E-409C-BE32-E72D297353CC}">
              <c16:uniqueId val="{00000001-32C7-432C-A5F8-E4BE9998599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D28"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row>
    <row r="3" spans="1:7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row>
    <row r="4" spans="1:7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5" t="str">
        <f>データ!H6</f>
        <v>長崎県　佐世保市</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4" t="s">
        <v>1</v>
      </c>
      <c r="C7" s="54"/>
      <c r="D7" s="54"/>
      <c r="E7" s="54"/>
      <c r="F7" s="54"/>
      <c r="G7" s="54"/>
      <c r="H7" s="54"/>
      <c r="I7" s="54" t="s">
        <v>2</v>
      </c>
      <c r="J7" s="54"/>
      <c r="K7" s="54"/>
      <c r="L7" s="54"/>
      <c r="M7" s="54"/>
      <c r="N7" s="54"/>
      <c r="O7" s="54"/>
      <c r="P7" s="54" t="s">
        <v>3</v>
      </c>
      <c r="Q7" s="54"/>
      <c r="R7" s="54"/>
      <c r="S7" s="54"/>
      <c r="T7" s="54"/>
      <c r="U7" s="54"/>
      <c r="V7" s="54"/>
      <c r="W7" s="54" t="s">
        <v>4</v>
      </c>
      <c r="X7" s="54"/>
      <c r="Y7" s="54"/>
      <c r="Z7" s="54"/>
      <c r="AA7" s="54"/>
      <c r="AB7" s="54"/>
      <c r="AC7" s="54"/>
      <c r="AD7" s="54" t="s">
        <v>5</v>
      </c>
      <c r="AE7" s="54"/>
      <c r="AF7" s="54"/>
      <c r="AG7" s="54"/>
      <c r="AH7" s="54"/>
      <c r="AI7" s="54"/>
      <c r="AJ7" s="54"/>
      <c r="AK7" s="3"/>
      <c r="AL7" s="54" t="s">
        <v>6</v>
      </c>
      <c r="AM7" s="54"/>
      <c r="AN7" s="54"/>
      <c r="AO7" s="54"/>
      <c r="AP7" s="54"/>
      <c r="AQ7" s="54"/>
      <c r="AR7" s="54"/>
      <c r="AS7" s="54"/>
      <c r="AT7" s="54" t="s">
        <v>7</v>
      </c>
      <c r="AU7" s="54"/>
      <c r="AV7" s="54"/>
      <c r="AW7" s="54"/>
      <c r="AX7" s="54"/>
      <c r="AY7" s="54"/>
      <c r="AZ7" s="54"/>
      <c r="BA7" s="54"/>
      <c r="BB7" s="54" t="s">
        <v>8</v>
      </c>
      <c r="BC7" s="54"/>
      <c r="BD7" s="54"/>
      <c r="BE7" s="54"/>
      <c r="BF7" s="54"/>
      <c r="BG7" s="54"/>
      <c r="BH7" s="54"/>
      <c r="BI7" s="54"/>
      <c r="BJ7" s="3"/>
      <c r="BK7" s="3"/>
      <c r="BL7" s="57" t="s">
        <v>9</v>
      </c>
      <c r="BM7" s="58"/>
      <c r="BN7" s="58"/>
      <c r="BO7" s="58"/>
      <c r="BP7" s="58"/>
      <c r="BQ7" s="58"/>
      <c r="BR7" s="58"/>
      <c r="BS7" s="58"/>
      <c r="BT7" s="58"/>
      <c r="BU7" s="58"/>
      <c r="BV7" s="58"/>
      <c r="BW7" s="58"/>
      <c r="BX7" s="58"/>
      <c r="BY7" s="59"/>
    </row>
    <row r="8" spans="1:78" ht="18.75" customHeight="1" x14ac:dyDescent="0.15">
      <c r="A8" s="2"/>
      <c r="B8" s="60" t="str">
        <f>データ!I6</f>
        <v>法非適用</v>
      </c>
      <c r="C8" s="60"/>
      <c r="D8" s="60"/>
      <c r="E8" s="60"/>
      <c r="F8" s="60"/>
      <c r="G8" s="60"/>
      <c r="H8" s="60"/>
      <c r="I8" s="60" t="str">
        <f>データ!J6</f>
        <v>下水道事業</v>
      </c>
      <c r="J8" s="60"/>
      <c r="K8" s="60"/>
      <c r="L8" s="60"/>
      <c r="M8" s="60"/>
      <c r="N8" s="60"/>
      <c r="O8" s="60"/>
      <c r="P8" s="60" t="str">
        <f>データ!K6</f>
        <v>漁業集落排水</v>
      </c>
      <c r="Q8" s="60"/>
      <c r="R8" s="60"/>
      <c r="S8" s="60"/>
      <c r="T8" s="60"/>
      <c r="U8" s="60"/>
      <c r="V8" s="60"/>
      <c r="W8" s="60" t="str">
        <f>データ!L6</f>
        <v>H2</v>
      </c>
      <c r="X8" s="60"/>
      <c r="Y8" s="60"/>
      <c r="Z8" s="60"/>
      <c r="AA8" s="60"/>
      <c r="AB8" s="60"/>
      <c r="AC8" s="60"/>
      <c r="AD8" s="61" t="str">
        <f>データ!$M$6</f>
        <v>非設置</v>
      </c>
      <c r="AE8" s="61"/>
      <c r="AF8" s="61"/>
      <c r="AG8" s="61"/>
      <c r="AH8" s="61"/>
      <c r="AI8" s="61"/>
      <c r="AJ8" s="61"/>
      <c r="AK8" s="3"/>
      <c r="AL8" s="49">
        <f>データ!S6</f>
        <v>243074</v>
      </c>
      <c r="AM8" s="49"/>
      <c r="AN8" s="49"/>
      <c r="AO8" s="49"/>
      <c r="AP8" s="49"/>
      <c r="AQ8" s="49"/>
      <c r="AR8" s="49"/>
      <c r="AS8" s="49"/>
      <c r="AT8" s="48">
        <f>データ!T6</f>
        <v>426.01</v>
      </c>
      <c r="AU8" s="48"/>
      <c r="AV8" s="48"/>
      <c r="AW8" s="48"/>
      <c r="AX8" s="48"/>
      <c r="AY8" s="48"/>
      <c r="AZ8" s="48"/>
      <c r="BA8" s="48"/>
      <c r="BB8" s="48">
        <f>データ!U6</f>
        <v>570.58000000000004</v>
      </c>
      <c r="BC8" s="48"/>
      <c r="BD8" s="48"/>
      <c r="BE8" s="48"/>
      <c r="BF8" s="48"/>
      <c r="BG8" s="48"/>
      <c r="BH8" s="48"/>
      <c r="BI8" s="48"/>
      <c r="BJ8" s="3"/>
      <c r="BK8" s="3"/>
      <c r="BL8" s="62" t="s">
        <v>10</v>
      </c>
      <c r="BM8" s="63"/>
      <c r="BN8" s="52" t="s">
        <v>11</v>
      </c>
      <c r="BO8" s="52"/>
      <c r="BP8" s="52"/>
      <c r="BQ8" s="52"/>
      <c r="BR8" s="52"/>
      <c r="BS8" s="52"/>
      <c r="BT8" s="52"/>
      <c r="BU8" s="52"/>
      <c r="BV8" s="52"/>
      <c r="BW8" s="52"/>
      <c r="BX8" s="52"/>
      <c r="BY8" s="53"/>
    </row>
    <row r="9" spans="1:78" ht="18.75" customHeight="1" x14ac:dyDescent="0.15">
      <c r="A9" s="2"/>
      <c r="B9" s="54" t="s">
        <v>12</v>
      </c>
      <c r="C9" s="54"/>
      <c r="D9" s="54"/>
      <c r="E9" s="54"/>
      <c r="F9" s="54"/>
      <c r="G9" s="54"/>
      <c r="H9" s="54"/>
      <c r="I9" s="54" t="s">
        <v>13</v>
      </c>
      <c r="J9" s="54"/>
      <c r="K9" s="54"/>
      <c r="L9" s="54"/>
      <c r="M9" s="54"/>
      <c r="N9" s="54"/>
      <c r="O9" s="54"/>
      <c r="P9" s="54" t="s">
        <v>14</v>
      </c>
      <c r="Q9" s="54"/>
      <c r="R9" s="54"/>
      <c r="S9" s="54"/>
      <c r="T9" s="54"/>
      <c r="U9" s="54"/>
      <c r="V9" s="54"/>
      <c r="W9" s="54" t="s">
        <v>15</v>
      </c>
      <c r="X9" s="54"/>
      <c r="Y9" s="54"/>
      <c r="Z9" s="54"/>
      <c r="AA9" s="54"/>
      <c r="AB9" s="54"/>
      <c r="AC9" s="54"/>
      <c r="AD9" s="54" t="s">
        <v>16</v>
      </c>
      <c r="AE9" s="54"/>
      <c r="AF9" s="54"/>
      <c r="AG9" s="54"/>
      <c r="AH9" s="54"/>
      <c r="AI9" s="54"/>
      <c r="AJ9" s="54"/>
      <c r="AK9" s="3"/>
      <c r="AL9" s="54" t="s">
        <v>17</v>
      </c>
      <c r="AM9" s="54"/>
      <c r="AN9" s="54"/>
      <c r="AO9" s="54"/>
      <c r="AP9" s="54"/>
      <c r="AQ9" s="54"/>
      <c r="AR9" s="54"/>
      <c r="AS9" s="54"/>
      <c r="AT9" s="54" t="s">
        <v>18</v>
      </c>
      <c r="AU9" s="54"/>
      <c r="AV9" s="54"/>
      <c r="AW9" s="54"/>
      <c r="AX9" s="54"/>
      <c r="AY9" s="54"/>
      <c r="AZ9" s="54"/>
      <c r="BA9" s="54"/>
      <c r="BB9" s="54" t="s">
        <v>19</v>
      </c>
      <c r="BC9" s="54"/>
      <c r="BD9" s="54"/>
      <c r="BE9" s="54"/>
      <c r="BF9" s="54"/>
      <c r="BG9" s="54"/>
      <c r="BH9" s="54"/>
      <c r="BI9" s="54"/>
      <c r="BJ9" s="3"/>
      <c r="BK9" s="3"/>
      <c r="BL9" s="55" t="s">
        <v>20</v>
      </c>
      <c r="BM9" s="56"/>
      <c r="BN9" s="46" t="s">
        <v>21</v>
      </c>
      <c r="BO9" s="46"/>
      <c r="BP9" s="46"/>
      <c r="BQ9" s="46"/>
      <c r="BR9" s="46"/>
      <c r="BS9" s="46"/>
      <c r="BT9" s="46"/>
      <c r="BU9" s="46"/>
      <c r="BV9" s="46"/>
      <c r="BW9" s="46"/>
      <c r="BX9" s="46"/>
      <c r="BY9" s="47"/>
    </row>
    <row r="10" spans="1:78" ht="18.75" customHeight="1" x14ac:dyDescent="0.15">
      <c r="A10" s="2"/>
      <c r="B10" s="48" t="str">
        <f>データ!N6</f>
        <v>-</v>
      </c>
      <c r="C10" s="48"/>
      <c r="D10" s="48"/>
      <c r="E10" s="48"/>
      <c r="F10" s="48"/>
      <c r="G10" s="48"/>
      <c r="H10" s="48"/>
      <c r="I10" s="48" t="str">
        <f>データ!O6</f>
        <v>該当数値なし</v>
      </c>
      <c r="J10" s="48"/>
      <c r="K10" s="48"/>
      <c r="L10" s="48"/>
      <c r="M10" s="48"/>
      <c r="N10" s="48"/>
      <c r="O10" s="48"/>
      <c r="P10" s="48">
        <f>データ!P6</f>
        <v>7.0000000000000007E-2</v>
      </c>
      <c r="Q10" s="48"/>
      <c r="R10" s="48"/>
      <c r="S10" s="48"/>
      <c r="T10" s="48"/>
      <c r="U10" s="48"/>
      <c r="V10" s="48"/>
      <c r="W10" s="48">
        <f>データ!Q6</f>
        <v>100</v>
      </c>
      <c r="X10" s="48"/>
      <c r="Y10" s="48"/>
      <c r="Z10" s="48"/>
      <c r="AA10" s="48"/>
      <c r="AB10" s="48"/>
      <c r="AC10" s="48"/>
      <c r="AD10" s="49">
        <f>データ!R6</f>
        <v>3388</v>
      </c>
      <c r="AE10" s="49"/>
      <c r="AF10" s="49"/>
      <c r="AG10" s="49"/>
      <c r="AH10" s="49"/>
      <c r="AI10" s="49"/>
      <c r="AJ10" s="49"/>
      <c r="AK10" s="2"/>
      <c r="AL10" s="49">
        <f>データ!V6</f>
        <v>172</v>
      </c>
      <c r="AM10" s="49"/>
      <c r="AN10" s="49"/>
      <c r="AO10" s="49"/>
      <c r="AP10" s="49"/>
      <c r="AQ10" s="49"/>
      <c r="AR10" s="49"/>
      <c r="AS10" s="49"/>
      <c r="AT10" s="48">
        <f>データ!W6</f>
        <v>0.33</v>
      </c>
      <c r="AU10" s="48"/>
      <c r="AV10" s="48"/>
      <c r="AW10" s="48"/>
      <c r="AX10" s="48"/>
      <c r="AY10" s="48"/>
      <c r="AZ10" s="48"/>
      <c r="BA10" s="48"/>
      <c r="BB10" s="48">
        <f>データ!X6</f>
        <v>521.21</v>
      </c>
      <c r="BC10" s="48"/>
      <c r="BD10" s="48"/>
      <c r="BE10" s="48"/>
      <c r="BF10" s="48"/>
      <c r="BG10" s="48"/>
      <c r="BH10" s="48"/>
      <c r="BI10" s="48"/>
      <c r="BJ10" s="2"/>
      <c r="BK10" s="2"/>
      <c r="BL10" s="50" t="s">
        <v>22</v>
      </c>
      <c r="BM10" s="51"/>
      <c r="BN10" s="39" t="s">
        <v>23</v>
      </c>
      <c r="BO10" s="39"/>
      <c r="BP10" s="39"/>
      <c r="BQ10" s="39"/>
      <c r="BR10" s="39"/>
      <c r="BS10" s="39"/>
      <c r="BT10" s="39"/>
      <c r="BU10" s="39"/>
      <c r="BV10" s="39"/>
      <c r="BW10" s="39"/>
      <c r="BX10" s="39"/>
      <c r="BY10" s="4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24</v>
      </c>
      <c r="BM11" s="41"/>
      <c r="BN11" s="41"/>
      <c r="BO11" s="41"/>
      <c r="BP11" s="41"/>
      <c r="BQ11" s="41"/>
      <c r="BR11" s="41"/>
      <c r="BS11" s="41"/>
      <c r="BT11" s="41"/>
      <c r="BU11" s="41"/>
      <c r="BV11" s="41"/>
      <c r="BW11" s="41"/>
      <c r="BX11" s="41"/>
      <c r="BY11" s="41"/>
      <c r="BZ11" s="4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x14ac:dyDescent="0.15">
      <c r="A14" s="2"/>
      <c r="B14" s="43" t="s">
        <v>25</v>
      </c>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5"/>
      <c r="BK14" s="2"/>
      <c r="BL14" s="32" t="s">
        <v>26</v>
      </c>
      <c r="BM14" s="33"/>
      <c r="BN14" s="33"/>
      <c r="BO14" s="33"/>
      <c r="BP14" s="33"/>
      <c r="BQ14" s="33"/>
      <c r="BR14" s="33"/>
      <c r="BS14" s="33"/>
      <c r="BT14" s="33"/>
      <c r="BU14" s="33"/>
      <c r="BV14" s="33"/>
      <c r="BW14" s="33"/>
      <c r="BX14" s="33"/>
      <c r="BY14" s="33"/>
      <c r="BZ14" s="34"/>
    </row>
    <row r="15" spans="1:78" ht="13.5" customHeight="1" x14ac:dyDescent="0.15">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35"/>
      <c r="BM15" s="36"/>
      <c r="BN15" s="36"/>
      <c r="BO15" s="36"/>
      <c r="BP15" s="36"/>
      <c r="BQ15" s="36"/>
      <c r="BR15" s="36"/>
      <c r="BS15" s="36"/>
      <c r="BT15" s="36"/>
      <c r="BU15" s="36"/>
      <c r="BV15" s="36"/>
      <c r="BW15" s="36"/>
      <c r="BX15" s="36"/>
      <c r="BY15" s="36"/>
      <c r="BZ15" s="37"/>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116</v>
      </c>
      <c r="BM16" s="75"/>
      <c r="BN16" s="75"/>
      <c r="BO16" s="75"/>
      <c r="BP16" s="75"/>
      <c r="BQ16" s="75"/>
      <c r="BR16" s="75"/>
      <c r="BS16" s="75"/>
      <c r="BT16" s="75"/>
      <c r="BU16" s="75"/>
      <c r="BV16" s="75"/>
      <c r="BW16" s="75"/>
      <c r="BX16" s="75"/>
      <c r="BY16" s="75"/>
      <c r="BZ16" s="7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2" t="s">
        <v>27</v>
      </c>
      <c r="BM45" s="33"/>
      <c r="BN45" s="33"/>
      <c r="BO45" s="33"/>
      <c r="BP45" s="33"/>
      <c r="BQ45" s="33"/>
      <c r="BR45" s="33"/>
      <c r="BS45" s="33"/>
      <c r="BT45" s="33"/>
      <c r="BU45" s="33"/>
      <c r="BV45" s="33"/>
      <c r="BW45" s="33"/>
      <c r="BX45" s="33"/>
      <c r="BY45" s="33"/>
      <c r="BZ45" s="34"/>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5"/>
      <c r="BM46" s="36"/>
      <c r="BN46" s="36"/>
      <c r="BO46" s="36"/>
      <c r="BP46" s="36"/>
      <c r="BQ46" s="36"/>
      <c r="BR46" s="36"/>
      <c r="BS46" s="36"/>
      <c r="BT46" s="36"/>
      <c r="BU46" s="36"/>
      <c r="BV46" s="36"/>
      <c r="BW46" s="36"/>
      <c r="BX46" s="36"/>
      <c r="BY46" s="36"/>
      <c r="BZ46" s="37"/>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4" t="s">
        <v>115</v>
      </c>
      <c r="BM47" s="75"/>
      <c r="BN47" s="75"/>
      <c r="BO47" s="75"/>
      <c r="BP47" s="75"/>
      <c r="BQ47" s="75"/>
      <c r="BR47" s="75"/>
      <c r="BS47" s="75"/>
      <c r="BT47" s="75"/>
      <c r="BU47" s="75"/>
      <c r="BV47" s="75"/>
      <c r="BW47" s="75"/>
      <c r="BX47" s="75"/>
      <c r="BY47" s="75"/>
      <c r="BZ47" s="7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4"/>
      <c r="BM48" s="75"/>
      <c r="BN48" s="75"/>
      <c r="BO48" s="75"/>
      <c r="BP48" s="75"/>
      <c r="BQ48" s="75"/>
      <c r="BR48" s="75"/>
      <c r="BS48" s="75"/>
      <c r="BT48" s="75"/>
      <c r="BU48" s="75"/>
      <c r="BV48" s="75"/>
      <c r="BW48" s="75"/>
      <c r="BX48" s="75"/>
      <c r="BY48" s="75"/>
      <c r="BZ48" s="7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4"/>
      <c r="BM49" s="75"/>
      <c r="BN49" s="75"/>
      <c r="BO49" s="75"/>
      <c r="BP49" s="75"/>
      <c r="BQ49" s="75"/>
      <c r="BR49" s="75"/>
      <c r="BS49" s="75"/>
      <c r="BT49" s="75"/>
      <c r="BU49" s="75"/>
      <c r="BV49" s="75"/>
      <c r="BW49" s="75"/>
      <c r="BX49" s="75"/>
      <c r="BY49" s="75"/>
      <c r="BZ49" s="7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4"/>
      <c r="BM50" s="75"/>
      <c r="BN50" s="75"/>
      <c r="BO50" s="75"/>
      <c r="BP50" s="75"/>
      <c r="BQ50" s="75"/>
      <c r="BR50" s="75"/>
      <c r="BS50" s="75"/>
      <c r="BT50" s="75"/>
      <c r="BU50" s="75"/>
      <c r="BV50" s="75"/>
      <c r="BW50" s="75"/>
      <c r="BX50" s="75"/>
      <c r="BY50" s="75"/>
      <c r="BZ50" s="7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4"/>
      <c r="BM51" s="75"/>
      <c r="BN51" s="75"/>
      <c r="BO51" s="75"/>
      <c r="BP51" s="75"/>
      <c r="BQ51" s="75"/>
      <c r="BR51" s="75"/>
      <c r="BS51" s="75"/>
      <c r="BT51" s="75"/>
      <c r="BU51" s="75"/>
      <c r="BV51" s="75"/>
      <c r="BW51" s="75"/>
      <c r="BX51" s="75"/>
      <c r="BY51" s="75"/>
      <c r="BZ51" s="7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4"/>
      <c r="BM52" s="75"/>
      <c r="BN52" s="75"/>
      <c r="BO52" s="75"/>
      <c r="BP52" s="75"/>
      <c r="BQ52" s="75"/>
      <c r="BR52" s="75"/>
      <c r="BS52" s="75"/>
      <c r="BT52" s="75"/>
      <c r="BU52" s="75"/>
      <c r="BV52" s="75"/>
      <c r="BW52" s="75"/>
      <c r="BX52" s="75"/>
      <c r="BY52" s="75"/>
      <c r="BZ52" s="7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4"/>
      <c r="BM53" s="75"/>
      <c r="BN53" s="75"/>
      <c r="BO53" s="75"/>
      <c r="BP53" s="75"/>
      <c r="BQ53" s="75"/>
      <c r="BR53" s="75"/>
      <c r="BS53" s="75"/>
      <c r="BT53" s="75"/>
      <c r="BU53" s="75"/>
      <c r="BV53" s="75"/>
      <c r="BW53" s="75"/>
      <c r="BX53" s="75"/>
      <c r="BY53" s="75"/>
      <c r="BZ53" s="7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4"/>
      <c r="BM54" s="75"/>
      <c r="BN54" s="75"/>
      <c r="BO54" s="75"/>
      <c r="BP54" s="75"/>
      <c r="BQ54" s="75"/>
      <c r="BR54" s="75"/>
      <c r="BS54" s="75"/>
      <c r="BT54" s="75"/>
      <c r="BU54" s="75"/>
      <c r="BV54" s="75"/>
      <c r="BW54" s="75"/>
      <c r="BX54" s="75"/>
      <c r="BY54" s="75"/>
      <c r="BZ54" s="7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4"/>
      <c r="BM55" s="75"/>
      <c r="BN55" s="75"/>
      <c r="BO55" s="75"/>
      <c r="BP55" s="75"/>
      <c r="BQ55" s="75"/>
      <c r="BR55" s="75"/>
      <c r="BS55" s="75"/>
      <c r="BT55" s="75"/>
      <c r="BU55" s="75"/>
      <c r="BV55" s="75"/>
      <c r="BW55" s="75"/>
      <c r="BX55" s="75"/>
      <c r="BY55" s="75"/>
      <c r="BZ55" s="7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4"/>
      <c r="BM56" s="75"/>
      <c r="BN56" s="75"/>
      <c r="BO56" s="75"/>
      <c r="BP56" s="75"/>
      <c r="BQ56" s="75"/>
      <c r="BR56" s="75"/>
      <c r="BS56" s="75"/>
      <c r="BT56" s="75"/>
      <c r="BU56" s="75"/>
      <c r="BV56" s="75"/>
      <c r="BW56" s="75"/>
      <c r="BX56" s="75"/>
      <c r="BY56" s="75"/>
      <c r="BZ56" s="7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4"/>
      <c r="BM57" s="75"/>
      <c r="BN57" s="75"/>
      <c r="BO57" s="75"/>
      <c r="BP57" s="75"/>
      <c r="BQ57" s="75"/>
      <c r="BR57" s="75"/>
      <c r="BS57" s="75"/>
      <c r="BT57" s="75"/>
      <c r="BU57" s="75"/>
      <c r="BV57" s="75"/>
      <c r="BW57" s="75"/>
      <c r="BX57" s="75"/>
      <c r="BY57" s="75"/>
      <c r="BZ57" s="7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4"/>
      <c r="BM58" s="75"/>
      <c r="BN58" s="75"/>
      <c r="BO58" s="75"/>
      <c r="BP58" s="75"/>
      <c r="BQ58" s="75"/>
      <c r="BR58" s="75"/>
      <c r="BS58" s="75"/>
      <c r="BT58" s="75"/>
      <c r="BU58" s="75"/>
      <c r="BV58" s="75"/>
      <c r="BW58" s="75"/>
      <c r="BX58" s="75"/>
      <c r="BY58" s="75"/>
      <c r="BZ58" s="7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4"/>
      <c r="BM59" s="75"/>
      <c r="BN59" s="75"/>
      <c r="BO59" s="75"/>
      <c r="BP59" s="75"/>
      <c r="BQ59" s="75"/>
      <c r="BR59" s="75"/>
      <c r="BS59" s="75"/>
      <c r="BT59" s="75"/>
      <c r="BU59" s="75"/>
      <c r="BV59" s="75"/>
      <c r="BW59" s="75"/>
      <c r="BX59" s="75"/>
      <c r="BY59" s="75"/>
      <c r="BZ59" s="76"/>
    </row>
    <row r="60" spans="1:78" ht="13.5" customHeight="1" x14ac:dyDescent="0.15">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74"/>
      <c r="BM60" s="75"/>
      <c r="BN60" s="75"/>
      <c r="BO60" s="75"/>
      <c r="BP60" s="75"/>
      <c r="BQ60" s="75"/>
      <c r="BR60" s="75"/>
      <c r="BS60" s="75"/>
      <c r="BT60" s="75"/>
      <c r="BU60" s="75"/>
      <c r="BV60" s="75"/>
      <c r="BW60" s="75"/>
      <c r="BX60" s="75"/>
      <c r="BY60" s="75"/>
      <c r="BZ60" s="76"/>
    </row>
    <row r="61" spans="1:78" ht="13.5" customHeight="1" x14ac:dyDescent="0.15">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74"/>
      <c r="BM61" s="75"/>
      <c r="BN61" s="75"/>
      <c r="BO61" s="75"/>
      <c r="BP61" s="75"/>
      <c r="BQ61" s="75"/>
      <c r="BR61" s="75"/>
      <c r="BS61" s="75"/>
      <c r="BT61" s="75"/>
      <c r="BU61" s="75"/>
      <c r="BV61" s="75"/>
      <c r="BW61" s="75"/>
      <c r="BX61" s="75"/>
      <c r="BY61" s="75"/>
      <c r="BZ61" s="7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4"/>
      <c r="BM62" s="75"/>
      <c r="BN62" s="75"/>
      <c r="BO62" s="75"/>
      <c r="BP62" s="75"/>
      <c r="BQ62" s="75"/>
      <c r="BR62" s="75"/>
      <c r="BS62" s="75"/>
      <c r="BT62" s="75"/>
      <c r="BU62" s="75"/>
      <c r="BV62" s="75"/>
      <c r="BW62" s="75"/>
      <c r="BX62" s="75"/>
      <c r="BY62" s="75"/>
      <c r="BZ62" s="7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2" t="s">
        <v>29</v>
      </c>
      <c r="BM64" s="33"/>
      <c r="BN64" s="33"/>
      <c r="BO64" s="33"/>
      <c r="BP64" s="33"/>
      <c r="BQ64" s="33"/>
      <c r="BR64" s="33"/>
      <c r="BS64" s="33"/>
      <c r="BT64" s="33"/>
      <c r="BU64" s="33"/>
      <c r="BV64" s="33"/>
      <c r="BW64" s="33"/>
      <c r="BX64" s="33"/>
      <c r="BY64" s="33"/>
      <c r="BZ64" s="34"/>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5"/>
      <c r="BM65" s="36"/>
      <c r="BN65" s="36"/>
      <c r="BO65" s="36"/>
      <c r="BP65" s="36"/>
      <c r="BQ65" s="36"/>
      <c r="BR65" s="36"/>
      <c r="BS65" s="36"/>
      <c r="BT65" s="36"/>
      <c r="BU65" s="36"/>
      <c r="BV65" s="36"/>
      <c r="BW65" s="36"/>
      <c r="BX65" s="36"/>
      <c r="BY65" s="36"/>
      <c r="BZ65" s="37"/>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4" t="s">
        <v>117</v>
      </c>
      <c r="BM66" s="75"/>
      <c r="BN66" s="75"/>
      <c r="BO66" s="75"/>
      <c r="BP66" s="75"/>
      <c r="BQ66" s="75"/>
      <c r="BR66" s="75"/>
      <c r="BS66" s="75"/>
      <c r="BT66" s="75"/>
      <c r="BU66" s="75"/>
      <c r="BV66" s="75"/>
      <c r="BW66" s="75"/>
      <c r="BX66" s="75"/>
      <c r="BY66" s="75"/>
      <c r="BZ66" s="7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4"/>
      <c r="BM67" s="75"/>
      <c r="BN67" s="75"/>
      <c r="BO67" s="75"/>
      <c r="BP67" s="75"/>
      <c r="BQ67" s="75"/>
      <c r="BR67" s="75"/>
      <c r="BS67" s="75"/>
      <c r="BT67" s="75"/>
      <c r="BU67" s="75"/>
      <c r="BV67" s="75"/>
      <c r="BW67" s="75"/>
      <c r="BX67" s="75"/>
      <c r="BY67" s="75"/>
      <c r="BZ67" s="7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4"/>
      <c r="BM68" s="75"/>
      <c r="BN68" s="75"/>
      <c r="BO68" s="75"/>
      <c r="BP68" s="75"/>
      <c r="BQ68" s="75"/>
      <c r="BR68" s="75"/>
      <c r="BS68" s="75"/>
      <c r="BT68" s="75"/>
      <c r="BU68" s="75"/>
      <c r="BV68" s="75"/>
      <c r="BW68" s="75"/>
      <c r="BX68" s="75"/>
      <c r="BY68" s="75"/>
      <c r="BZ68" s="7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4"/>
      <c r="BM69" s="75"/>
      <c r="BN69" s="75"/>
      <c r="BO69" s="75"/>
      <c r="BP69" s="75"/>
      <c r="BQ69" s="75"/>
      <c r="BR69" s="75"/>
      <c r="BS69" s="75"/>
      <c r="BT69" s="75"/>
      <c r="BU69" s="75"/>
      <c r="BV69" s="75"/>
      <c r="BW69" s="75"/>
      <c r="BX69" s="75"/>
      <c r="BY69" s="75"/>
      <c r="BZ69" s="7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4"/>
      <c r="BM70" s="75"/>
      <c r="BN70" s="75"/>
      <c r="BO70" s="75"/>
      <c r="BP70" s="75"/>
      <c r="BQ70" s="75"/>
      <c r="BR70" s="75"/>
      <c r="BS70" s="75"/>
      <c r="BT70" s="75"/>
      <c r="BU70" s="75"/>
      <c r="BV70" s="75"/>
      <c r="BW70" s="75"/>
      <c r="BX70" s="75"/>
      <c r="BY70" s="75"/>
      <c r="BZ70" s="7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4"/>
      <c r="BM71" s="75"/>
      <c r="BN71" s="75"/>
      <c r="BO71" s="75"/>
      <c r="BP71" s="75"/>
      <c r="BQ71" s="75"/>
      <c r="BR71" s="75"/>
      <c r="BS71" s="75"/>
      <c r="BT71" s="75"/>
      <c r="BU71" s="75"/>
      <c r="BV71" s="75"/>
      <c r="BW71" s="75"/>
      <c r="BX71" s="75"/>
      <c r="BY71" s="75"/>
      <c r="BZ71" s="7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4"/>
      <c r="BM72" s="75"/>
      <c r="BN72" s="75"/>
      <c r="BO72" s="75"/>
      <c r="BP72" s="75"/>
      <c r="BQ72" s="75"/>
      <c r="BR72" s="75"/>
      <c r="BS72" s="75"/>
      <c r="BT72" s="75"/>
      <c r="BU72" s="75"/>
      <c r="BV72" s="75"/>
      <c r="BW72" s="75"/>
      <c r="BX72" s="75"/>
      <c r="BY72" s="75"/>
      <c r="BZ72" s="7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4"/>
      <c r="BM73" s="75"/>
      <c r="BN73" s="75"/>
      <c r="BO73" s="75"/>
      <c r="BP73" s="75"/>
      <c r="BQ73" s="75"/>
      <c r="BR73" s="75"/>
      <c r="BS73" s="75"/>
      <c r="BT73" s="75"/>
      <c r="BU73" s="75"/>
      <c r="BV73" s="75"/>
      <c r="BW73" s="75"/>
      <c r="BX73" s="75"/>
      <c r="BY73" s="75"/>
      <c r="BZ73" s="7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4"/>
      <c r="BM74" s="75"/>
      <c r="BN74" s="75"/>
      <c r="BO74" s="75"/>
      <c r="BP74" s="75"/>
      <c r="BQ74" s="75"/>
      <c r="BR74" s="75"/>
      <c r="BS74" s="75"/>
      <c r="BT74" s="75"/>
      <c r="BU74" s="75"/>
      <c r="BV74" s="75"/>
      <c r="BW74" s="75"/>
      <c r="BX74" s="75"/>
      <c r="BY74" s="75"/>
      <c r="BZ74" s="7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4"/>
      <c r="BM75" s="75"/>
      <c r="BN75" s="75"/>
      <c r="BO75" s="75"/>
      <c r="BP75" s="75"/>
      <c r="BQ75" s="75"/>
      <c r="BR75" s="75"/>
      <c r="BS75" s="75"/>
      <c r="BT75" s="75"/>
      <c r="BU75" s="75"/>
      <c r="BV75" s="75"/>
      <c r="BW75" s="75"/>
      <c r="BX75" s="75"/>
      <c r="BY75" s="75"/>
      <c r="BZ75" s="7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4"/>
      <c r="BM76" s="75"/>
      <c r="BN76" s="75"/>
      <c r="BO76" s="75"/>
      <c r="BP76" s="75"/>
      <c r="BQ76" s="75"/>
      <c r="BR76" s="75"/>
      <c r="BS76" s="75"/>
      <c r="BT76" s="75"/>
      <c r="BU76" s="75"/>
      <c r="BV76" s="75"/>
      <c r="BW76" s="75"/>
      <c r="BX76" s="75"/>
      <c r="BY76" s="75"/>
      <c r="BZ76" s="7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4"/>
      <c r="BM77" s="75"/>
      <c r="BN77" s="75"/>
      <c r="BO77" s="75"/>
      <c r="BP77" s="75"/>
      <c r="BQ77" s="75"/>
      <c r="BR77" s="75"/>
      <c r="BS77" s="75"/>
      <c r="BT77" s="75"/>
      <c r="BU77" s="75"/>
      <c r="BV77" s="75"/>
      <c r="BW77" s="75"/>
      <c r="BX77" s="75"/>
      <c r="BY77" s="75"/>
      <c r="BZ77" s="7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4"/>
      <c r="BM78" s="75"/>
      <c r="BN78" s="75"/>
      <c r="BO78" s="75"/>
      <c r="BP78" s="75"/>
      <c r="BQ78" s="75"/>
      <c r="BR78" s="75"/>
      <c r="BS78" s="75"/>
      <c r="BT78" s="75"/>
      <c r="BU78" s="75"/>
      <c r="BV78" s="75"/>
      <c r="BW78" s="75"/>
      <c r="BX78" s="75"/>
      <c r="BY78" s="75"/>
      <c r="BZ78" s="7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4"/>
      <c r="BM79" s="75"/>
      <c r="BN79" s="75"/>
      <c r="BO79" s="75"/>
      <c r="BP79" s="75"/>
      <c r="BQ79" s="75"/>
      <c r="BR79" s="75"/>
      <c r="BS79" s="75"/>
      <c r="BT79" s="75"/>
      <c r="BU79" s="75"/>
      <c r="BV79" s="75"/>
      <c r="BW79" s="75"/>
      <c r="BX79" s="75"/>
      <c r="BY79" s="75"/>
      <c r="BZ79" s="7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4"/>
      <c r="BM80" s="75"/>
      <c r="BN80" s="75"/>
      <c r="BO80" s="75"/>
      <c r="BP80" s="75"/>
      <c r="BQ80" s="75"/>
      <c r="BR80" s="75"/>
      <c r="BS80" s="75"/>
      <c r="BT80" s="75"/>
      <c r="BU80" s="75"/>
      <c r="BV80" s="75"/>
      <c r="BW80" s="75"/>
      <c r="BX80" s="75"/>
      <c r="BY80" s="75"/>
      <c r="BZ80" s="7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4"/>
      <c r="BM81" s="75"/>
      <c r="BN81" s="75"/>
      <c r="BO81" s="75"/>
      <c r="BP81" s="75"/>
      <c r="BQ81" s="75"/>
      <c r="BR81" s="75"/>
      <c r="BS81" s="75"/>
      <c r="BT81" s="75"/>
      <c r="BU81" s="75"/>
      <c r="BV81" s="75"/>
      <c r="BW81" s="75"/>
      <c r="BX81" s="75"/>
      <c r="BY81" s="75"/>
      <c r="BZ81" s="7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15">
      <c r="C83" s="38" t="s">
        <v>30</v>
      </c>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【974.72】</v>
      </c>
      <c r="I86" s="12" t="str">
        <f>データ!CA6</f>
        <v>【44.22】</v>
      </c>
      <c r="J86" s="12" t="str">
        <f>データ!CL6</f>
        <v>【392.85】</v>
      </c>
      <c r="K86" s="12" t="str">
        <f>データ!CW6</f>
        <v>【32.23】</v>
      </c>
      <c r="L86" s="12" t="str">
        <f>データ!DH6</f>
        <v>【80.63】</v>
      </c>
      <c r="M86" s="12" t="s">
        <v>43</v>
      </c>
      <c r="N86" s="12" t="s">
        <v>44</v>
      </c>
      <c r="O86" s="12" t="str">
        <f>データ!EO6</f>
        <v>【0.01】</v>
      </c>
    </row>
  </sheetData>
  <sheetProtection algorithmName="SHA-512" hashValue="mG1rqk9h5yhQfMZxSUIiZ0jDjKrXbAC51xNHulHipn/ZnQ6WtAuF1nZtsaKdWu+dknm26Wmtx/cQzKQnvOOW6A==" saltValue="DchQpSOYhAkLoFvNmXT6k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67" t="s">
        <v>54</v>
      </c>
      <c r="I3" s="68"/>
      <c r="J3" s="68"/>
      <c r="K3" s="68"/>
      <c r="L3" s="68"/>
      <c r="M3" s="68"/>
      <c r="N3" s="68"/>
      <c r="O3" s="68"/>
      <c r="P3" s="68"/>
      <c r="Q3" s="68"/>
      <c r="R3" s="68"/>
      <c r="S3" s="68"/>
      <c r="T3" s="68"/>
      <c r="U3" s="68"/>
      <c r="V3" s="68"/>
      <c r="W3" s="68"/>
      <c r="X3" s="69"/>
      <c r="Y3" s="73" t="s">
        <v>55</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28</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5" x14ac:dyDescent="0.15">
      <c r="A4" s="14" t="s">
        <v>56</v>
      </c>
      <c r="B4" s="16"/>
      <c r="C4" s="16"/>
      <c r="D4" s="16"/>
      <c r="E4" s="16"/>
      <c r="F4" s="16"/>
      <c r="G4" s="16"/>
      <c r="H4" s="70"/>
      <c r="I4" s="71"/>
      <c r="J4" s="71"/>
      <c r="K4" s="71"/>
      <c r="L4" s="71"/>
      <c r="M4" s="71"/>
      <c r="N4" s="71"/>
      <c r="O4" s="71"/>
      <c r="P4" s="71"/>
      <c r="Q4" s="71"/>
      <c r="R4" s="71"/>
      <c r="S4" s="71"/>
      <c r="T4" s="71"/>
      <c r="U4" s="71"/>
      <c r="V4" s="71"/>
      <c r="W4" s="71"/>
      <c r="X4" s="72"/>
      <c r="Y4" s="66" t="s">
        <v>57</v>
      </c>
      <c r="Z4" s="66"/>
      <c r="AA4" s="66"/>
      <c r="AB4" s="66"/>
      <c r="AC4" s="66"/>
      <c r="AD4" s="66"/>
      <c r="AE4" s="66"/>
      <c r="AF4" s="66"/>
      <c r="AG4" s="66"/>
      <c r="AH4" s="66"/>
      <c r="AI4" s="66"/>
      <c r="AJ4" s="66" t="s">
        <v>58</v>
      </c>
      <c r="AK4" s="66"/>
      <c r="AL4" s="66"/>
      <c r="AM4" s="66"/>
      <c r="AN4" s="66"/>
      <c r="AO4" s="66"/>
      <c r="AP4" s="66"/>
      <c r="AQ4" s="66"/>
      <c r="AR4" s="66"/>
      <c r="AS4" s="66"/>
      <c r="AT4" s="66"/>
      <c r="AU4" s="66" t="s">
        <v>59</v>
      </c>
      <c r="AV4" s="66"/>
      <c r="AW4" s="66"/>
      <c r="AX4" s="66"/>
      <c r="AY4" s="66"/>
      <c r="AZ4" s="66"/>
      <c r="BA4" s="66"/>
      <c r="BB4" s="66"/>
      <c r="BC4" s="66"/>
      <c r="BD4" s="66"/>
      <c r="BE4" s="66"/>
      <c r="BF4" s="66" t="s">
        <v>60</v>
      </c>
      <c r="BG4" s="66"/>
      <c r="BH4" s="66"/>
      <c r="BI4" s="66"/>
      <c r="BJ4" s="66"/>
      <c r="BK4" s="66"/>
      <c r="BL4" s="66"/>
      <c r="BM4" s="66"/>
      <c r="BN4" s="66"/>
      <c r="BO4" s="66"/>
      <c r="BP4" s="66"/>
      <c r="BQ4" s="66" t="s">
        <v>61</v>
      </c>
      <c r="BR4" s="66"/>
      <c r="BS4" s="66"/>
      <c r="BT4" s="66"/>
      <c r="BU4" s="66"/>
      <c r="BV4" s="66"/>
      <c r="BW4" s="66"/>
      <c r="BX4" s="66"/>
      <c r="BY4" s="66"/>
      <c r="BZ4" s="66"/>
      <c r="CA4" s="66"/>
      <c r="CB4" s="66" t="s">
        <v>62</v>
      </c>
      <c r="CC4" s="66"/>
      <c r="CD4" s="66"/>
      <c r="CE4" s="66"/>
      <c r="CF4" s="66"/>
      <c r="CG4" s="66"/>
      <c r="CH4" s="66"/>
      <c r="CI4" s="66"/>
      <c r="CJ4" s="66"/>
      <c r="CK4" s="66"/>
      <c r="CL4" s="66"/>
      <c r="CM4" s="66" t="s">
        <v>63</v>
      </c>
      <c r="CN4" s="66"/>
      <c r="CO4" s="66"/>
      <c r="CP4" s="66"/>
      <c r="CQ4" s="66"/>
      <c r="CR4" s="66"/>
      <c r="CS4" s="66"/>
      <c r="CT4" s="66"/>
      <c r="CU4" s="66"/>
      <c r="CV4" s="66"/>
      <c r="CW4" s="66"/>
      <c r="CX4" s="66" t="s">
        <v>64</v>
      </c>
      <c r="CY4" s="66"/>
      <c r="CZ4" s="66"/>
      <c r="DA4" s="66"/>
      <c r="DB4" s="66"/>
      <c r="DC4" s="66"/>
      <c r="DD4" s="66"/>
      <c r="DE4" s="66"/>
      <c r="DF4" s="66"/>
      <c r="DG4" s="66"/>
      <c r="DH4" s="66"/>
      <c r="DI4" s="66" t="s">
        <v>65</v>
      </c>
      <c r="DJ4" s="66"/>
      <c r="DK4" s="66"/>
      <c r="DL4" s="66"/>
      <c r="DM4" s="66"/>
      <c r="DN4" s="66"/>
      <c r="DO4" s="66"/>
      <c r="DP4" s="66"/>
      <c r="DQ4" s="66"/>
      <c r="DR4" s="66"/>
      <c r="DS4" s="66"/>
      <c r="DT4" s="66" t="s">
        <v>66</v>
      </c>
      <c r="DU4" s="66"/>
      <c r="DV4" s="66"/>
      <c r="DW4" s="66"/>
      <c r="DX4" s="66"/>
      <c r="DY4" s="66"/>
      <c r="DZ4" s="66"/>
      <c r="EA4" s="66"/>
      <c r="EB4" s="66"/>
      <c r="EC4" s="66"/>
      <c r="ED4" s="66"/>
      <c r="EE4" s="66" t="s">
        <v>67</v>
      </c>
      <c r="EF4" s="66"/>
      <c r="EG4" s="66"/>
      <c r="EH4" s="66"/>
      <c r="EI4" s="66"/>
      <c r="EJ4" s="66"/>
      <c r="EK4" s="66"/>
      <c r="EL4" s="66"/>
      <c r="EM4" s="66"/>
      <c r="EN4" s="66"/>
      <c r="EO4" s="66"/>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422029</v>
      </c>
      <c r="D6" s="19">
        <f t="shared" si="3"/>
        <v>47</v>
      </c>
      <c r="E6" s="19">
        <f t="shared" si="3"/>
        <v>17</v>
      </c>
      <c r="F6" s="19">
        <f t="shared" si="3"/>
        <v>6</v>
      </c>
      <c r="G6" s="19">
        <f t="shared" si="3"/>
        <v>0</v>
      </c>
      <c r="H6" s="19" t="str">
        <f t="shared" si="3"/>
        <v>長崎県　佐世保市</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7.0000000000000007E-2</v>
      </c>
      <c r="Q6" s="20">
        <f t="shared" si="3"/>
        <v>100</v>
      </c>
      <c r="R6" s="20">
        <f t="shared" si="3"/>
        <v>3388</v>
      </c>
      <c r="S6" s="20">
        <f t="shared" si="3"/>
        <v>243074</v>
      </c>
      <c r="T6" s="20">
        <f t="shared" si="3"/>
        <v>426.01</v>
      </c>
      <c r="U6" s="20">
        <f t="shared" si="3"/>
        <v>570.58000000000004</v>
      </c>
      <c r="V6" s="20">
        <f t="shared" si="3"/>
        <v>172</v>
      </c>
      <c r="W6" s="20">
        <f t="shared" si="3"/>
        <v>0.33</v>
      </c>
      <c r="X6" s="20">
        <f t="shared" si="3"/>
        <v>521.21</v>
      </c>
      <c r="Y6" s="21">
        <f>IF(Y7="",NA(),Y7)</f>
        <v>100</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1">
        <f t="shared" ref="BG6:BO6" si="7">IF(BG7="",NA(),BG7)</f>
        <v>14454.99</v>
      </c>
      <c r="BH6" s="21">
        <f t="shared" si="7"/>
        <v>13141.18</v>
      </c>
      <c r="BI6" s="21">
        <f t="shared" si="7"/>
        <v>12094.51</v>
      </c>
      <c r="BJ6" s="21">
        <f t="shared" si="7"/>
        <v>10929.82</v>
      </c>
      <c r="BK6" s="21">
        <f t="shared" si="7"/>
        <v>1060.8599999999999</v>
      </c>
      <c r="BL6" s="21">
        <f t="shared" si="7"/>
        <v>1006.65</v>
      </c>
      <c r="BM6" s="21">
        <f t="shared" si="7"/>
        <v>998.42</v>
      </c>
      <c r="BN6" s="21">
        <f t="shared" si="7"/>
        <v>1095.52</v>
      </c>
      <c r="BO6" s="21">
        <f t="shared" si="7"/>
        <v>1056.55</v>
      </c>
      <c r="BP6" s="20" t="str">
        <f>IF(BP7="","",IF(BP7="-","【-】","【"&amp;SUBSTITUTE(TEXT(BP7,"#,##0.00"),"-","△")&amp;"】"))</f>
        <v>【974.72】</v>
      </c>
      <c r="BQ6" s="21">
        <f>IF(BQ7="",NA(),BQ7)</f>
        <v>14.6</v>
      </c>
      <c r="BR6" s="21">
        <f t="shared" ref="BR6:BZ6" si="8">IF(BR7="",NA(),BR7)</f>
        <v>13.13</v>
      </c>
      <c r="BS6" s="21">
        <f t="shared" si="8"/>
        <v>25.87</v>
      </c>
      <c r="BT6" s="21">
        <f t="shared" si="8"/>
        <v>24.62</v>
      </c>
      <c r="BU6" s="21">
        <f t="shared" si="8"/>
        <v>26.72</v>
      </c>
      <c r="BV6" s="21">
        <f t="shared" si="8"/>
        <v>45.81</v>
      </c>
      <c r="BW6" s="21">
        <f t="shared" si="8"/>
        <v>43.43</v>
      </c>
      <c r="BX6" s="21">
        <f t="shared" si="8"/>
        <v>41.41</v>
      </c>
      <c r="BY6" s="21">
        <f t="shared" si="8"/>
        <v>39.64</v>
      </c>
      <c r="BZ6" s="21">
        <f t="shared" si="8"/>
        <v>40</v>
      </c>
      <c r="CA6" s="20" t="str">
        <f>IF(CA7="","",IF(CA7="-","【-】","【"&amp;SUBSTITUTE(TEXT(CA7,"#,##0.00"),"-","△")&amp;"】"))</f>
        <v>【44.22】</v>
      </c>
      <c r="CB6" s="21">
        <f>IF(CB7="",NA(),CB7)</f>
        <v>1174.9100000000001</v>
      </c>
      <c r="CC6" s="21">
        <f t="shared" ref="CC6:CK6" si="9">IF(CC7="",NA(),CC7)</f>
        <v>1250.08</v>
      </c>
      <c r="CD6" s="21">
        <f t="shared" si="9"/>
        <v>644.96</v>
      </c>
      <c r="CE6" s="21">
        <f t="shared" si="9"/>
        <v>678.1</v>
      </c>
      <c r="CF6" s="21">
        <f t="shared" si="9"/>
        <v>634.04999999999995</v>
      </c>
      <c r="CG6" s="21">
        <f t="shared" si="9"/>
        <v>383.92</v>
      </c>
      <c r="CH6" s="21">
        <f t="shared" si="9"/>
        <v>400.44</v>
      </c>
      <c r="CI6" s="21">
        <f t="shared" si="9"/>
        <v>417.56</v>
      </c>
      <c r="CJ6" s="21">
        <f t="shared" si="9"/>
        <v>449.72</v>
      </c>
      <c r="CK6" s="21">
        <f t="shared" si="9"/>
        <v>437.27</v>
      </c>
      <c r="CL6" s="20" t="str">
        <f>IF(CL7="","",IF(CL7="-","【-】","【"&amp;SUBSTITUTE(TEXT(CL7,"#,##0.00"),"-","△")&amp;"】"))</f>
        <v>【392.85】</v>
      </c>
      <c r="CM6" s="21">
        <f>IF(CM7="",NA(),CM7)</f>
        <v>37.5</v>
      </c>
      <c r="CN6" s="21">
        <f t="shared" ref="CN6:CV6" si="10">IF(CN7="",NA(),CN7)</f>
        <v>39.06</v>
      </c>
      <c r="CO6" s="21">
        <f t="shared" si="10"/>
        <v>37.5</v>
      </c>
      <c r="CP6" s="21">
        <f t="shared" si="10"/>
        <v>37.5</v>
      </c>
      <c r="CQ6" s="21">
        <f t="shared" si="10"/>
        <v>35.94</v>
      </c>
      <c r="CR6" s="21">
        <f t="shared" si="10"/>
        <v>33.21</v>
      </c>
      <c r="CS6" s="21">
        <f t="shared" si="10"/>
        <v>32.229999999999997</v>
      </c>
      <c r="CT6" s="21">
        <f t="shared" si="10"/>
        <v>32.479999999999997</v>
      </c>
      <c r="CU6" s="21">
        <f t="shared" si="10"/>
        <v>30.19</v>
      </c>
      <c r="CV6" s="21">
        <f t="shared" si="10"/>
        <v>28.77</v>
      </c>
      <c r="CW6" s="20" t="str">
        <f>IF(CW7="","",IF(CW7="-","【-】","【"&amp;SUBSTITUTE(TEXT(CW7,"#,##0.00"),"-","△")&amp;"】"))</f>
        <v>【32.23】</v>
      </c>
      <c r="CX6" s="21">
        <f>IF(CX7="",NA(),CX7)</f>
        <v>54.73</v>
      </c>
      <c r="CY6" s="21">
        <f t="shared" ref="CY6:DG6" si="11">IF(CY7="",NA(),CY7)</f>
        <v>56.91</v>
      </c>
      <c r="CZ6" s="21">
        <f t="shared" si="11"/>
        <v>56.28</v>
      </c>
      <c r="DA6" s="21">
        <f t="shared" si="11"/>
        <v>54.71</v>
      </c>
      <c r="DB6" s="21">
        <f t="shared" si="11"/>
        <v>54.65</v>
      </c>
      <c r="DC6" s="21">
        <f t="shared" si="11"/>
        <v>79.98</v>
      </c>
      <c r="DD6" s="21">
        <f t="shared" si="11"/>
        <v>80.8</v>
      </c>
      <c r="DE6" s="21">
        <f t="shared" si="11"/>
        <v>79.2</v>
      </c>
      <c r="DF6" s="21">
        <f t="shared" si="11"/>
        <v>79.09</v>
      </c>
      <c r="DG6" s="21">
        <f t="shared" si="11"/>
        <v>78.900000000000006</v>
      </c>
      <c r="DH6" s="20" t="str">
        <f>IF(DH7="","",IF(DH7="-","【-】","【"&amp;SUBSTITUTE(TEXT(DH7,"#,##0.00"),"-","△")&amp;"】"))</f>
        <v>【80.63】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0.02</v>
      </c>
      <c r="EL6" s="21">
        <f t="shared" si="14"/>
        <v>0.01</v>
      </c>
      <c r="EM6" s="21">
        <f t="shared" si="14"/>
        <v>1.6</v>
      </c>
      <c r="EN6" s="21">
        <f t="shared" si="14"/>
        <v>0.01</v>
      </c>
      <c r="EO6" s="20" t="str">
        <f>IF(EO7="","",IF(EO7="-","【-】","【"&amp;SUBSTITUTE(TEXT(EO7,"#,##0.00"),"-","△")&amp;"】"))</f>
        <v>【0.01】</v>
      </c>
    </row>
    <row r="7" spans="1:145" s="22" customFormat="1" x14ac:dyDescent="0.15">
      <c r="A7" s="14"/>
      <c r="B7" s="23">
        <v>2021</v>
      </c>
      <c r="C7" s="23">
        <v>422029</v>
      </c>
      <c r="D7" s="23">
        <v>47</v>
      </c>
      <c r="E7" s="23">
        <v>17</v>
      </c>
      <c r="F7" s="23">
        <v>6</v>
      </c>
      <c r="G7" s="23">
        <v>0</v>
      </c>
      <c r="H7" s="23" t="s">
        <v>97</v>
      </c>
      <c r="I7" s="23" t="s">
        <v>98</v>
      </c>
      <c r="J7" s="23" t="s">
        <v>99</v>
      </c>
      <c r="K7" s="23" t="s">
        <v>100</v>
      </c>
      <c r="L7" s="23" t="s">
        <v>101</v>
      </c>
      <c r="M7" s="23" t="s">
        <v>102</v>
      </c>
      <c r="N7" s="24" t="s">
        <v>103</v>
      </c>
      <c r="O7" s="24" t="s">
        <v>104</v>
      </c>
      <c r="P7" s="24">
        <v>7.0000000000000007E-2</v>
      </c>
      <c r="Q7" s="24">
        <v>100</v>
      </c>
      <c r="R7" s="24">
        <v>3388</v>
      </c>
      <c r="S7" s="24">
        <v>243074</v>
      </c>
      <c r="T7" s="24">
        <v>426.01</v>
      </c>
      <c r="U7" s="24">
        <v>570.58000000000004</v>
      </c>
      <c r="V7" s="24">
        <v>172</v>
      </c>
      <c r="W7" s="24">
        <v>0.33</v>
      </c>
      <c r="X7" s="24">
        <v>521.21</v>
      </c>
      <c r="Y7" s="24">
        <v>100</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14454.99</v>
      </c>
      <c r="BH7" s="24">
        <v>13141.18</v>
      </c>
      <c r="BI7" s="24">
        <v>12094.51</v>
      </c>
      <c r="BJ7" s="24">
        <v>10929.82</v>
      </c>
      <c r="BK7" s="24">
        <v>1060.8599999999999</v>
      </c>
      <c r="BL7" s="24">
        <v>1006.65</v>
      </c>
      <c r="BM7" s="24">
        <v>998.42</v>
      </c>
      <c r="BN7" s="24">
        <v>1095.52</v>
      </c>
      <c r="BO7" s="24">
        <v>1056.55</v>
      </c>
      <c r="BP7" s="24">
        <v>974.72</v>
      </c>
      <c r="BQ7" s="24">
        <v>14.6</v>
      </c>
      <c r="BR7" s="24">
        <v>13.13</v>
      </c>
      <c r="BS7" s="24">
        <v>25.87</v>
      </c>
      <c r="BT7" s="24">
        <v>24.62</v>
      </c>
      <c r="BU7" s="24">
        <v>26.72</v>
      </c>
      <c r="BV7" s="24">
        <v>45.81</v>
      </c>
      <c r="BW7" s="24">
        <v>43.43</v>
      </c>
      <c r="BX7" s="24">
        <v>41.41</v>
      </c>
      <c r="BY7" s="24">
        <v>39.64</v>
      </c>
      <c r="BZ7" s="24">
        <v>40</v>
      </c>
      <c r="CA7" s="24">
        <v>44.22</v>
      </c>
      <c r="CB7" s="24">
        <v>1174.9100000000001</v>
      </c>
      <c r="CC7" s="24">
        <v>1250.08</v>
      </c>
      <c r="CD7" s="24">
        <v>644.96</v>
      </c>
      <c r="CE7" s="24">
        <v>678.1</v>
      </c>
      <c r="CF7" s="24">
        <v>634.04999999999995</v>
      </c>
      <c r="CG7" s="24">
        <v>383.92</v>
      </c>
      <c r="CH7" s="24">
        <v>400.44</v>
      </c>
      <c r="CI7" s="24">
        <v>417.56</v>
      </c>
      <c r="CJ7" s="24">
        <v>449.72</v>
      </c>
      <c r="CK7" s="24">
        <v>437.27</v>
      </c>
      <c r="CL7" s="24">
        <v>392.85</v>
      </c>
      <c r="CM7" s="24">
        <v>37.5</v>
      </c>
      <c r="CN7" s="24">
        <v>39.06</v>
      </c>
      <c r="CO7" s="24">
        <v>37.5</v>
      </c>
      <c r="CP7" s="24">
        <v>37.5</v>
      </c>
      <c r="CQ7" s="24">
        <v>35.94</v>
      </c>
      <c r="CR7" s="24">
        <v>33.21</v>
      </c>
      <c r="CS7" s="24">
        <v>32.229999999999997</v>
      </c>
      <c r="CT7" s="24">
        <v>32.479999999999997</v>
      </c>
      <c r="CU7" s="24">
        <v>30.19</v>
      </c>
      <c r="CV7" s="24">
        <v>28.77</v>
      </c>
      <c r="CW7" s="24">
        <v>32.229999999999997</v>
      </c>
      <c r="CX7" s="24">
        <v>54.73</v>
      </c>
      <c r="CY7" s="24">
        <v>56.91</v>
      </c>
      <c r="CZ7" s="24">
        <v>56.28</v>
      </c>
      <c r="DA7" s="24">
        <v>54.71</v>
      </c>
      <c r="DB7" s="24">
        <v>54.65</v>
      </c>
      <c r="DC7" s="24">
        <v>79.98</v>
      </c>
      <c r="DD7" s="24">
        <v>80.8</v>
      </c>
      <c r="DE7" s="24">
        <v>79.2</v>
      </c>
      <c r="DF7" s="24">
        <v>79.09</v>
      </c>
      <c r="DG7" s="24">
        <v>78.900000000000006</v>
      </c>
      <c r="DH7" s="24">
        <v>80.63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0.02</v>
      </c>
      <c r="EL7" s="24">
        <v>0.01</v>
      </c>
      <c r="EM7" s="24">
        <v>1.6</v>
      </c>
      <c r="EN7" s="24">
        <v>0.01</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112</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松園裕介</cp:lastModifiedBy>
  <cp:lastPrinted>2023-01-10T05:30:11Z</cp:lastPrinted>
  <dcterms:created xsi:type="dcterms:W3CDTF">2022-12-01T02:03:52Z</dcterms:created>
  <dcterms:modified xsi:type="dcterms:W3CDTF">2023-01-10T05:50:40Z</dcterms:modified>
  <cp:category/>
</cp:coreProperties>
</file>