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suidoA\10.91.10.100\02作業用\02経理課\経理係文書\経営戦略（経営比較分析表）\経営比較分析表\R4\02_回答\08_下水道\"/>
    </mc:Choice>
  </mc:AlternateContent>
  <workbookProtection workbookAlgorithmName="SHA-512" workbookHashValue="VmtM9XP1x3wAL8FuUsmcJ/omM3wDTZllEk1m6BBu6idLIA2fuEheFgaVj85GyAe5ybBAg3bMbgE3qzq5c5lXhA==" workbookSaltValue="JEHPpzsEstWSTbzytrU3n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<sst xmlns="http://schemas.openxmlformats.org/spreadsheetml/2006/main" count="231" uniqueCount="118">
  <si>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</si>
  <si>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</si>
  <si>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</si>
  <si>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</si>
  <si>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</si>
  <si>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</si>
  <si>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</si>
  <si>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</si>
  <si>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</si>
  <si>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</si>
  <si>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</si>
  <si>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</si>
  <si>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</si>
  <si>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</si>
  <si>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</si>
  <si>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</si>
  <si>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</si>
  <si>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</si>
  <si>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</si>
  <si>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</si>
  <si>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</si>
  <si>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</si>
  <si>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</si>
  <si>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</si>
  <si>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</si>
  <si>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</si>
  <si>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</si>
  <si>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</si>
  <si>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</si>
  <si>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</si>
  <si>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</si>
  <si>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</si>
  <si>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</si>
  <si>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</si>
  <si>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</si>
  <si>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</si>
  <si>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</si>
  <si>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</si>
  <si>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</si>
  <si>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</si>
  <si>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</si>
  <si>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</si>
  <si>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</si>
  <si>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</si>
  <si>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</si>
  <si>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</si>
  <si>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</si>
  <si>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</si>
  <si>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</si>
  <si>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</si>
  <si>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</si>
  <si>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</si>
  <si>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</si>
  <si>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</si>
  <si>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</si>
  <si>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</si>
  <si>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</si>
  <si>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</si>
  <si>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</si>
  <si>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</si>
  <si>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</si>
  <si>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</si>
  <si>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</si>
  <si>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</si>
  <si>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</si>
  <si>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</si>
  <si>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</si>
  <si>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</si>
  <si>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</si>
  <si>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</si>
  <si>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</si>
  <si>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</si>
  <si>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</si>
  <si>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</si>
  <si>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</si>
  <si>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</si>
  <si>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</si>
  <si>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</si>
  <si>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</si>
  <si>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</si>
  <si>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</si>
  <si>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</si>
  <si>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</si>
  <si>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</si>
  <si>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</si>
  <si>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</si>
  <si>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</si>
  <si>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</si>
  <si>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</si>
  <si>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</si>
  <si>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</si>
  <si>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</si>
  <si>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</si>
  <si>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</si>
  <si>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</si>
  <si>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</si>
  <si>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長崎市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</si>
  <si>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</si>
  <si>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</si>
  <si>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</si>
  <si>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</si>
  <si>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</si>
  <si>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</si>
  <si>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</si>
  <si>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</si>
  <si>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</si>
  <si>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</si>
  <si>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</si>
  <si>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</si>
  <si>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</si>
  <si>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</si>
  <si>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</si>
  <si>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</si>
  <si>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</si>
  <si>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</si>
  <si>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「①経常収支比率」は、100％以上を維持しており、事業運営は健全である。
　「②累積欠損金比率」は、各年度０となっている。
　「③流動比率」は、100％以上であり、支払能力に問題はない。
　「④企業債残高対事業規模比率」は、企業債残高が減少していることから、前年度より低下している。
　「⑤経費回収率」は、100％以上である。
　「⑥汚水処理原価」は、前年度より減少している。
　「⑦施設利用率」は、本事業が市街化区域以外の区域で設置されるものであるため、低くならざるをえないが、今後は人口減少による処理水量の減少が見込まれるため、施設のダウンサイジングやスペックの適正化等に取り組んでいく必要がある。
　「⑧水洗化率」は、一定の段階に達している。</t>
    <phoneticPr fontId="4"/>
  </si>
  <si>
    <t>　「①有形固定資産減価償却率」は、前年度より上昇している。
　「②管渠老朽化率」及び「③管渠改善率」は、供用開始からの年数が浅く、０である。</t>
    <phoneticPr fontId="4"/>
  </si>
  <si>
    <t>　１．経営の健全性及び効率性については、使用料収入が減少していく中、経常的なコストの抑制、施設のダウンサイジングやスペックの適正化に努めるとともに、官民連携・広域連携・新技術の導入、DX(デジタル化)型経営への移行、アセットマネジメントの活用による更新計画や長期財政計画の精度向上により、経営の効率化・投資の合理化を図り、持続可能で安定した経営基盤を創る必要がある。
　２．老朽化の状況については、高度成長期に拡張を進めてきた施設の更新需要が増大していくため、収支の均衡を確保したうえで、投資計画を着実に実施し、持続可能で強靭な施設基盤を創る必要がある。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</si>
</sst>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Fill="1" applyBorder="1" applyAlignment="1" applyProtection="1">
      <alignment horizontal="left" vertical="top" wrapText="1"/>
      <protection locked="0"/>
    </xf>
    <xf numFmtId="0" fontId="15" fillId="0" borderId="0" xfId="0" applyFont="1" applyFill="1" applyBorder="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5B0-4F41-BB6C-3A0D3B1369E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0.13</c:v>
                </c:pt>
                <c:pt idx="2">
                  <c:v>0.36</c:v>
                </c:pt>
                <c:pt idx="3">
                  <c:v>0.39</c:v>
                </c:pt>
                <c:pt idx="4">
                  <c:v>0.1</c:v>
                </c:pt>
              </c:numCache>
            </c:numRef>
          </c:val>
          <c:smooth val="0"/>
          <c:extLst>
            <c:ext xmlns:c16="http://schemas.microsoft.com/office/drawing/2014/chart" uri="{C3380CC4-5D6E-409C-BE32-E72D297353CC}">
              <c16:uniqueId val="{00000001-45B0-4F41-BB6C-3A0D3B1369E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95.57</c:v>
                </c:pt>
                <c:pt idx="1">
                  <c:v>47.31</c:v>
                </c:pt>
                <c:pt idx="2">
                  <c:v>46.48</c:v>
                </c:pt>
                <c:pt idx="3">
                  <c:v>46.55</c:v>
                </c:pt>
                <c:pt idx="4">
                  <c:v>44.55</c:v>
                </c:pt>
              </c:numCache>
            </c:numRef>
          </c:val>
          <c:extLst>
            <c:ext xmlns:c16="http://schemas.microsoft.com/office/drawing/2014/chart" uri="{C3380CC4-5D6E-409C-BE32-E72D297353CC}">
              <c16:uniqueId val="{00000000-E3EA-4B3F-AEED-19CAAD31292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43.36</c:v>
                </c:pt>
                <c:pt idx="1">
                  <c:v>42.56</c:v>
                </c:pt>
                <c:pt idx="2">
                  <c:v>42.47</c:v>
                </c:pt>
                <c:pt idx="3">
                  <c:v>42.4</c:v>
                </c:pt>
                <c:pt idx="4">
                  <c:v>42.28</c:v>
                </c:pt>
              </c:numCache>
            </c:numRef>
          </c:val>
          <c:smooth val="0"/>
          <c:extLst>
            <c:ext xmlns:c16="http://schemas.microsoft.com/office/drawing/2014/chart" uri="{C3380CC4-5D6E-409C-BE32-E72D297353CC}">
              <c16:uniqueId val="{00000001-E3EA-4B3F-AEED-19CAAD31292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83.25</c:v>
                </c:pt>
                <c:pt idx="1">
                  <c:v>84.72</c:v>
                </c:pt>
                <c:pt idx="2">
                  <c:v>86.22</c:v>
                </c:pt>
                <c:pt idx="3">
                  <c:v>86.66</c:v>
                </c:pt>
                <c:pt idx="4">
                  <c:v>86.64</c:v>
                </c:pt>
              </c:numCache>
            </c:numRef>
          </c:val>
          <c:extLst>
            <c:ext xmlns:c16="http://schemas.microsoft.com/office/drawing/2014/chart" uri="{C3380CC4-5D6E-409C-BE32-E72D297353CC}">
              <c16:uniqueId val="{00000000-BAC9-46B0-8A09-C49D2669730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83.06</c:v>
                </c:pt>
                <c:pt idx="1">
                  <c:v>83.32</c:v>
                </c:pt>
                <c:pt idx="2">
                  <c:v>83.75</c:v>
                </c:pt>
                <c:pt idx="3">
                  <c:v>84.19</c:v>
                </c:pt>
                <c:pt idx="4">
                  <c:v>84.34</c:v>
                </c:pt>
              </c:numCache>
            </c:numRef>
          </c:val>
          <c:smooth val="0"/>
          <c:extLst>
            <c:ext xmlns:c16="http://schemas.microsoft.com/office/drawing/2014/chart" uri="{C3380CC4-5D6E-409C-BE32-E72D297353CC}">
              <c16:uniqueId val="{00000001-BAC9-46B0-8A09-C49D2669730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122.7</c:v>
                </c:pt>
                <c:pt idx="1">
                  <c:v>124.52</c:v>
                </c:pt>
                <c:pt idx="2">
                  <c:v>126.75</c:v>
                </c:pt>
                <c:pt idx="3">
                  <c:v>128.97999999999999</c:v>
                </c:pt>
                <c:pt idx="4">
                  <c:v>130.81</c:v>
                </c:pt>
              </c:numCache>
            </c:numRef>
          </c:val>
          <c:extLst>
            <c:ext xmlns:c16="http://schemas.microsoft.com/office/drawing/2014/chart" uri="{C3380CC4-5D6E-409C-BE32-E72D297353CC}">
              <c16:uniqueId val="{00000000-D4D4-47C0-89AD-9249F664280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102.13</c:v>
                </c:pt>
                <c:pt idx="1">
                  <c:v>101.72</c:v>
                </c:pt>
                <c:pt idx="2">
                  <c:v>102.73</c:v>
                </c:pt>
                <c:pt idx="3">
                  <c:v>105.78</c:v>
                </c:pt>
                <c:pt idx="4">
                  <c:v>106.09</c:v>
                </c:pt>
              </c:numCache>
            </c:numRef>
          </c:val>
          <c:smooth val="0"/>
          <c:extLst>
            <c:ext xmlns:c16="http://schemas.microsoft.com/office/drawing/2014/chart" uri="{C3380CC4-5D6E-409C-BE32-E72D297353CC}">
              <c16:uniqueId val="{00000001-D4D4-47C0-89AD-9249F664280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23.83</c:v>
                </c:pt>
                <c:pt idx="1">
                  <c:v>26.05</c:v>
                </c:pt>
                <c:pt idx="2">
                  <c:v>28.29</c:v>
                </c:pt>
                <c:pt idx="3">
                  <c:v>30.4</c:v>
                </c:pt>
                <c:pt idx="4">
                  <c:v>32.6</c:v>
                </c:pt>
              </c:numCache>
            </c:numRef>
          </c:val>
          <c:extLst>
            <c:ext xmlns:c16="http://schemas.microsoft.com/office/drawing/2014/chart" uri="{C3380CC4-5D6E-409C-BE32-E72D297353CC}">
              <c16:uniqueId val="{00000000-CAAE-44A3-96E1-E162F2CAAC7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23.93</c:v>
                </c:pt>
                <c:pt idx="1">
                  <c:v>24.68</c:v>
                </c:pt>
                <c:pt idx="2">
                  <c:v>24.68</c:v>
                </c:pt>
                <c:pt idx="3">
                  <c:v>21.36</c:v>
                </c:pt>
                <c:pt idx="4">
                  <c:v>22.79</c:v>
                </c:pt>
              </c:numCache>
            </c:numRef>
          </c:val>
          <c:smooth val="0"/>
          <c:extLst>
            <c:ext xmlns:c16="http://schemas.microsoft.com/office/drawing/2014/chart" uri="{C3380CC4-5D6E-409C-BE32-E72D297353CC}">
              <c16:uniqueId val="{00000001-CAAE-44A3-96E1-E162F2CAAC7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B0E-45D6-B557-18EDF4E2D8D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0.01</c:v>
                </c:pt>
                <c:pt idx="2">
                  <c:v>8.6199999999999992</c:v>
                </c:pt>
                <c:pt idx="3">
                  <c:v>0.01</c:v>
                </c:pt>
                <c:pt idx="4">
                  <c:v>0.01</c:v>
                </c:pt>
              </c:numCache>
            </c:numRef>
          </c:val>
          <c:smooth val="0"/>
          <c:extLst>
            <c:ext xmlns:c16="http://schemas.microsoft.com/office/drawing/2014/chart" uri="{C3380CC4-5D6E-409C-BE32-E72D297353CC}">
              <c16:uniqueId val="{00000001-3B0E-45D6-B557-18EDF4E2D8D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EA7-4747-A3B2-15DD10C7A9E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109.51</c:v>
                </c:pt>
                <c:pt idx="1">
                  <c:v>112.88</c:v>
                </c:pt>
                <c:pt idx="2">
                  <c:v>94.97</c:v>
                </c:pt>
                <c:pt idx="3">
                  <c:v>63.96</c:v>
                </c:pt>
                <c:pt idx="4">
                  <c:v>69.42</c:v>
                </c:pt>
              </c:numCache>
            </c:numRef>
          </c:val>
          <c:smooth val="0"/>
          <c:extLst>
            <c:ext xmlns:c16="http://schemas.microsoft.com/office/drawing/2014/chart" uri="{C3380CC4-5D6E-409C-BE32-E72D297353CC}">
              <c16:uniqueId val="{00000001-8EA7-4747-A3B2-15DD10C7A9E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184.18</c:v>
                </c:pt>
                <c:pt idx="1">
                  <c:v>219.5</c:v>
                </c:pt>
                <c:pt idx="2">
                  <c:v>258.08999999999997</c:v>
                </c:pt>
                <c:pt idx="3">
                  <c:v>293.04000000000002</c:v>
                </c:pt>
                <c:pt idx="4">
                  <c:v>349.48</c:v>
                </c:pt>
              </c:numCache>
            </c:numRef>
          </c:val>
          <c:extLst>
            <c:ext xmlns:c16="http://schemas.microsoft.com/office/drawing/2014/chart" uri="{C3380CC4-5D6E-409C-BE32-E72D297353CC}">
              <c16:uniqueId val="{00000000-B13C-4931-ADB6-AC6DFD0E4BC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47.44</c:v>
                </c:pt>
                <c:pt idx="1">
                  <c:v>49.18</c:v>
                </c:pt>
                <c:pt idx="2">
                  <c:v>47.72</c:v>
                </c:pt>
                <c:pt idx="3">
                  <c:v>44.24</c:v>
                </c:pt>
                <c:pt idx="4">
                  <c:v>43.07</c:v>
                </c:pt>
              </c:numCache>
            </c:numRef>
          </c:val>
          <c:smooth val="0"/>
          <c:extLst>
            <c:ext xmlns:c16="http://schemas.microsoft.com/office/drawing/2014/chart" uri="{C3380CC4-5D6E-409C-BE32-E72D297353CC}">
              <c16:uniqueId val="{00000001-B13C-4931-ADB6-AC6DFD0E4BC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1293.07</c:v>
                </c:pt>
                <c:pt idx="1">
                  <c:v>1164.53</c:v>
                </c:pt>
                <c:pt idx="2">
                  <c:v>1063.95</c:v>
                </c:pt>
                <c:pt idx="3">
                  <c:v>984.42</c:v>
                </c:pt>
                <c:pt idx="4">
                  <c:v>945.49</c:v>
                </c:pt>
              </c:numCache>
            </c:numRef>
          </c:val>
          <c:extLst>
            <c:ext xmlns:c16="http://schemas.microsoft.com/office/drawing/2014/chart" uri="{C3380CC4-5D6E-409C-BE32-E72D297353CC}">
              <c16:uniqueId val="{00000000-0718-46EF-A822-8AEC64F8D8A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1243.71</c:v>
                </c:pt>
                <c:pt idx="1">
                  <c:v>1194.1500000000001</c:v>
                </c:pt>
                <c:pt idx="2">
                  <c:v>1206.79</c:v>
                </c:pt>
                <c:pt idx="3">
                  <c:v>1258.43</c:v>
                </c:pt>
                <c:pt idx="4">
                  <c:v>1163.75</c:v>
                </c:pt>
              </c:numCache>
            </c:numRef>
          </c:val>
          <c:smooth val="0"/>
          <c:extLst>
            <c:ext xmlns:c16="http://schemas.microsoft.com/office/drawing/2014/chart" uri="{C3380CC4-5D6E-409C-BE32-E72D297353CC}">
              <c16:uniqueId val="{00000001-0718-46EF-A822-8AEC64F8D8A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276.22000000000003</c:v>
                </c:pt>
                <c:pt idx="1">
                  <c:v>310.55</c:v>
                </c:pt>
                <c:pt idx="2">
                  <c:v>372.71</c:v>
                </c:pt>
                <c:pt idx="3">
                  <c:v>480.71</c:v>
                </c:pt>
                <c:pt idx="4">
                  <c:v>681.01</c:v>
                </c:pt>
              </c:numCache>
            </c:numRef>
          </c:val>
          <c:extLst>
            <c:ext xmlns:c16="http://schemas.microsoft.com/office/drawing/2014/chart" uri="{C3380CC4-5D6E-409C-BE32-E72D297353CC}">
              <c16:uniqueId val="{00000000-AEC5-4638-972B-2C585EFC7C5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74.3</c:v>
                </c:pt>
                <c:pt idx="1">
                  <c:v>72.260000000000005</c:v>
                </c:pt>
                <c:pt idx="2">
                  <c:v>71.84</c:v>
                </c:pt>
                <c:pt idx="3">
                  <c:v>73.36</c:v>
                </c:pt>
                <c:pt idx="4">
                  <c:v>72.599999999999994</c:v>
                </c:pt>
              </c:numCache>
            </c:numRef>
          </c:val>
          <c:smooth val="0"/>
          <c:extLst>
            <c:ext xmlns:c16="http://schemas.microsoft.com/office/drawing/2014/chart" uri="{C3380CC4-5D6E-409C-BE32-E72D297353CC}">
              <c16:uniqueId val="{00000001-AEC5-4638-972B-2C585EFC7C5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85.38</c:v>
                </c:pt>
                <c:pt idx="1">
                  <c:v>76.95</c:v>
                </c:pt>
                <c:pt idx="2">
                  <c:v>63.98</c:v>
                </c:pt>
                <c:pt idx="3">
                  <c:v>49.5</c:v>
                </c:pt>
                <c:pt idx="4">
                  <c:v>34.83</c:v>
                </c:pt>
              </c:numCache>
            </c:numRef>
          </c:val>
          <c:extLst>
            <c:ext xmlns:c16="http://schemas.microsoft.com/office/drawing/2014/chart" uri="{C3380CC4-5D6E-409C-BE32-E72D297353CC}">
              <c16:uniqueId val="{00000000-B16B-493F-A315-B587026DD4A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221.81</c:v>
                </c:pt>
                <c:pt idx="1">
                  <c:v>230.02</c:v>
                </c:pt>
                <c:pt idx="2">
                  <c:v>228.47</c:v>
                </c:pt>
                <c:pt idx="3">
                  <c:v>224.88</c:v>
                </c:pt>
                <c:pt idx="4">
                  <c:v>228.64</c:v>
                </c:pt>
              </c:numCache>
            </c:numRef>
          </c:val>
          <c:smooth val="0"/>
          <c:extLst>
            <c:ext xmlns:c16="http://schemas.microsoft.com/office/drawing/2014/chart" uri="{C3380CC4-5D6E-409C-BE32-E72D297353CC}">
              <c16:uniqueId val="{00000001-B16B-493F-A315-B587026DD4A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37"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長崎県　長崎市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3" t="s">
        <v>1</v>
      </c>
      <c r="C7" s="53"/>
      <c r="D7" s="53"/>
      <c r="E7" s="53"/>
      <c r="F7" s="53"/>
      <c r="G7" s="53"/>
      <c r="H7" s="53"/>
      <c r="I7" s="53" t="s">
        <v>2</v>
      </c>
      <c r="J7" s="53"/>
      <c r="K7" s="53"/>
      <c r="L7" s="53"/>
      <c r="M7" s="53"/>
      <c r="N7" s="53"/>
      <c r="O7" s="53"/>
      <c r="P7" s="53" t="s">
        <v>3</v>
      </c>
      <c r="Q7" s="53"/>
      <c r="R7" s="53"/>
      <c r="S7" s="53"/>
      <c r="T7" s="53"/>
      <c r="U7" s="53"/>
      <c r="V7" s="53"/>
      <c r="W7" s="53" t="s">
        <v>4</v>
      </c>
      <c r="X7" s="53"/>
      <c r="Y7" s="53"/>
      <c r="Z7" s="53"/>
      <c r="AA7" s="53"/>
      <c r="AB7" s="53"/>
      <c r="AC7" s="53"/>
      <c r="AD7" s="53" t="s">
        <v>5</v>
      </c>
      <c r="AE7" s="53"/>
      <c r="AF7" s="53"/>
      <c r="AG7" s="53"/>
      <c r="AH7" s="53"/>
      <c r="AI7" s="53"/>
      <c r="AJ7" s="53"/>
      <c r="AK7" s="3"/>
      <c r="AL7" s="53" t="s">
        <v>6</v>
      </c>
      <c r="AM7" s="53"/>
      <c r="AN7" s="53"/>
      <c r="AO7" s="53"/>
      <c r="AP7" s="53"/>
      <c r="AQ7" s="53"/>
      <c r="AR7" s="53"/>
      <c r="AS7" s="53"/>
      <c r="AT7" s="53" t="s">
        <v>7</v>
      </c>
      <c r="AU7" s="53"/>
      <c r="AV7" s="53"/>
      <c r="AW7" s="53"/>
      <c r="AX7" s="53"/>
      <c r="AY7" s="53"/>
      <c r="AZ7" s="53"/>
      <c r="BA7" s="53"/>
      <c r="BB7" s="53" t="s">
        <v>8</v>
      </c>
      <c r="BC7" s="53"/>
      <c r="BD7" s="53"/>
      <c r="BE7" s="53"/>
      <c r="BF7" s="53"/>
      <c r="BG7" s="53"/>
      <c r="BH7" s="53"/>
      <c r="BI7" s="53"/>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自治体職員</v>
      </c>
      <c r="AE8" s="72"/>
      <c r="AF8" s="72"/>
      <c r="AG8" s="72"/>
      <c r="AH8" s="72"/>
      <c r="AI8" s="72"/>
      <c r="AJ8" s="72"/>
      <c r="AK8" s="3"/>
      <c r="AL8" s="52">
        <f>データ!S6</f>
        <v>406116</v>
      </c>
      <c r="AM8" s="52"/>
      <c r="AN8" s="52"/>
      <c r="AO8" s="52"/>
      <c r="AP8" s="52"/>
      <c r="AQ8" s="52"/>
      <c r="AR8" s="52"/>
      <c r="AS8" s="52"/>
      <c r="AT8" s="51">
        <f>データ!T6</f>
        <v>405.86</v>
      </c>
      <c r="AU8" s="51"/>
      <c r="AV8" s="51"/>
      <c r="AW8" s="51"/>
      <c r="AX8" s="51"/>
      <c r="AY8" s="51"/>
      <c r="AZ8" s="51"/>
      <c r="BA8" s="51"/>
      <c r="BB8" s="51">
        <f>データ!U6</f>
        <v>1000.63</v>
      </c>
      <c r="BC8" s="51"/>
      <c r="BD8" s="51"/>
      <c r="BE8" s="51"/>
      <c r="BF8" s="51"/>
      <c r="BG8" s="51"/>
      <c r="BH8" s="51"/>
      <c r="BI8" s="51"/>
      <c r="BJ8" s="3"/>
      <c r="BK8" s="3"/>
      <c r="BL8" s="67" t="s">
        <v>10</v>
      </c>
      <c r="BM8" s="68"/>
      <c r="BN8" s="69" t="s">
        <v>11</v>
      </c>
      <c r="BO8" s="69"/>
      <c r="BP8" s="69"/>
      <c r="BQ8" s="69"/>
      <c r="BR8" s="69"/>
      <c r="BS8" s="69"/>
      <c r="BT8" s="69"/>
      <c r="BU8" s="69"/>
      <c r="BV8" s="69"/>
      <c r="BW8" s="69"/>
      <c r="BX8" s="69"/>
      <c r="BY8" s="70"/>
    </row>
    <row r="9" spans="1:78" ht="18.75" customHeight="1" x14ac:dyDescent="0.15">
      <c r="A9" s="2"/>
      <c r="B9" s="53" t="s">
        <v>12</v>
      </c>
      <c r="C9" s="53"/>
      <c r="D9" s="53"/>
      <c r="E9" s="53"/>
      <c r="F9" s="53"/>
      <c r="G9" s="53"/>
      <c r="H9" s="53"/>
      <c r="I9" s="53" t="s">
        <v>13</v>
      </c>
      <c r="J9" s="53"/>
      <c r="K9" s="53"/>
      <c r="L9" s="53"/>
      <c r="M9" s="53"/>
      <c r="N9" s="53"/>
      <c r="O9" s="53"/>
      <c r="P9" s="53" t="s">
        <v>14</v>
      </c>
      <c r="Q9" s="53"/>
      <c r="R9" s="53"/>
      <c r="S9" s="53"/>
      <c r="T9" s="53"/>
      <c r="U9" s="53"/>
      <c r="V9" s="53"/>
      <c r="W9" s="53" t="s">
        <v>15</v>
      </c>
      <c r="X9" s="53"/>
      <c r="Y9" s="53"/>
      <c r="Z9" s="53"/>
      <c r="AA9" s="53"/>
      <c r="AB9" s="53"/>
      <c r="AC9" s="53"/>
      <c r="AD9" s="53" t="s">
        <v>16</v>
      </c>
      <c r="AE9" s="53"/>
      <c r="AF9" s="53"/>
      <c r="AG9" s="53"/>
      <c r="AH9" s="53"/>
      <c r="AI9" s="53"/>
      <c r="AJ9" s="53"/>
      <c r="AK9" s="3"/>
      <c r="AL9" s="53" t="s">
        <v>17</v>
      </c>
      <c r="AM9" s="53"/>
      <c r="AN9" s="53"/>
      <c r="AO9" s="53"/>
      <c r="AP9" s="53"/>
      <c r="AQ9" s="53"/>
      <c r="AR9" s="53"/>
      <c r="AS9" s="53"/>
      <c r="AT9" s="53" t="s">
        <v>18</v>
      </c>
      <c r="AU9" s="53"/>
      <c r="AV9" s="53"/>
      <c r="AW9" s="53"/>
      <c r="AX9" s="53"/>
      <c r="AY9" s="53"/>
      <c r="AZ9" s="53"/>
      <c r="BA9" s="53"/>
      <c r="BB9" s="53" t="s">
        <v>19</v>
      </c>
      <c r="BC9" s="53"/>
      <c r="BD9" s="53"/>
      <c r="BE9" s="53"/>
      <c r="BF9" s="53"/>
      <c r="BG9" s="53"/>
      <c r="BH9" s="53"/>
      <c r="BI9" s="53"/>
      <c r="BJ9" s="3"/>
      <c r="BK9" s="3"/>
      <c r="BL9" s="54" t="s">
        <v>20</v>
      </c>
      <c r="BM9" s="55"/>
      <c r="BN9" s="56" t="s">
        <v>21</v>
      </c>
      <c r="BO9" s="56"/>
      <c r="BP9" s="56"/>
      <c r="BQ9" s="56"/>
      <c r="BR9" s="56"/>
      <c r="BS9" s="56"/>
      <c r="BT9" s="56"/>
      <c r="BU9" s="56"/>
      <c r="BV9" s="56"/>
      <c r="BW9" s="56"/>
      <c r="BX9" s="56"/>
      <c r="BY9" s="57"/>
    </row>
    <row r="10" spans="1:78" ht="18.75" customHeight="1" x14ac:dyDescent="0.15">
      <c r="A10" s="2"/>
      <c r="B10" s="51" t="str">
        <f>データ!N6</f>
        <v>-</v>
      </c>
      <c r="C10" s="51"/>
      <c r="D10" s="51"/>
      <c r="E10" s="51"/>
      <c r="F10" s="51"/>
      <c r="G10" s="51"/>
      <c r="H10" s="51"/>
      <c r="I10" s="51">
        <f>データ!O6</f>
        <v>70.33</v>
      </c>
      <c r="J10" s="51"/>
      <c r="K10" s="51"/>
      <c r="L10" s="51"/>
      <c r="M10" s="51"/>
      <c r="N10" s="51"/>
      <c r="O10" s="51"/>
      <c r="P10" s="51">
        <f>データ!P6</f>
        <v>1.26</v>
      </c>
      <c r="Q10" s="51"/>
      <c r="R10" s="51"/>
      <c r="S10" s="51"/>
      <c r="T10" s="51"/>
      <c r="U10" s="51"/>
      <c r="V10" s="51"/>
      <c r="W10" s="51">
        <f>データ!Q6</f>
        <v>87.83</v>
      </c>
      <c r="X10" s="51"/>
      <c r="Y10" s="51"/>
      <c r="Z10" s="51"/>
      <c r="AA10" s="51"/>
      <c r="AB10" s="51"/>
      <c r="AC10" s="51"/>
      <c r="AD10" s="52">
        <f>データ!R6</f>
        <v>3300</v>
      </c>
      <c r="AE10" s="52"/>
      <c r="AF10" s="52"/>
      <c r="AG10" s="52"/>
      <c r="AH10" s="52"/>
      <c r="AI10" s="52"/>
      <c r="AJ10" s="52"/>
      <c r="AK10" s="2"/>
      <c r="AL10" s="52">
        <f>データ!V6</f>
        <v>5082</v>
      </c>
      <c r="AM10" s="52"/>
      <c r="AN10" s="52"/>
      <c r="AO10" s="52"/>
      <c r="AP10" s="52"/>
      <c r="AQ10" s="52"/>
      <c r="AR10" s="52"/>
      <c r="AS10" s="52"/>
      <c r="AT10" s="51">
        <f>データ!W6</f>
        <v>1.71</v>
      </c>
      <c r="AU10" s="51"/>
      <c r="AV10" s="51"/>
      <c r="AW10" s="51"/>
      <c r="AX10" s="51"/>
      <c r="AY10" s="51"/>
      <c r="AZ10" s="51"/>
      <c r="BA10" s="51"/>
      <c r="BB10" s="51">
        <f>データ!X6</f>
        <v>2971.93</v>
      </c>
      <c r="BC10" s="51"/>
      <c r="BD10" s="51"/>
      <c r="BE10" s="51"/>
      <c r="BF10" s="51"/>
      <c r="BG10" s="51"/>
      <c r="BH10" s="51"/>
      <c r="BI10" s="51"/>
      <c r="BJ10" s="2"/>
      <c r="BK10" s="2"/>
      <c r="BL10" s="58" t="s">
        <v>22</v>
      </c>
      <c r="BM10" s="59"/>
      <c r="BN10" s="60" t="s">
        <v>23</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4" t="s">
        <v>117</v>
      </c>
      <c r="BM66" s="45"/>
      <c r="BN66" s="45"/>
      <c r="BO66" s="45"/>
      <c r="BP66" s="45"/>
      <c r="BQ66" s="45"/>
      <c r="BR66" s="45"/>
      <c r="BS66" s="45"/>
      <c r="BT66" s="45"/>
      <c r="BU66" s="45"/>
      <c r="BV66" s="45"/>
      <c r="BW66" s="45"/>
      <c r="BX66" s="45"/>
      <c r="BY66" s="45"/>
      <c r="BZ66" s="4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4"/>
      <c r="BM67" s="45"/>
      <c r="BN67" s="45"/>
      <c r="BO67" s="45"/>
      <c r="BP67" s="45"/>
      <c r="BQ67" s="45"/>
      <c r="BR67" s="45"/>
      <c r="BS67" s="45"/>
      <c r="BT67" s="45"/>
      <c r="BU67" s="45"/>
      <c r="BV67" s="45"/>
      <c r="BW67" s="45"/>
      <c r="BX67" s="45"/>
      <c r="BY67" s="45"/>
      <c r="BZ67" s="4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4"/>
      <c r="BM68" s="45"/>
      <c r="BN68" s="45"/>
      <c r="BO68" s="45"/>
      <c r="BP68" s="45"/>
      <c r="BQ68" s="45"/>
      <c r="BR68" s="45"/>
      <c r="BS68" s="45"/>
      <c r="BT68" s="45"/>
      <c r="BU68" s="45"/>
      <c r="BV68" s="45"/>
      <c r="BW68" s="45"/>
      <c r="BX68" s="45"/>
      <c r="BY68" s="45"/>
      <c r="BZ68" s="4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4"/>
      <c r="BM69" s="45"/>
      <c r="BN69" s="45"/>
      <c r="BO69" s="45"/>
      <c r="BP69" s="45"/>
      <c r="BQ69" s="45"/>
      <c r="BR69" s="45"/>
      <c r="BS69" s="45"/>
      <c r="BT69" s="45"/>
      <c r="BU69" s="45"/>
      <c r="BV69" s="45"/>
      <c r="BW69" s="45"/>
      <c r="BX69" s="45"/>
      <c r="BY69" s="45"/>
      <c r="BZ69" s="4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4"/>
      <c r="BM70" s="45"/>
      <c r="BN70" s="45"/>
      <c r="BO70" s="45"/>
      <c r="BP70" s="45"/>
      <c r="BQ70" s="45"/>
      <c r="BR70" s="45"/>
      <c r="BS70" s="45"/>
      <c r="BT70" s="45"/>
      <c r="BU70" s="45"/>
      <c r="BV70" s="45"/>
      <c r="BW70" s="45"/>
      <c r="BX70" s="45"/>
      <c r="BY70" s="45"/>
      <c r="BZ70" s="4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4"/>
      <c r="BM71" s="45"/>
      <c r="BN71" s="45"/>
      <c r="BO71" s="45"/>
      <c r="BP71" s="45"/>
      <c r="BQ71" s="45"/>
      <c r="BR71" s="45"/>
      <c r="BS71" s="45"/>
      <c r="BT71" s="45"/>
      <c r="BU71" s="45"/>
      <c r="BV71" s="45"/>
      <c r="BW71" s="45"/>
      <c r="BX71" s="45"/>
      <c r="BY71" s="45"/>
      <c r="BZ71" s="4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4"/>
      <c r="BM72" s="45"/>
      <c r="BN72" s="45"/>
      <c r="BO72" s="45"/>
      <c r="BP72" s="45"/>
      <c r="BQ72" s="45"/>
      <c r="BR72" s="45"/>
      <c r="BS72" s="45"/>
      <c r="BT72" s="45"/>
      <c r="BU72" s="45"/>
      <c r="BV72" s="45"/>
      <c r="BW72" s="45"/>
      <c r="BX72" s="45"/>
      <c r="BY72" s="45"/>
      <c r="BZ72" s="4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4"/>
      <c r="BM73" s="45"/>
      <c r="BN73" s="45"/>
      <c r="BO73" s="45"/>
      <c r="BP73" s="45"/>
      <c r="BQ73" s="45"/>
      <c r="BR73" s="45"/>
      <c r="BS73" s="45"/>
      <c r="BT73" s="45"/>
      <c r="BU73" s="45"/>
      <c r="BV73" s="45"/>
      <c r="BW73" s="45"/>
      <c r="BX73" s="45"/>
      <c r="BY73" s="45"/>
      <c r="BZ73" s="4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4"/>
      <c r="BM74" s="45"/>
      <c r="BN74" s="45"/>
      <c r="BO74" s="45"/>
      <c r="BP74" s="45"/>
      <c r="BQ74" s="45"/>
      <c r="BR74" s="45"/>
      <c r="BS74" s="45"/>
      <c r="BT74" s="45"/>
      <c r="BU74" s="45"/>
      <c r="BV74" s="45"/>
      <c r="BW74" s="45"/>
      <c r="BX74" s="45"/>
      <c r="BY74" s="45"/>
      <c r="BZ74" s="4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4"/>
      <c r="BM75" s="45"/>
      <c r="BN75" s="45"/>
      <c r="BO75" s="45"/>
      <c r="BP75" s="45"/>
      <c r="BQ75" s="45"/>
      <c r="BR75" s="45"/>
      <c r="BS75" s="45"/>
      <c r="BT75" s="45"/>
      <c r="BU75" s="45"/>
      <c r="BV75" s="45"/>
      <c r="BW75" s="45"/>
      <c r="BX75" s="45"/>
      <c r="BY75" s="45"/>
      <c r="BZ75" s="4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4"/>
      <c r="BM76" s="45"/>
      <c r="BN76" s="45"/>
      <c r="BO76" s="45"/>
      <c r="BP76" s="45"/>
      <c r="BQ76" s="45"/>
      <c r="BR76" s="45"/>
      <c r="BS76" s="45"/>
      <c r="BT76" s="45"/>
      <c r="BU76" s="45"/>
      <c r="BV76" s="45"/>
      <c r="BW76" s="45"/>
      <c r="BX76" s="45"/>
      <c r="BY76" s="45"/>
      <c r="BZ76" s="4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4"/>
      <c r="BM77" s="45"/>
      <c r="BN77" s="45"/>
      <c r="BO77" s="45"/>
      <c r="BP77" s="45"/>
      <c r="BQ77" s="45"/>
      <c r="BR77" s="45"/>
      <c r="BS77" s="45"/>
      <c r="BT77" s="45"/>
      <c r="BU77" s="45"/>
      <c r="BV77" s="45"/>
      <c r="BW77" s="45"/>
      <c r="BX77" s="45"/>
      <c r="BY77" s="45"/>
      <c r="BZ77" s="4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4"/>
      <c r="BM78" s="45"/>
      <c r="BN78" s="45"/>
      <c r="BO78" s="45"/>
      <c r="BP78" s="45"/>
      <c r="BQ78" s="45"/>
      <c r="BR78" s="45"/>
      <c r="BS78" s="45"/>
      <c r="BT78" s="45"/>
      <c r="BU78" s="45"/>
      <c r="BV78" s="45"/>
      <c r="BW78" s="45"/>
      <c r="BX78" s="45"/>
      <c r="BY78" s="45"/>
      <c r="BZ78" s="4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4"/>
      <c r="BM79" s="45"/>
      <c r="BN79" s="45"/>
      <c r="BO79" s="45"/>
      <c r="BP79" s="45"/>
      <c r="BQ79" s="45"/>
      <c r="BR79" s="45"/>
      <c r="BS79" s="45"/>
      <c r="BT79" s="45"/>
      <c r="BU79" s="45"/>
      <c r="BV79" s="45"/>
      <c r="BW79" s="45"/>
      <c r="BX79" s="45"/>
      <c r="BY79" s="45"/>
      <c r="BZ79" s="4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4"/>
      <c r="BM80" s="45"/>
      <c r="BN80" s="45"/>
      <c r="BO80" s="45"/>
      <c r="BP80" s="45"/>
      <c r="BQ80" s="45"/>
      <c r="BR80" s="45"/>
      <c r="BS80" s="45"/>
      <c r="BT80" s="45"/>
      <c r="BU80" s="45"/>
      <c r="BV80" s="45"/>
      <c r="BW80" s="45"/>
      <c r="BX80" s="45"/>
      <c r="BY80" s="45"/>
      <c r="BZ80" s="4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4"/>
      <c r="BM81" s="45"/>
      <c r="BN81" s="45"/>
      <c r="BO81" s="45"/>
      <c r="BP81" s="45"/>
      <c r="BQ81" s="45"/>
      <c r="BR81" s="45"/>
      <c r="BS81" s="45"/>
      <c r="BT81" s="45"/>
      <c r="BU81" s="45"/>
      <c r="BV81" s="45"/>
      <c r="BW81" s="45"/>
      <c r="BX81" s="45"/>
      <c r="BY81" s="45"/>
      <c r="BZ81" s="4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7"/>
      <c r="BM82" s="48"/>
      <c r="BN82" s="48"/>
      <c r="BO82" s="48"/>
      <c r="BP82" s="48"/>
      <c r="BQ82" s="48"/>
      <c r="BR82" s="48"/>
      <c r="BS82" s="48"/>
      <c r="BT82" s="48"/>
      <c r="BU82" s="48"/>
      <c r="BV82" s="48"/>
      <c r="BW82" s="48"/>
      <c r="BX82" s="48"/>
      <c r="BY82" s="48"/>
      <c r="BZ82" s="49"/>
    </row>
    <row r="83" spans="1:78" x14ac:dyDescent="0.15">
      <c r="C83" s="50" t="s">
        <v>30</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row>
  </sheetData>
  <sheetProtection algorithmName="SHA-512" hashValue="yzFnFrSXMFr2SNO3farBa7A8xfwQ4z3SpeL8oifQs4GV78KHS6Jh0pNIr/T+lFivHG0WRNTkq8ZBOvorh1bDgQ==" saltValue="ET1wKl9DaUK3UUYlGfZhz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422011</v>
      </c>
      <c r="D6" s="19">
        <f t="shared" si="3"/>
        <v>46</v>
      </c>
      <c r="E6" s="19">
        <f t="shared" si="3"/>
        <v>17</v>
      </c>
      <c r="F6" s="19">
        <f t="shared" si="3"/>
        <v>4</v>
      </c>
      <c r="G6" s="19">
        <f t="shared" si="3"/>
        <v>0</v>
      </c>
      <c r="H6" s="19" t="str">
        <f t="shared" si="3"/>
        <v>長崎県　長崎市</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70.33</v>
      </c>
      <c r="P6" s="20">
        <f t="shared" si="3"/>
        <v>1.26</v>
      </c>
      <c r="Q6" s="20">
        <f t="shared" si="3"/>
        <v>87.83</v>
      </c>
      <c r="R6" s="20">
        <f t="shared" si="3"/>
        <v>3300</v>
      </c>
      <c r="S6" s="20">
        <f t="shared" si="3"/>
        <v>406116</v>
      </c>
      <c r="T6" s="20">
        <f t="shared" si="3"/>
        <v>405.86</v>
      </c>
      <c r="U6" s="20">
        <f t="shared" si="3"/>
        <v>1000.63</v>
      </c>
      <c r="V6" s="20">
        <f t="shared" si="3"/>
        <v>5082</v>
      </c>
      <c r="W6" s="20">
        <f t="shared" si="3"/>
        <v>1.71</v>
      </c>
      <c r="X6" s="20">
        <f t="shared" si="3"/>
        <v>2971.93</v>
      </c>
      <c r="Y6" s="21">
        <f>IF(Y7="",NA(),Y7)</f>
        <v>122.7</v>
      </c>
      <c r="Z6" s="21">
        <f t="shared" ref="Z6:AH6" si="4">IF(Z7="",NA(),Z7)</f>
        <v>124.52</v>
      </c>
      <c r="AA6" s="21">
        <f t="shared" si="4"/>
        <v>126.75</v>
      </c>
      <c r="AB6" s="21">
        <f t="shared" si="4"/>
        <v>128.97999999999999</v>
      </c>
      <c r="AC6" s="21">
        <f t="shared" si="4"/>
        <v>130.81</v>
      </c>
      <c r="AD6" s="21">
        <f t="shared" si="4"/>
        <v>102.13</v>
      </c>
      <c r="AE6" s="21">
        <f t="shared" si="4"/>
        <v>101.72</v>
      </c>
      <c r="AF6" s="21">
        <f t="shared" si="4"/>
        <v>102.73</v>
      </c>
      <c r="AG6" s="21">
        <f t="shared" si="4"/>
        <v>105.78</v>
      </c>
      <c r="AH6" s="21">
        <f t="shared" si="4"/>
        <v>106.09</v>
      </c>
      <c r="AI6" s="20" t="str">
        <f>IF(AI7="","",IF(AI7="-","【-】","【"&amp;SUBSTITUTE(TEXT(AI7,"#,##0.00"),"-","△")&amp;"】"))</f>
        <v>【105.35】</v>
      </c>
      <c r="AJ6" s="20">
        <f>IF(AJ7="",NA(),AJ7)</f>
        <v>0</v>
      </c>
      <c r="AK6" s="20">
        <f t="shared" ref="AK6:AS6" si="5">IF(AK7="",NA(),AK7)</f>
        <v>0</v>
      </c>
      <c r="AL6" s="20">
        <f t="shared" si="5"/>
        <v>0</v>
      </c>
      <c r="AM6" s="20">
        <f t="shared" si="5"/>
        <v>0</v>
      </c>
      <c r="AN6" s="20">
        <f t="shared" si="5"/>
        <v>0</v>
      </c>
      <c r="AO6" s="21">
        <f t="shared" si="5"/>
        <v>109.51</v>
      </c>
      <c r="AP6" s="21">
        <f t="shared" si="5"/>
        <v>112.88</v>
      </c>
      <c r="AQ6" s="21">
        <f t="shared" si="5"/>
        <v>94.97</v>
      </c>
      <c r="AR6" s="21">
        <f t="shared" si="5"/>
        <v>63.96</v>
      </c>
      <c r="AS6" s="21">
        <f t="shared" si="5"/>
        <v>69.42</v>
      </c>
      <c r="AT6" s="20" t="str">
        <f>IF(AT7="","",IF(AT7="-","【-】","【"&amp;SUBSTITUTE(TEXT(AT7,"#,##0.00"),"-","△")&amp;"】"))</f>
        <v>【63.89】</v>
      </c>
      <c r="AU6" s="21">
        <f>IF(AU7="",NA(),AU7)</f>
        <v>184.18</v>
      </c>
      <c r="AV6" s="21">
        <f t="shared" ref="AV6:BD6" si="6">IF(AV7="",NA(),AV7)</f>
        <v>219.5</v>
      </c>
      <c r="AW6" s="21">
        <f t="shared" si="6"/>
        <v>258.08999999999997</v>
      </c>
      <c r="AX6" s="21">
        <f t="shared" si="6"/>
        <v>293.04000000000002</v>
      </c>
      <c r="AY6" s="21">
        <f t="shared" si="6"/>
        <v>349.48</v>
      </c>
      <c r="AZ6" s="21">
        <f t="shared" si="6"/>
        <v>47.44</v>
      </c>
      <c r="BA6" s="21">
        <f t="shared" si="6"/>
        <v>49.18</v>
      </c>
      <c r="BB6" s="21">
        <f t="shared" si="6"/>
        <v>47.72</v>
      </c>
      <c r="BC6" s="21">
        <f t="shared" si="6"/>
        <v>44.24</v>
      </c>
      <c r="BD6" s="21">
        <f t="shared" si="6"/>
        <v>43.07</v>
      </c>
      <c r="BE6" s="20" t="str">
        <f>IF(BE7="","",IF(BE7="-","【-】","【"&amp;SUBSTITUTE(TEXT(BE7,"#,##0.00"),"-","△")&amp;"】"))</f>
        <v>【44.07】</v>
      </c>
      <c r="BF6" s="21">
        <f>IF(BF7="",NA(),BF7)</f>
        <v>1293.07</v>
      </c>
      <c r="BG6" s="21">
        <f t="shared" ref="BG6:BO6" si="7">IF(BG7="",NA(),BG7)</f>
        <v>1164.53</v>
      </c>
      <c r="BH6" s="21">
        <f t="shared" si="7"/>
        <v>1063.95</v>
      </c>
      <c r="BI6" s="21">
        <f t="shared" si="7"/>
        <v>984.42</v>
      </c>
      <c r="BJ6" s="21">
        <f t="shared" si="7"/>
        <v>945.49</v>
      </c>
      <c r="BK6" s="21">
        <f t="shared" si="7"/>
        <v>1243.71</v>
      </c>
      <c r="BL6" s="21">
        <f t="shared" si="7"/>
        <v>1194.1500000000001</v>
      </c>
      <c r="BM6" s="21">
        <f t="shared" si="7"/>
        <v>1206.79</v>
      </c>
      <c r="BN6" s="21">
        <f t="shared" si="7"/>
        <v>1258.43</v>
      </c>
      <c r="BO6" s="21">
        <f t="shared" si="7"/>
        <v>1163.75</v>
      </c>
      <c r="BP6" s="20" t="str">
        <f>IF(BP7="","",IF(BP7="-","【-】","【"&amp;SUBSTITUTE(TEXT(BP7,"#,##0.00"),"-","△")&amp;"】"))</f>
        <v>【1,201.79】</v>
      </c>
      <c r="BQ6" s="21">
        <f>IF(BQ7="",NA(),BQ7)</f>
        <v>276.22000000000003</v>
      </c>
      <c r="BR6" s="21">
        <f t="shared" ref="BR6:BZ6" si="8">IF(BR7="",NA(),BR7)</f>
        <v>310.55</v>
      </c>
      <c r="BS6" s="21">
        <f t="shared" si="8"/>
        <v>372.71</v>
      </c>
      <c r="BT6" s="21">
        <f t="shared" si="8"/>
        <v>480.71</v>
      </c>
      <c r="BU6" s="21">
        <f t="shared" si="8"/>
        <v>681.01</v>
      </c>
      <c r="BV6" s="21">
        <f t="shared" si="8"/>
        <v>74.3</v>
      </c>
      <c r="BW6" s="21">
        <f t="shared" si="8"/>
        <v>72.260000000000005</v>
      </c>
      <c r="BX6" s="21">
        <f t="shared" si="8"/>
        <v>71.84</v>
      </c>
      <c r="BY6" s="21">
        <f t="shared" si="8"/>
        <v>73.36</v>
      </c>
      <c r="BZ6" s="21">
        <f t="shared" si="8"/>
        <v>72.599999999999994</v>
      </c>
      <c r="CA6" s="20" t="str">
        <f>IF(CA7="","",IF(CA7="-","【-】","【"&amp;SUBSTITUTE(TEXT(CA7,"#,##0.00"),"-","△")&amp;"】"))</f>
        <v>【75.31】</v>
      </c>
      <c r="CB6" s="21">
        <f>IF(CB7="",NA(),CB7)</f>
        <v>85.38</v>
      </c>
      <c r="CC6" s="21">
        <f t="shared" ref="CC6:CK6" si="9">IF(CC7="",NA(),CC7)</f>
        <v>76.95</v>
      </c>
      <c r="CD6" s="21">
        <f t="shared" si="9"/>
        <v>63.98</v>
      </c>
      <c r="CE6" s="21">
        <f t="shared" si="9"/>
        <v>49.5</v>
      </c>
      <c r="CF6" s="21">
        <f t="shared" si="9"/>
        <v>34.83</v>
      </c>
      <c r="CG6" s="21">
        <f t="shared" si="9"/>
        <v>221.81</v>
      </c>
      <c r="CH6" s="21">
        <f t="shared" si="9"/>
        <v>230.02</v>
      </c>
      <c r="CI6" s="21">
        <f t="shared" si="9"/>
        <v>228.47</v>
      </c>
      <c r="CJ6" s="21">
        <f t="shared" si="9"/>
        <v>224.88</v>
      </c>
      <c r="CK6" s="21">
        <f t="shared" si="9"/>
        <v>228.64</v>
      </c>
      <c r="CL6" s="20" t="str">
        <f>IF(CL7="","",IF(CL7="-","【-】","【"&amp;SUBSTITUTE(TEXT(CL7,"#,##0.00"),"-","△")&amp;"】"))</f>
        <v>【216.39】</v>
      </c>
      <c r="CM6" s="21">
        <f>IF(CM7="",NA(),CM7)</f>
        <v>95.57</v>
      </c>
      <c r="CN6" s="21">
        <f t="shared" ref="CN6:CV6" si="10">IF(CN7="",NA(),CN7)</f>
        <v>47.31</v>
      </c>
      <c r="CO6" s="21">
        <f t="shared" si="10"/>
        <v>46.48</v>
      </c>
      <c r="CP6" s="21">
        <f t="shared" si="10"/>
        <v>46.55</v>
      </c>
      <c r="CQ6" s="21">
        <f t="shared" si="10"/>
        <v>44.55</v>
      </c>
      <c r="CR6" s="21">
        <f t="shared" si="10"/>
        <v>43.36</v>
      </c>
      <c r="CS6" s="21">
        <f t="shared" si="10"/>
        <v>42.56</v>
      </c>
      <c r="CT6" s="21">
        <f t="shared" si="10"/>
        <v>42.47</v>
      </c>
      <c r="CU6" s="21">
        <f t="shared" si="10"/>
        <v>42.4</v>
      </c>
      <c r="CV6" s="21">
        <f t="shared" si="10"/>
        <v>42.28</v>
      </c>
      <c r="CW6" s="20" t="str">
        <f>IF(CW7="","",IF(CW7="-","【-】","【"&amp;SUBSTITUTE(TEXT(CW7,"#,##0.00"),"-","△")&amp;"】"))</f>
        <v>【42.57】</v>
      </c>
      <c r="CX6" s="21">
        <f>IF(CX7="",NA(),CX7)</f>
        <v>83.25</v>
      </c>
      <c r="CY6" s="21">
        <f t="shared" ref="CY6:DG6" si="11">IF(CY7="",NA(),CY7)</f>
        <v>84.72</v>
      </c>
      <c r="CZ6" s="21">
        <f t="shared" si="11"/>
        <v>86.22</v>
      </c>
      <c r="DA6" s="21">
        <f t="shared" si="11"/>
        <v>86.66</v>
      </c>
      <c r="DB6" s="21">
        <f t="shared" si="11"/>
        <v>86.64</v>
      </c>
      <c r="DC6" s="21">
        <f t="shared" si="11"/>
        <v>83.06</v>
      </c>
      <c r="DD6" s="21">
        <f t="shared" si="11"/>
        <v>83.32</v>
      </c>
      <c r="DE6" s="21">
        <f t="shared" si="11"/>
        <v>83.75</v>
      </c>
      <c r="DF6" s="21">
        <f t="shared" si="11"/>
        <v>84.19</v>
      </c>
      <c r="DG6" s="21">
        <f t="shared" si="11"/>
        <v>84.34</v>
      </c>
      <c r="DH6" s="20" t="str">
        <f>IF(DH7="","",IF(DH7="-","【-】","【"&amp;SUBSTITUTE(TEXT(DH7,"#,##0.00"),"-","△")&amp;"】"))</f>
        <v>【85.24】</v>
      </c>
      <c r="DI6" s="21">
        <f>IF(DI7="",NA(),DI7)</f>
        <v>23.83</v>
      </c>
      <c r="DJ6" s="21">
        <f t="shared" ref="DJ6:DR6" si="12">IF(DJ7="",NA(),DJ7)</f>
        <v>26.05</v>
      </c>
      <c r="DK6" s="21">
        <f t="shared" si="12"/>
        <v>28.29</v>
      </c>
      <c r="DL6" s="21">
        <f t="shared" si="12"/>
        <v>30.4</v>
      </c>
      <c r="DM6" s="21">
        <f t="shared" si="12"/>
        <v>32.6</v>
      </c>
      <c r="DN6" s="21">
        <f t="shared" si="12"/>
        <v>23.93</v>
      </c>
      <c r="DO6" s="21">
        <f t="shared" si="12"/>
        <v>24.68</v>
      </c>
      <c r="DP6" s="21">
        <f t="shared" si="12"/>
        <v>24.68</v>
      </c>
      <c r="DQ6" s="21">
        <f t="shared" si="12"/>
        <v>21.36</v>
      </c>
      <c r="DR6" s="21">
        <f t="shared" si="12"/>
        <v>22.79</v>
      </c>
      <c r="DS6" s="20" t="str">
        <f>IF(DS7="","",IF(DS7="-","【-】","【"&amp;SUBSTITUTE(TEXT(DS7,"#,##0.00"),"-","△")&amp;"】"))</f>
        <v>【25.87】</v>
      </c>
      <c r="DT6" s="20">
        <f>IF(DT7="",NA(),DT7)</f>
        <v>0</v>
      </c>
      <c r="DU6" s="20">
        <f t="shared" ref="DU6:EC6" si="13">IF(DU7="",NA(),DU7)</f>
        <v>0</v>
      </c>
      <c r="DV6" s="20">
        <f t="shared" si="13"/>
        <v>0</v>
      </c>
      <c r="DW6" s="20">
        <f t="shared" si="13"/>
        <v>0</v>
      </c>
      <c r="DX6" s="20">
        <f t="shared" si="13"/>
        <v>0</v>
      </c>
      <c r="DY6" s="20">
        <f t="shared" si="13"/>
        <v>0</v>
      </c>
      <c r="DZ6" s="21">
        <f t="shared" si="13"/>
        <v>0.01</v>
      </c>
      <c r="EA6" s="21">
        <f t="shared" si="13"/>
        <v>8.6199999999999992</v>
      </c>
      <c r="EB6" s="21">
        <f t="shared" si="13"/>
        <v>0.01</v>
      </c>
      <c r="EC6" s="21">
        <f t="shared" si="13"/>
        <v>0.01</v>
      </c>
      <c r="ED6" s="20" t="str">
        <f>IF(ED7="","",IF(ED7="-","【-】","【"&amp;SUBSTITUTE(TEXT(ED7,"#,##0.00"),"-","△")&amp;"】"))</f>
        <v>【0.01】</v>
      </c>
      <c r="EE6" s="20">
        <f>IF(EE7="",NA(),EE7)</f>
        <v>0</v>
      </c>
      <c r="EF6" s="20">
        <f t="shared" ref="EF6:EN6" si="14">IF(EF7="",NA(),EF7)</f>
        <v>0</v>
      </c>
      <c r="EG6" s="20">
        <f t="shared" si="14"/>
        <v>0</v>
      </c>
      <c r="EH6" s="20">
        <f t="shared" si="14"/>
        <v>0</v>
      </c>
      <c r="EI6" s="20">
        <f t="shared" si="14"/>
        <v>0</v>
      </c>
      <c r="EJ6" s="21">
        <f t="shared" si="14"/>
        <v>0.09</v>
      </c>
      <c r="EK6" s="21">
        <f t="shared" si="14"/>
        <v>0.13</v>
      </c>
      <c r="EL6" s="21">
        <f t="shared" si="14"/>
        <v>0.36</v>
      </c>
      <c r="EM6" s="21">
        <f t="shared" si="14"/>
        <v>0.39</v>
      </c>
      <c r="EN6" s="21">
        <f t="shared" si="14"/>
        <v>0.1</v>
      </c>
      <c r="EO6" s="20" t="str">
        <f>IF(EO7="","",IF(EO7="-","【-】","【"&amp;SUBSTITUTE(TEXT(EO7,"#,##0.00"),"-","△")&amp;"】"))</f>
        <v>【0.15】</v>
      </c>
    </row>
    <row r="7" spans="1:148" s="22" customFormat="1" x14ac:dyDescent="0.15">
      <c r="A7" s="14"/>
      <c r="B7" s="23">
        <v>2021</v>
      </c>
      <c r="C7" s="23">
        <v>422011</v>
      </c>
      <c r="D7" s="23">
        <v>46</v>
      </c>
      <c r="E7" s="23">
        <v>17</v>
      </c>
      <c r="F7" s="23">
        <v>4</v>
      </c>
      <c r="G7" s="23">
        <v>0</v>
      </c>
      <c r="H7" s="23" t="s">
        <v>96</v>
      </c>
      <c r="I7" s="23" t="s">
        <v>97</v>
      </c>
      <c r="J7" s="23" t="s">
        <v>98</v>
      </c>
      <c r="K7" s="23" t="s">
        <v>99</v>
      </c>
      <c r="L7" s="23" t="s">
        <v>100</v>
      </c>
      <c r="M7" s="23" t="s">
        <v>101</v>
      </c>
      <c r="N7" s="24" t="s">
        <v>102</v>
      </c>
      <c r="O7" s="24">
        <v>70.33</v>
      </c>
      <c r="P7" s="24">
        <v>1.26</v>
      </c>
      <c r="Q7" s="24">
        <v>87.83</v>
      </c>
      <c r="R7" s="24">
        <v>3300</v>
      </c>
      <c r="S7" s="24">
        <v>406116</v>
      </c>
      <c r="T7" s="24">
        <v>405.86</v>
      </c>
      <c r="U7" s="24">
        <v>1000.63</v>
      </c>
      <c r="V7" s="24">
        <v>5082</v>
      </c>
      <c r="W7" s="24">
        <v>1.71</v>
      </c>
      <c r="X7" s="24">
        <v>2971.93</v>
      </c>
      <c r="Y7" s="24">
        <v>122.7</v>
      </c>
      <c r="Z7" s="24">
        <v>124.52</v>
      </c>
      <c r="AA7" s="24">
        <v>126.75</v>
      </c>
      <c r="AB7" s="24">
        <v>128.97999999999999</v>
      </c>
      <c r="AC7" s="24">
        <v>130.81</v>
      </c>
      <c r="AD7" s="24">
        <v>102.13</v>
      </c>
      <c r="AE7" s="24">
        <v>101.72</v>
      </c>
      <c r="AF7" s="24">
        <v>102.73</v>
      </c>
      <c r="AG7" s="24">
        <v>105.78</v>
      </c>
      <c r="AH7" s="24">
        <v>106.09</v>
      </c>
      <c r="AI7" s="24">
        <v>105.35</v>
      </c>
      <c r="AJ7" s="24">
        <v>0</v>
      </c>
      <c r="AK7" s="24">
        <v>0</v>
      </c>
      <c r="AL7" s="24">
        <v>0</v>
      </c>
      <c r="AM7" s="24">
        <v>0</v>
      </c>
      <c r="AN7" s="24">
        <v>0</v>
      </c>
      <c r="AO7" s="24">
        <v>109.51</v>
      </c>
      <c r="AP7" s="24">
        <v>112.88</v>
      </c>
      <c r="AQ7" s="24">
        <v>94.97</v>
      </c>
      <c r="AR7" s="24">
        <v>63.96</v>
      </c>
      <c r="AS7" s="24">
        <v>69.42</v>
      </c>
      <c r="AT7" s="24">
        <v>63.89</v>
      </c>
      <c r="AU7" s="24">
        <v>184.18</v>
      </c>
      <c r="AV7" s="24">
        <v>219.5</v>
      </c>
      <c r="AW7" s="24">
        <v>258.08999999999997</v>
      </c>
      <c r="AX7" s="24">
        <v>293.04000000000002</v>
      </c>
      <c r="AY7" s="24">
        <v>349.48</v>
      </c>
      <c r="AZ7" s="24">
        <v>47.44</v>
      </c>
      <c r="BA7" s="24">
        <v>49.18</v>
      </c>
      <c r="BB7" s="24">
        <v>47.72</v>
      </c>
      <c r="BC7" s="24">
        <v>44.24</v>
      </c>
      <c r="BD7" s="24">
        <v>43.07</v>
      </c>
      <c r="BE7" s="24">
        <v>44.07</v>
      </c>
      <c r="BF7" s="24">
        <v>1293.07</v>
      </c>
      <c r="BG7" s="24">
        <v>1164.53</v>
      </c>
      <c r="BH7" s="24">
        <v>1063.95</v>
      </c>
      <c r="BI7" s="24">
        <v>984.42</v>
      </c>
      <c r="BJ7" s="24">
        <v>945.49</v>
      </c>
      <c r="BK7" s="24">
        <v>1243.71</v>
      </c>
      <c r="BL7" s="24">
        <v>1194.1500000000001</v>
      </c>
      <c r="BM7" s="24">
        <v>1206.79</v>
      </c>
      <c r="BN7" s="24">
        <v>1258.43</v>
      </c>
      <c r="BO7" s="24">
        <v>1163.75</v>
      </c>
      <c r="BP7" s="24">
        <v>1201.79</v>
      </c>
      <c r="BQ7" s="24">
        <v>276.22000000000003</v>
      </c>
      <c r="BR7" s="24">
        <v>310.55</v>
      </c>
      <c r="BS7" s="24">
        <v>372.71</v>
      </c>
      <c r="BT7" s="24">
        <v>480.71</v>
      </c>
      <c r="BU7" s="24">
        <v>681.01</v>
      </c>
      <c r="BV7" s="24">
        <v>74.3</v>
      </c>
      <c r="BW7" s="24">
        <v>72.260000000000005</v>
      </c>
      <c r="BX7" s="24">
        <v>71.84</v>
      </c>
      <c r="BY7" s="24">
        <v>73.36</v>
      </c>
      <c r="BZ7" s="24">
        <v>72.599999999999994</v>
      </c>
      <c r="CA7" s="24">
        <v>75.31</v>
      </c>
      <c r="CB7" s="24">
        <v>85.38</v>
      </c>
      <c r="CC7" s="24">
        <v>76.95</v>
      </c>
      <c r="CD7" s="24">
        <v>63.98</v>
      </c>
      <c r="CE7" s="24">
        <v>49.5</v>
      </c>
      <c r="CF7" s="24">
        <v>34.83</v>
      </c>
      <c r="CG7" s="24">
        <v>221.81</v>
      </c>
      <c r="CH7" s="24">
        <v>230.02</v>
      </c>
      <c r="CI7" s="24">
        <v>228.47</v>
      </c>
      <c r="CJ7" s="24">
        <v>224.88</v>
      </c>
      <c r="CK7" s="24">
        <v>228.64</v>
      </c>
      <c r="CL7" s="24">
        <v>216.39</v>
      </c>
      <c r="CM7" s="24">
        <v>95.57</v>
      </c>
      <c r="CN7" s="24">
        <v>47.31</v>
      </c>
      <c r="CO7" s="24">
        <v>46.48</v>
      </c>
      <c r="CP7" s="24">
        <v>46.55</v>
      </c>
      <c r="CQ7" s="24">
        <v>44.55</v>
      </c>
      <c r="CR7" s="24">
        <v>43.36</v>
      </c>
      <c r="CS7" s="24">
        <v>42.56</v>
      </c>
      <c r="CT7" s="24">
        <v>42.47</v>
      </c>
      <c r="CU7" s="24">
        <v>42.4</v>
      </c>
      <c r="CV7" s="24">
        <v>42.28</v>
      </c>
      <c r="CW7" s="24">
        <v>42.57</v>
      </c>
      <c r="CX7" s="24">
        <v>83.25</v>
      </c>
      <c r="CY7" s="24">
        <v>84.72</v>
      </c>
      <c r="CZ7" s="24">
        <v>86.22</v>
      </c>
      <c r="DA7" s="24">
        <v>86.66</v>
      </c>
      <c r="DB7" s="24">
        <v>86.64</v>
      </c>
      <c r="DC7" s="24">
        <v>83.06</v>
      </c>
      <c r="DD7" s="24">
        <v>83.32</v>
      </c>
      <c r="DE7" s="24">
        <v>83.75</v>
      </c>
      <c r="DF7" s="24">
        <v>84.19</v>
      </c>
      <c r="DG7" s="24">
        <v>84.34</v>
      </c>
      <c r="DH7" s="24">
        <v>85.24</v>
      </c>
      <c r="DI7" s="24">
        <v>23.83</v>
      </c>
      <c r="DJ7" s="24">
        <v>26.05</v>
      </c>
      <c r="DK7" s="24">
        <v>28.29</v>
      </c>
      <c r="DL7" s="24">
        <v>30.4</v>
      </c>
      <c r="DM7" s="24">
        <v>32.6</v>
      </c>
      <c r="DN7" s="24">
        <v>23.93</v>
      </c>
      <c r="DO7" s="24">
        <v>24.68</v>
      </c>
      <c r="DP7" s="24">
        <v>24.68</v>
      </c>
      <c r="DQ7" s="24">
        <v>21.36</v>
      </c>
      <c r="DR7" s="24">
        <v>22.79</v>
      </c>
      <c r="DS7" s="24">
        <v>25.87</v>
      </c>
      <c r="DT7" s="24">
        <v>0</v>
      </c>
      <c r="DU7" s="24">
        <v>0</v>
      </c>
      <c r="DV7" s="24">
        <v>0</v>
      </c>
      <c r="DW7" s="24">
        <v>0</v>
      </c>
      <c r="DX7" s="24">
        <v>0</v>
      </c>
      <c r="DY7" s="24">
        <v>0</v>
      </c>
      <c r="DZ7" s="24">
        <v>0.01</v>
      </c>
      <c r="EA7" s="24">
        <v>8.6199999999999992</v>
      </c>
      <c r="EB7" s="24">
        <v>0.01</v>
      </c>
      <c r="EC7" s="24">
        <v>0.01</v>
      </c>
      <c r="ED7" s="24">
        <v>0.01</v>
      </c>
      <c r="EE7" s="24">
        <v>0</v>
      </c>
      <c r="EF7" s="24">
        <v>0</v>
      </c>
      <c r="EG7" s="24">
        <v>0</v>
      </c>
      <c r="EH7" s="24">
        <v>0</v>
      </c>
      <c r="EI7" s="24">
        <v>0</v>
      </c>
      <c r="EJ7" s="24">
        <v>0.09</v>
      </c>
      <c r="EK7" s="24">
        <v>0.13</v>
      </c>
      <c r="EL7" s="24">
        <v>0.36</v>
      </c>
      <c r="EM7" s="24">
        <v>0.39</v>
      </c>
      <c r="EN7" s="24">
        <v>0.1</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nasupply19</cp:lastModifiedBy>
  <dcterms:created xsi:type="dcterms:W3CDTF">2022-12-01T01:31:19Z</dcterms:created>
  <dcterms:modified xsi:type="dcterms:W3CDTF">2023-01-24T08:04:49Z</dcterms:modified>
  <cp:category/>
</cp:coreProperties>
</file>