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suidounas\上下水道局\①経営管理課\2022\A1_各課共通\03_財務管理\01_財務総括\17958_財務依頼・照会（下半期）\R5.1.10_公営企業に係る経営比較分析表（令和３年度決算）の分析等について\04 諫早市\08_下水道\"/>
    </mc:Choice>
  </mc:AlternateContent>
  <xr:revisionPtr revIDLastSave="0" documentId="13_ncr:1_{65F81A89-E1F2-442A-A3EE-BDA1C3B775CA}" xr6:coauthVersionLast="36" xr6:coauthVersionMax="36" xr10:uidLastSave="{00000000-0000-0000-0000-000000000000}"/>
  <workbookProtection workbookAlgorithmName="SHA-512" workbookHashValue="8TSd8U7I23/R1KGCcGP5jcyzqe2nqEac3HzgY5zsWUUKO0rz1chTGGlYPULWtBrXCBZQxvjE65N8d5YyJY61aA==" workbookSaltValue="APBC9hA7ziKDqCnBI2LjTw=="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B8" i="4"/>
  <c r="B6" i="4"/>
</calcChain>
</file>

<file path=xl/sharedStrings.xml><?xml version="1.0" encoding="utf-8"?>
<sst xmlns="http://schemas.openxmlformats.org/spreadsheetml/2006/main" count="231" uniqueCount="118">
  <si>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</si>
  <si>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</si>
  <si>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</si>
  <si>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</si>
  <si>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</si>
  <si>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</si>
  <si>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</si>
  <si>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</si>
  <si>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</si>
  <si>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</si>
  <si>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</si>
  <si>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</si>
  <si>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</si>
  <si>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</si>
  <si>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</si>
  <si>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</si>
  <si>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</si>
  <si>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</si>
  <si>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</si>
  <si>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</si>
  <si>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</si>
  <si>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</si>
  <si>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</si>
  <si>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</si>
  <si>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</si>
  <si>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</si>
  <si>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</si>
  <si>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</si>
  <si>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</si>
  <si>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</si>
  <si>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</si>
  <si>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</si>
  <si>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</si>
  <si>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</si>
  <si>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</si>
  <si>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</si>
  <si>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</si>
  <si>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</si>
  <si>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</si>
  <si>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</si>
  <si>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</si>
  <si>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</si>
  <si>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</si>
  <si>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</si>
  <si>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</si>
  <si>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</si>
  <si>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</si>
  <si>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</si>
  <si>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</si>
  <si>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</si>
  <si>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</si>
  <si>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</si>
  <si>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</si>
  <si>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</si>
  <si>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</si>
  <si>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</si>
  <si>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</si>
  <si>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</si>
  <si>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</si>
  <si>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</si>
  <si>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</si>
  <si>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</si>
  <si>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</si>
  <si>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</si>
  <si>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</si>
  <si>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</si>
  <si>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</si>
  <si>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</si>
  <si>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</si>
  <si>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</si>
  <si>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</si>
  <si>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</si>
  <si>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</si>
  <si>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</si>
  <si>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</si>
  <si>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</si>
  <si>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</si>
  <si>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</si>
  <si>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</si>
  <si>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</si>
  <si>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</si>
  <si>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</si>
  <si>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</si>
  <si>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</si>
  <si>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</si>
  <si>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</si>
  <si>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</si>
  <si>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</si>
  <si>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</si>
  <si>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</si>
  <si>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</si>
  <si>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</si>
  <si>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</si>
  <si>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</si>
  <si>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</si>
  <si>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</si>
  <si>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諫早市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</si>
  <si>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</si>
  <si>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</si>
  <si>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</si>
  <si>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</si>
  <si>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</si>
  <si>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</si>
  <si>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</si>
  <si>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</si>
  <si>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</si>
  <si>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</si>
  <si>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</si>
  <si>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</si>
  <si>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</si>
  <si>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</si>
  <si>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</si>
  <si>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</si>
  <si>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</si>
  <si>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</si>
  <si>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平成14年度末に供用開始を行ったことから、管路については老朽化には至らない状況であるが、今後、処理場の経年劣化に対応していくため、ストックマネジメント計画に基づき計画的な更新を進めていく必要がある。</t>
    <phoneticPr fontId="4"/>
  </si>
  <si>
    <t>　各指標から、経営は厳しい状況にあるが、本市では、公共下水道、特定環境保全公共下水道及び農業・漁業集落排水事業を一つの事業とし、4事業を通して安定経営に努めることとしている。今後見込まれる施設の老朽化対策や多額の企業債残高などに対応するために一層の経営の効率化を進める必要がある。</t>
    <phoneticPr fontId="4"/>
  </si>
  <si>
    <t>　①経常収支比率、②累積欠損金比率、③流動比率及び⑤経費回収率については、事業の完了予定が令和11年度であり現在はまだ整備途中であるため、事業規模に相当する使用料収入が得られていないことなどから、厳しい経営状況となっている。
　④企業債残高対事業規模比率は、現在も整備事業に伴う新規借入が発生しているものの、企業債元金償還額よりも企業債借入額が大きくならないよう努めていることから減少傾向にある。しかしながら依然として企業債残高は多額であり、今後更に増えていく償還額に対応するため、事業の効率化を図っていく必要がある。
　⑦施設利用率、⑧水洗化率については、僅かながら上昇傾向にあるものの、経営改善のためにも早期接続を促進し、更なる水洗化率の向上を図っていく必要がある。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</si>
</sst>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AEF-420E-B63E-B729E9FC321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0.13</c:v>
                </c:pt>
                <c:pt idx="2">
                  <c:v>0.36</c:v>
                </c:pt>
                <c:pt idx="3">
                  <c:v>0.39</c:v>
                </c:pt>
                <c:pt idx="4">
                  <c:v>0.1</c:v>
                </c:pt>
              </c:numCache>
            </c:numRef>
          </c:val>
          <c:smooth val="0"/>
          <c:extLst>
            <c:ext xmlns:c16="http://schemas.microsoft.com/office/drawing/2014/chart" uri="{C3380CC4-5D6E-409C-BE32-E72D297353CC}">
              <c16:uniqueId val="{00000001-5AEF-420E-B63E-B729E9FC321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34.81</c:v>
                </c:pt>
                <c:pt idx="1">
                  <c:v>35.630000000000003</c:v>
                </c:pt>
                <c:pt idx="2">
                  <c:v>36.86</c:v>
                </c:pt>
                <c:pt idx="3">
                  <c:v>38.78</c:v>
                </c:pt>
                <c:pt idx="4">
                  <c:v>39.049999999999997</c:v>
                </c:pt>
              </c:numCache>
            </c:numRef>
          </c:val>
          <c:extLst>
            <c:ext xmlns:c16="http://schemas.microsoft.com/office/drawing/2014/chart" uri="{C3380CC4-5D6E-409C-BE32-E72D297353CC}">
              <c16:uniqueId val="{00000000-DF9C-4789-ADC5-CD4C6E89834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43.36</c:v>
                </c:pt>
                <c:pt idx="1">
                  <c:v>42.56</c:v>
                </c:pt>
                <c:pt idx="2">
                  <c:v>42.47</c:v>
                </c:pt>
                <c:pt idx="3">
                  <c:v>42.4</c:v>
                </c:pt>
                <c:pt idx="4">
                  <c:v>42.28</c:v>
                </c:pt>
              </c:numCache>
            </c:numRef>
          </c:val>
          <c:smooth val="0"/>
          <c:extLst>
            <c:ext xmlns:c16="http://schemas.microsoft.com/office/drawing/2014/chart" uri="{C3380CC4-5D6E-409C-BE32-E72D297353CC}">
              <c16:uniqueId val="{00000001-DF9C-4789-ADC5-CD4C6E89834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70.38</c:v>
                </c:pt>
                <c:pt idx="1">
                  <c:v>71.08</c:v>
                </c:pt>
                <c:pt idx="2">
                  <c:v>71.13</c:v>
                </c:pt>
                <c:pt idx="3">
                  <c:v>72.849999999999994</c:v>
                </c:pt>
                <c:pt idx="4">
                  <c:v>74.27</c:v>
                </c:pt>
              </c:numCache>
            </c:numRef>
          </c:val>
          <c:extLst>
            <c:ext xmlns:c16="http://schemas.microsoft.com/office/drawing/2014/chart" uri="{C3380CC4-5D6E-409C-BE32-E72D297353CC}">
              <c16:uniqueId val="{00000000-18A9-4150-AC3D-BD6C9FCC7F7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83.06</c:v>
                </c:pt>
                <c:pt idx="1">
                  <c:v>83.32</c:v>
                </c:pt>
                <c:pt idx="2">
                  <c:v>83.75</c:v>
                </c:pt>
                <c:pt idx="3">
                  <c:v>84.19</c:v>
                </c:pt>
                <c:pt idx="4">
                  <c:v>84.34</c:v>
                </c:pt>
              </c:numCache>
            </c:numRef>
          </c:val>
          <c:smooth val="0"/>
          <c:extLst>
            <c:ext xmlns:c16="http://schemas.microsoft.com/office/drawing/2014/chart" uri="{C3380CC4-5D6E-409C-BE32-E72D297353CC}">
              <c16:uniqueId val="{00000001-18A9-4150-AC3D-BD6C9FCC7F7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90.49</c:v>
                </c:pt>
                <c:pt idx="1">
                  <c:v>88.86</c:v>
                </c:pt>
                <c:pt idx="2">
                  <c:v>92.18</c:v>
                </c:pt>
                <c:pt idx="3">
                  <c:v>93.2</c:v>
                </c:pt>
                <c:pt idx="4">
                  <c:v>92.67</c:v>
                </c:pt>
              </c:numCache>
            </c:numRef>
          </c:val>
          <c:extLst>
            <c:ext xmlns:c16="http://schemas.microsoft.com/office/drawing/2014/chart" uri="{C3380CC4-5D6E-409C-BE32-E72D297353CC}">
              <c16:uniqueId val="{00000000-ADAE-4602-B6CF-82C865D1EE9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102.13</c:v>
                </c:pt>
                <c:pt idx="1">
                  <c:v>101.72</c:v>
                </c:pt>
                <c:pt idx="2">
                  <c:v>102.73</c:v>
                </c:pt>
                <c:pt idx="3">
                  <c:v>105.78</c:v>
                </c:pt>
                <c:pt idx="4">
                  <c:v>106.09</c:v>
                </c:pt>
              </c:numCache>
            </c:numRef>
          </c:val>
          <c:smooth val="0"/>
          <c:extLst>
            <c:ext xmlns:c16="http://schemas.microsoft.com/office/drawing/2014/chart" uri="{C3380CC4-5D6E-409C-BE32-E72D297353CC}">
              <c16:uniqueId val="{00000001-ADAE-4602-B6CF-82C865D1EE9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18.39</c:v>
                </c:pt>
                <c:pt idx="1">
                  <c:v>20.77</c:v>
                </c:pt>
                <c:pt idx="2">
                  <c:v>22.59</c:v>
                </c:pt>
                <c:pt idx="3">
                  <c:v>24.85</c:v>
                </c:pt>
                <c:pt idx="4">
                  <c:v>26.77</c:v>
                </c:pt>
              </c:numCache>
            </c:numRef>
          </c:val>
          <c:extLst>
            <c:ext xmlns:c16="http://schemas.microsoft.com/office/drawing/2014/chart" uri="{C3380CC4-5D6E-409C-BE32-E72D297353CC}">
              <c16:uniqueId val="{00000000-CB6F-4766-B16C-3CA55DB7BA9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23.93</c:v>
                </c:pt>
                <c:pt idx="1">
                  <c:v>24.68</c:v>
                </c:pt>
                <c:pt idx="2">
                  <c:v>24.68</c:v>
                </c:pt>
                <c:pt idx="3">
                  <c:v>21.36</c:v>
                </c:pt>
                <c:pt idx="4">
                  <c:v>22.79</c:v>
                </c:pt>
              </c:numCache>
            </c:numRef>
          </c:val>
          <c:smooth val="0"/>
          <c:extLst>
            <c:ext xmlns:c16="http://schemas.microsoft.com/office/drawing/2014/chart" uri="{C3380CC4-5D6E-409C-BE32-E72D297353CC}">
              <c16:uniqueId val="{00000001-CB6F-4766-B16C-3CA55DB7BA9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FFC-4293-BFB7-32B06EDDB1F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0.01</c:v>
                </c:pt>
                <c:pt idx="2">
                  <c:v>8.6199999999999992</c:v>
                </c:pt>
                <c:pt idx="3">
                  <c:v>0.01</c:v>
                </c:pt>
                <c:pt idx="4">
                  <c:v>0.01</c:v>
                </c:pt>
              </c:numCache>
            </c:numRef>
          </c:val>
          <c:smooth val="0"/>
          <c:extLst>
            <c:ext xmlns:c16="http://schemas.microsoft.com/office/drawing/2014/chart" uri="{C3380CC4-5D6E-409C-BE32-E72D297353CC}">
              <c16:uniqueId val="{00000001-6FFC-4293-BFB7-32B06EDDB1F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344.79</c:v>
                </c:pt>
                <c:pt idx="1">
                  <c:v>390.07</c:v>
                </c:pt>
                <c:pt idx="2">
                  <c:v>413.28</c:v>
                </c:pt>
                <c:pt idx="3">
                  <c:v>425.2</c:v>
                </c:pt>
                <c:pt idx="4">
                  <c:v>445.28</c:v>
                </c:pt>
              </c:numCache>
            </c:numRef>
          </c:val>
          <c:extLst>
            <c:ext xmlns:c16="http://schemas.microsoft.com/office/drawing/2014/chart" uri="{C3380CC4-5D6E-409C-BE32-E72D297353CC}">
              <c16:uniqueId val="{00000000-88F5-46A6-9D61-BF8414724CB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109.51</c:v>
                </c:pt>
                <c:pt idx="1">
                  <c:v>112.88</c:v>
                </c:pt>
                <c:pt idx="2">
                  <c:v>94.97</c:v>
                </c:pt>
                <c:pt idx="3">
                  <c:v>63.96</c:v>
                </c:pt>
                <c:pt idx="4">
                  <c:v>69.42</c:v>
                </c:pt>
              </c:numCache>
            </c:numRef>
          </c:val>
          <c:smooth val="0"/>
          <c:extLst>
            <c:ext xmlns:c16="http://schemas.microsoft.com/office/drawing/2014/chart" uri="{C3380CC4-5D6E-409C-BE32-E72D297353CC}">
              <c16:uniqueId val="{00000001-88F5-46A6-9D61-BF8414724CB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-79.010000000000005</c:v>
                </c:pt>
                <c:pt idx="1">
                  <c:v>-66.319999999999993</c:v>
                </c:pt>
                <c:pt idx="2">
                  <c:v>-121.97</c:v>
                </c:pt>
                <c:pt idx="3">
                  <c:v>-143.87</c:v>
                </c:pt>
                <c:pt idx="4">
                  <c:v>-132.47999999999999</c:v>
                </c:pt>
              </c:numCache>
            </c:numRef>
          </c:val>
          <c:extLst>
            <c:ext xmlns:c16="http://schemas.microsoft.com/office/drawing/2014/chart" uri="{C3380CC4-5D6E-409C-BE32-E72D297353CC}">
              <c16:uniqueId val="{00000000-C2E4-41CF-96CB-949EE13BA43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47.44</c:v>
                </c:pt>
                <c:pt idx="1">
                  <c:v>49.18</c:v>
                </c:pt>
                <c:pt idx="2">
                  <c:v>47.72</c:v>
                </c:pt>
                <c:pt idx="3">
                  <c:v>44.24</c:v>
                </c:pt>
                <c:pt idx="4">
                  <c:v>43.07</c:v>
                </c:pt>
              </c:numCache>
            </c:numRef>
          </c:val>
          <c:smooth val="0"/>
          <c:extLst>
            <c:ext xmlns:c16="http://schemas.microsoft.com/office/drawing/2014/chart" uri="{C3380CC4-5D6E-409C-BE32-E72D297353CC}">
              <c16:uniqueId val="{00000001-C2E4-41CF-96CB-949EE13BA43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4471.8999999999996</c:v>
                </c:pt>
                <c:pt idx="1">
                  <c:v>4408.68</c:v>
                </c:pt>
                <c:pt idx="2">
                  <c:v>4315.55</c:v>
                </c:pt>
                <c:pt idx="3">
                  <c:v>4054.6</c:v>
                </c:pt>
                <c:pt idx="4">
                  <c:v>3843.45</c:v>
                </c:pt>
              </c:numCache>
            </c:numRef>
          </c:val>
          <c:extLst>
            <c:ext xmlns:c16="http://schemas.microsoft.com/office/drawing/2014/chart" uri="{C3380CC4-5D6E-409C-BE32-E72D297353CC}">
              <c16:uniqueId val="{00000000-9FE2-4A8C-84A1-26BD295AD92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1243.71</c:v>
                </c:pt>
                <c:pt idx="1">
                  <c:v>1194.1500000000001</c:v>
                </c:pt>
                <c:pt idx="2">
                  <c:v>1206.79</c:v>
                </c:pt>
                <c:pt idx="3">
                  <c:v>1258.43</c:v>
                </c:pt>
                <c:pt idx="4">
                  <c:v>1163.75</c:v>
                </c:pt>
              </c:numCache>
            </c:numRef>
          </c:val>
          <c:smooth val="0"/>
          <c:extLst>
            <c:ext xmlns:c16="http://schemas.microsoft.com/office/drawing/2014/chart" uri="{C3380CC4-5D6E-409C-BE32-E72D297353CC}">
              <c16:uniqueId val="{00000001-9FE2-4A8C-84A1-26BD295AD92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67.3</c:v>
                </c:pt>
                <c:pt idx="1">
                  <c:v>64.67</c:v>
                </c:pt>
                <c:pt idx="2">
                  <c:v>73.36</c:v>
                </c:pt>
                <c:pt idx="3">
                  <c:v>75.959999999999994</c:v>
                </c:pt>
                <c:pt idx="4">
                  <c:v>73.19</c:v>
                </c:pt>
              </c:numCache>
            </c:numRef>
          </c:val>
          <c:extLst>
            <c:ext xmlns:c16="http://schemas.microsoft.com/office/drawing/2014/chart" uri="{C3380CC4-5D6E-409C-BE32-E72D297353CC}">
              <c16:uniqueId val="{00000000-58C8-4E17-B0F9-BF81A821F71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74.3</c:v>
                </c:pt>
                <c:pt idx="1">
                  <c:v>72.260000000000005</c:v>
                </c:pt>
                <c:pt idx="2">
                  <c:v>71.84</c:v>
                </c:pt>
                <c:pt idx="3">
                  <c:v>73.36</c:v>
                </c:pt>
                <c:pt idx="4">
                  <c:v>72.599999999999994</c:v>
                </c:pt>
              </c:numCache>
            </c:numRef>
          </c:val>
          <c:smooth val="0"/>
          <c:extLst>
            <c:ext xmlns:c16="http://schemas.microsoft.com/office/drawing/2014/chart" uri="{C3380CC4-5D6E-409C-BE32-E72D297353CC}">
              <c16:uniqueId val="{00000001-58C8-4E17-B0F9-BF81A821F71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257.61</c:v>
                </c:pt>
                <c:pt idx="1">
                  <c:v>268.35000000000002</c:v>
                </c:pt>
                <c:pt idx="2">
                  <c:v>237.54</c:v>
                </c:pt>
                <c:pt idx="3">
                  <c:v>228.86</c:v>
                </c:pt>
                <c:pt idx="4">
                  <c:v>237.61</c:v>
                </c:pt>
              </c:numCache>
            </c:numRef>
          </c:val>
          <c:extLst>
            <c:ext xmlns:c16="http://schemas.microsoft.com/office/drawing/2014/chart" uri="{C3380CC4-5D6E-409C-BE32-E72D297353CC}">
              <c16:uniqueId val="{00000000-80E3-481D-9E52-47FAF84991C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221.81</c:v>
                </c:pt>
                <c:pt idx="1">
                  <c:v>230.02</c:v>
                </c:pt>
                <c:pt idx="2">
                  <c:v>228.47</c:v>
                </c:pt>
                <c:pt idx="3">
                  <c:v>224.88</c:v>
                </c:pt>
                <c:pt idx="4">
                  <c:v>228.64</c:v>
                </c:pt>
              </c:numCache>
            </c:numRef>
          </c:val>
          <c:smooth val="0"/>
          <c:extLst>
            <c:ext xmlns:c16="http://schemas.microsoft.com/office/drawing/2014/chart" uri="{C3380CC4-5D6E-409C-BE32-E72D297353CC}">
              <c16:uniqueId val="{00000001-80E3-481D-9E52-47FAF84991C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90" zoomScaleNormal="9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長崎県　諫早市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特定環境保全公共下水道</v>
      </c>
      <c r="Q8" s="35"/>
      <c r="R8" s="35"/>
      <c r="S8" s="35"/>
      <c r="T8" s="35"/>
      <c r="U8" s="35"/>
      <c r="V8" s="35"/>
      <c r="W8" s="35" t="str">
        <f>データ!L6</f>
        <v>D2</v>
      </c>
      <c r="X8" s="35"/>
      <c r="Y8" s="35"/>
      <c r="Z8" s="35"/>
      <c r="AA8" s="35"/>
      <c r="AB8" s="35"/>
      <c r="AC8" s="35"/>
      <c r="AD8" s="36" t="str">
        <f>データ!$M$6</f>
        <v>自治体職員</v>
      </c>
      <c r="AE8" s="36"/>
      <c r="AF8" s="36"/>
      <c r="AG8" s="36"/>
      <c r="AH8" s="36"/>
      <c r="AI8" s="36"/>
      <c r="AJ8" s="36"/>
      <c r="AK8" s="3"/>
      <c r="AL8" s="37">
        <f>データ!S6</f>
        <v>135349</v>
      </c>
      <c r="AM8" s="37"/>
      <c r="AN8" s="37"/>
      <c r="AO8" s="37"/>
      <c r="AP8" s="37"/>
      <c r="AQ8" s="37"/>
      <c r="AR8" s="37"/>
      <c r="AS8" s="37"/>
      <c r="AT8" s="38">
        <f>データ!T6</f>
        <v>341.79</v>
      </c>
      <c r="AU8" s="38"/>
      <c r="AV8" s="38"/>
      <c r="AW8" s="38"/>
      <c r="AX8" s="38"/>
      <c r="AY8" s="38"/>
      <c r="AZ8" s="38"/>
      <c r="BA8" s="38"/>
      <c r="BB8" s="38">
        <f>データ!U6</f>
        <v>396</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50</v>
      </c>
      <c r="J10" s="38"/>
      <c r="K10" s="38"/>
      <c r="L10" s="38"/>
      <c r="M10" s="38"/>
      <c r="N10" s="38"/>
      <c r="O10" s="38"/>
      <c r="P10" s="38">
        <f>データ!P6</f>
        <v>8.93</v>
      </c>
      <c r="Q10" s="38"/>
      <c r="R10" s="38"/>
      <c r="S10" s="38"/>
      <c r="T10" s="38"/>
      <c r="U10" s="38"/>
      <c r="V10" s="38"/>
      <c r="W10" s="38">
        <f>データ!Q6</f>
        <v>98.21</v>
      </c>
      <c r="X10" s="38"/>
      <c r="Y10" s="38"/>
      <c r="Z10" s="38"/>
      <c r="AA10" s="38"/>
      <c r="AB10" s="38"/>
      <c r="AC10" s="38"/>
      <c r="AD10" s="37">
        <f>データ!R6</f>
        <v>3320</v>
      </c>
      <c r="AE10" s="37"/>
      <c r="AF10" s="37"/>
      <c r="AG10" s="37"/>
      <c r="AH10" s="37"/>
      <c r="AI10" s="37"/>
      <c r="AJ10" s="37"/>
      <c r="AK10" s="2"/>
      <c r="AL10" s="37">
        <f>データ!V6</f>
        <v>12053</v>
      </c>
      <c r="AM10" s="37"/>
      <c r="AN10" s="37"/>
      <c r="AO10" s="37"/>
      <c r="AP10" s="37"/>
      <c r="AQ10" s="37"/>
      <c r="AR10" s="37"/>
      <c r="AS10" s="37"/>
      <c r="AT10" s="38">
        <f>データ!W6</f>
        <v>5.18</v>
      </c>
      <c r="AU10" s="38"/>
      <c r="AV10" s="38"/>
      <c r="AW10" s="38"/>
      <c r="AX10" s="38"/>
      <c r="AY10" s="38"/>
      <c r="AZ10" s="38"/>
      <c r="BA10" s="38"/>
      <c r="BB10" s="38">
        <f>データ!X6</f>
        <v>2326.83</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117</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115</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116</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【105.35】</v>
      </c>
      <c r="F85" s="12" t="str">
        <f>データ!AT6</f>
        <v>【63.89】</v>
      </c>
      <c r="G85" s="12" t="str">
        <f>データ!BE6</f>
        <v>【44.07】</v>
      </c>
      <c r="H85" s="12" t="str">
        <f>データ!BP6</f>
        <v>【1,201.79】</v>
      </c>
      <c r="I85" s="12" t="str">
        <f>データ!CA6</f>
        <v>【75.31】</v>
      </c>
      <c r="J85" s="12" t="str">
        <f>データ!CL6</f>
        <v>【216.39】</v>
      </c>
      <c r="K85" s="12" t="str">
        <f>データ!CW6</f>
        <v>【42.57】</v>
      </c>
      <c r="L85" s="12" t="str">
        <f>データ!DH6</f>
        <v>【85.24】</v>
      </c>
      <c r="M85" s="12" t="str">
        <f>データ!DS6</f>
        <v>【25.87】</v>
      </c>
      <c r="N85" s="12" t="str">
        <f>データ!ED6</f>
        <v>【0.01】</v>
      </c>
      <c r="O85" s="12" t="str">
        <f>データ!EO6</f>
        <v>【0.15】</v>
      </c>
    </row>
  </sheetData>
  <sheetProtection algorithmName="SHA-512" hashValue="DwtcuJXp9AxYFzwDze8NxN6WCYw4MnGxWyUxYQ0s1EzTTTi41NPGM3Y+wWW3Y2SBiz+UkMjF2opX2nS2/2YqlA==" saltValue="2DWvKopTdnUZYKcjwnAed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422045</v>
      </c>
      <c r="D6" s="19">
        <f t="shared" si="3"/>
        <v>46</v>
      </c>
      <c r="E6" s="19">
        <f t="shared" si="3"/>
        <v>17</v>
      </c>
      <c r="F6" s="19">
        <f t="shared" si="3"/>
        <v>4</v>
      </c>
      <c r="G6" s="19">
        <f t="shared" si="3"/>
        <v>0</v>
      </c>
      <c r="H6" s="19" t="str">
        <f t="shared" si="3"/>
        <v>長崎県　諫早市</v>
      </c>
      <c r="I6" s="19" t="str">
        <f t="shared" si="3"/>
        <v>法適用</v>
      </c>
      <c r="J6" s="19" t="str">
        <f t="shared" si="3"/>
        <v>下水道事業</v>
      </c>
      <c r="K6" s="19" t="str">
        <f t="shared" si="3"/>
        <v>特定環境保全公共下水道</v>
      </c>
      <c r="L6" s="19" t="str">
        <f t="shared" si="3"/>
        <v>D2</v>
      </c>
      <c r="M6" s="19" t="str">
        <f t="shared" si="3"/>
        <v>自治体職員</v>
      </c>
      <c r="N6" s="20" t="str">
        <f t="shared" si="3"/>
        <v>-</v>
      </c>
      <c r="O6" s="20">
        <f t="shared" si="3"/>
        <v>50</v>
      </c>
      <c r="P6" s="20">
        <f t="shared" si="3"/>
        <v>8.93</v>
      </c>
      <c r="Q6" s="20">
        <f t="shared" si="3"/>
        <v>98.21</v>
      </c>
      <c r="R6" s="20">
        <f t="shared" si="3"/>
        <v>3320</v>
      </c>
      <c r="S6" s="20">
        <f t="shared" si="3"/>
        <v>135349</v>
      </c>
      <c r="T6" s="20">
        <f t="shared" si="3"/>
        <v>341.79</v>
      </c>
      <c r="U6" s="20">
        <f t="shared" si="3"/>
        <v>396</v>
      </c>
      <c r="V6" s="20">
        <f t="shared" si="3"/>
        <v>12053</v>
      </c>
      <c r="W6" s="20">
        <f t="shared" si="3"/>
        <v>5.18</v>
      </c>
      <c r="X6" s="20">
        <f t="shared" si="3"/>
        <v>2326.83</v>
      </c>
      <c r="Y6" s="21">
        <f>IF(Y7="",NA(),Y7)</f>
        <v>90.49</v>
      </c>
      <c r="Z6" s="21">
        <f t="shared" ref="Z6:AH6" si="4">IF(Z7="",NA(),Z7)</f>
        <v>88.86</v>
      </c>
      <c r="AA6" s="21">
        <f t="shared" si="4"/>
        <v>92.18</v>
      </c>
      <c r="AB6" s="21">
        <f t="shared" si="4"/>
        <v>93.2</v>
      </c>
      <c r="AC6" s="21">
        <f t="shared" si="4"/>
        <v>92.67</v>
      </c>
      <c r="AD6" s="21">
        <f t="shared" si="4"/>
        <v>102.13</v>
      </c>
      <c r="AE6" s="21">
        <f t="shared" si="4"/>
        <v>101.72</v>
      </c>
      <c r="AF6" s="21">
        <f t="shared" si="4"/>
        <v>102.73</v>
      </c>
      <c r="AG6" s="21">
        <f t="shared" si="4"/>
        <v>105.78</v>
      </c>
      <c r="AH6" s="21">
        <f t="shared" si="4"/>
        <v>106.09</v>
      </c>
      <c r="AI6" s="20" t="str">
        <f>IF(AI7="","",IF(AI7="-","【-】","【"&amp;SUBSTITUTE(TEXT(AI7,"#,##0.00"),"-","△")&amp;"】"))</f>
        <v>【105.35】</v>
      </c>
      <c r="AJ6" s="21">
        <f>IF(AJ7="",NA(),AJ7)</f>
        <v>344.79</v>
      </c>
      <c r="AK6" s="21">
        <f t="shared" ref="AK6:AS6" si="5">IF(AK7="",NA(),AK7)</f>
        <v>390.07</v>
      </c>
      <c r="AL6" s="21">
        <f t="shared" si="5"/>
        <v>413.28</v>
      </c>
      <c r="AM6" s="21">
        <f t="shared" si="5"/>
        <v>425.2</v>
      </c>
      <c r="AN6" s="21">
        <f t="shared" si="5"/>
        <v>445.28</v>
      </c>
      <c r="AO6" s="21">
        <f t="shared" si="5"/>
        <v>109.51</v>
      </c>
      <c r="AP6" s="21">
        <f t="shared" si="5"/>
        <v>112.88</v>
      </c>
      <c r="AQ6" s="21">
        <f t="shared" si="5"/>
        <v>94.97</v>
      </c>
      <c r="AR6" s="21">
        <f t="shared" si="5"/>
        <v>63.96</v>
      </c>
      <c r="AS6" s="21">
        <f t="shared" si="5"/>
        <v>69.42</v>
      </c>
      <c r="AT6" s="20" t="str">
        <f>IF(AT7="","",IF(AT7="-","【-】","【"&amp;SUBSTITUTE(TEXT(AT7,"#,##0.00"),"-","△")&amp;"】"))</f>
        <v>【63.89】</v>
      </c>
      <c r="AU6" s="21">
        <f>IF(AU7="",NA(),AU7)</f>
        <v>-79.010000000000005</v>
      </c>
      <c r="AV6" s="21">
        <f t="shared" ref="AV6:BD6" si="6">IF(AV7="",NA(),AV7)</f>
        <v>-66.319999999999993</v>
      </c>
      <c r="AW6" s="21">
        <f t="shared" si="6"/>
        <v>-121.97</v>
      </c>
      <c r="AX6" s="21">
        <f t="shared" si="6"/>
        <v>-143.87</v>
      </c>
      <c r="AY6" s="21">
        <f t="shared" si="6"/>
        <v>-132.47999999999999</v>
      </c>
      <c r="AZ6" s="21">
        <f t="shared" si="6"/>
        <v>47.44</v>
      </c>
      <c r="BA6" s="21">
        <f t="shared" si="6"/>
        <v>49.18</v>
      </c>
      <c r="BB6" s="21">
        <f t="shared" si="6"/>
        <v>47.72</v>
      </c>
      <c r="BC6" s="21">
        <f t="shared" si="6"/>
        <v>44.24</v>
      </c>
      <c r="BD6" s="21">
        <f t="shared" si="6"/>
        <v>43.07</v>
      </c>
      <c r="BE6" s="20" t="str">
        <f>IF(BE7="","",IF(BE7="-","【-】","【"&amp;SUBSTITUTE(TEXT(BE7,"#,##0.00"),"-","△")&amp;"】"))</f>
        <v>【44.07】</v>
      </c>
      <c r="BF6" s="21">
        <f>IF(BF7="",NA(),BF7)</f>
        <v>4471.8999999999996</v>
      </c>
      <c r="BG6" s="21">
        <f t="shared" ref="BG6:BO6" si="7">IF(BG7="",NA(),BG7)</f>
        <v>4408.68</v>
      </c>
      <c r="BH6" s="21">
        <f t="shared" si="7"/>
        <v>4315.55</v>
      </c>
      <c r="BI6" s="21">
        <f t="shared" si="7"/>
        <v>4054.6</v>
      </c>
      <c r="BJ6" s="21">
        <f t="shared" si="7"/>
        <v>3843.45</v>
      </c>
      <c r="BK6" s="21">
        <f t="shared" si="7"/>
        <v>1243.71</v>
      </c>
      <c r="BL6" s="21">
        <f t="shared" si="7"/>
        <v>1194.1500000000001</v>
      </c>
      <c r="BM6" s="21">
        <f t="shared" si="7"/>
        <v>1206.79</v>
      </c>
      <c r="BN6" s="21">
        <f t="shared" si="7"/>
        <v>1258.43</v>
      </c>
      <c r="BO6" s="21">
        <f t="shared" si="7"/>
        <v>1163.75</v>
      </c>
      <c r="BP6" s="20" t="str">
        <f>IF(BP7="","",IF(BP7="-","【-】","【"&amp;SUBSTITUTE(TEXT(BP7,"#,##0.00"),"-","△")&amp;"】"))</f>
        <v>【1,201.79】</v>
      </c>
      <c r="BQ6" s="21">
        <f>IF(BQ7="",NA(),BQ7)</f>
        <v>67.3</v>
      </c>
      <c r="BR6" s="21">
        <f t="shared" ref="BR6:BZ6" si="8">IF(BR7="",NA(),BR7)</f>
        <v>64.67</v>
      </c>
      <c r="BS6" s="21">
        <f t="shared" si="8"/>
        <v>73.36</v>
      </c>
      <c r="BT6" s="21">
        <f t="shared" si="8"/>
        <v>75.959999999999994</v>
      </c>
      <c r="BU6" s="21">
        <f t="shared" si="8"/>
        <v>73.19</v>
      </c>
      <c r="BV6" s="21">
        <f t="shared" si="8"/>
        <v>74.3</v>
      </c>
      <c r="BW6" s="21">
        <f t="shared" si="8"/>
        <v>72.260000000000005</v>
      </c>
      <c r="BX6" s="21">
        <f t="shared" si="8"/>
        <v>71.84</v>
      </c>
      <c r="BY6" s="21">
        <f t="shared" si="8"/>
        <v>73.36</v>
      </c>
      <c r="BZ6" s="21">
        <f t="shared" si="8"/>
        <v>72.599999999999994</v>
      </c>
      <c r="CA6" s="20" t="str">
        <f>IF(CA7="","",IF(CA7="-","【-】","【"&amp;SUBSTITUTE(TEXT(CA7,"#,##0.00"),"-","△")&amp;"】"))</f>
        <v>【75.31】</v>
      </c>
      <c r="CB6" s="21">
        <f>IF(CB7="",NA(),CB7)</f>
        <v>257.61</v>
      </c>
      <c r="CC6" s="21">
        <f t="shared" ref="CC6:CK6" si="9">IF(CC7="",NA(),CC7)</f>
        <v>268.35000000000002</v>
      </c>
      <c r="CD6" s="21">
        <f t="shared" si="9"/>
        <v>237.54</v>
      </c>
      <c r="CE6" s="21">
        <f t="shared" si="9"/>
        <v>228.86</v>
      </c>
      <c r="CF6" s="21">
        <f t="shared" si="9"/>
        <v>237.61</v>
      </c>
      <c r="CG6" s="21">
        <f t="shared" si="9"/>
        <v>221.81</v>
      </c>
      <c r="CH6" s="21">
        <f t="shared" si="9"/>
        <v>230.02</v>
      </c>
      <c r="CI6" s="21">
        <f t="shared" si="9"/>
        <v>228.47</v>
      </c>
      <c r="CJ6" s="21">
        <f t="shared" si="9"/>
        <v>224.88</v>
      </c>
      <c r="CK6" s="21">
        <f t="shared" si="9"/>
        <v>228.64</v>
      </c>
      <c r="CL6" s="20" t="str">
        <f>IF(CL7="","",IF(CL7="-","【-】","【"&amp;SUBSTITUTE(TEXT(CL7,"#,##0.00"),"-","△")&amp;"】"))</f>
        <v>【216.39】</v>
      </c>
      <c r="CM6" s="21">
        <f>IF(CM7="",NA(),CM7)</f>
        <v>34.81</v>
      </c>
      <c r="CN6" s="21">
        <f t="shared" ref="CN6:CV6" si="10">IF(CN7="",NA(),CN7)</f>
        <v>35.630000000000003</v>
      </c>
      <c r="CO6" s="21">
        <f t="shared" si="10"/>
        <v>36.86</v>
      </c>
      <c r="CP6" s="21">
        <f t="shared" si="10"/>
        <v>38.78</v>
      </c>
      <c r="CQ6" s="21">
        <f t="shared" si="10"/>
        <v>39.049999999999997</v>
      </c>
      <c r="CR6" s="21">
        <f t="shared" si="10"/>
        <v>43.36</v>
      </c>
      <c r="CS6" s="21">
        <f t="shared" si="10"/>
        <v>42.56</v>
      </c>
      <c r="CT6" s="21">
        <f t="shared" si="10"/>
        <v>42.47</v>
      </c>
      <c r="CU6" s="21">
        <f t="shared" si="10"/>
        <v>42.4</v>
      </c>
      <c r="CV6" s="21">
        <f t="shared" si="10"/>
        <v>42.28</v>
      </c>
      <c r="CW6" s="20" t="str">
        <f>IF(CW7="","",IF(CW7="-","【-】","【"&amp;SUBSTITUTE(TEXT(CW7,"#,##0.00"),"-","△")&amp;"】"))</f>
        <v>【42.57】</v>
      </c>
      <c r="CX6" s="21">
        <f>IF(CX7="",NA(),CX7)</f>
        <v>70.38</v>
      </c>
      <c r="CY6" s="21">
        <f t="shared" ref="CY6:DG6" si="11">IF(CY7="",NA(),CY7)</f>
        <v>71.08</v>
      </c>
      <c r="CZ6" s="21">
        <f t="shared" si="11"/>
        <v>71.13</v>
      </c>
      <c r="DA6" s="21">
        <f t="shared" si="11"/>
        <v>72.849999999999994</v>
      </c>
      <c r="DB6" s="21">
        <f t="shared" si="11"/>
        <v>74.27</v>
      </c>
      <c r="DC6" s="21">
        <f t="shared" si="11"/>
        <v>83.06</v>
      </c>
      <c r="DD6" s="21">
        <f t="shared" si="11"/>
        <v>83.32</v>
      </c>
      <c r="DE6" s="21">
        <f t="shared" si="11"/>
        <v>83.75</v>
      </c>
      <c r="DF6" s="21">
        <f t="shared" si="11"/>
        <v>84.19</v>
      </c>
      <c r="DG6" s="21">
        <f t="shared" si="11"/>
        <v>84.34</v>
      </c>
      <c r="DH6" s="20" t="str">
        <f>IF(DH7="","",IF(DH7="-","【-】","【"&amp;SUBSTITUTE(TEXT(DH7,"#,##0.00"),"-","△")&amp;"】"))</f>
        <v>【85.24】</v>
      </c>
      <c r="DI6" s="21">
        <f>IF(DI7="",NA(),DI7)</f>
        <v>18.39</v>
      </c>
      <c r="DJ6" s="21">
        <f t="shared" ref="DJ6:DR6" si="12">IF(DJ7="",NA(),DJ7)</f>
        <v>20.77</v>
      </c>
      <c r="DK6" s="21">
        <f t="shared" si="12"/>
        <v>22.59</v>
      </c>
      <c r="DL6" s="21">
        <f t="shared" si="12"/>
        <v>24.85</v>
      </c>
      <c r="DM6" s="21">
        <f t="shared" si="12"/>
        <v>26.77</v>
      </c>
      <c r="DN6" s="21">
        <f t="shared" si="12"/>
        <v>23.93</v>
      </c>
      <c r="DO6" s="21">
        <f t="shared" si="12"/>
        <v>24.68</v>
      </c>
      <c r="DP6" s="21">
        <f t="shared" si="12"/>
        <v>24.68</v>
      </c>
      <c r="DQ6" s="21">
        <f t="shared" si="12"/>
        <v>21.36</v>
      </c>
      <c r="DR6" s="21">
        <f t="shared" si="12"/>
        <v>22.79</v>
      </c>
      <c r="DS6" s="20" t="str">
        <f>IF(DS7="","",IF(DS7="-","【-】","【"&amp;SUBSTITUTE(TEXT(DS7,"#,##0.00"),"-","△")&amp;"】"))</f>
        <v>【25.87】</v>
      </c>
      <c r="DT6" s="20">
        <f>IF(DT7="",NA(),DT7)</f>
        <v>0</v>
      </c>
      <c r="DU6" s="20">
        <f t="shared" ref="DU6:EC6" si="13">IF(DU7="",NA(),DU7)</f>
        <v>0</v>
      </c>
      <c r="DV6" s="20">
        <f t="shared" si="13"/>
        <v>0</v>
      </c>
      <c r="DW6" s="20">
        <f t="shared" si="13"/>
        <v>0</v>
      </c>
      <c r="DX6" s="20">
        <f t="shared" si="13"/>
        <v>0</v>
      </c>
      <c r="DY6" s="20">
        <f t="shared" si="13"/>
        <v>0</v>
      </c>
      <c r="DZ6" s="21">
        <f t="shared" si="13"/>
        <v>0.01</v>
      </c>
      <c r="EA6" s="21">
        <f t="shared" si="13"/>
        <v>8.6199999999999992</v>
      </c>
      <c r="EB6" s="21">
        <f t="shared" si="13"/>
        <v>0.01</v>
      </c>
      <c r="EC6" s="21">
        <f t="shared" si="13"/>
        <v>0.01</v>
      </c>
      <c r="ED6" s="20" t="str">
        <f>IF(ED7="","",IF(ED7="-","【-】","【"&amp;SUBSTITUTE(TEXT(ED7,"#,##0.00"),"-","△")&amp;"】"))</f>
        <v>【0.01】</v>
      </c>
      <c r="EE6" s="20">
        <f>IF(EE7="",NA(),EE7)</f>
        <v>0</v>
      </c>
      <c r="EF6" s="20">
        <f t="shared" ref="EF6:EN6" si="14">IF(EF7="",NA(),EF7)</f>
        <v>0</v>
      </c>
      <c r="EG6" s="20">
        <f t="shared" si="14"/>
        <v>0</v>
      </c>
      <c r="EH6" s="20">
        <f t="shared" si="14"/>
        <v>0</v>
      </c>
      <c r="EI6" s="20">
        <f t="shared" si="14"/>
        <v>0</v>
      </c>
      <c r="EJ6" s="21">
        <f t="shared" si="14"/>
        <v>0.09</v>
      </c>
      <c r="EK6" s="21">
        <f t="shared" si="14"/>
        <v>0.13</v>
      </c>
      <c r="EL6" s="21">
        <f t="shared" si="14"/>
        <v>0.36</v>
      </c>
      <c r="EM6" s="21">
        <f t="shared" si="14"/>
        <v>0.39</v>
      </c>
      <c r="EN6" s="21">
        <f t="shared" si="14"/>
        <v>0.1</v>
      </c>
      <c r="EO6" s="20" t="str">
        <f>IF(EO7="","",IF(EO7="-","【-】","【"&amp;SUBSTITUTE(TEXT(EO7,"#,##0.00"),"-","△")&amp;"】"))</f>
        <v>【0.15】</v>
      </c>
    </row>
    <row r="7" spans="1:148" s="22" customFormat="1" x14ac:dyDescent="0.15">
      <c r="A7" s="14"/>
      <c r="B7" s="23">
        <v>2021</v>
      </c>
      <c r="C7" s="23">
        <v>422045</v>
      </c>
      <c r="D7" s="23">
        <v>46</v>
      </c>
      <c r="E7" s="23">
        <v>17</v>
      </c>
      <c r="F7" s="23">
        <v>4</v>
      </c>
      <c r="G7" s="23">
        <v>0</v>
      </c>
      <c r="H7" s="23" t="s">
        <v>96</v>
      </c>
      <c r="I7" s="23" t="s">
        <v>97</v>
      </c>
      <c r="J7" s="23" t="s">
        <v>98</v>
      </c>
      <c r="K7" s="23" t="s">
        <v>99</v>
      </c>
      <c r="L7" s="23" t="s">
        <v>100</v>
      </c>
      <c r="M7" s="23" t="s">
        <v>101</v>
      </c>
      <c r="N7" s="24" t="s">
        <v>102</v>
      </c>
      <c r="O7" s="24">
        <v>50</v>
      </c>
      <c r="P7" s="24">
        <v>8.93</v>
      </c>
      <c r="Q7" s="24">
        <v>98.21</v>
      </c>
      <c r="R7" s="24">
        <v>3320</v>
      </c>
      <c r="S7" s="24">
        <v>135349</v>
      </c>
      <c r="T7" s="24">
        <v>341.79</v>
      </c>
      <c r="U7" s="24">
        <v>396</v>
      </c>
      <c r="V7" s="24">
        <v>12053</v>
      </c>
      <c r="W7" s="24">
        <v>5.18</v>
      </c>
      <c r="X7" s="24">
        <v>2326.83</v>
      </c>
      <c r="Y7" s="24">
        <v>90.49</v>
      </c>
      <c r="Z7" s="24">
        <v>88.86</v>
      </c>
      <c r="AA7" s="24">
        <v>92.18</v>
      </c>
      <c r="AB7" s="24">
        <v>93.2</v>
      </c>
      <c r="AC7" s="24">
        <v>92.67</v>
      </c>
      <c r="AD7" s="24">
        <v>102.13</v>
      </c>
      <c r="AE7" s="24">
        <v>101.72</v>
      </c>
      <c r="AF7" s="24">
        <v>102.73</v>
      </c>
      <c r="AG7" s="24">
        <v>105.78</v>
      </c>
      <c r="AH7" s="24">
        <v>106.09</v>
      </c>
      <c r="AI7" s="24">
        <v>105.35</v>
      </c>
      <c r="AJ7" s="24">
        <v>344.79</v>
      </c>
      <c r="AK7" s="24">
        <v>390.07</v>
      </c>
      <c r="AL7" s="24">
        <v>413.28</v>
      </c>
      <c r="AM7" s="24">
        <v>425.2</v>
      </c>
      <c r="AN7" s="24">
        <v>445.28</v>
      </c>
      <c r="AO7" s="24">
        <v>109.51</v>
      </c>
      <c r="AP7" s="24">
        <v>112.88</v>
      </c>
      <c r="AQ7" s="24">
        <v>94.97</v>
      </c>
      <c r="AR7" s="24">
        <v>63.96</v>
      </c>
      <c r="AS7" s="24">
        <v>69.42</v>
      </c>
      <c r="AT7" s="24">
        <v>63.89</v>
      </c>
      <c r="AU7" s="24">
        <v>-79.010000000000005</v>
      </c>
      <c r="AV7" s="24">
        <v>-66.319999999999993</v>
      </c>
      <c r="AW7" s="24">
        <v>-121.97</v>
      </c>
      <c r="AX7" s="24">
        <v>-143.87</v>
      </c>
      <c r="AY7" s="24">
        <v>-132.47999999999999</v>
      </c>
      <c r="AZ7" s="24">
        <v>47.44</v>
      </c>
      <c r="BA7" s="24">
        <v>49.18</v>
      </c>
      <c r="BB7" s="24">
        <v>47.72</v>
      </c>
      <c r="BC7" s="24">
        <v>44.24</v>
      </c>
      <c r="BD7" s="24">
        <v>43.07</v>
      </c>
      <c r="BE7" s="24">
        <v>44.07</v>
      </c>
      <c r="BF7" s="24">
        <v>4471.8999999999996</v>
      </c>
      <c r="BG7" s="24">
        <v>4408.68</v>
      </c>
      <c r="BH7" s="24">
        <v>4315.55</v>
      </c>
      <c r="BI7" s="24">
        <v>4054.6</v>
      </c>
      <c r="BJ7" s="24">
        <v>3843.45</v>
      </c>
      <c r="BK7" s="24">
        <v>1243.71</v>
      </c>
      <c r="BL7" s="24">
        <v>1194.1500000000001</v>
      </c>
      <c r="BM7" s="24">
        <v>1206.79</v>
      </c>
      <c r="BN7" s="24">
        <v>1258.43</v>
      </c>
      <c r="BO7" s="24">
        <v>1163.75</v>
      </c>
      <c r="BP7" s="24">
        <v>1201.79</v>
      </c>
      <c r="BQ7" s="24">
        <v>67.3</v>
      </c>
      <c r="BR7" s="24">
        <v>64.67</v>
      </c>
      <c r="BS7" s="24">
        <v>73.36</v>
      </c>
      <c r="BT7" s="24">
        <v>75.959999999999994</v>
      </c>
      <c r="BU7" s="24">
        <v>73.19</v>
      </c>
      <c r="BV7" s="24">
        <v>74.3</v>
      </c>
      <c r="BW7" s="24">
        <v>72.260000000000005</v>
      </c>
      <c r="BX7" s="24">
        <v>71.84</v>
      </c>
      <c r="BY7" s="24">
        <v>73.36</v>
      </c>
      <c r="BZ7" s="24">
        <v>72.599999999999994</v>
      </c>
      <c r="CA7" s="24">
        <v>75.31</v>
      </c>
      <c r="CB7" s="24">
        <v>257.61</v>
      </c>
      <c r="CC7" s="24">
        <v>268.35000000000002</v>
      </c>
      <c r="CD7" s="24">
        <v>237.54</v>
      </c>
      <c r="CE7" s="24">
        <v>228.86</v>
      </c>
      <c r="CF7" s="24">
        <v>237.61</v>
      </c>
      <c r="CG7" s="24">
        <v>221.81</v>
      </c>
      <c r="CH7" s="24">
        <v>230.02</v>
      </c>
      <c r="CI7" s="24">
        <v>228.47</v>
      </c>
      <c r="CJ7" s="24">
        <v>224.88</v>
      </c>
      <c r="CK7" s="24">
        <v>228.64</v>
      </c>
      <c r="CL7" s="24">
        <v>216.39</v>
      </c>
      <c r="CM7" s="24">
        <v>34.81</v>
      </c>
      <c r="CN7" s="24">
        <v>35.630000000000003</v>
      </c>
      <c r="CO7" s="24">
        <v>36.86</v>
      </c>
      <c r="CP7" s="24">
        <v>38.78</v>
      </c>
      <c r="CQ7" s="24">
        <v>39.049999999999997</v>
      </c>
      <c r="CR7" s="24">
        <v>43.36</v>
      </c>
      <c r="CS7" s="24">
        <v>42.56</v>
      </c>
      <c r="CT7" s="24">
        <v>42.47</v>
      </c>
      <c r="CU7" s="24">
        <v>42.4</v>
      </c>
      <c r="CV7" s="24">
        <v>42.28</v>
      </c>
      <c r="CW7" s="24">
        <v>42.57</v>
      </c>
      <c r="CX7" s="24">
        <v>70.38</v>
      </c>
      <c r="CY7" s="24">
        <v>71.08</v>
      </c>
      <c r="CZ7" s="24">
        <v>71.13</v>
      </c>
      <c r="DA7" s="24">
        <v>72.849999999999994</v>
      </c>
      <c r="DB7" s="24">
        <v>74.27</v>
      </c>
      <c r="DC7" s="24">
        <v>83.06</v>
      </c>
      <c r="DD7" s="24">
        <v>83.32</v>
      </c>
      <c r="DE7" s="24">
        <v>83.75</v>
      </c>
      <c r="DF7" s="24">
        <v>84.19</v>
      </c>
      <c r="DG7" s="24">
        <v>84.34</v>
      </c>
      <c r="DH7" s="24">
        <v>85.24</v>
      </c>
      <c r="DI7" s="24">
        <v>18.39</v>
      </c>
      <c r="DJ7" s="24">
        <v>20.77</v>
      </c>
      <c r="DK7" s="24">
        <v>22.59</v>
      </c>
      <c r="DL7" s="24">
        <v>24.85</v>
      </c>
      <c r="DM7" s="24">
        <v>26.77</v>
      </c>
      <c r="DN7" s="24">
        <v>23.93</v>
      </c>
      <c r="DO7" s="24">
        <v>24.68</v>
      </c>
      <c r="DP7" s="24">
        <v>24.68</v>
      </c>
      <c r="DQ7" s="24">
        <v>21.36</v>
      </c>
      <c r="DR7" s="24">
        <v>22.79</v>
      </c>
      <c r="DS7" s="24">
        <v>25.87</v>
      </c>
      <c r="DT7" s="24">
        <v>0</v>
      </c>
      <c r="DU7" s="24">
        <v>0</v>
      </c>
      <c r="DV7" s="24">
        <v>0</v>
      </c>
      <c r="DW7" s="24">
        <v>0</v>
      </c>
      <c r="DX7" s="24">
        <v>0</v>
      </c>
      <c r="DY7" s="24">
        <v>0</v>
      </c>
      <c r="DZ7" s="24">
        <v>0.01</v>
      </c>
      <c r="EA7" s="24">
        <v>8.6199999999999992</v>
      </c>
      <c r="EB7" s="24">
        <v>0.01</v>
      </c>
      <c r="EC7" s="24">
        <v>0.01</v>
      </c>
      <c r="ED7" s="24">
        <v>0.01</v>
      </c>
      <c r="EE7" s="24">
        <v>0</v>
      </c>
      <c r="EF7" s="24">
        <v>0</v>
      </c>
      <c r="EG7" s="24">
        <v>0</v>
      </c>
      <c r="EH7" s="24">
        <v>0</v>
      </c>
      <c r="EI7" s="24">
        <v>0</v>
      </c>
      <c r="EJ7" s="24">
        <v>0.09</v>
      </c>
      <c r="EK7" s="24">
        <v>0.13</v>
      </c>
      <c r="EL7" s="24">
        <v>0.36</v>
      </c>
      <c r="EM7" s="24">
        <v>0.39</v>
      </c>
      <c r="EN7" s="24">
        <v>0.1</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鳥巣　昌樹</cp:lastModifiedBy>
  <dcterms:created xsi:type="dcterms:W3CDTF">2022-12-01T01:31:20Z</dcterms:created>
  <dcterms:modified xsi:type="dcterms:W3CDTF">2023-01-16T00:43:06Z</dcterms:modified>
  <cp:category/>
</cp:coreProperties>
</file>