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kyXZGCUn9F/S8pe/eEpysevCM8Lb5M06eJcqd3mgIYZXhqasQ1BebZqwSTI/Fz/Gke/sjVBjOE0vQBcOjCmmQ==" workbookSaltValue="3EqLHPqazoiQ74txJmcT/A=="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<sst xmlns="http://schemas.openxmlformats.org/spreadsheetml/2006/main" xmlns:r="http://schemas.openxmlformats.org/officeDocument/2006/relationships" count="115" uniqueCount="115">
  <si>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</si>
  <si>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</si>
  <si>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</si>
  <si>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</si>
  <si>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</si>
  <si>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</si>
  <si>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</si>
  <si>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</si>
  <si>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</si>
  <si>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</si>
  <si>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</si>
  <si>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</si>
  <si>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</si>
  <si>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</si>
  <si>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</si>
  <si>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</si>
  <si>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</si>
  <si>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</si>
  <si>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</si>
  <si>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</si>
  <si>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</si>
  <si>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</si>
  <si>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</si>
  <si>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</si>
  <si>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</si>
  <si>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</si>
  <si>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</si>
  <si>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</si>
  <si>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</si>
  <si>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</si>
  <si>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</si>
  <si>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</si>
  <si>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</si>
  <si>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</si>
  <si>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</si>
  <si>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</si>
  <si>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</si>
  <si>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</si>
  <si>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</si>
  <si>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</si>
  <si>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</si>
  <si>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</si>
  <si>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</si>
  <si>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</si>
  <si>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</si>
  <si>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</si>
  <si>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</si>
  <si>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</si>
  <si>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</si>
  <si>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</si>
  <si>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</si>
  <si>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</si>
  <si>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</si>
  <si>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</si>
  <si>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</si>
  <si>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</si>
  <si>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</si>
  <si>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</si>
  <si>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</si>
  <si>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</si>
  <si>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</si>
  <si>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</si>
  <si>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　今年度は「大村市下水道事業経営戦略２０２１」に基づき、適正な業務運営、維持管理に努め、健全な経営状況であるといえます。
　下水道事業は、大量の資産を抱えていることから、資産の老朽化の進行により更新需要の増大が予測されます。「大村市下水道事業経営戦略２０２１」やストックマネジメント計画により、計画的な更新を行う必要があります。</t>
    <rPh sb="1" eb="4">
      <t>コンネンド</t>
    </rPh>
    <rPh sb="6" eb="9">
      <t>オオムラシ</t>
    </rPh>
    <rPh sb="10" eb="12">
      <t>スイドウ</t>
    </rPh>
    <rPh sb="12" eb="14">
      <t>ジギョウ</t>
    </rPh>
    <rPh sb="14" eb="18">
      <t>ケイエイセンリャク</t>
    </rPh>
    <rPh sb="24" eb="25">
      <t>モト</t>
    </rPh>
    <rPh sb="28" eb="30">
      <t>テキセイ</t>
    </rPh>
    <rPh sb="31" eb="33">
      <t>ギョウム</t>
    </rPh>
    <rPh sb="33" eb="35">
      <t>ウンエイ</t>
    </rPh>
    <rPh sb="36" eb="38">
      <t>イジ</t>
    </rPh>
    <rPh sb="38" eb="40">
      <t>カンリ</t>
    </rPh>
    <rPh sb="41" eb="42">
      <t>ツト</t>
    </rPh>
    <rPh sb="44" eb="46">
      <t>ケンゼン</t>
    </rPh>
    <rPh sb="47" eb="49">
      <t>ケイエイ</t>
    </rPh>
    <rPh sb="49" eb="51">
      <t>ジョウキョウ</t>
    </rPh>
    <rPh sb="62" eb="65">
      <t>ゲスイドウ</t>
    </rPh>
    <rPh sb="65" eb="67">
      <t>ジギョウ</t>
    </rPh>
    <rPh sb="69" eb="71">
      <t>タイリョウ</t>
    </rPh>
    <rPh sb="72" eb="74">
      <t>シサン</t>
    </rPh>
    <rPh sb="75" eb="76">
      <t>カカ</t>
    </rPh>
    <rPh sb="85" eb="87">
      <t>シサン</t>
    </rPh>
    <rPh sb="88" eb="90">
      <t>ロウキュウ</t>
    </rPh>
    <rPh sb="90" eb="91">
      <t>カ</t>
    </rPh>
    <rPh sb="92" eb="94">
      <t>シンコウ</t>
    </rPh>
    <rPh sb="97" eb="99">
      <t>コウシン</t>
    </rPh>
    <rPh sb="99" eb="101">
      <t>ジュヨウ</t>
    </rPh>
    <rPh sb="102" eb="104">
      <t>ゾウダイ</t>
    </rPh>
    <rPh sb="105" eb="107">
      <t>ヨソク</t>
    </rPh>
    <rPh sb="113" eb="116">
      <t>オオムラシ</t>
    </rPh>
    <rPh sb="116" eb="121">
      <t>ゲスイドウジギョウ</t>
    </rPh>
    <rPh sb="121" eb="123">
      <t>ケイエイ</t>
    </rPh>
    <rPh sb="123" eb="125">
      <t>センリャク</t>
    </rPh>
    <rPh sb="141" eb="143">
      <t>ケイカク</t>
    </rPh>
    <rPh sb="147" eb="150">
      <t>ケイカクテキ</t>
    </rPh>
    <rPh sb="151" eb="153">
      <t>コウシン</t>
    </rPh>
    <rPh sb="154" eb="155">
      <t>オコナ</t>
    </rPh>
    <rPh sb="156" eb="158">
      <t>ヒツヨウ</t>
    </rPh>
    <phoneticPr fontId="13"/>
  </si>
  <si>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</si>
  <si>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</si>
  <si>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</si>
  <si>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</si>
  <si>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</si>
  <si>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</si>
  <si>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</si>
  <si>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</si>
  <si>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</si>
  <si>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</si>
  <si>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</si>
  <si>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</si>
  <si>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</si>
  <si>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</si>
  <si>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</si>
  <si>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</si>
  <si>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</si>
  <si>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</si>
  <si>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</si>
  <si>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</si>
  <si>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</si>
  <si>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</si>
  <si>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</si>
  <si>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</si>
  <si>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</si>
  <si>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</si>
  <si>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</si>
  <si>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</si>
  <si>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</si>
  <si>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</si>
  <si>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</si>
  <si>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</si>
  <si>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</si>
  <si>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長崎県　大村市</t>
  </si>
  <si>
    <t>法適用</t>
  </si>
  <si>
    <t>下水道事業</t>
  </si>
  <si>
    <t>公共下水道</t>
  </si>
  <si>
    <t>Bd1</t>
  </si>
  <si>
    <t>自治体職員 民間企業出身</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</si>
  <si>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</si>
  <si>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</si>
  <si>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</si>
  <si>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</si>
  <si>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</si>
  <si>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</si>
  <si>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</si>
  <si>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</si>
  <si>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</si>
  <si>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</si>
  <si>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</si>
  <si>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①経常収支率⑤経費回収率
　前年度に続き100%以上を確保しており、費用を収益で賄えております。今後も将来の改築に備えて利益を確保していく必要があります。
②累積欠損金比率
　平成２６年度の新会計基準適用以降、累積欠損金は生じておりません。
③流動比率
　前年度に引き続き100％以上を維持できており、短期的な支払能力に問題はないといえます。
④企業債残高対事業規模比率
　類似団体平均値と比較すると低くなっており、前年度と比較しても減少しています。今後も計画的に施設の整備を行いながら、将来世代への過度の負担を避けるため、企業債の発行を抑制し、企業債残高を減少させる必要があります。
⑥汚水処理原価
　類似団体平均値と比較して低くなっており、汚水処理に要する費用が抑えられております。
⑦施設利用率
　類似団体平均値と比較しても高く、施設を有効活用できております。本市の人口増の状況や近年の大雨等の状況を考慮し、施設の整備や更新を行う必要があります。
⑧水洗化率
　類似団体及び全国の平均値より高くなっております。下水道事業に対する市民の皆様のご理解により、水洗化を進めていきます。</t>
    <rPh sb="1" eb="3">
      <t>ケイジョウ</t>
    </rPh>
    <rPh sb="3" eb="5">
      <t>シュウシ</t>
    </rPh>
    <rPh sb="7" eb="9">
      <t>ケイヒ</t>
    </rPh>
    <rPh sb="9" eb="11">
      <t>カイシュウ</t>
    </rPh>
    <rPh sb="11" eb="12">
      <t>リツ</t>
    </rPh>
    <rPh sb="16" eb="17">
      <t>ド</t>
    </rPh>
    <rPh sb="18" eb="19">
      <t>ツヅ</t>
    </rPh>
    <rPh sb="34" eb="36">
      <t>ヒヨウ</t>
    </rPh>
    <rPh sb="37" eb="39">
      <t>シュウエキ</t>
    </rPh>
    <rPh sb="40" eb="41">
      <t>マカナ</t>
    </rPh>
    <rPh sb="48" eb="50">
      <t>コンゴ</t>
    </rPh>
    <rPh sb="51" eb="53">
      <t>ショウライ</t>
    </rPh>
    <rPh sb="54" eb="56">
      <t>カイチク</t>
    </rPh>
    <rPh sb="57" eb="58">
      <t>ソナ</t>
    </rPh>
    <rPh sb="60" eb="62">
      <t>リエキ</t>
    </rPh>
    <rPh sb="63" eb="65">
      <t>カクホ</t>
    </rPh>
    <rPh sb="69" eb="71">
      <t>ヒツヨウ</t>
    </rPh>
    <rPh sb="80" eb="82">
      <t>ルイセキ</t>
    </rPh>
    <rPh sb="82" eb="84">
      <t>ケッソン</t>
    </rPh>
    <rPh sb="84" eb="85">
      <t>キン</t>
    </rPh>
    <rPh sb="85" eb="87">
      <t>ヒリツ</t>
    </rPh>
    <rPh sb="89" eb="91">
      <t>ヘイセイ</t>
    </rPh>
    <rPh sb="93" eb="95">
      <t>ネンド</t>
    </rPh>
    <rPh sb="96" eb="101">
      <t>シンカイケイキジュン</t>
    </rPh>
    <rPh sb="101" eb="103">
      <t>テキヨウ</t>
    </rPh>
    <rPh sb="103" eb="105">
      <t>イコウ</t>
    </rPh>
    <rPh sb="106" eb="108">
      <t>ルイセキ</t>
    </rPh>
    <rPh sb="108" eb="110">
      <t>ケッソン</t>
    </rPh>
    <rPh sb="110" eb="111">
      <t>キン</t>
    </rPh>
    <rPh sb="112" eb="113">
      <t>ショウ</t>
    </rPh>
    <rPh sb="124" eb="126">
      <t>リュウドウ</t>
    </rPh>
    <rPh sb="126" eb="128">
      <t>ヒリツ</t>
    </rPh>
    <rPh sb="130" eb="133">
      <t>ゼンネンド</t>
    </rPh>
    <rPh sb="134" eb="135">
      <t>ヒ</t>
    </rPh>
    <rPh sb="136" eb="137">
      <t>ツヅ</t>
    </rPh>
    <rPh sb="142" eb="144">
      <t>イジョウ</t>
    </rPh>
    <rPh sb="145" eb="147">
      <t>イジ</t>
    </rPh>
    <rPh sb="153" eb="156">
      <t>タンキテキ</t>
    </rPh>
    <rPh sb="157" eb="159">
      <t>シハライ</t>
    </rPh>
    <rPh sb="159" eb="161">
      <t>ノウリョク</t>
    </rPh>
    <rPh sb="162" eb="164">
      <t>モンダイ</t>
    </rPh>
    <rPh sb="176" eb="178">
      <t>キギョウ</t>
    </rPh>
    <rPh sb="178" eb="179">
      <t>サイ</t>
    </rPh>
    <rPh sb="179" eb="181">
      <t>ザンダカ</t>
    </rPh>
    <rPh sb="181" eb="182">
      <t>タイ</t>
    </rPh>
    <rPh sb="182" eb="184">
      <t>ジギョウ</t>
    </rPh>
    <rPh sb="184" eb="186">
      <t>キボ</t>
    </rPh>
    <rPh sb="186" eb="188">
      <t>ヒリツ</t>
    </rPh>
    <rPh sb="194" eb="197">
      <t>ヘイキンチ</t>
    </rPh>
    <rPh sb="203" eb="204">
      <t>ヒク</t>
    </rPh>
    <rPh sb="211" eb="214">
      <t>ゼンネンド</t>
    </rPh>
    <rPh sb="215" eb="217">
      <t>ヒカク</t>
    </rPh>
    <rPh sb="220" eb="222">
      <t>ゲンショウ</t>
    </rPh>
    <rPh sb="228" eb="230">
      <t>コンゴ</t>
    </rPh>
    <rPh sb="231" eb="234">
      <t>ケイカクテキ</t>
    </rPh>
    <rPh sb="238" eb="240">
      <t>セイビ</t>
    </rPh>
    <rPh sb="247" eb="249">
      <t>ショウライ</t>
    </rPh>
    <rPh sb="249" eb="251">
      <t>セダイ</t>
    </rPh>
    <rPh sb="253" eb="255">
      <t>カド</t>
    </rPh>
    <rPh sb="256" eb="258">
      <t>フタン</t>
    </rPh>
    <rPh sb="259" eb="260">
      <t>サ</t>
    </rPh>
    <rPh sb="265" eb="267">
      <t>キギョウ</t>
    </rPh>
    <rPh sb="267" eb="268">
      <t>サイ</t>
    </rPh>
    <rPh sb="269" eb="271">
      <t>ハッコウ</t>
    </rPh>
    <rPh sb="272" eb="274">
      <t>ヨクセイ</t>
    </rPh>
    <rPh sb="276" eb="278">
      <t>キギョウ</t>
    </rPh>
    <rPh sb="278" eb="279">
      <t>サイ</t>
    </rPh>
    <rPh sb="298" eb="300">
      <t>オスイ</t>
    </rPh>
    <rPh sb="300" eb="302">
      <t>ショリ</t>
    </rPh>
    <rPh sb="302" eb="304">
      <t>ゲンカ</t>
    </rPh>
    <rPh sb="306" eb="308">
      <t>ルイジ</t>
    </rPh>
    <rPh sb="308" eb="310">
      <t>ダンタイ</t>
    </rPh>
    <rPh sb="310" eb="312">
      <t>ヘイキン</t>
    </rPh>
    <rPh sb="312" eb="313">
      <t>チ</t>
    </rPh>
    <rPh sb="314" eb="316">
      <t>ヒカク</t>
    </rPh>
    <rPh sb="318" eb="319">
      <t>ヒク</t>
    </rPh>
    <rPh sb="326" eb="328">
      <t>オスイ</t>
    </rPh>
    <rPh sb="328" eb="330">
      <t>ショリ</t>
    </rPh>
    <rPh sb="331" eb="332">
      <t>ヨウ</t>
    </rPh>
    <rPh sb="334" eb="336">
      <t>ヒヨウ</t>
    </rPh>
    <rPh sb="337" eb="338">
      <t>オサ</t>
    </rPh>
    <rPh sb="350" eb="352">
      <t>シセツ</t>
    </rPh>
    <rPh sb="352" eb="354">
      <t>リヨウ</t>
    </rPh>
    <rPh sb="354" eb="355">
      <t>リツ</t>
    </rPh>
    <rPh sb="357" eb="359">
      <t>ルイジ</t>
    </rPh>
    <rPh sb="359" eb="361">
      <t>ダンタイ</t>
    </rPh>
    <rPh sb="361" eb="363">
      <t>ヘイキン</t>
    </rPh>
    <rPh sb="363" eb="364">
      <t>チ</t>
    </rPh>
    <rPh sb="365" eb="367">
      <t>ヒカク</t>
    </rPh>
    <rPh sb="370" eb="371">
      <t>タカ</t>
    </rPh>
    <rPh sb="373" eb="375">
      <t>シセツ</t>
    </rPh>
    <rPh sb="376" eb="380">
      <t>ユウコウカツヨウ</t>
    </rPh>
    <rPh sb="388" eb="389">
      <t>ホン</t>
    </rPh>
    <rPh sb="389" eb="390">
      <t>シ</t>
    </rPh>
    <rPh sb="391" eb="393">
      <t>ジンコウ</t>
    </rPh>
    <rPh sb="393" eb="394">
      <t>ゾウ</t>
    </rPh>
    <rPh sb="395" eb="397">
      <t>ジョウキョウ</t>
    </rPh>
    <rPh sb="398" eb="400">
      <t>キンネン</t>
    </rPh>
    <rPh sb="401" eb="404">
      <t>オオアメトウ</t>
    </rPh>
    <rPh sb="405" eb="407">
      <t>ジョウキョウ</t>
    </rPh>
    <rPh sb="408" eb="410">
      <t>コウリョ</t>
    </rPh>
    <rPh sb="412" eb="414">
      <t>シセツ</t>
    </rPh>
    <rPh sb="415" eb="417">
      <t>セイビ</t>
    </rPh>
    <rPh sb="418" eb="420">
      <t>コウシン</t>
    </rPh>
    <rPh sb="421" eb="422">
      <t>オコナ</t>
    </rPh>
    <rPh sb="423" eb="425">
      <t>ヒツヨウ</t>
    </rPh>
    <rPh sb="434" eb="437">
      <t>スイセンカ</t>
    </rPh>
    <rPh sb="437" eb="438">
      <t>リツ</t>
    </rPh>
    <rPh sb="440" eb="442">
      <t>ルイジ</t>
    </rPh>
    <rPh sb="442" eb="444">
      <t>ダンタイ</t>
    </rPh>
    <rPh sb="444" eb="445">
      <t>オヨ</t>
    </rPh>
    <rPh sb="446" eb="448">
      <t>ゼンコク</t>
    </rPh>
    <rPh sb="449" eb="451">
      <t>ヘイキン</t>
    </rPh>
    <rPh sb="451" eb="452">
      <t>チ</t>
    </rPh>
    <rPh sb="454" eb="455">
      <t>タカ</t>
    </rPh>
    <phoneticPr fontId="13"/>
  </si>
  <si>
    <t>①有形固定資産減価償却率
　有形固定資産減価償却率が年々増加しており、今年度は４割近い下水道施設の老朽化が進んでいる状況です。今後、ストックマネジメント計画に沿って、計画的に改築更新を行う必要があります。
②管渠経年化率③管渠改善率
　昭和４９年に施工した管渠が令和６年に耐用年数を迎えるため、今後多額の更新費用がかかることが想定されます。施設の長寿命化や費用の平準化を図るため、今後、管路とポンプ場のストックマネジメント計画を策定し計画的に改築していく必要があります。</t>
    <rPh sb="40" eb="42">
      <t>ワリチカ</t>
    </rPh>
    <rPh sb="164" eb="166">
      <t>ソウテイ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</si>
</sst>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11"/>
      <color theme="0"/>
      <name val="ＭＳ Ｐゴシック"/>
      <family val="2"/>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formatCode="#,##0.00;&quot;△&quot;#,##0.00;&quot;-&quot;">
                  <c:v>2.e-002</c:v>
                </c:pt>
                <c:pt idx="1" formatCode="#,##0.00;&quot;△&quot;#,##0.00;&quot;-&quot;">
                  <c:v>2.e-002</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0.13</c:v>
                </c:pt>
                <c:pt idx="1">
                  <c:v>0.1</c:v>
                </c:pt>
                <c:pt idx="2">
                  <c:v>9.e-002</c:v>
                </c:pt>
                <c:pt idx="3">
                  <c:v>9.e-002</c:v>
                </c:pt>
                <c:pt idx="4">
                  <c:v>0.17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75.760000000000005</c:v>
                </c:pt>
                <c:pt idx="1">
                  <c:v>77.650000000000006</c:v>
                </c:pt>
                <c:pt idx="2">
                  <c:v>67.83</c:v>
                </c:pt>
                <c:pt idx="3">
                  <c:v>71.97</c:v>
                </c:pt>
                <c:pt idx="4">
                  <c:v>77.12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64.959999999999994</c:v>
                </c:pt>
                <c:pt idx="1">
                  <c:v>65.040000000000006</c:v>
                </c:pt>
                <c:pt idx="2">
                  <c:v>68.31</c:v>
                </c:pt>
                <c:pt idx="3">
                  <c:v>65.28</c:v>
                </c:pt>
                <c:pt idx="4">
                  <c:v>64.92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97.49</c:v>
                </c:pt>
                <c:pt idx="1">
                  <c:v>97.58</c:v>
                </c:pt>
                <c:pt idx="2">
                  <c:v>97.81</c:v>
                </c:pt>
                <c:pt idx="3">
                  <c:v>97.76</c:v>
                </c:pt>
                <c:pt idx="4">
                  <c:v>98.14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92.3</c:v>
                </c:pt>
                <c:pt idx="1">
                  <c:v>92.55</c:v>
                </c:pt>
                <c:pt idx="2">
                  <c:v>92.62</c:v>
                </c:pt>
                <c:pt idx="3">
                  <c:v>92.72</c:v>
                </c:pt>
                <c:pt idx="4">
                  <c:v>92.88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128.33000000000001</c:v>
                </c:pt>
                <c:pt idx="1">
                  <c:v>121.01</c:v>
                </c:pt>
                <c:pt idx="2">
                  <c:v>120.47</c:v>
                </c:pt>
                <c:pt idx="3">
                  <c:v>121.5</c:v>
                </c:pt>
                <c:pt idx="4">
                  <c:v>117.65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108.03</c:v>
                </c:pt>
                <c:pt idx="1">
                  <c:v>106.9</c:v>
                </c:pt>
                <c:pt idx="2">
                  <c:v>106.99</c:v>
                </c:pt>
                <c:pt idx="3">
                  <c:v>107.85</c:v>
                </c:pt>
                <c:pt idx="4">
                  <c:v>108.04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33.56</c:v>
                </c:pt>
                <c:pt idx="1">
                  <c:v>34.97</c:v>
                </c:pt>
                <c:pt idx="2">
                  <c:v>36.479999999999997</c:v>
                </c:pt>
                <c:pt idx="3">
                  <c:v>38.1</c:v>
                </c:pt>
                <c:pt idx="4">
                  <c:v>39.46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25.61</c:v>
                </c:pt>
                <c:pt idx="1">
                  <c:v>26.13</c:v>
                </c:pt>
                <c:pt idx="2">
                  <c:v>26.36</c:v>
                </c:pt>
                <c:pt idx="3">
                  <c:v>23.79</c:v>
                </c:pt>
                <c:pt idx="4">
                  <c:v>25.66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1.07</c:v>
                </c:pt>
                <c:pt idx="1">
                  <c:v>1.03</c:v>
                </c:pt>
                <c:pt idx="2">
                  <c:v>1.43</c:v>
                </c:pt>
                <c:pt idx="3">
                  <c:v>1.22</c:v>
                </c:pt>
                <c:pt idx="4">
                  <c:v>1.61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13.55</c:v>
                </c:pt>
                <c:pt idx="1">
                  <c:v>9.06</c:v>
                </c:pt>
                <c:pt idx="2">
                  <c:v>7.42</c:v>
                </c:pt>
                <c:pt idx="3">
                  <c:v>4.72</c:v>
                </c:pt>
                <c:pt idx="4">
                  <c:v>4.49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152.18</c:v>
                </c:pt>
                <c:pt idx="1">
                  <c:v>143.02000000000001</c:v>
                </c:pt>
                <c:pt idx="2">
                  <c:v>171</c:v>
                </c:pt>
                <c:pt idx="3">
                  <c:v>175.91</c:v>
                </c:pt>
                <c:pt idx="4">
                  <c:v>180.75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78.45</c:v>
                </c:pt>
                <c:pt idx="1">
                  <c:v>76.31</c:v>
                </c:pt>
                <c:pt idx="2">
                  <c:v>68.180000000000007</c:v>
                </c:pt>
                <c:pt idx="3">
                  <c:v>67.930000000000007</c:v>
                </c:pt>
                <c:pt idx="4">
                  <c:v>68.53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410.5</c:v>
                </c:pt>
                <c:pt idx="1">
                  <c:v>423.84</c:v>
                </c:pt>
                <c:pt idx="2">
                  <c:v>408.76</c:v>
                </c:pt>
                <c:pt idx="3">
                  <c:v>403.63</c:v>
                </c:pt>
                <c:pt idx="4">
                  <c:v>381.72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799.41</c:v>
                </c:pt>
                <c:pt idx="1">
                  <c:v>820.36</c:v>
                </c:pt>
                <c:pt idx="2">
                  <c:v>847.44</c:v>
                </c:pt>
                <c:pt idx="3">
                  <c:v>857.88</c:v>
                </c:pt>
                <c:pt idx="4">
                  <c:v>825.1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191.02</c:v>
                </c:pt>
                <c:pt idx="1">
                  <c:v>170.2</c:v>
                </c:pt>
                <c:pt idx="2">
                  <c:v>165.28</c:v>
                </c:pt>
                <c:pt idx="3">
                  <c:v>177.84</c:v>
                </c:pt>
                <c:pt idx="4">
                  <c:v>169.2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96.54</c:v>
                </c:pt>
                <c:pt idx="1">
                  <c:v>95.4</c:v>
                </c:pt>
                <c:pt idx="2">
                  <c:v>94.69</c:v>
                </c:pt>
                <c:pt idx="3">
                  <c:v>94.97</c:v>
                </c:pt>
                <c:pt idx="4">
                  <c:v>97.07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91.02</c:v>
                </c:pt>
                <c:pt idx="1">
                  <c:v>89.61</c:v>
                </c:pt>
                <c:pt idx="2">
                  <c:v>89.14</c:v>
                </c:pt>
                <c:pt idx="3">
                  <c:v>82.57</c:v>
                </c:pt>
                <c:pt idx="4">
                  <c:v>86.82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162.81</c:v>
                </c:pt>
                <c:pt idx="1">
                  <c:v>163.19999999999999</c:v>
                </c:pt>
                <c:pt idx="2">
                  <c:v>159.78</c:v>
                </c:pt>
                <c:pt idx="3">
                  <c:v>159.49</c:v>
                </c:pt>
                <c:pt idx="4">
                  <c:v>157.81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【107.02】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【669.11】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【134.98】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【99.73】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【6.54】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長崎県　大村市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自治体職員 民間企業出身</v>
      </c>
      <c r="AE8" s="20"/>
      <c r="AF8" s="20"/>
      <c r="AG8" s="20"/>
      <c r="AH8" s="20"/>
      <c r="AI8" s="20"/>
      <c r="AJ8" s="20"/>
      <c r="AK8" s="3"/>
      <c r="AL8" s="21">
        <f>データ!S6</f>
        <v>97824</v>
      </c>
      <c r="AM8" s="21"/>
      <c r="AN8" s="21"/>
      <c r="AO8" s="21"/>
      <c r="AP8" s="21"/>
      <c r="AQ8" s="21"/>
      <c r="AR8" s="21"/>
      <c r="AS8" s="21"/>
      <c r="AT8" s="7">
        <f>データ!T6</f>
        <v>126.73</v>
      </c>
      <c r="AU8" s="7"/>
      <c r="AV8" s="7"/>
      <c r="AW8" s="7"/>
      <c r="AX8" s="7"/>
      <c r="AY8" s="7"/>
      <c r="AZ8" s="7"/>
      <c r="BA8" s="7"/>
      <c r="BB8" s="7">
        <f>データ!U6</f>
        <v>771.91</v>
      </c>
      <c r="BC8" s="7"/>
      <c r="BD8" s="7"/>
      <c r="BE8" s="7"/>
      <c r="BF8" s="7"/>
      <c r="BG8" s="7"/>
      <c r="BH8" s="7"/>
      <c r="BI8" s="7"/>
      <c r="BJ8" s="3"/>
      <c r="BK8" s="3"/>
      <c r="BL8" s="27" t="s">
        <v>13</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71.88</v>
      </c>
      <c r="J10" s="7"/>
      <c r="K10" s="7"/>
      <c r="L10" s="7"/>
      <c r="M10" s="7"/>
      <c r="N10" s="7"/>
      <c r="O10" s="7"/>
      <c r="P10" s="7">
        <f>データ!P6</f>
        <v>90.28</v>
      </c>
      <c r="Q10" s="7"/>
      <c r="R10" s="7"/>
      <c r="S10" s="7"/>
      <c r="T10" s="7"/>
      <c r="U10" s="7"/>
      <c r="V10" s="7"/>
      <c r="W10" s="7">
        <f>データ!Q6</f>
        <v>88.54</v>
      </c>
      <c r="X10" s="7"/>
      <c r="Y10" s="7"/>
      <c r="Z10" s="7"/>
      <c r="AA10" s="7"/>
      <c r="AB10" s="7"/>
      <c r="AC10" s="7"/>
      <c r="AD10" s="21">
        <f>データ!R6</f>
        <v>3003</v>
      </c>
      <c r="AE10" s="21"/>
      <c r="AF10" s="21"/>
      <c r="AG10" s="21"/>
      <c r="AH10" s="21"/>
      <c r="AI10" s="21"/>
      <c r="AJ10" s="21"/>
      <c r="AK10" s="2"/>
      <c r="AL10" s="21">
        <f>データ!V6</f>
        <v>88210</v>
      </c>
      <c r="AM10" s="21"/>
      <c r="AN10" s="21"/>
      <c r="AO10" s="21"/>
      <c r="AP10" s="21"/>
      <c r="AQ10" s="21"/>
      <c r="AR10" s="21"/>
      <c r="AS10" s="21"/>
      <c r="AT10" s="7">
        <f>データ!W6</f>
        <v>23.68</v>
      </c>
      <c r="AU10" s="7"/>
      <c r="AV10" s="7"/>
      <c r="AW10" s="7"/>
      <c r="AX10" s="7"/>
      <c r="AY10" s="7"/>
      <c r="AZ10" s="7"/>
      <c r="BA10" s="7"/>
      <c r="BB10" s="7">
        <f>データ!X6</f>
        <v>3725.08</v>
      </c>
      <c r="BC10" s="7"/>
      <c r="BD10" s="7"/>
      <c r="BE10" s="7"/>
      <c r="BF10" s="7"/>
      <c r="BG10" s="7"/>
      <c r="BH10" s="7"/>
      <c r="BI10" s="7"/>
      <c r="BJ10" s="2"/>
      <c r="BK10" s="2"/>
      <c r="BL10" s="29" t="s">
        <v>38</v>
      </c>
      <c r="BM10" s="41"/>
      <c r="BN10" s="50" t="s">
        <v>5</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114</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62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46</v>
      </c>
      <c r="F84" s="12" t="s">
        <v>47</v>
      </c>
      <c r="G84" s="12" t="s">
        <v>48</v>
      </c>
      <c r="H84" s="12" t="s">
        <v>41</v>
      </c>
      <c r="I84" s="12" t="s">
        <v>9</v>
      </c>
      <c r="J84" s="12" t="s">
        <v>49</v>
      </c>
      <c r="K84" s="12" t="s">
        <v>50</v>
      </c>
      <c r="L84" s="12" t="s">
        <v>33</v>
      </c>
      <c r="M84" s="12" t="s">
        <v>36</v>
      </c>
      <c r="N84" s="12" t="s">
        <v>52</v>
      </c>
      <c r="O84" s="12" t="s">
        <v>54</v>
      </c>
    </row>
    <row r="85" spans="1:78" hidden="1">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CBP2aj5YP/jRoRE0+k+N4THziJKShj3R9wlGPtvCTNyM7S+ycLYRTzdmyNi9U8L3cPtgWqb2yigRg/GHzKrUXw==" saltValue="xMGJbQqk99NnG1chxIG7G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55</v>
      </c>
      <c r="Y1" s="81">
        <v>1</v>
      </c>
      <c r="Z1" s="81">
        <v>1</v>
      </c>
      <c r="AA1" s="81">
        <v>1</v>
      </c>
      <c r="AB1" s="81">
        <v>1</v>
      </c>
      <c r="AC1" s="81">
        <v>1</v>
      </c>
      <c r="AD1" s="81">
        <v>1</v>
      </c>
      <c r="AE1" s="81">
        <v>1</v>
      </c>
      <c r="AF1" s="81">
        <v>1</v>
      </c>
      <c r="AG1" s="81">
        <v>1</v>
      </c>
      <c r="AH1" s="81">
        <v>1</v>
      </c>
      <c r="AI1" s="81"/>
      <c r="AJ1" s="81">
        <v>1</v>
      </c>
      <c r="AK1" s="81">
        <v>1</v>
      </c>
      <c r="AL1" s="81">
        <v>1</v>
      </c>
      <c r="AM1" s="81">
        <v>1</v>
      </c>
      <c r="AN1" s="81">
        <v>1</v>
      </c>
      <c r="AO1" s="81">
        <v>1</v>
      </c>
      <c r="AP1" s="81">
        <v>1</v>
      </c>
      <c r="AQ1" s="81">
        <v>1</v>
      </c>
      <c r="AR1" s="81">
        <v>1</v>
      </c>
      <c r="AS1" s="81">
        <v>1</v>
      </c>
      <c r="AT1" s="81"/>
      <c r="AU1" s="81">
        <v>1</v>
      </c>
      <c r="AV1" s="81">
        <v>1</v>
      </c>
      <c r="AW1" s="81">
        <v>1</v>
      </c>
      <c r="AX1" s="81">
        <v>1</v>
      </c>
      <c r="AY1" s="81">
        <v>1</v>
      </c>
      <c r="AZ1" s="81">
        <v>1</v>
      </c>
      <c r="BA1" s="81">
        <v>1</v>
      </c>
      <c r="BB1" s="81">
        <v>1</v>
      </c>
      <c r="BC1" s="81">
        <v>1</v>
      </c>
      <c r="BD1" s="81">
        <v>1</v>
      </c>
      <c r="BE1" s="81"/>
      <c r="BF1" s="81">
        <v>1</v>
      </c>
      <c r="BG1" s="81">
        <v>1</v>
      </c>
      <c r="BH1" s="81">
        <v>1</v>
      </c>
      <c r="BI1" s="81">
        <v>1</v>
      </c>
      <c r="BJ1" s="81">
        <v>1</v>
      </c>
      <c r="BK1" s="81">
        <v>1</v>
      </c>
      <c r="BL1" s="81">
        <v>1</v>
      </c>
      <c r="BM1" s="81">
        <v>1</v>
      </c>
      <c r="BN1" s="81">
        <v>1</v>
      </c>
      <c r="BO1" s="81">
        <v>1</v>
      </c>
      <c r="BP1" s="81"/>
      <c r="BQ1" s="81">
        <v>1</v>
      </c>
      <c r="BR1" s="81">
        <v>1</v>
      </c>
      <c r="BS1" s="81">
        <v>1</v>
      </c>
      <c r="BT1" s="81">
        <v>1</v>
      </c>
      <c r="BU1" s="81">
        <v>1</v>
      </c>
      <c r="BV1" s="81">
        <v>1</v>
      </c>
      <c r="BW1" s="81">
        <v>1</v>
      </c>
      <c r="BX1" s="81">
        <v>1</v>
      </c>
      <c r="BY1" s="81">
        <v>1</v>
      </c>
      <c r="BZ1" s="81">
        <v>1</v>
      </c>
      <c r="CA1" s="81"/>
      <c r="CB1" s="81">
        <v>1</v>
      </c>
      <c r="CC1" s="81">
        <v>1</v>
      </c>
      <c r="CD1" s="81">
        <v>1</v>
      </c>
      <c r="CE1" s="81">
        <v>1</v>
      </c>
      <c r="CF1" s="81">
        <v>1</v>
      </c>
      <c r="CG1" s="81">
        <v>1</v>
      </c>
      <c r="CH1" s="81">
        <v>1</v>
      </c>
      <c r="CI1" s="81">
        <v>1</v>
      </c>
      <c r="CJ1" s="81">
        <v>1</v>
      </c>
      <c r="CK1" s="81">
        <v>1</v>
      </c>
      <c r="CL1" s="81"/>
      <c r="CM1" s="81">
        <v>1</v>
      </c>
      <c r="CN1" s="81">
        <v>1</v>
      </c>
      <c r="CO1" s="81">
        <v>1</v>
      </c>
      <c r="CP1" s="81">
        <v>1</v>
      </c>
      <c r="CQ1" s="81">
        <v>1</v>
      </c>
      <c r="CR1" s="81">
        <v>1</v>
      </c>
      <c r="CS1" s="81">
        <v>1</v>
      </c>
      <c r="CT1" s="81">
        <v>1</v>
      </c>
      <c r="CU1" s="81">
        <v>1</v>
      </c>
      <c r="CV1" s="81">
        <v>1</v>
      </c>
      <c r="CW1" s="81"/>
      <c r="CX1" s="81">
        <v>1</v>
      </c>
      <c r="CY1" s="81">
        <v>1</v>
      </c>
      <c r="CZ1" s="81">
        <v>1</v>
      </c>
      <c r="DA1" s="81">
        <v>1</v>
      </c>
      <c r="DB1" s="81">
        <v>1</v>
      </c>
      <c r="DC1" s="81">
        <v>1</v>
      </c>
      <c r="DD1" s="81">
        <v>1</v>
      </c>
      <c r="DE1" s="81">
        <v>1</v>
      </c>
      <c r="DF1" s="81">
        <v>1</v>
      </c>
      <c r="DG1" s="81">
        <v>1</v>
      </c>
      <c r="DH1" s="81"/>
      <c r="DI1" s="81">
        <v>1</v>
      </c>
      <c r="DJ1" s="81">
        <v>1</v>
      </c>
      <c r="DK1" s="81">
        <v>1</v>
      </c>
      <c r="DL1" s="81">
        <v>1</v>
      </c>
      <c r="DM1" s="81">
        <v>1</v>
      </c>
      <c r="DN1" s="81">
        <v>1</v>
      </c>
      <c r="DO1" s="81">
        <v>1</v>
      </c>
      <c r="DP1" s="81">
        <v>1</v>
      </c>
      <c r="DQ1" s="81">
        <v>1</v>
      </c>
      <c r="DR1" s="81">
        <v>1</v>
      </c>
      <c r="DS1" s="81"/>
      <c r="DT1" s="81">
        <v>1</v>
      </c>
      <c r="DU1" s="81">
        <v>1</v>
      </c>
      <c r="DV1" s="81">
        <v>1</v>
      </c>
      <c r="DW1" s="81">
        <v>1</v>
      </c>
      <c r="DX1" s="81">
        <v>1</v>
      </c>
      <c r="DY1" s="81">
        <v>1</v>
      </c>
      <c r="DZ1" s="81">
        <v>1</v>
      </c>
      <c r="EA1" s="81">
        <v>1</v>
      </c>
      <c r="EB1" s="81">
        <v>1</v>
      </c>
      <c r="EC1" s="81">
        <v>1</v>
      </c>
      <c r="ED1" s="81"/>
      <c r="EE1" s="81">
        <v>1</v>
      </c>
      <c r="EF1" s="81">
        <v>1</v>
      </c>
      <c r="EG1" s="81">
        <v>1</v>
      </c>
      <c r="EH1" s="81">
        <v>1</v>
      </c>
      <c r="EI1" s="81">
        <v>1</v>
      </c>
      <c r="EJ1" s="81">
        <v>1</v>
      </c>
      <c r="EK1" s="81">
        <v>1</v>
      </c>
      <c r="EL1" s="81">
        <v>1</v>
      </c>
      <c r="EM1" s="81">
        <v>1</v>
      </c>
      <c r="EN1" s="81">
        <v>1</v>
      </c>
      <c r="EO1" s="81"/>
    </row>
    <row r="2" spans="1:148">
      <c r="A2" s="62" t="s">
        <v>56</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32</v>
      </c>
      <c r="C3" s="64" t="s">
        <v>58</v>
      </c>
      <c r="D3" s="64" t="s">
        <v>59</v>
      </c>
      <c r="E3" s="64" t="s">
        <v>4</v>
      </c>
      <c r="F3" s="64" t="s">
        <v>3</v>
      </c>
      <c r="G3" s="64" t="s">
        <v>25</v>
      </c>
      <c r="H3" s="71" t="s">
        <v>60</v>
      </c>
      <c r="I3" s="74"/>
      <c r="J3" s="74"/>
      <c r="K3" s="74"/>
      <c r="L3" s="74"/>
      <c r="M3" s="74"/>
      <c r="N3" s="74"/>
      <c r="O3" s="74"/>
      <c r="P3" s="74"/>
      <c r="Q3" s="74"/>
      <c r="R3" s="74"/>
      <c r="S3" s="74"/>
      <c r="T3" s="74"/>
      <c r="U3" s="74"/>
      <c r="V3" s="74"/>
      <c r="W3" s="74"/>
      <c r="X3" s="79"/>
      <c r="Y3" s="82"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11</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62" t="s">
        <v>61</v>
      </c>
      <c r="B4" s="65"/>
      <c r="C4" s="65"/>
      <c r="D4" s="65"/>
      <c r="E4" s="65"/>
      <c r="F4" s="65"/>
      <c r="G4" s="65"/>
      <c r="H4" s="72"/>
      <c r="I4" s="75"/>
      <c r="J4" s="75"/>
      <c r="K4" s="75"/>
      <c r="L4" s="75"/>
      <c r="M4" s="75"/>
      <c r="N4" s="75"/>
      <c r="O4" s="75"/>
      <c r="P4" s="75"/>
      <c r="Q4" s="75"/>
      <c r="R4" s="75"/>
      <c r="S4" s="75"/>
      <c r="T4" s="75"/>
      <c r="U4" s="75"/>
      <c r="V4" s="75"/>
      <c r="W4" s="75"/>
      <c r="X4" s="80"/>
      <c r="Y4" s="83" t="s">
        <v>51</v>
      </c>
      <c r="Z4" s="83"/>
      <c r="AA4" s="83"/>
      <c r="AB4" s="83"/>
      <c r="AC4" s="83"/>
      <c r="AD4" s="83"/>
      <c r="AE4" s="83"/>
      <c r="AF4" s="83"/>
      <c r="AG4" s="83"/>
      <c r="AH4" s="83"/>
      <c r="AI4" s="83"/>
      <c r="AJ4" s="83" t="s">
        <v>45</v>
      </c>
      <c r="AK4" s="83"/>
      <c r="AL4" s="83"/>
      <c r="AM4" s="83"/>
      <c r="AN4" s="83"/>
      <c r="AO4" s="83"/>
      <c r="AP4" s="83"/>
      <c r="AQ4" s="83"/>
      <c r="AR4" s="83"/>
      <c r="AS4" s="83"/>
      <c r="AT4" s="83"/>
      <c r="AU4" s="83" t="s">
        <v>28</v>
      </c>
      <c r="AV4" s="83"/>
      <c r="AW4" s="83"/>
      <c r="AX4" s="83"/>
      <c r="AY4" s="83"/>
      <c r="AZ4" s="83"/>
      <c r="BA4" s="83"/>
      <c r="BB4" s="83"/>
      <c r="BC4" s="83"/>
      <c r="BD4" s="83"/>
      <c r="BE4" s="83"/>
      <c r="BF4" s="83" t="s">
        <v>64</v>
      </c>
      <c r="BG4" s="83"/>
      <c r="BH4" s="83"/>
      <c r="BI4" s="83"/>
      <c r="BJ4" s="83"/>
      <c r="BK4" s="83"/>
      <c r="BL4" s="83"/>
      <c r="BM4" s="83"/>
      <c r="BN4" s="83"/>
      <c r="BO4" s="83"/>
      <c r="BP4" s="83"/>
      <c r="BQ4" s="83" t="s">
        <v>15</v>
      </c>
      <c r="BR4" s="83"/>
      <c r="BS4" s="83"/>
      <c r="BT4" s="83"/>
      <c r="BU4" s="83"/>
      <c r="BV4" s="83"/>
      <c r="BW4" s="83"/>
      <c r="BX4" s="83"/>
      <c r="BY4" s="83"/>
      <c r="BZ4" s="83"/>
      <c r="CA4" s="83"/>
      <c r="CB4" s="83" t="s">
        <v>63</v>
      </c>
      <c r="CC4" s="83"/>
      <c r="CD4" s="83"/>
      <c r="CE4" s="83"/>
      <c r="CF4" s="83"/>
      <c r="CG4" s="83"/>
      <c r="CH4" s="83"/>
      <c r="CI4" s="83"/>
      <c r="CJ4" s="83"/>
      <c r="CK4" s="83"/>
      <c r="CL4" s="83"/>
      <c r="CM4" s="83" t="s">
        <v>1</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8">
      <c r="A5" s="62" t="s">
        <v>69</v>
      </c>
      <c r="B5" s="66"/>
      <c r="C5" s="66"/>
      <c r="D5" s="66"/>
      <c r="E5" s="66"/>
      <c r="F5" s="66"/>
      <c r="G5" s="66"/>
      <c r="H5" s="73" t="s">
        <v>57</v>
      </c>
      <c r="I5" s="73" t="s">
        <v>70</v>
      </c>
      <c r="J5" s="73" t="s">
        <v>71</v>
      </c>
      <c r="K5" s="73" t="s">
        <v>72</v>
      </c>
      <c r="L5" s="73" t="s">
        <v>73</v>
      </c>
      <c r="M5" s="73" t="s">
        <v>6</v>
      </c>
      <c r="N5" s="73" t="s">
        <v>74</v>
      </c>
      <c r="O5" s="73" t="s">
        <v>75</v>
      </c>
      <c r="P5" s="73" t="s">
        <v>76</v>
      </c>
      <c r="Q5" s="73" t="s">
        <v>77</v>
      </c>
      <c r="R5" s="73" t="s">
        <v>78</v>
      </c>
      <c r="S5" s="73" t="s">
        <v>79</v>
      </c>
      <c r="T5" s="73" t="s">
        <v>80</v>
      </c>
      <c r="U5" s="73" t="s">
        <v>0</v>
      </c>
      <c r="V5" s="73" t="s">
        <v>81</v>
      </c>
      <c r="W5" s="73" t="s">
        <v>82</v>
      </c>
      <c r="X5" s="73" t="s">
        <v>83</v>
      </c>
      <c r="Y5" s="73" t="s">
        <v>84</v>
      </c>
      <c r="Z5" s="73" t="s">
        <v>85</v>
      </c>
      <c r="AA5" s="73" t="s">
        <v>86</v>
      </c>
      <c r="AB5" s="73" t="s">
        <v>87</v>
      </c>
      <c r="AC5" s="73" t="s">
        <v>88</v>
      </c>
      <c r="AD5" s="73" t="s">
        <v>90</v>
      </c>
      <c r="AE5" s="73" t="s">
        <v>91</v>
      </c>
      <c r="AF5" s="73" t="s">
        <v>92</v>
      </c>
      <c r="AG5" s="73" t="s">
        <v>93</v>
      </c>
      <c r="AH5" s="73" t="s">
        <v>94</v>
      </c>
      <c r="AI5" s="73" t="s">
        <v>44</v>
      </c>
      <c r="AJ5" s="73" t="s">
        <v>84</v>
      </c>
      <c r="AK5" s="73" t="s">
        <v>85</v>
      </c>
      <c r="AL5" s="73" t="s">
        <v>86</v>
      </c>
      <c r="AM5" s="73" t="s">
        <v>87</v>
      </c>
      <c r="AN5" s="73" t="s">
        <v>88</v>
      </c>
      <c r="AO5" s="73" t="s">
        <v>90</v>
      </c>
      <c r="AP5" s="73" t="s">
        <v>91</v>
      </c>
      <c r="AQ5" s="73" t="s">
        <v>92</v>
      </c>
      <c r="AR5" s="73" t="s">
        <v>93</v>
      </c>
      <c r="AS5" s="73" t="s">
        <v>94</v>
      </c>
      <c r="AT5" s="73" t="s">
        <v>89</v>
      </c>
      <c r="AU5" s="73" t="s">
        <v>84</v>
      </c>
      <c r="AV5" s="73" t="s">
        <v>85</v>
      </c>
      <c r="AW5" s="73" t="s">
        <v>86</v>
      </c>
      <c r="AX5" s="73" t="s">
        <v>87</v>
      </c>
      <c r="AY5" s="73" t="s">
        <v>88</v>
      </c>
      <c r="AZ5" s="73" t="s">
        <v>90</v>
      </c>
      <c r="BA5" s="73" t="s">
        <v>91</v>
      </c>
      <c r="BB5" s="73" t="s">
        <v>92</v>
      </c>
      <c r="BC5" s="73" t="s">
        <v>93</v>
      </c>
      <c r="BD5" s="73" t="s">
        <v>94</v>
      </c>
      <c r="BE5" s="73" t="s">
        <v>89</v>
      </c>
      <c r="BF5" s="73" t="s">
        <v>84</v>
      </c>
      <c r="BG5" s="73" t="s">
        <v>85</v>
      </c>
      <c r="BH5" s="73" t="s">
        <v>86</v>
      </c>
      <c r="BI5" s="73" t="s">
        <v>87</v>
      </c>
      <c r="BJ5" s="73" t="s">
        <v>88</v>
      </c>
      <c r="BK5" s="73" t="s">
        <v>90</v>
      </c>
      <c r="BL5" s="73" t="s">
        <v>91</v>
      </c>
      <c r="BM5" s="73" t="s">
        <v>92</v>
      </c>
      <c r="BN5" s="73" t="s">
        <v>93</v>
      </c>
      <c r="BO5" s="73" t="s">
        <v>94</v>
      </c>
      <c r="BP5" s="73" t="s">
        <v>89</v>
      </c>
      <c r="BQ5" s="73" t="s">
        <v>84</v>
      </c>
      <c r="BR5" s="73" t="s">
        <v>85</v>
      </c>
      <c r="BS5" s="73" t="s">
        <v>86</v>
      </c>
      <c r="BT5" s="73" t="s">
        <v>87</v>
      </c>
      <c r="BU5" s="73" t="s">
        <v>88</v>
      </c>
      <c r="BV5" s="73" t="s">
        <v>90</v>
      </c>
      <c r="BW5" s="73" t="s">
        <v>91</v>
      </c>
      <c r="BX5" s="73" t="s">
        <v>92</v>
      </c>
      <c r="BY5" s="73" t="s">
        <v>93</v>
      </c>
      <c r="BZ5" s="73" t="s">
        <v>94</v>
      </c>
      <c r="CA5" s="73" t="s">
        <v>89</v>
      </c>
      <c r="CB5" s="73" t="s">
        <v>84</v>
      </c>
      <c r="CC5" s="73" t="s">
        <v>85</v>
      </c>
      <c r="CD5" s="73" t="s">
        <v>86</v>
      </c>
      <c r="CE5" s="73" t="s">
        <v>87</v>
      </c>
      <c r="CF5" s="73" t="s">
        <v>88</v>
      </c>
      <c r="CG5" s="73" t="s">
        <v>90</v>
      </c>
      <c r="CH5" s="73" t="s">
        <v>91</v>
      </c>
      <c r="CI5" s="73" t="s">
        <v>92</v>
      </c>
      <c r="CJ5" s="73" t="s">
        <v>93</v>
      </c>
      <c r="CK5" s="73" t="s">
        <v>94</v>
      </c>
      <c r="CL5" s="73" t="s">
        <v>89</v>
      </c>
      <c r="CM5" s="73" t="s">
        <v>84</v>
      </c>
      <c r="CN5" s="73" t="s">
        <v>85</v>
      </c>
      <c r="CO5" s="73" t="s">
        <v>86</v>
      </c>
      <c r="CP5" s="73" t="s">
        <v>87</v>
      </c>
      <c r="CQ5" s="73" t="s">
        <v>88</v>
      </c>
      <c r="CR5" s="73" t="s">
        <v>90</v>
      </c>
      <c r="CS5" s="73" t="s">
        <v>91</v>
      </c>
      <c r="CT5" s="73" t="s">
        <v>92</v>
      </c>
      <c r="CU5" s="73" t="s">
        <v>93</v>
      </c>
      <c r="CV5" s="73" t="s">
        <v>94</v>
      </c>
      <c r="CW5" s="73" t="s">
        <v>89</v>
      </c>
      <c r="CX5" s="73" t="s">
        <v>84</v>
      </c>
      <c r="CY5" s="73" t="s">
        <v>85</v>
      </c>
      <c r="CZ5" s="73" t="s">
        <v>86</v>
      </c>
      <c r="DA5" s="73" t="s">
        <v>87</v>
      </c>
      <c r="DB5" s="73" t="s">
        <v>88</v>
      </c>
      <c r="DC5" s="73" t="s">
        <v>90</v>
      </c>
      <c r="DD5" s="73" t="s">
        <v>91</v>
      </c>
      <c r="DE5" s="73" t="s">
        <v>92</v>
      </c>
      <c r="DF5" s="73" t="s">
        <v>93</v>
      </c>
      <c r="DG5" s="73" t="s">
        <v>94</v>
      </c>
      <c r="DH5" s="73" t="s">
        <v>89</v>
      </c>
      <c r="DI5" s="73" t="s">
        <v>84</v>
      </c>
      <c r="DJ5" s="73" t="s">
        <v>85</v>
      </c>
      <c r="DK5" s="73" t="s">
        <v>86</v>
      </c>
      <c r="DL5" s="73" t="s">
        <v>87</v>
      </c>
      <c r="DM5" s="73" t="s">
        <v>88</v>
      </c>
      <c r="DN5" s="73" t="s">
        <v>90</v>
      </c>
      <c r="DO5" s="73" t="s">
        <v>91</v>
      </c>
      <c r="DP5" s="73" t="s">
        <v>92</v>
      </c>
      <c r="DQ5" s="73" t="s">
        <v>93</v>
      </c>
      <c r="DR5" s="73" t="s">
        <v>94</v>
      </c>
      <c r="DS5" s="73" t="s">
        <v>89</v>
      </c>
      <c r="DT5" s="73" t="s">
        <v>84</v>
      </c>
      <c r="DU5" s="73" t="s">
        <v>85</v>
      </c>
      <c r="DV5" s="73" t="s">
        <v>86</v>
      </c>
      <c r="DW5" s="73" t="s">
        <v>87</v>
      </c>
      <c r="DX5" s="73" t="s">
        <v>88</v>
      </c>
      <c r="DY5" s="73" t="s">
        <v>90</v>
      </c>
      <c r="DZ5" s="73" t="s">
        <v>91</v>
      </c>
      <c r="EA5" s="73" t="s">
        <v>92</v>
      </c>
      <c r="EB5" s="73" t="s">
        <v>93</v>
      </c>
      <c r="EC5" s="73" t="s">
        <v>94</v>
      </c>
      <c r="ED5" s="73" t="s">
        <v>89</v>
      </c>
      <c r="EE5" s="73" t="s">
        <v>84</v>
      </c>
      <c r="EF5" s="73" t="s">
        <v>85</v>
      </c>
      <c r="EG5" s="73" t="s">
        <v>86</v>
      </c>
      <c r="EH5" s="73" t="s">
        <v>87</v>
      </c>
      <c r="EI5" s="73" t="s">
        <v>88</v>
      </c>
      <c r="EJ5" s="73" t="s">
        <v>90</v>
      </c>
      <c r="EK5" s="73" t="s">
        <v>91</v>
      </c>
      <c r="EL5" s="73" t="s">
        <v>92</v>
      </c>
      <c r="EM5" s="73" t="s">
        <v>93</v>
      </c>
      <c r="EN5" s="73" t="s">
        <v>94</v>
      </c>
      <c r="EO5" s="73" t="s">
        <v>89</v>
      </c>
    </row>
    <row r="6" spans="1:148" s="61" customFormat="1">
      <c r="A6" s="62" t="s">
        <v>95</v>
      </c>
      <c r="B6" s="67">
        <f t="shared" ref="B6:X6" si="1">B7</f>
        <v>2021</v>
      </c>
      <c r="C6" s="67">
        <f t="shared" si="1"/>
        <v>422053</v>
      </c>
      <c r="D6" s="67">
        <f t="shared" si="1"/>
        <v>46</v>
      </c>
      <c r="E6" s="67">
        <f t="shared" si="1"/>
        <v>17</v>
      </c>
      <c r="F6" s="67">
        <f t="shared" si="1"/>
        <v>1</v>
      </c>
      <c r="G6" s="67">
        <f t="shared" si="1"/>
        <v>0</v>
      </c>
      <c r="H6" s="67" t="str">
        <f t="shared" si="1"/>
        <v>長崎県　大村市</v>
      </c>
      <c r="I6" s="67" t="str">
        <f t="shared" si="1"/>
        <v>法適用</v>
      </c>
      <c r="J6" s="67" t="str">
        <f t="shared" si="1"/>
        <v>下水道事業</v>
      </c>
      <c r="K6" s="67" t="str">
        <f t="shared" si="1"/>
        <v>公共下水道</v>
      </c>
      <c r="L6" s="67" t="str">
        <f t="shared" si="1"/>
        <v>Bd1</v>
      </c>
      <c r="M6" s="67" t="str">
        <f t="shared" si="1"/>
        <v>自治体職員 民間企業出身</v>
      </c>
      <c r="N6" s="76" t="str">
        <f t="shared" si="1"/>
        <v>-</v>
      </c>
      <c r="O6" s="76">
        <f t="shared" si="1"/>
        <v>71.88</v>
      </c>
      <c r="P6" s="76">
        <f t="shared" si="1"/>
        <v>90.28</v>
      </c>
      <c r="Q6" s="76">
        <f t="shared" si="1"/>
        <v>88.54</v>
      </c>
      <c r="R6" s="76">
        <f t="shared" si="1"/>
        <v>3003</v>
      </c>
      <c r="S6" s="76">
        <f t="shared" si="1"/>
        <v>97824</v>
      </c>
      <c r="T6" s="76">
        <f t="shared" si="1"/>
        <v>126.73</v>
      </c>
      <c r="U6" s="76">
        <f t="shared" si="1"/>
        <v>771.91</v>
      </c>
      <c r="V6" s="76">
        <f t="shared" si="1"/>
        <v>88210</v>
      </c>
      <c r="W6" s="76">
        <f t="shared" si="1"/>
        <v>23.68</v>
      </c>
      <c r="X6" s="76">
        <f t="shared" si="1"/>
        <v>3725.08</v>
      </c>
      <c r="Y6" s="84">
        <f t="shared" ref="Y6:AH6" si="2">IF(Y7="",NA(),Y7)</f>
        <v>128.33000000000001</v>
      </c>
      <c r="Z6" s="84">
        <f t="shared" si="2"/>
        <v>121.01</v>
      </c>
      <c r="AA6" s="84">
        <f t="shared" si="2"/>
        <v>120.47</v>
      </c>
      <c r="AB6" s="84">
        <f t="shared" si="2"/>
        <v>121.5</v>
      </c>
      <c r="AC6" s="84">
        <f t="shared" si="2"/>
        <v>117.65</v>
      </c>
      <c r="AD6" s="84">
        <f t="shared" si="2"/>
        <v>108.03</v>
      </c>
      <c r="AE6" s="84">
        <f t="shared" si="2"/>
        <v>106.9</v>
      </c>
      <c r="AF6" s="84">
        <f t="shared" si="2"/>
        <v>106.99</v>
      </c>
      <c r="AG6" s="84">
        <f t="shared" si="2"/>
        <v>107.85</v>
      </c>
      <c r="AH6" s="84">
        <f t="shared" si="2"/>
        <v>108.04</v>
      </c>
      <c r="AI6" s="76" t="str">
        <f>IF(AI7="","",IF(AI7="-","【-】","【"&amp;SUBSTITUTE(TEXT(AI7,"#,##0.00"),"-","△")&amp;"】"))</f>
        <v>【107.02】</v>
      </c>
      <c r="AJ6" s="76">
        <f t="shared" ref="AJ6:AS6" si="3">IF(AJ7="",NA(),AJ7)</f>
        <v>0</v>
      </c>
      <c r="AK6" s="76">
        <f t="shared" si="3"/>
        <v>0</v>
      </c>
      <c r="AL6" s="76">
        <f t="shared" si="3"/>
        <v>0</v>
      </c>
      <c r="AM6" s="76">
        <f t="shared" si="3"/>
        <v>0</v>
      </c>
      <c r="AN6" s="76">
        <f t="shared" si="3"/>
        <v>0</v>
      </c>
      <c r="AO6" s="84">
        <f t="shared" si="3"/>
        <v>13.55</v>
      </c>
      <c r="AP6" s="84">
        <f t="shared" si="3"/>
        <v>9.06</v>
      </c>
      <c r="AQ6" s="84">
        <f t="shared" si="3"/>
        <v>7.42</v>
      </c>
      <c r="AR6" s="84">
        <f t="shared" si="3"/>
        <v>4.72</v>
      </c>
      <c r="AS6" s="84">
        <f t="shared" si="3"/>
        <v>4.49</v>
      </c>
      <c r="AT6" s="76" t="str">
        <f>IF(AT7="","",IF(AT7="-","【-】","【"&amp;SUBSTITUTE(TEXT(AT7,"#,##0.00"),"-","△")&amp;"】"))</f>
        <v>【3.09】</v>
      </c>
      <c r="AU6" s="84">
        <f t="shared" ref="AU6:BD6" si="4">IF(AU7="",NA(),AU7)</f>
        <v>152.18</v>
      </c>
      <c r="AV6" s="84">
        <f t="shared" si="4"/>
        <v>143.02000000000001</v>
      </c>
      <c r="AW6" s="84">
        <f t="shared" si="4"/>
        <v>171</v>
      </c>
      <c r="AX6" s="84">
        <f t="shared" si="4"/>
        <v>175.91</v>
      </c>
      <c r="AY6" s="84">
        <f t="shared" si="4"/>
        <v>180.75</v>
      </c>
      <c r="AZ6" s="84">
        <f t="shared" si="4"/>
        <v>78.45</v>
      </c>
      <c r="BA6" s="84">
        <f t="shared" si="4"/>
        <v>76.31</v>
      </c>
      <c r="BB6" s="84">
        <f t="shared" si="4"/>
        <v>68.180000000000007</v>
      </c>
      <c r="BC6" s="84">
        <f t="shared" si="4"/>
        <v>67.930000000000007</v>
      </c>
      <c r="BD6" s="84">
        <f t="shared" si="4"/>
        <v>68.53</v>
      </c>
      <c r="BE6" s="76" t="str">
        <f>IF(BE7="","",IF(BE7="-","【-】","【"&amp;SUBSTITUTE(TEXT(BE7,"#,##0.00"),"-","△")&amp;"】"))</f>
        <v>【71.39】</v>
      </c>
      <c r="BF6" s="84">
        <f t="shared" ref="BF6:BO6" si="5">IF(BF7="",NA(),BF7)</f>
        <v>410.5</v>
      </c>
      <c r="BG6" s="84">
        <f t="shared" si="5"/>
        <v>423.84</v>
      </c>
      <c r="BH6" s="84">
        <f t="shared" si="5"/>
        <v>408.76</v>
      </c>
      <c r="BI6" s="84">
        <f t="shared" si="5"/>
        <v>403.63</v>
      </c>
      <c r="BJ6" s="84">
        <f t="shared" si="5"/>
        <v>381.72</v>
      </c>
      <c r="BK6" s="84">
        <f t="shared" si="5"/>
        <v>799.41</v>
      </c>
      <c r="BL6" s="84">
        <f t="shared" si="5"/>
        <v>820.36</v>
      </c>
      <c r="BM6" s="84">
        <f t="shared" si="5"/>
        <v>847.44</v>
      </c>
      <c r="BN6" s="84">
        <f t="shared" si="5"/>
        <v>857.88</v>
      </c>
      <c r="BO6" s="84">
        <f t="shared" si="5"/>
        <v>825.1</v>
      </c>
      <c r="BP6" s="76" t="str">
        <f>IF(BP7="","",IF(BP7="-","【-】","【"&amp;SUBSTITUTE(TEXT(BP7,"#,##0.00"),"-","△")&amp;"】"))</f>
        <v>【669.11】</v>
      </c>
      <c r="BQ6" s="84">
        <f t="shared" ref="BQ6:BZ6" si="6">IF(BQ7="",NA(),BQ7)</f>
        <v>191.02</v>
      </c>
      <c r="BR6" s="84">
        <f t="shared" si="6"/>
        <v>170.2</v>
      </c>
      <c r="BS6" s="84">
        <f t="shared" si="6"/>
        <v>165.28</v>
      </c>
      <c r="BT6" s="84">
        <f t="shared" si="6"/>
        <v>177.84</v>
      </c>
      <c r="BU6" s="84">
        <f t="shared" si="6"/>
        <v>169.2</v>
      </c>
      <c r="BV6" s="84">
        <f t="shared" si="6"/>
        <v>96.54</v>
      </c>
      <c r="BW6" s="84">
        <f t="shared" si="6"/>
        <v>95.4</v>
      </c>
      <c r="BX6" s="84">
        <f t="shared" si="6"/>
        <v>94.69</v>
      </c>
      <c r="BY6" s="84">
        <f t="shared" si="6"/>
        <v>94.97</v>
      </c>
      <c r="BZ6" s="84">
        <f t="shared" si="6"/>
        <v>97.07</v>
      </c>
      <c r="CA6" s="76" t="str">
        <f>IF(CA7="","",IF(CA7="-","【-】","【"&amp;SUBSTITUTE(TEXT(CA7,"#,##0.00"),"-","△")&amp;"】"))</f>
        <v>【99.73】</v>
      </c>
      <c r="CB6" s="84">
        <f t="shared" ref="CB6:CK6" si="7">IF(CB7="",NA(),CB7)</f>
        <v>91.02</v>
      </c>
      <c r="CC6" s="84">
        <f t="shared" si="7"/>
        <v>89.61</v>
      </c>
      <c r="CD6" s="84">
        <f t="shared" si="7"/>
        <v>89.14</v>
      </c>
      <c r="CE6" s="84">
        <f t="shared" si="7"/>
        <v>82.57</v>
      </c>
      <c r="CF6" s="84">
        <f t="shared" si="7"/>
        <v>86.82</v>
      </c>
      <c r="CG6" s="84">
        <f t="shared" si="7"/>
        <v>162.81</v>
      </c>
      <c r="CH6" s="84">
        <f t="shared" si="7"/>
        <v>163.19999999999999</v>
      </c>
      <c r="CI6" s="84">
        <f t="shared" si="7"/>
        <v>159.78</v>
      </c>
      <c r="CJ6" s="84">
        <f t="shared" si="7"/>
        <v>159.49</v>
      </c>
      <c r="CK6" s="84">
        <f t="shared" si="7"/>
        <v>157.81</v>
      </c>
      <c r="CL6" s="76" t="str">
        <f>IF(CL7="","",IF(CL7="-","【-】","【"&amp;SUBSTITUTE(TEXT(CL7,"#,##0.00"),"-","△")&amp;"】"))</f>
        <v>【134.98】</v>
      </c>
      <c r="CM6" s="84">
        <f t="shared" ref="CM6:CV6" si="8">IF(CM7="",NA(),CM7)</f>
        <v>75.760000000000005</v>
      </c>
      <c r="CN6" s="84">
        <f t="shared" si="8"/>
        <v>77.650000000000006</v>
      </c>
      <c r="CO6" s="84">
        <f t="shared" si="8"/>
        <v>67.83</v>
      </c>
      <c r="CP6" s="84">
        <f t="shared" si="8"/>
        <v>71.97</v>
      </c>
      <c r="CQ6" s="84">
        <f t="shared" si="8"/>
        <v>77.12</v>
      </c>
      <c r="CR6" s="84">
        <f t="shared" si="8"/>
        <v>64.959999999999994</v>
      </c>
      <c r="CS6" s="84">
        <f t="shared" si="8"/>
        <v>65.040000000000006</v>
      </c>
      <c r="CT6" s="84">
        <f t="shared" si="8"/>
        <v>68.31</v>
      </c>
      <c r="CU6" s="84">
        <f t="shared" si="8"/>
        <v>65.28</v>
      </c>
      <c r="CV6" s="84">
        <f t="shared" si="8"/>
        <v>64.92</v>
      </c>
      <c r="CW6" s="76" t="str">
        <f>IF(CW7="","",IF(CW7="-","【-】","【"&amp;SUBSTITUTE(TEXT(CW7,"#,##0.00"),"-","△")&amp;"】"))</f>
        <v>【59.99】</v>
      </c>
      <c r="CX6" s="84">
        <f t="shared" ref="CX6:DG6" si="9">IF(CX7="",NA(),CX7)</f>
        <v>97.49</v>
      </c>
      <c r="CY6" s="84">
        <f t="shared" si="9"/>
        <v>97.58</v>
      </c>
      <c r="CZ6" s="84">
        <f t="shared" si="9"/>
        <v>97.81</v>
      </c>
      <c r="DA6" s="84">
        <f t="shared" si="9"/>
        <v>97.76</v>
      </c>
      <c r="DB6" s="84">
        <f t="shared" si="9"/>
        <v>98.14</v>
      </c>
      <c r="DC6" s="84">
        <f t="shared" si="9"/>
        <v>92.3</v>
      </c>
      <c r="DD6" s="84">
        <f t="shared" si="9"/>
        <v>92.55</v>
      </c>
      <c r="DE6" s="84">
        <f t="shared" si="9"/>
        <v>92.62</v>
      </c>
      <c r="DF6" s="84">
        <f t="shared" si="9"/>
        <v>92.72</v>
      </c>
      <c r="DG6" s="84">
        <f t="shared" si="9"/>
        <v>92.88</v>
      </c>
      <c r="DH6" s="76" t="str">
        <f>IF(DH7="","",IF(DH7="-","【-】","【"&amp;SUBSTITUTE(TEXT(DH7,"#,##0.00"),"-","△")&amp;"】"))</f>
        <v>【95.72】</v>
      </c>
      <c r="DI6" s="84">
        <f t="shared" ref="DI6:DR6" si="10">IF(DI7="",NA(),DI7)</f>
        <v>33.56</v>
      </c>
      <c r="DJ6" s="84">
        <f t="shared" si="10"/>
        <v>34.97</v>
      </c>
      <c r="DK6" s="84">
        <f t="shared" si="10"/>
        <v>36.479999999999997</v>
      </c>
      <c r="DL6" s="84">
        <f t="shared" si="10"/>
        <v>38.1</v>
      </c>
      <c r="DM6" s="84">
        <f t="shared" si="10"/>
        <v>39.46</v>
      </c>
      <c r="DN6" s="84">
        <f t="shared" si="10"/>
        <v>25.61</v>
      </c>
      <c r="DO6" s="84">
        <f t="shared" si="10"/>
        <v>26.13</v>
      </c>
      <c r="DP6" s="84">
        <f t="shared" si="10"/>
        <v>26.36</v>
      </c>
      <c r="DQ6" s="84">
        <f t="shared" si="10"/>
        <v>23.79</v>
      </c>
      <c r="DR6" s="84">
        <f t="shared" si="10"/>
        <v>25.66</v>
      </c>
      <c r="DS6" s="76" t="str">
        <f>IF(DS7="","",IF(DS7="-","【-】","【"&amp;SUBSTITUTE(TEXT(DS7,"#,##0.00"),"-","△")&amp;"】"))</f>
        <v>【38.17】</v>
      </c>
      <c r="DT6" s="76">
        <f t="shared" ref="DT6:EC6" si="11">IF(DT7="",NA(),DT7)</f>
        <v>0</v>
      </c>
      <c r="DU6" s="76">
        <f t="shared" si="11"/>
        <v>0</v>
      </c>
      <c r="DV6" s="76">
        <f t="shared" si="11"/>
        <v>0</v>
      </c>
      <c r="DW6" s="76">
        <f t="shared" si="11"/>
        <v>0</v>
      </c>
      <c r="DX6" s="76">
        <f t="shared" si="11"/>
        <v>0</v>
      </c>
      <c r="DY6" s="84">
        <f t="shared" si="11"/>
        <v>1.07</v>
      </c>
      <c r="DZ6" s="84">
        <f t="shared" si="11"/>
        <v>1.03</v>
      </c>
      <c r="EA6" s="84">
        <f t="shared" si="11"/>
        <v>1.43</v>
      </c>
      <c r="EB6" s="84">
        <f t="shared" si="11"/>
        <v>1.22</v>
      </c>
      <c r="EC6" s="84">
        <f t="shared" si="11"/>
        <v>1.61</v>
      </c>
      <c r="ED6" s="76" t="str">
        <f>IF(ED7="","",IF(ED7="-","【-】","【"&amp;SUBSTITUTE(TEXT(ED7,"#,##0.00"),"-","△")&amp;"】"))</f>
        <v>【6.54】</v>
      </c>
      <c r="EE6" s="84">
        <f t="shared" ref="EE6:EN6" si="12">IF(EE7="",NA(),EE7)</f>
        <v>2.e-002</v>
      </c>
      <c r="EF6" s="84">
        <f t="shared" si="12"/>
        <v>2.e-002</v>
      </c>
      <c r="EG6" s="76">
        <f t="shared" si="12"/>
        <v>0</v>
      </c>
      <c r="EH6" s="76">
        <f t="shared" si="12"/>
        <v>0</v>
      </c>
      <c r="EI6" s="76">
        <f t="shared" si="12"/>
        <v>0</v>
      </c>
      <c r="EJ6" s="84">
        <f t="shared" si="12"/>
        <v>0.13</v>
      </c>
      <c r="EK6" s="84">
        <f t="shared" si="12"/>
        <v>0.1</v>
      </c>
      <c r="EL6" s="84">
        <f t="shared" si="12"/>
        <v>9.e-002</v>
      </c>
      <c r="EM6" s="84">
        <f t="shared" si="12"/>
        <v>9.e-002</v>
      </c>
      <c r="EN6" s="84">
        <f t="shared" si="12"/>
        <v>0.17</v>
      </c>
      <c r="EO6" s="76" t="str">
        <f>IF(EO7="","",IF(EO7="-","【-】","【"&amp;SUBSTITUTE(TEXT(EO7,"#,##0.00"),"-","△")&amp;"】"))</f>
        <v>【0.24】</v>
      </c>
    </row>
    <row r="7" spans="1:148" s="61" customFormat="1">
      <c r="A7" s="62"/>
      <c r="B7" s="68">
        <v>2021</v>
      </c>
      <c r="C7" s="68">
        <v>422053</v>
      </c>
      <c r="D7" s="68">
        <v>46</v>
      </c>
      <c r="E7" s="68">
        <v>17</v>
      </c>
      <c r="F7" s="68">
        <v>1</v>
      </c>
      <c r="G7" s="68">
        <v>0</v>
      </c>
      <c r="H7" s="68" t="s">
        <v>96</v>
      </c>
      <c r="I7" s="68" t="s">
        <v>97</v>
      </c>
      <c r="J7" s="68" t="s">
        <v>98</v>
      </c>
      <c r="K7" s="68" t="s">
        <v>99</v>
      </c>
      <c r="L7" s="68" t="s">
        <v>100</v>
      </c>
      <c r="M7" s="68" t="s">
        <v>101</v>
      </c>
      <c r="N7" s="77" t="s">
        <v>102</v>
      </c>
      <c r="O7" s="77">
        <v>71.88</v>
      </c>
      <c r="P7" s="77">
        <v>90.28</v>
      </c>
      <c r="Q7" s="77">
        <v>88.54</v>
      </c>
      <c r="R7" s="77">
        <v>3003</v>
      </c>
      <c r="S7" s="77">
        <v>97824</v>
      </c>
      <c r="T7" s="77">
        <v>126.73</v>
      </c>
      <c r="U7" s="77">
        <v>771.91</v>
      </c>
      <c r="V7" s="77">
        <v>88210</v>
      </c>
      <c r="W7" s="77">
        <v>23.68</v>
      </c>
      <c r="X7" s="77">
        <v>3725.08</v>
      </c>
      <c r="Y7" s="77">
        <v>128.33000000000001</v>
      </c>
      <c r="Z7" s="77">
        <v>121.01</v>
      </c>
      <c r="AA7" s="77">
        <v>120.47</v>
      </c>
      <c r="AB7" s="77">
        <v>121.5</v>
      </c>
      <c r="AC7" s="77">
        <v>117.65</v>
      </c>
      <c r="AD7" s="77">
        <v>108.03</v>
      </c>
      <c r="AE7" s="77">
        <v>106.9</v>
      </c>
      <c r="AF7" s="77">
        <v>106.99</v>
      </c>
      <c r="AG7" s="77">
        <v>107.85</v>
      </c>
      <c r="AH7" s="77">
        <v>108.04</v>
      </c>
      <c r="AI7" s="77">
        <v>107.02</v>
      </c>
      <c r="AJ7" s="77">
        <v>0</v>
      </c>
      <c r="AK7" s="77">
        <v>0</v>
      </c>
      <c r="AL7" s="77">
        <v>0</v>
      </c>
      <c r="AM7" s="77">
        <v>0</v>
      </c>
      <c r="AN7" s="77">
        <v>0</v>
      </c>
      <c r="AO7" s="77">
        <v>13.55</v>
      </c>
      <c r="AP7" s="77">
        <v>9.06</v>
      </c>
      <c r="AQ7" s="77">
        <v>7.42</v>
      </c>
      <c r="AR7" s="77">
        <v>4.72</v>
      </c>
      <c r="AS7" s="77">
        <v>4.49</v>
      </c>
      <c r="AT7" s="77">
        <v>3.09</v>
      </c>
      <c r="AU7" s="77">
        <v>152.18</v>
      </c>
      <c r="AV7" s="77">
        <v>143.02000000000001</v>
      </c>
      <c r="AW7" s="77">
        <v>171</v>
      </c>
      <c r="AX7" s="77">
        <v>175.91</v>
      </c>
      <c r="AY7" s="77">
        <v>180.75</v>
      </c>
      <c r="AZ7" s="77">
        <v>78.45</v>
      </c>
      <c r="BA7" s="77">
        <v>76.31</v>
      </c>
      <c r="BB7" s="77">
        <v>68.180000000000007</v>
      </c>
      <c r="BC7" s="77">
        <v>67.930000000000007</v>
      </c>
      <c r="BD7" s="77">
        <v>68.53</v>
      </c>
      <c r="BE7" s="77">
        <v>71.39</v>
      </c>
      <c r="BF7" s="77">
        <v>410.5</v>
      </c>
      <c r="BG7" s="77">
        <v>423.84</v>
      </c>
      <c r="BH7" s="77">
        <v>408.76</v>
      </c>
      <c r="BI7" s="77">
        <v>403.63</v>
      </c>
      <c r="BJ7" s="77">
        <v>381.72</v>
      </c>
      <c r="BK7" s="77">
        <v>799.41</v>
      </c>
      <c r="BL7" s="77">
        <v>820.36</v>
      </c>
      <c r="BM7" s="77">
        <v>847.44</v>
      </c>
      <c r="BN7" s="77">
        <v>857.88</v>
      </c>
      <c r="BO7" s="77">
        <v>825.1</v>
      </c>
      <c r="BP7" s="77">
        <v>669.11</v>
      </c>
      <c r="BQ7" s="77">
        <v>191.02</v>
      </c>
      <c r="BR7" s="77">
        <v>170.2</v>
      </c>
      <c r="BS7" s="77">
        <v>165.28</v>
      </c>
      <c r="BT7" s="77">
        <v>177.84</v>
      </c>
      <c r="BU7" s="77">
        <v>169.2</v>
      </c>
      <c r="BV7" s="77">
        <v>96.54</v>
      </c>
      <c r="BW7" s="77">
        <v>95.4</v>
      </c>
      <c r="BX7" s="77">
        <v>94.69</v>
      </c>
      <c r="BY7" s="77">
        <v>94.97</v>
      </c>
      <c r="BZ7" s="77">
        <v>97.07</v>
      </c>
      <c r="CA7" s="77">
        <v>99.73</v>
      </c>
      <c r="CB7" s="77">
        <v>91.02</v>
      </c>
      <c r="CC7" s="77">
        <v>89.61</v>
      </c>
      <c r="CD7" s="77">
        <v>89.14</v>
      </c>
      <c r="CE7" s="77">
        <v>82.57</v>
      </c>
      <c r="CF7" s="77">
        <v>86.82</v>
      </c>
      <c r="CG7" s="77">
        <v>162.81</v>
      </c>
      <c r="CH7" s="77">
        <v>163.19999999999999</v>
      </c>
      <c r="CI7" s="77">
        <v>159.78</v>
      </c>
      <c r="CJ7" s="77">
        <v>159.49</v>
      </c>
      <c r="CK7" s="77">
        <v>157.81</v>
      </c>
      <c r="CL7" s="77">
        <v>134.97999999999999</v>
      </c>
      <c r="CM7" s="77">
        <v>75.760000000000005</v>
      </c>
      <c r="CN7" s="77">
        <v>77.650000000000006</v>
      </c>
      <c r="CO7" s="77">
        <v>67.83</v>
      </c>
      <c r="CP7" s="77">
        <v>71.97</v>
      </c>
      <c r="CQ7" s="77">
        <v>77.12</v>
      </c>
      <c r="CR7" s="77">
        <v>64.959999999999994</v>
      </c>
      <c r="CS7" s="77">
        <v>65.040000000000006</v>
      </c>
      <c r="CT7" s="77">
        <v>68.31</v>
      </c>
      <c r="CU7" s="77">
        <v>65.28</v>
      </c>
      <c r="CV7" s="77">
        <v>64.92</v>
      </c>
      <c r="CW7" s="77">
        <v>59.99</v>
      </c>
      <c r="CX7" s="77">
        <v>97.49</v>
      </c>
      <c r="CY7" s="77">
        <v>97.58</v>
      </c>
      <c r="CZ7" s="77">
        <v>97.81</v>
      </c>
      <c r="DA7" s="77">
        <v>97.76</v>
      </c>
      <c r="DB7" s="77">
        <v>98.14</v>
      </c>
      <c r="DC7" s="77">
        <v>92.3</v>
      </c>
      <c r="DD7" s="77">
        <v>92.55</v>
      </c>
      <c r="DE7" s="77">
        <v>92.62</v>
      </c>
      <c r="DF7" s="77">
        <v>92.72</v>
      </c>
      <c r="DG7" s="77">
        <v>92.88</v>
      </c>
      <c r="DH7" s="77">
        <v>95.72</v>
      </c>
      <c r="DI7" s="77">
        <v>33.56</v>
      </c>
      <c r="DJ7" s="77">
        <v>34.97</v>
      </c>
      <c r="DK7" s="77">
        <v>36.479999999999997</v>
      </c>
      <c r="DL7" s="77">
        <v>38.1</v>
      </c>
      <c r="DM7" s="77">
        <v>39.46</v>
      </c>
      <c r="DN7" s="77">
        <v>25.61</v>
      </c>
      <c r="DO7" s="77">
        <v>26.13</v>
      </c>
      <c r="DP7" s="77">
        <v>26.36</v>
      </c>
      <c r="DQ7" s="77">
        <v>23.79</v>
      </c>
      <c r="DR7" s="77">
        <v>25.66</v>
      </c>
      <c r="DS7" s="77">
        <v>38.17</v>
      </c>
      <c r="DT7" s="77">
        <v>0</v>
      </c>
      <c r="DU7" s="77">
        <v>0</v>
      </c>
      <c r="DV7" s="77">
        <v>0</v>
      </c>
      <c r="DW7" s="77">
        <v>0</v>
      </c>
      <c r="DX7" s="77">
        <v>0</v>
      </c>
      <c r="DY7" s="77">
        <v>1.07</v>
      </c>
      <c r="DZ7" s="77">
        <v>1.03</v>
      </c>
      <c r="EA7" s="77">
        <v>1.43</v>
      </c>
      <c r="EB7" s="77">
        <v>1.22</v>
      </c>
      <c r="EC7" s="77">
        <v>1.61</v>
      </c>
      <c r="ED7" s="77">
        <v>6.54</v>
      </c>
      <c r="EE7" s="77">
        <v>2.e-002</v>
      </c>
      <c r="EF7" s="77">
        <v>2.e-002</v>
      </c>
      <c r="EG7" s="77">
        <v>0</v>
      </c>
      <c r="EH7" s="77">
        <v>0</v>
      </c>
      <c r="EI7" s="77">
        <v>0</v>
      </c>
      <c r="EJ7" s="77">
        <v>0.13</v>
      </c>
      <c r="EK7" s="77">
        <v>0.1</v>
      </c>
      <c r="EL7" s="77">
        <v>9.e-002</v>
      </c>
      <c r="EM7" s="77">
        <v>9.e-002</v>
      </c>
      <c r="EN7" s="77">
        <v>0.17</v>
      </c>
      <c r="EO7" s="77">
        <v>0.24</v>
      </c>
    </row>
    <row r="8" spans="1:14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row>
    <row r="9" spans="1:148">
      <c r="A9" s="63"/>
      <c r="B9" s="63" t="s">
        <v>103</v>
      </c>
      <c r="C9" s="63" t="s">
        <v>104</v>
      </c>
      <c r="D9" s="63" t="s">
        <v>105</v>
      </c>
      <c r="E9" s="63" t="s">
        <v>106</v>
      </c>
      <c r="F9" s="63" t="s">
        <v>107</v>
      </c>
      <c r="R9" s="78"/>
      <c r="Y9" s="78"/>
      <c r="Z9" s="78"/>
      <c r="AA9" s="78"/>
      <c r="AB9" s="78"/>
      <c r="AC9" s="78"/>
      <c r="AD9" s="78"/>
      <c r="AE9" s="78"/>
      <c r="AF9" s="78"/>
      <c r="AG9" s="78"/>
      <c r="AI9" s="78"/>
      <c r="AJ9" s="78"/>
      <c r="AK9" s="78"/>
      <c r="AL9" s="78"/>
      <c r="AM9" s="78"/>
      <c r="AN9" s="78"/>
      <c r="AO9" s="78"/>
      <c r="AP9" s="78"/>
      <c r="AQ9" s="78"/>
      <c r="AR9" s="78"/>
      <c r="AT9" s="78"/>
      <c r="AU9" s="78"/>
      <c r="AV9" s="78"/>
      <c r="AW9" s="78"/>
      <c r="AX9" s="78"/>
      <c r="AY9" s="78"/>
      <c r="AZ9" s="78"/>
      <c r="BA9" s="78"/>
      <c r="BB9" s="78"/>
      <c r="BC9" s="78"/>
      <c r="BE9" s="78"/>
      <c r="BF9" s="78"/>
      <c r="BG9" s="78"/>
      <c r="BH9" s="78"/>
      <c r="BI9" s="78"/>
      <c r="BJ9" s="78"/>
      <c r="BK9" s="78"/>
      <c r="BL9" s="78"/>
      <c r="BM9" s="78"/>
      <c r="BN9" s="78"/>
      <c r="BP9" s="78"/>
      <c r="BQ9" s="78"/>
      <c r="BR9" s="78"/>
      <c r="BS9" s="78"/>
      <c r="BT9" s="78"/>
      <c r="BU9" s="78"/>
      <c r="BV9" s="78"/>
      <c r="BW9" s="78"/>
      <c r="BX9" s="78"/>
      <c r="BY9" s="78"/>
      <c r="CA9" s="78"/>
      <c r="CB9" s="78"/>
      <c r="CC9" s="78"/>
      <c r="CD9" s="78"/>
      <c r="CE9" s="78"/>
      <c r="CF9" s="78"/>
      <c r="CG9" s="78"/>
      <c r="CH9" s="78"/>
      <c r="CI9" s="78"/>
      <c r="CJ9" s="78"/>
      <c r="CL9" s="78"/>
      <c r="CM9" s="78"/>
      <c r="CN9" s="78"/>
      <c r="CO9" s="78"/>
      <c r="CP9" s="78"/>
      <c r="CQ9" s="78"/>
      <c r="CR9" s="78"/>
      <c r="CS9" s="78"/>
      <c r="CT9" s="78"/>
      <c r="CU9" s="78"/>
      <c r="CW9" s="78"/>
      <c r="CX9" s="78"/>
      <c r="CY9" s="78"/>
      <c r="CZ9" s="78"/>
      <c r="DA9" s="78"/>
      <c r="DB9" s="78"/>
      <c r="DC9" s="78"/>
      <c r="DD9" s="78"/>
      <c r="DE9" s="78"/>
      <c r="DF9" s="78"/>
      <c r="DH9" s="78"/>
      <c r="DI9" s="78"/>
      <c r="DJ9" s="78"/>
      <c r="DK9" s="78"/>
      <c r="DL9" s="78"/>
      <c r="DM9" s="78"/>
      <c r="DN9" s="78"/>
      <c r="DO9" s="78"/>
      <c r="DP9" s="78"/>
      <c r="DQ9" s="78"/>
      <c r="DS9" s="78"/>
      <c r="DT9" s="78"/>
      <c r="DU9" s="78"/>
      <c r="DV9" s="78"/>
      <c r="DW9" s="78"/>
      <c r="DX9" s="78"/>
      <c r="DY9" s="78"/>
      <c r="DZ9" s="78"/>
      <c r="EA9" s="78"/>
      <c r="EB9" s="78"/>
      <c r="ED9" s="78"/>
      <c r="EE9" s="78"/>
      <c r="EF9" s="78"/>
      <c r="EG9" s="78"/>
      <c r="EH9" s="78"/>
      <c r="EI9" s="78"/>
      <c r="EJ9" s="78"/>
      <c r="EK9" s="78"/>
      <c r="EL9" s="78"/>
      <c r="EM9" s="78"/>
    </row>
    <row r="10" spans="1:148">
      <c r="A10" s="63" t="s">
        <v>32</v>
      </c>
      <c r="B10" s="69">
        <f>DATEVALUE($B7+12-B11&amp;"/1/"&amp;B12)</f>
        <v>47119</v>
      </c>
      <c r="C10" s="69">
        <f>DATEVALUE($B7+12-C11&amp;"/1/"&amp;C12)</f>
        <v>47484</v>
      </c>
      <c r="D10" s="70">
        <f>DATEVALUE($B7+12-D11&amp;"/1/"&amp;D12)</f>
        <v>47849</v>
      </c>
      <c r="E10" s="70">
        <f>DATEVALUE($B7+12-E11&amp;"/1/"&amp;E12)</f>
        <v>48215</v>
      </c>
      <c r="F10" s="70">
        <f>DATEVALUE($B7+12-F11&amp;"/1/"&amp;F12)</f>
        <v>48582</v>
      </c>
    </row>
    <row r="11" spans="1:148">
      <c r="B11">
        <v>4</v>
      </c>
      <c r="C11">
        <v>3</v>
      </c>
      <c r="D11">
        <v>2</v>
      </c>
      <c r="E11">
        <v>1</v>
      </c>
      <c r="F11">
        <v>0</v>
      </c>
      <c r="G11" t="s">
        <v>108</v>
      </c>
    </row>
    <row r="12" spans="1:148">
      <c r="B12">
        <v>1</v>
      </c>
      <c r="C12">
        <v>1</v>
      </c>
      <c r="D12">
        <v>1</v>
      </c>
      <c r="E12">
        <v>2</v>
      </c>
      <c r="F12">
        <v>3</v>
      </c>
      <c r="G12" t="s">
        <v>109</v>
      </c>
    </row>
    <row r="13" spans="1:148">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拓矢</cp:lastModifiedBy>
  <cp:lastPrinted>2023-01-22T23:18:22Z</cp:lastPrinted>
  <dcterms:created xsi:type="dcterms:W3CDTF">2023-01-12T23:35:20Z</dcterms:created>
  <dcterms:modified xsi:type="dcterms:W3CDTF">2023-01-26T11:10:15Z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2023-01-26T11:10:15Z</vt:filetime>
  </property>
</Properties>
</file>