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tors\本庁_水道局\001 各種報告\007 財政課関係\R4\24経営分析表\01 回答\"/>
    </mc:Choice>
  </mc:AlternateContent>
  <workbookProtection workbookAlgorithmName="SHA-512" workbookHashValue="LV95wYaSLJfnNxzv2EkDBvYolPceF59wZwLXH1ifAHZEWIXh3GmITSyGQbf7v9QoVTWwn5HIT2WGldZgOC0fOA==" workbookSaltValue="LflNVOy2X++OavyEWXihC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<sst xmlns="http://schemas.openxmlformats.org/spreadsheetml/2006/main" count="236" uniqueCount="122">
  <si>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</si>
  <si>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</si>
  <si>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</si>
  <si>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</si>
  <si>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</si>
  <si>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</si>
  <si>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</si>
  <si>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</si>
  <si>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</si>
  <si>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</si>
  <si>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</si>
  <si>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</si>
  <si>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</si>
  <si>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</si>
  <si>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</si>
  <si>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</si>
  <si>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</si>
  <si>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</si>
  <si>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</si>
  <si>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</si>
  <si>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</si>
  <si>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</si>
  <si>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</si>
  <si>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</si>
  <si>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</si>
  <si>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</si>
  <si>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</si>
  <si>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</si>
  <si>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</si>
  <si>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</si>
  <si>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</si>
  <si>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</si>
  <si>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</si>
  <si>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</si>
  <si>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</si>
  <si>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</si>
  <si>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</si>
  <si>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</si>
  <si>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</si>
  <si>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</si>
  <si>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</si>
  <si>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</si>
  <si>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</si>
  <si>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</si>
  <si>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</si>
  <si>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</si>
  <si>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</si>
  <si>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</si>
  <si>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</si>
  <si>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</si>
  <si>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</si>
  <si>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</si>
  <si>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</si>
  <si>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</si>
  <si>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</si>
  <si>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</si>
  <si>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</si>
  <si>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</si>
  <si>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</si>
  <si>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</si>
  <si>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</si>
  <si>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</si>
  <si>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</si>
  <si>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</si>
  <si>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</si>
  <si>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</si>
  <si>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</si>
  <si>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</si>
  <si>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</si>
  <si>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</si>
  <si>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</si>
  <si>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</si>
  <si>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</si>
  <si>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</si>
  <si>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</si>
  <si>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</si>
  <si>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</si>
  <si>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</si>
  <si>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</si>
  <si>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</si>
  <si>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</si>
  <si>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</si>
  <si>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</si>
  <si>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</si>
  <si>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</si>
  <si>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</si>
  <si>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</si>
  <si>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</si>
  <si>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</si>
  <si>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</si>
  <si>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</si>
  <si>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</si>
  <si>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</si>
  <si>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</si>
  <si>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</si>
  <si>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</si>
  <si>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</si>
  <si>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</si>
  <si>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</si>
  <si>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</si>
  <si>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</si>
  <si>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</si>
  <si>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</si>
  <si>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</si>
  <si>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</si>
  <si>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</si>
  <si>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</si>
  <si>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</si>
  <si>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</si>
  <si>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</si>
  <si>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</si>
  <si>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</si>
  <si>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</si>
  <si>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</si>
  <si>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</si>
  <si>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</si>
  <si>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</si>
  <si>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</si>
  <si>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</si>
  <si>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本市の漁業集落排水処理事業は市内の一地区のみで運営しており、大幅に新規加入者が見込める状況では無い。また、経費回収率が低い現状は今後も続くことが予想される。
　このため、平成２８年度に策定した経営戦略に基づき、経費の節減や事務及び業務の簡素化を図る。
　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phoneticPr fontId="4"/>
  </si>
  <si>
    <t>平成15年4月に供用を開始し18年が経過しているが、老朽化の状況について、現状では大きな問題はなく、今後も長期的な財政計画の基経費の節減に努めながら適切に施設を管理していく必要がある。</t>
    <phoneticPr fontId="4"/>
  </si>
  <si>
    <t>①収益的収支比率は、100％に近い数値となっているが、総収益と経常支出の差額については、一般会計からの繰入金で賄っている状況である。
⑤経費回収率は、39.00％と類似団体を下回っており、使用量収入では経費を賄えていない状態である。
⑥汚水処理原価は、492.43円と類似団体を上回っている。設備投資に対して接続率を上げていく必要がある。
⑦施設利用率は、22.94％、⑧水洗化率は59.91％といずれも類似団体下回る状況であり、供用区域内の人口が減少傾向にあることから、今後も普及活動を促進する必要がある。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</si>
</sst>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B2-4F2E-9D8B-C1E692A736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0.02</c:v>
                </c:pt>
                <c:pt idx="2">
                  <c:v>0.01</c:v>
                </c:pt>
                <c:pt idx="3">
                  <c:v>1.6</c:v>
                </c:pt>
                <c:pt idx="4">
                  <c:v>0.01</c:v>
                </c:pt>
              </c:numCache>
            </c:numRef>
          </c:val>
          <c:smooth val="0"/>
          <c:extLst>
            <c:ext xmlns:c16="http://schemas.microsoft.com/office/drawing/2014/chart" uri="{C3380CC4-5D6E-409C-BE32-E72D297353CC}">
              <c16:uniqueId val="{00000001-C4B2-4F2E-9D8B-C1E692A736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21.76</c:v>
                </c:pt>
                <c:pt idx="1">
                  <c:v>22.35</c:v>
                </c:pt>
                <c:pt idx="2">
                  <c:v>25.29</c:v>
                </c:pt>
                <c:pt idx="3">
                  <c:v>27.06</c:v>
                </c:pt>
                <c:pt idx="4">
                  <c:v>22.94</c:v>
                </c:pt>
              </c:numCache>
            </c:numRef>
          </c:val>
          <c:extLst>
            <c:ext xmlns:c16="http://schemas.microsoft.com/office/drawing/2014/chart" uri="{C3380CC4-5D6E-409C-BE32-E72D297353CC}">
              <c16:uniqueId val="{00000000-9DE9-441A-AE13-7E9116FAB7E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9DE9-441A-AE13-7E9116FAB7E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61.34</c:v>
                </c:pt>
                <c:pt idx="1">
                  <c:v>60.34</c:v>
                </c:pt>
                <c:pt idx="2">
                  <c:v>60.34</c:v>
                </c:pt>
                <c:pt idx="3">
                  <c:v>59.91</c:v>
                </c:pt>
                <c:pt idx="4">
                  <c:v>59.91</c:v>
                </c:pt>
              </c:numCache>
            </c:numRef>
          </c:val>
          <c:extLst>
            <c:ext xmlns:c16="http://schemas.microsoft.com/office/drawing/2014/chart" uri="{C3380CC4-5D6E-409C-BE32-E72D297353CC}">
              <c16:uniqueId val="{00000000-15AD-4BE3-A336-DC93A02C75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66.95</c:v>
                </c:pt>
                <c:pt idx="1">
                  <c:v>80.8</c:v>
                </c:pt>
                <c:pt idx="2">
                  <c:v>79.2</c:v>
                </c:pt>
                <c:pt idx="3">
                  <c:v>79.09</c:v>
                </c:pt>
                <c:pt idx="4">
                  <c:v>78.900000000000006</c:v>
                </c:pt>
              </c:numCache>
            </c:numRef>
          </c:val>
          <c:smooth val="0"/>
          <c:extLst>
            <c:ext xmlns:c16="http://schemas.microsoft.com/office/drawing/2014/chart" uri="{C3380CC4-5D6E-409C-BE32-E72D297353CC}">
              <c16:uniqueId val="{00000001-15AD-4BE3-A336-DC93A02C75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99.37</c:v>
                </c:pt>
                <c:pt idx="1">
                  <c:v>100.11</c:v>
                </c:pt>
                <c:pt idx="2">
                  <c:v>99.68</c:v>
                </c:pt>
                <c:pt idx="3">
                  <c:v>99.85</c:v>
                </c:pt>
                <c:pt idx="4">
                  <c:v>99.76</c:v>
                </c:pt>
              </c:numCache>
            </c:numRef>
          </c:val>
          <c:extLst>
            <c:ext xmlns:c16="http://schemas.microsoft.com/office/drawing/2014/chart" uri="{C3380CC4-5D6E-409C-BE32-E72D297353CC}">
              <c16:uniqueId val="{00000000-A0D9-4DF8-9203-4BBE163CE2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DF8-9203-4BBE163CE2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89-4180-A8EB-F429BA4CC1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9-4180-A8EB-F429BA4CC1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9-4AA4-83FF-74D2C942EE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9-4AA4-83FF-74D2C942EE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F-4D1F-825B-EF50C2AC51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F-4D1F-825B-EF50C2AC51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F-40C3-B99B-71ABC5EB4A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F-40C3-B99B-71ABC5EB4A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C9-4AF5-9A85-AAB8233A5F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1491.92</c:v>
                </c:pt>
                <c:pt idx="1">
                  <c:v>1006.65</c:v>
                </c:pt>
                <c:pt idx="2">
                  <c:v>998.42</c:v>
                </c:pt>
                <c:pt idx="3">
                  <c:v>1095.52</c:v>
                </c:pt>
                <c:pt idx="4">
                  <c:v>1056.55</c:v>
                </c:pt>
              </c:numCache>
            </c:numRef>
          </c:val>
          <c:smooth val="0"/>
          <c:extLst>
            <c:ext xmlns:c16="http://schemas.microsoft.com/office/drawing/2014/chart" uri="{C3380CC4-5D6E-409C-BE32-E72D297353CC}">
              <c16:uniqueId val="{00000001-D0C9-4AF5-9A85-AAB8233A5F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38.630000000000003</c:v>
                </c:pt>
                <c:pt idx="1">
                  <c:v>37.130000000000003</c:v>
                </c:pt>
                <c:pt idx="2">
                  <c:v>37.1</c:v>
                </c:pt>
                <c:pt idx="3">
                  <c:v>37.619999999999997</c:v>
                </c:pt>
                <c:pt idx="4">
                  <c:v>39</c:v>
                </c:pt>
              </c:numCache>
            </c:numRef>
          </c:val>
          <c:extLst>
            <c:ext xmlns:c16="http://schemas.microsoft.com/office/drawing/2014/chart" uri="{C3380CC4-5D6E-409C-BE32-E72D297353CC}">
              <c16:uniqueId val="{00000000-1B07-4FF7-A29B-7F4610F231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46.77</c:v>
                </c:pt>
                <c:pt idx="1">
                  <c:v>43.43</c:v>
                </c:pt>
                <c:pt idx="2">
                  <c:v>41.41</c:v>
                </c:pt>
                <c:pt idx="3">
                  <c:v>39.64</c:v>
                </c:pt>
                <c:pt idx="4">
                  <c:v>40</c:v>
                </c:pt>
              </c:numCache>
            </c:numRef>
          </c:val>
          <c:smooth val="0"/>
          <c:extLst>
            <c:ext xmlns:c16="http://schemas.microsoft.com/office/drawing/2014/chart" uri="{C3380CC4-5D6E-409C-BE32-E72D297353CC}">
              <c16:uniqueId val="{00000001-1B07-4FF7-A29B-7F4610F231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508.04</c:v>
                </c:pt>
                <c:pt idx="1">
                  <c:v>513.87</c:v>
                </c:pt>
                <c:pt idx="2">
                  <c:v>464.1</c:v>
                </c:pt>
                <c:pt idx="3">
                  <c:v>449.13</c:v>
                </c:pt>
                <c:pt idx="4">
                  <c:v>492.43</c:v>
                </c:pt>
              </c:numCache>
            </c:numRef>
          </c:val>
          <c:extLst>
            <c:ext xmlns:c16="http://schemas.microsoft.com/office/drawing/2014/chart" uri="{C3380CC4-5D6E-409C-BE32-E72D297353CC}">
              <c16:uniqueId val="{00000000-E3BB-48AB-9FC8-963E73E74C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348.75</c:v>
                </c:pt>
                <c:pt idx="1">
                  <c:v>400.44</c:v>
                </c:pt>
                <c:pt idx="2">
                  <c:v>417.56</c:v>
                </c:pt>
                <c:pt idx="3">
                  <c:v>449.72</c:v>
                </c:pt>
                <c:pt idx="4">
                  <c:v>437.27</c:v>
                </c:pt>
              </c:numCache>
            </c:numRef>
          </c:val>
          <c:smooth val="0"/>
          <c:extLst>
            <c:ext xmlns:c16="http://schemas.microsoft.com/office/drawing/2014/chart" uri="{C3380CC4-5D6E-409C-BE32-E72D297353CC}">
              <c16:uniqueId val="{00000001-E3BB-48AB-9FC8-963E73E74C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J74" sqref="BJ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対馬市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29019</v>
      </c>
      <c r="AM8" s="37"/>
      <c r="AN8" s="37"/>
      <c r="AO8" s="37"/>
      <c r="AP8" s="37"/>
      <c r="AQ8" s="37"/>
      <c r="AR8" s="37"/>
      <c r="AS8" s="37"/>
      <c r="AT8" s="38">
        <f>データ!T6</f>
        <v>707.42</v>
      </c>
      <c r="AU8" s="38"/>
      <c r="AV8" s="38"/>
      <c r="AW8" s="38"/>
      <c r="AX8" s="38"/>
      <c r="AY8" s="38"/>
      <c r="AZ8" s="38"/>
      <c r="BA8" s="38"/>
      <c r="BB8" s="38">
        <f>データ!U6</f>
        <v>41.02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0.76</v>
      </c>
      <c r="Q10" s="38"/>
      <c r="R10" s="38"/>
      <c r="S10" s="38"/>
      <c r="T10" s="38"/>
      <c r="U10" s="38"/>
      <c r="V10" s="38"/>
      <c r="W10" s="38">
        <f>データ!Q6</f>
        <v>100</v>
      </c>
      <c r="X10" s="38"/>
      <c r="Y10" s="38"/>
      <c r="Z10" s="38"/>
      <c r="AA10" s="38"/>
      <c r="AB10" s="38"/>
      <c r="AC10" s="38"/>
      <c r="AD10" s="37">
        <f>データ!R6</f>
        <v>3960</v>
      </c>
      <c r="AE10" s="37"/>
      <c r="AF10" s="37"/>
      <c r="AG10" s="37"/>
      <c r="AH10" s="37"/>
      <c r="AI10" s="37"/>
      <c r="AJ10" s="37"/>
      <c r="AK10" s="2"/>
      <c r="AL10" s="37">
        <f>データ!V6</f>
        <v>217</v>
      </c>
      <c r="AM10" s="37"/>
      <c r="AN10" s="37"/>
      <c r="AO10" s="37"/>
      <c r="AP10" s="37"/>
      <c r="AQ10" s="37"/>
      <c r="AR10" s="37"/>
      <c r="AS10" s="37"/>
      <c r="AT10" s="38">
        <f>データ!W6</f>
        <v>0.11</v>
      </c>
      <c r="AU10" s="38"/>
      <c r="AV10" s="38"/>
      <c r="AW10" s="38"/>
      <c r="AX10" s="38"/>
      <c r="AY10" s="38"/>
      <c r="AZ10" s="38"/>
      <c r="BA10" s="38"/>
      <c r="BB10" s="38">
        <f>データ!X6</f>
        <v>1972.73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44</v>
      </c>
      <c r="N86" s="12" t="s">
        <v>45</v>
      </c>
      <c r="O86" s="12" t="str">
        <f>データ!EO6</f>
        <v>【0.01】</v>
      </c>
    </row>
  </sheetData>
  <sheetProtection algorithmName="SHA-512" hashValue="xxzfFiqpT4a8szeuTpaSLvjac+Y56dbnQKDCIM6O032xcvJCpnJlht9qggPkj27EnW6Tybnf6/oxBpXRm3zyRw==" saltValue="LeEIDHn4imwqMnU+I8KQS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422096</v>
      </c>
      <c r="D6" s="19">
        <f t="shared" si="3"/>
        <v>47</v>
      </c>
      <c r="E6" s="19">
        <f t="shared" si="3"/>
        <v>17</v>
      </c>
      <c r="F6" s="19">
        <f t="shared" si="3"/>
        <v>6</v>
      </c>
      <c r="G6" s="19">
        <f t="shared" si="3"/>
        <v>0</v>
      </c>
      <c r="H6" s="19" t="str">
        <f t="shared" si="3"/>
        <v>長崎県　対馬市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0.76</v>
      </c>
      <c r="Q6" s="20">
        <f t="shared" si="3"/>
        <v>100</v>
      </c>
      <c r="R6" s="20">
        <f t="shared" si="3"/>
        <v>3960</v>
      </c>
      <c r="S6" s="20">
        <f t="shared" si="3"/>
        <v>29019</v>
      </c>
      <c r="T6" s="20">
        <f t="shared" si="3"/>
        <v>707.42</v>
      </c>
      <c r="U6" s="20">
        <f t="shared" si="3"/>
        <v>41.02</v>
      </c>
      <c r="V6" s="20">
        <f t="shared" si="3"/>
        <v>217</v>
      </c>
      <c r="W6" s="20">
        <f t="shared" si="3"/>
        <v>0.11</v>
      </c>
      <c r="X6" s="20">
        <f t="shared" si="3"/>
        <v>1972.73</v>
      </c>
      <c r="Y6" s="21">
        <f>IF(Y7="",NA(),Y7)</f>
        <v>99.37</v>
      </c>
      <c r="Z6" s="21">
        <f t="shared" ref="Z6:AH6" si="4">IF(Z7="",NA(),Z7)</f>
        <v>100.11</v>
      </c>
      <c r="AA6" s="21">
        <f t="shared" si="4"/>
        <v>99.68</v>
      </c>
      <c r="AB6" s="21">
        <f t="shared" si="4"/>
        <v>99.85</v>
      </c>
      <c r="AC6" s="21">
        <f t="shared" si="4"/>
        <v>99.76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1491.92</v>
      </c>
      <c r="BL6" s="21">
        <f t="shared" si="7"/>
        <v>1006.65</v>
      </c>
      <c r="BM6" s="21">
        <f t="shared" si="7"/>
        <v>998.42</v>
      </c>
      <c r="BN6" s="21">
        <f t="shared" si="7"/>
        <v>1095.52</v>
      </c>
      <c r="BO6" s="21">
        <f t="shared" si="7"/>
        <v>1056.55</v>
      </c>
      <c r="BP6" s="20" t="str">
        <f>IF(BP7="","",IF(BP7="-","【-】","【"&amp;SUBSTITUTE(TEXT(BP7,"#,##0.00"),"-","△")&amp;"】"))</f>
        <v>【974.72】</v>
      </c>
      <c r="BQ6" s="21">
        <f>IF(BQ7="",NA(),BQ7)</f>
        <v>38.630000000000003</v>
      </c>
      <c r="BR6" s="21">
        <f t="shared" ref="BR6:BZ6" si="8">IF(BR7="",NA(),BR7)</f>
        <v>37.130000000000003</v>
      </c>
      <c r="BS6" s="21">
        <f t="shared" si="8"/>
        <v>37.1</v>
      </c>
      <c r="BT6" s="21">
        <f t="shared" si="8"/>
        <v>37.619999999999997</v>
      </c>
      <c r="BU6" s="21">
        <f t="shared" si="8"/>
        <v>39</v>
      </c>
      <c r="BV6" s="21">
        <f t="shared" si="8"/>
        <v>46.77</v>
      </c>
      <c r="BW6" s="21">
        <f t="shared" si="8"/>
        <v>43.43</v>
      </c>
      <c r="BX6" s="21">
        <f t="shared" si="8"/>
        <v>41.41</v>
      </c>
      <c r="BY6" s="21">
        <f t="shared" si="8"/>
        <v>39.64</v>
      </c>
      <c r="BZ6" s="21">
        <f t="shared" si="8"/>
        <v>40</v>
      </c>
      <c r="CA6" s="20" t="str">
        <f>IF(CA7="","",IF(CA7="-","【-】","【"&amp;SUBSTITUTE(TEXT(CA7,"#,##0.00"),"-","△")&amp;"】"))</f>
        <v>【44.22】</v>
      </c>
      <c r="CB6" s="21">
        <f>IF(CB7="",NA(),CB7)</f>
        <v>508.04</v>
      </c>
      <c r="CC6" s="21">
        <f t="shared" ref="CC6:CK6" si="9">IF(CC7="",NA(),CC7)</f>
        <v>513.87</v>
      </c>
      <c r="CD6" s="21">
        <f t="shared" si="9"/>
        <v>464.1</v>
      </c>
      <c r="CE6" s="21">
        <f t="shared" si="9"/>
        <v>449.13</v>
      </c>
      <c r="CF6" s="21">
        <f t="shared" si="9"/>
        <v>492.43</v>
      </c>
      <c r="CG6" s="21">
        <f t="shared" si="9"/>
        <v>348.75</v>
      </c>
      <c r="CH6" s="21">
        <f t="shared" si="9"/>
        <v>400.44</v>
      </c>
      <c r="CI6" s="21">
        <f t="shared" si="9"/>
        <v>417.56</v>
      </c>
      <c r="CJ6" s="21">
        <f t="shared" si="9"/>
        <v>449.72</v>
      </c>
      <c r="CK6" s="21">
        <f t="shared" si="9"/>
        <v>437.27</v>
      </c>
      <c r="CL6" s="20" t="str">
        <f>IF(CL7="","",IF(CL7="-","【-】","【"&amp;SUBSTITUTE(TEXT(CL7,"#,##0.00"),"-","△")&amp;"】"))</f>
        <v>【392.85】</v>
      </c>
      <c r="CM6" s="21">
        <f>IF(CM7="",NA(),CM7)</f>
        <v>21.76</v>
      </c>
      <c r="CN6" s="21">
        <f t="shared" ref="CN6:CV6" si="10">IF(CN7="",NA(),CN7)</f>
        <v>22.35</v>
      </c>
      <c r="CO6" s="21">
        <f t="shared" si="10"/>
        <v>25.29</v>
      </c>
      <c r="CP6" s="21">
        <f t="shared" si="10"/>
        <v>27.06</v>
      </c>
      <c r="CQ6" s="21">
        <f t="shared" si="10"/>
        <v>22.94</v>
      </c>
      <c r="CR6" s="21">
        <f t="shared" si="10"/>
        <v>29.8</v>
      </c>
      <c r="CS6" s="21">
        <f t="shared" si="10"/>
        <v>32.229999999999997</v>
      </c>
      <c r="CT6" s="21">
        <f t="shared" si="10"/>
        <v>32.479999999999997</v>
      </c>
      <c r="CU6" s="21">
        <f t="shared" si="10"/>
        <v>30.19</v>
      </c>
      <c r="CV6" s="21">
        <f t="shared" si="10"/>
        <v>28.77</v>
      </c>
      <c r="CW6" s="20" t="str">
        <f>IF(CW7="","",IF(CW7="-","【-】","【"&amp;SUBSTITUTE(TEXT(CW7,"#,##0.00"),"-","△")&amp;"】"))</f>
        <v>【32.23】</v>
      </c>
      <c r="CX6" s="21">
        <f>IF(CX7="",NA(),CX7)</f>
        <v>61.34</v>
      </c>
      <c r="CY6" s="21">
        <f t="shared" ref="CY6:DG6" si="11">IF(CY7="",NA(),CY7)</f>
        <v>60.34</v>
      </c>
      <c r="CZ6" s="21">
        <f t="shared" si="11"/>
        <v>60.34</v>
      </c>
      <c r="DA6" s="21">
        <f t="shared" si="11"/>
        <v>59.91</v>
      </c>
      <c r="DB6" s="21">
        <f t="shared" si="11"/>
        <v>59.91</v>
      </c>
      <c r="DC6" s="21">
        <f t="shared" si="11"/>
        <v>66.95</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422096</v>
      </c>
      <c r="D7" s="23">
        <v>47</v>
      </c>
      <c r="E7" s="23">
        <v>17</v>
      </c>
      <c r="F7" s="23">
        <v>6</v>
      </c>
      <c r="G7" s="23">
        <v>0</v>
      </c>
      <c r="H7" s="23" t="s">
        <v>99</v>
      </c>
      <c r="I7" s="23" t="s">
        <v>100</v>
      </c>
      <c r="J7" s="23" t="s">
        <v>101</v>
      </c>
      <c r="K7" s="23" t="s">
        <v>102</v>
      </c>
      <c r="L7" s="23" t="s">
        <v>103</v>
      </c>
      <c r="M7" s="23" t="s">
        <v>104</v>
      </c>
      <c r="N7" s="24" t="s">
        <v>105</v>
      </c>
      <c r="O7" s="24" t="s">
        <v>106</v>
      </c>
      <c r="P7" s="24">
        <v>0.76</v>
      </c>
      <c r="Q7" s="24">
        <v>100</v>
      </c>
      <c r="R7" s="24">
        <v>3960</v>
      </c>
      <c r="S7" s="24">
        <v>29019</v>
      </c>
      <c r="T7" s="24">
        <v>707.42</v>
      </c>
      <c r="U7" s="24">
        <v>41.02</v>
      </c>
      <c r="V7" s="24">
        <v>217</v>
      </c>
      <c r="W7" s="24">
        <v>0.11</v>
      </c>
      <c r="X7" s="24">
        <v>1972.73</v>
      </c>
      <c r="Y7" s="24">
        <v>99.37</v>
      </c>
      <c r="Z7" s="24">
        <v>100.11</v>
      </c>
      <c r="AA7" s="24">
        <v>99.68</v>
      </c>
      <c r="AB7" s="24">
        <v>99.85</v>
      </c>
      <c r="AC7" s="24">
        <v>99.76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1491.92</v>
      </c>
      <c r="BL7" s="24">
        <v>1006.65</v>
      </c>
      <c r="BM7" s="24">
        <v>998.42</v>
      </c>
      <c r="BN7" s="24">
        <v>1095.52</v>
      </c>
      <c r="BO7" s="24">
        <v>1056.55</v>
      </c>
      <c r="BP7" s="24">
        <v>974.72</v>
      </c>
      <c r="BQ7" s="24">
        <v>38.630000000000003</v>
      </c>
      <c r="BR7" s="24">
        <v>37.130000000000003</v>
      </c>
      <c r="BS7" s="24">
        <v>37.1</v>
      </c>
      <c r="BT7" s="24">
        <v>37.619999999999997</v>
      </c>
      <c r="BU7" s="24">
        <v>39</v>
      </c>
      <c r="BV7" s="24">
        <v>46.77</v>
      </c>
      <c r="BW7" s="24">
        <v>43.43</v>
      </c>
      <c r="BX7" s="24">
        <v>41.41</v>
      </c>
      <c r="BY7" s="24">
        <v>39.64</v>
      </c>
      <c r="BZ7" s="24">
        <v>40</v>
      </c>
      <c r="CA7" s="24">
        <v>44.22</v>
      </c>
      <c r="CB7" s="24">
        <v>508.04</v>
      </c>
      <c r="CC7" s="24">
        <v>513.87</v>
      </c>
      <c r="CD7" s="24">
        <v>464.1</v>
      </c>
      <c r="CE7" s="24">
        <v>449.13</v>
      </c>
      <c r="CF7" s="24">
        <v>492.43</v>
      </c>
      <c r="CG7" s="24">
        <v>348.75</v>
      </c>
      <c r="CH7" s="24">
        <v>400.44</v>
      </c>
      <c r="CI7" s="24">
        <v>417.56</v>
      </c>
      <c r="CJ7" s="24">
        <v>449.72</v>
      </c>
      <c r="CK7" s="24">
        <v>437.27</v>
      </c>
      <c r="CL7" s="24">
        <v>392.85</v>
      </c>
      <c r="CM7" s="24">
        <v>21.76</v>
      </c>
      <c r="CN7" s="24">
        <v>22.35</v>
      </c>
      <c r="CO7" s="24">
        <v>25.29</v>
      </c>
      <c r="CP7" s="24">
        <v>27.06</v>
      </c>
      <c r="CQ7" s="24">
        <v>22.94</v>
      </c>
      <c r="CR7" s="24">
        <v>29.8</v>
      </c>
      <c r="CS7" s="24">
        <v>32.229999999999997</v>
      </c>
      <c r="CT7" s="24">
        <v>32.479999999999997</v>
      </c>
      <c r="CU7" s="24">
        <v>30.19</v>
      </c>
      <c r="CV7" s="24">
        <v>28.77</v>
      </c>
      <c r="CW7" s="24">
        <v>32.229999999999997</v>
      </c>
      <c r="CX7" s="24">
        <v>61.34</v>
      </c>
      <c r="CY7" s="24">
        <v>60.34</v>
      </c>
      <c r="CZ7" s="24">
        <v>60.34</v>
      </c>
      <c r="DA7" s="24">
        <v>59.91</v>
      </c>
      <c r="DB7" s="24">
        <v>59.91</v>
      </c>
      <c r="DC7" s="24">
        <v>66.95</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116</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tsadmin</cp:lastModifiedBy>
  <cp:lastPrinted>2023-01-13T02:10:18Z</cp:lastPrinted>
  <dcterms:created xsi:type="dcterms:W3CDTF">2022-12-01T02:03:54Z</dcterms:created>
  <dcterms:modified xsi:type="dcterms:W3CDTF">2023-01-16T10:29:29Z</dcterms:modified>
  <cp:category/>
</cp:coreProperties>
</file>