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V:\水道部\下水道課共有\4.総務班\14調査回答\1財政課\経営比較分析調査\R3年度決算\124（火）　Fw 【127（金）〆】公営企業に係る経営比較分析表（令和３年度決算）の分析等について\"/>
    </mc:Choice>
  </mc:AlternateContent>
  <xr:revisionPtr revIDLastSave="0" documentId="13_ncr:1_{26F556A8-70A1-40F2-B881-C7ED5F34D1E4}" xr6:coauthVersionLast="36" xr6:coauthVersionMax="36" xr10:uidLastSave="{00000000-0000-0000-0000-000000000000}"/>
  <workbookProtection workbookAlgorithmName="SHA-512" workbookHashValue="hSYp7fjxvILvEOiRV5n+IcWlWj/fR8S3bQed+HH1jPRybyEGVOpWkaIfLtKNZ1VXVYA1bFNv0mnIuJfoZqHIdQ==" workbookSaltValue="tTil6f81so6tqpzFWWh1Z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P10" i="4"/>
  <c r="B10" i="4"/>
  <c r="BB8" i="4"/>
  <c r="AT8" i="4"/>
  <c r="AD8" i="4"/>
  <c r="W8" i="4"/>
  <c r="I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<sst xmlns="http://schemas.openxmlformats.org/spreadsheetml/2006/main" count="297" uniqueCount="118">
  <si>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</si>
  <si>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</si>
  <si>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</si>
  <si>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</si>
  <si>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</si>
  <si>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</si>
  <si>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</si>
  <si>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</si>
  <si>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</si>
  <si>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</si>
  <si>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</si>
  <si>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</si>
  <si>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</si>
  <si>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</si>
  <si>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</si>
  <si>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</si>
  <si>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</si>
  <si>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</si>
  <si>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</si>
  <si>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</si>
  <si>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</si>
  <si>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</si>
  <si>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</si>
  <si>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</si>
  <si>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</si>
  <si>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</si>
  <si>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</si>
  <si>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</si>
  <si>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</si>
  <si>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</si>
  <si>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</si>
  <si>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</si>
  <si>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</si>
  <si>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</si>
  <si>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</si>
  <si>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</si>
  <si>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</si>
  <si>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</si>
  <si>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</si>
  <si>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</si>
  <si>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</si>
  <si>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</si>
  <si>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</si>
  <si>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</si>
  <si>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</si>
  <si>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</si>
  <si>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</si>
  <si>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</si>
  <si>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</si>
  <si>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</si>
  <si>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</si>
  <si>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</si>
  <si>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</si>
  <si>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</si>
  <si>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</si>
  <si>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</si>
  <si>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</si>
  <si>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</si>
  <si>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</si>
  <si>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</si>
  <si>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</si>
  <si>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</si>
  <si>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</si>
  <si>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</si>
  <si>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</si>
  <si>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</si>
  <si>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</si>
  <si>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</si>
  <si>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</si>
  <si>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</si>
  <si>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</si>
  <si>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</si>
  <si>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</si>
  <si>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</si>
  <si>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</si>
  <si>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</si>
  <si>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</si>
  <si>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</si>
  <si>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</si>
  <si>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</si>
  <si>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</si>
  <si>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</si>
  <si>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</si>
  <si>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</si>
  <si>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</si>
  <si>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</si>
  <si>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</si>
  <si>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</si>
  <si>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</si>
  <si>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</si>
  <si>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</si>
  <si>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</si>
  <si>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</si>
  <si>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</si>
  <si>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</si>
  <si>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</si>
  <si>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</si>
  <si>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</si>
  <si>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</si>
  <si>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</si>
  <si>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</si>
  <si>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</si>
  <si>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</si>
  <si>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</si>
  <si>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</si>
  <si>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</si>
  <si>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</si>
  <si>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</si>
  <si>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</si>
  <si>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</si>
  <si>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</si>
  <si>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</si>
  <si>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</si>
  <si>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</si>
  <si>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</si>
  <si>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単年度の収支は黒字になっていますが、一般会計からの多額の繰入金を受けており、経営の健全性・効率性には課題があります。施設の老朽化に伴う維持管理費や施設改修費の増加が見込まれますが、区域内人口の減少等により使用料収入の減収が予想されるため、今後も一般会計からの繰入金に頼らざるを得ない状況にあります。
引き続き維持管理費の削減や老朽化した施設の更新費用の低減・平準化を図るとともに、下水道使用料の改定や、施設の処理能力や耐用年数等を踏まえ、近隣施設との統廃合についても検討する必要があります。</t>
    <phoneticPr fontId="4"/>
  </si>
  <si>
    <t>本事業は令和2年度から法適用し、①有形固定資産減価償却率（8.99％）は類似団体平均値よりも低い。
法定耐用年数を経過した管渠はなく、更新の必要性は低い。供用開始から15年以上経過した施設が多いが、機械・電気設備等は故障箇所を修繕するといった事後的な対応を行っています。
法定耐用年数を経過した設備も多数あるため、今後は多額の更新費用が必要となります。</t>
    <phoneticPr fontId="4"/>
  </si>
  <si>
    <t>①経常収支比率（103.49％）は前年度から減少し、類似団体平均値よりもやや低い状態となった。単年度の収支は黒字になっています。
②累積欠損金比率（0％）は発生していません。
③流動比率（43.22％）は前年度から減少したが、類似団体平均値よりも高い。1年以内に支払うべき債務に対して現金が不足しています。
⑤経費回収率（57.27％）は前年度から増加し、類似団体平均値よりもやや高い状態となった。汚水処理費が下水道使用料で賄われていないのが現状です。
⑥汚水処理原価（275.98円）は前年度から減少し、類似団体平均値よりもやや低い状態となった。
⑦施設利用率（40.67％）は前年度と同程度で、類似団体平均値よりも低い。過大なスペックとなっています。
⑧水洗化率（87.66％）は前年度と同程度で、類似団体平均値よりも高い。</t>
    <rPh sb="17" eb="20">
      <t>ゼンネンド</t>
    </rPh>
    <rPh sb="22" eb="24">
      <t>ゲンショウ</t>
    </rPh>
    <rPh sb="38" eb="39">
      <t>ヒク</t>
    </rPh>
    <rPh sb="40" eb="42">
      <t>ジョウタイ</t>
    </rPh>
    <rPh sb="102" eb="105">
      <t>ゼンネンド</t>
    </rPh>
    <rPh sb="107" eb="109">
      <t>ゲンショウ</t>
    </rPh>
    <rPh sb="169" eb="172">
      <t>ゼンネンド</t>
    </rPh>
    <rPh sb="174" eb="176">
      <t>ゾウカ</t>
    </rPh>
    <rPh sb="190" eb="191">
      <t>タカ</t>
    </rPh>
    <rPh sb="192" eb="194">
      <t>ジョウタイ</t>
    </rPh>
    <rPh sb="244" eb="247">
      <t>ゼンネンド</t>
    </rPh>
    <rPh sb="249" eb="251">
      <t>ゲンショウ</t>
    </rPh>
    <rPh sb="265" eb="266">
      <t>ヒク</t>
    </rPh>
    <rPh sb="267" eb="269">
      <t>ジョウタイ</t>
    </rPh>
    <rPh sb="290" eb="293">
      <t>ゼンネンド</t>
    </rPh>
    <rPh sb="294" eb="297">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</si>
</sst>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A16-41DA-A450-AB10C3D0F0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7A16-41DA-A450-AB10C3D0F0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40.96</c:v>
                </c:pt>
                <c:pt idx="4">
                  <c:v>40.67</c:v>
                </c:pt>
              </c:numCache>
            </c:numRef>
          </c:val>
          <c:extLst>
            <c:ext xmlns:c16="http://schemas.microsoft.com/office/drawing/2014/chart" uri="{C3380CC4-5D6E-409C-BE32-E72D297353CC}">
              <c16:uniqueId val="{00000000-9268-4368-AC5F-A2F4483A33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9268-4368-AC5F-A2F4483A33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88.12</c:v>
                </c:pt>
                <c:pt idx="4">
                  <c:v>87.66</c:v>
                </c:pt>
              </c:numCache>
            </c:numRef>
          </c:val>
          <c:extLst>
            <c:ext xmlns:c16="http://schemas.microsoft.com/office/drawing/2014/chart" uri="{C3380CC4-5D6E-409C-BE32-E72D297353CC}">
              <c16:uniqueId val="{00000000-27E3-4E93-9A90-833845753B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27E3-4E93-9A90-833845753B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121.39</c:v>
                </c:pt>
                <c:pt idx="4">
                  <c:v>103.49</c:v>
                </c:pt>
              </c:numCache>
            </c:numRef>
          </c:val>
          <c:extLst>
            <c:ext xmlns:c16="http://schemas.microsoft.com/office/drawing/2014/chart" uri="{C3380CC4-5D6E-409C-BE32-E72D297353CC}">
              <c16:uniqueId val="{00000000-873A-47DF-AAE8-ABB3F0BD78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873A-47DF-AAE8-ABB3F0BD78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4.46</c:v>
                </c:pt>
                <c:pt idx="4">
                  <c:v>8.99</c:v>
                </c:pt>
              </c:numCache>
            </c:numRef>
          </c:val>
          <c:extLst>
            <c:ext xmlns:c16="http://schemas.microsoft.com/office/drawing/2014/chart" uri="{C3380CC4-5D6E-409C-BE32-E72D297353CC}">
              <c16:uniqueId val="{00000000-15F6-45E2-878A-7BBD363D51D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15F6-45E2-878A-7BBD363D51D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F7-4E8A-961D-8A5B47AABB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1F7-4E8A-961D-8A5B47AABB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B6E-4E6E-8BCF-3A7A065C4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5B6E-4E6E-8BCF-3A7A065C4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48.15</c:v>
                </c:pt>
                <c:pt idx="4">
                  <c:v>43.22</c:v>
                </c:pt>
              </c:numCache>
            </c:numRef>
          </c:val>
          <c:extLst>
            <c:ext xmlns:c16="http://schemas.microsoft.com/office/drawing/2014/chart" uri="{C3380CC4-5D6E-409C-BE32-E72D297353CC}">
              <c16:uniqueId val="{00000000-F8EA-4C0C-B1BA-23992CD89F5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F8EA-4C0C-B1BA-23992CD89F5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B12-4670-90BB-309D717B41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9B12-4670-90BB-309D717B41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54.72</c:v>
                </c:pt>
                <c:pt idx="4">
                  <c:v>57.27</c:v>
                </c:pt>
              </c:numCache>
            </c:numRef>
          </c:val>
          <c:extLst>
            <c:ext xmlns:c16="http://schemas.microsoft.com/office/drawing/2014/chart" uri="{C3380CC4-5D6E-409C-BE32-E72D297353CC}">
              <c16:uniqueId val="{00000000-F574-401F-A841-D8BFFD6668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F574-401F-A841-D8BFFD6668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288.22000000000003</c:v>
                </c:pt>
                <c:pt idx="4">
                  <c:v>275.98</c:v>
                </c:pt>
              </c:numCache>
            </c:numRef>
          </c:val>
          <c:extLst>
            <c:ext xmlns:c16="http://schemas.microsoft.com/office/drawing/2014/chart" uri="{C3380CC4-5D6E-409C-BE32-E72D297353CC}">
              <c16:uniqueId val="{00000000-F679-4F73-A44D-D6AB6B997F6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F679-4F73-A44D-D6AB6B997F6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6"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西海市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26323</v>
      </c>
      <c r="AM8" s="46"/>
      <c r="AN8" s="46"/>
      <c r="AO8" s="46"/>
      <c r="AP8" s="46"/>
      <c r="AQ8" s="46"/>
      <c r="AR8" s="46"/>
      <c r="AS8" s="46"/>
      <c r="AT8" s="45">
        <f>データ!T6</f>
        <v>241.6</v>
      </c>
      <c r="AU8" s="45"/>
      <c r="AV8" s="45"/>
      <c r="AW8" s="45"/>
      <c r="AX8" s="45"/>
      <c r="AY8" s="45"/>
      <c r="AZ8" s="45"/>
      <c r="BA8" s="45"/>
      <c r="BB8" s="45">
        <f>データ!U6</f>
        <v>108.95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66.17</v>
      </c>
      <c r="J10" s="45"/>
      <c r="K10" s="45"/>
      <c r="L10" s="45"/>
      <c r="M10" s="45"/>
      <c r="N10" s="45"/>
      <c r="O10" s="45"/>
      <c r="P10" s="45">
        <f>データ!P6</f>
        <v>23.61</v>
      </c>
      <c r="Q10" s="45"/>
      <c r="R10" s="45"/>
      <c r="S10" s="45"/>
      <c r="T10" s="45"/>
      <c r="U10" s="45"/>
      <c r="V10" s="45"/>
      <c r="W10" s="45">
        <f>データ!Q6</f>
        <v>100</v>
      </c>
      <c r="X10" s="45"/>
      <c r="Y10" s="45"/>
      <c r="Z10" s="45"/>
      <c r="AA10" s="45"/>
      <c r="AB10" s="45"/>
      <c r="AC10" s="45"/>
      <c r="AD10" s="46">
        <f>データ!R6</f>
        <v>3257</v>
      </c>
      <c r="AE10" s="46"/>
      <c r="AF10" s="46"/>
      <c r="AG10" s="46"/>
      <c r="AH10" s="46"/>
      <c r="AI10" s="46"/>
      <c r="AJ10" s="46"/>
      <c r="AK10" s="2"/>
      <c r="AL10" s="46">
        <f>データ!V6</f>
        <v>6173</v>
      </c>
      <c r="AM10" s="46"/>
      <c r="AN10" s="46"/>
      <c r="AO10" s="46"/>
      <c r="AP10" s="46"/>
      <c r="AQ10" s="46"/>
      <c r="AR10" s="46"/>
      <c r="AS10" s="46"/>
      <c r="AT10" s="45">
        <f>データ!W6</f>
        <v>2.76</v>
      </c>
      <c r="AU10" s="45"/>
      <c r="AV10" s="45"/>
      <c r="AW10" s="45"/>
      <c r="AX10" s="45"/>
      <c r="AY10" s="45"/>
      <c r="AZ10" s="45"/>
      <c r="BA10" s="45"/>
      <c r="BB10" s="45">
        <f>データ!X6</f>
        <v>2236.59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U6Yf+O1Wt5LjjHQcsBhGC3A5l8cKnvVgQfsoD3ypXID/X6DcaqE79TA4p5nhWqM9Sore6+x+/QErpbarIuCJLw==" saltValue="ETNqANO43cmkJdnV4BRS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422126</v>
      </c>
      <c r="D6" s="19">
        <f t="shared" si="3"/>
        <v>46</v>
      </c>
      <c r="E6" s="19">
        <f t="shared" si="3"/>
        <v>17</v>
      </c>
      <c r="F6" s="19">
        <f t="shared" si="3"/>
        <v>5</v>
      </c>
      <c r="G6" s="19">
        <f t="shared" si="3"/>
        <v>0</v>
      </c>
      <c r="H6" s="19" t="str">
        <f t="shared" si="3"/>
        <v>長崎県　西海市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66.17</v>
      </c>
      <c r="P6" s="20">
        <f t="shared" si="3"/>
        <v>23.61</v>
      </c>
      <c r="Q6" s="20">
        <f t="shared" si="3"/>
        <v>100</v>
      </c>
      <c r="R6" s="20">
        <f t="shared" si="3"/>
        <v>3257</v>
      </c>
      <c r="S6" s="20">
        <f t="shared" si="3"/>
        <v>26323</v>
      </c>
      <c r="T6" s="20">
        <f t="shared" si="3"/>
        <v>241.6</v>
      </c>
      <c r="U6" s="20">
        <f t="shared" si="3"/>
        <v>108.95</v>
      </c>
      <c r="V6" s="20">
        <f t="shared" si="3"/>
        <v>6173</v>
      </c>
      <c r="W6" s="20">
        <f t="shared" si="3"/>
        <v>2.76</v>
      </c>
      <c r="X6" s="20">
        <f t="shared" si="3"/>
        <v>2236.59</v>
      </c>
      <c r="Y6" s="21" t="str">
        <f>IF(Y7="",NA(),Y7)</f>
        <v>-</v>
      </c>
      <c r="Z6" s="21" t="str">
        <f t="shared" ref="Z6:AH6" si="4">IF(Z7="",NA(),Z7)</f>
        <v>-</v>
      </c>
      <c r="AA6" s="21" t="str">
        <f t="shared" si="4"/>
        <v>-</v>
      </c>
      <c r="AB6" s="21">
        <f t="shared" si="4"/>
        <v>121.39</v>
      </c>
      <c r="AC6" s="21">
        <f t="shared" si="4"/>
        <v>103.49</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48.15</v>
      </c>
      <c r="AY6" s="21">
        <f t="shared" si="6"/>
        <v>43.22</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54.72</v>
      </c>
      <c r="BU6" s="21">
        <f t="shared" si="8"/>
        <v>57.27</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288.22000000000003</v>
      </c>
      <c r="CF6" s="21">
        <f t="shared" si="9"/>
        <v>275.98</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40.96</v>
      </c>
      <c r="CQ6" s="21">
        <f t="shared" si="10"/>
        <v>40.67</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88.12</v>
      </c>
      <c r="DB6" s="21">
        <f t="shared" si="11"/>
        <v>87.66</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4.46</v>
      </c>
      <c r="DM6" s="21">
        <f t="shared" si="12"/>
        <v>8.99</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422126</v>
      </c>
      <c r="D7" s="23">
        <v>46</v>
      </c>
      <c r="E7" s="23">
        <v>17</v>
      </c>
      <c r="F7" s="23">
        <v>5</v>
      </c>
      <c r="G7" s="23">
        <v>0</v>
      </c>
      <c r="H7" s="23" t="s">
        <v>96</v>
      </c>
      <c r="I7" s="23" t="s">
        <v>97</v>
      </c>
      <c r="J7" s="23" t="s">
        <v>98</v>
      </c>
      <c r="K7" s="23" t="s">
        <v>99</v>
      </c>
      <c r="L7" s="23" t="s">
        <v>100</v>
      </c>
      <c r="M7" s="23" t="s">
        <v>101</v>
      </c>
      <c r="N7" s="24" t="s">
        <v>102</v>
      </c>
      <c r="O7" s="24">
        <v>66.17</v>
      </c>
      <c r="P7" s="24">
        <v>23.61</v>
      </c>
      <c r="Q7" s="24">
        <v>100</v>
      </c>
      <c r="R7" s="24">
        <v>3257</v>
      </c>
      <c r="S7" s="24">
        <v>26323</v>
      </c>
      <c r="T7" s="24">
        <v>241.6</v>
      </c>
      <c r="U7" s="24">
        <v>108.95</v>
      </c>
      <c r="V7" s="24">
        <v>6173</v>
      </c>
      <c r="W7" s="24">
        <v>2.76</v>
      </c>
      <c r="X7" s="24">
        <v>2236.59</v>
      </c>
      <c r="Y7" s="24" t="s">
        <v>102</v>
      </c>
      <c r="Z7" s="24" t="s">
        <v>102</v>
      </c>
      <c r="AA7" s="24" t="s">
        <v>102</v>
      </c>
      <c r="AB7" s="24">
        <v>121.39</v>
      </c>
      <c r="AC7" s="24">
        <v>103.49</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48.15</v>
      </c>
      <c r="AY7" s="24">
        <v>43.22</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54.72</v>
      </c>
      <c r="BU7" s="24">
        <v>57.27</v>
      </c>
      <c r="BV7" s="24" t="s">
        <v>102</v>
      </c>
      <c r="BW7" s="24" t="s">
        <v>102</v>
      </c>
      <c r="BX7" s="24" t="s">
        <v>102</v>
      </c>
      <c r="BY7" s="24">
        <v>57.08</v>
      </c>
      <c r="BZ7" s="24">
        <v>56.26</v>
      </c>
      <c r="CA7" s="24">
        <v>60.65</v>
      </c>
      <c r="CB7" s="24" t="s">
        <v>102</v>
      </c>
      <c r="CC7" s="24" t="s">
        <v>102</v>
      </c>
      <c r="CD7" s="24" t="s">
        <v>102</v>
      </c>
      <c r="CE7" s="24">
        <v>288.22000000000003</v>
      </c>
      <c r="CF7" s="24">
        <v>275.98</v>
      </c>
      <c r="CG7" s="24" t="s">
        <v>102</v>
      </c>
      <c r="CH7" s="24" t="s">
        <v>102</v>
      </c>
      <c r="CI7" s="24" t="s">
        <v>102</v>
      </c>
      <c r="CJ7" s="24">
        <v>274.99</v>
      </c>
      <c r="CK7" s="24">
        <v>282.08999999999997</v>
      </c>
      <c r="CL7" s="24">
        <v>256.97000000000003</v>
      </c>
      <c r="CM7" s="24" t="s">
        <v>102</v>
      </c>
      <c r="CN7" s="24" t="s">
        <v>102</v>
      </c>
      <c r="CO7" s="24" t="s">
        <v>102</v>
      </c>
      <c r="CP7" s="24">
        <v>40.96</v>
      </c>
      <c r="CQ7" s="24">
        <v>40.67</v>
      </c>
      <c r="CR7" s="24" t="s">
        <v>102</v>
      </c>
      <c r="CS7" s="24" t="s">
        <v>102</v>
      </c>
      <c r="CT7" s="24" t="s">
        <v>102</v>
      </c>
      <c r="CU7" s="24">
        <v>54.83</v>
      </c>
      <c r="CV7" s="24">
        <v>66.53</v>
      </c>
      <c r="CW7" s="24">
        <v>61.14</v>
      </c>
      <c r="CX7" s="24" t="s">
        <v>102</v>
      </c>
      <c r="CY7" s="24" t="s">
        <v>102</v>
      </c>
      <c r="CZ7" s="24" t="s">
        <v>102</v>
      </c>
      <c r="DA7" s="24">
        <v>88.12</v>
      </c>
      <c r="DB7" s="24">
        <v>87.66</v>
      </c>
      <c r="DC7" s="24" t="s">
        <v>102</v>
      </c>
      <c r="DD7" s="24" t="s">
        <v>102</v>
      </c>
      <c r="DE7" s="24" t="s">
        <v>102</v>
      </c>
      <c r="DF7" s="24">
        <v>84.7</v>
      </c>
      <c r="DG7" s="24">
        <v>84.67</v>
      </c>
      <c r="DH7" s="24">
        <v>86.91</v>
      </c>
      <c r="DI7" s="24" t="s">
        <v>102</v>
      </c>
      <c r="DJ7" s="24" t="s">
        <v>102</v>
      </c>
      <c r="DK7" s="24" t="s">
        <v>102</v>
      </c>
      <c r="DL7" s="24">
        <v>4.46</v>
      </c>
      <c r="DM7" s="24">
        <v>8.99</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知道</cp:lastModifiedBy>
  <cp:lastPrinted>2023-01-23T23:45:10Z</cp:lastPrinted>
  <dcterms:created xsi:type="dcterms:W3CDTF">2022-12-01T01:37:43Z</dcterms:created>
  <dcterms:modified xsi:type="dcterms:W3CDTF">2023-01-24T02:29:51Z</dcterms:modified>
  <cp:category/>
</cp:coreProperties>
</file>