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k-nagae\Desktop\"/>
    </mc:Choice>
  </mc:AlternateContent>
  <xr:revisionPtr revIDLastSave="0" documentId="13_ncr:1_{B18667BB-3820-4141-9AA2-AF5208550BAA}" xr6:coauthVersionLast="45" xr6:coauthVersionMax="45" xr10:uidLastSave="{00000000-0000-0000-0000-000000000000}"/>
  <workbookProtection workbookAlgorithmName="SHA-512" workbookHashValue="WXmtkFbXsRtYMwfoMyhtylDLkZD2B1XUA6RaCggj1E6bB8tERZNmuCCS/LzUJFPWeuufcxVOF9+YBVFpq3+fFg==" workbookSaltValue="rl4uGSuX3Qtw2hVL+/6mCg==" workbookSpinCount="100000" lockStructure="1"/>
  <bookViews>
    <workbookView xWindow="-120" yWindow="-120" windowWidth="19440" windowHeight="15000" xr2:uid="{00000000-000D-0000-FFFF-FFFF0000000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Q6" i="5"/>
  <c r="W10" i="4" s="1"/>
  <c r="P6" i="5"/>
  <c r="O6" i="5"/>
  <c r="I10" i="4" s="1"/>
  <c r="N6" i="5"/>
  <c r="M6" i="5"/>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D10" i="4"/>
  <c r="P10" i="4"/>
  <c r="B10" i="4"/>
  <c r="AT8" i="4"/>
  <c r="AD8" i="4"/>
  <c r="W8" i="4"/>
  <c r="P8" i="4"/>
  <c r="B6" i="4"/>
</calcChain>
</file>

<file path=xl/sharedStrings.xml><?xml version="1.0" encoding="utf-8"?>
<sst xmlns="http://schemas.openxmlformats.org/spreadsheetml/2006/main" count="231" uniqueCount="117">
  <si>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</si>
  <si>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</si>
  <si>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</si>
  <si>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</si>
  <si>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</si>
  <si>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</si>
  <si>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</si>
  <si>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</si>
  <si>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</si>
  <si>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</si>
  <si>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</si>
  <si>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</si>
  <si>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</si>
  <si>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</si>
  <si>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</si>
  <si>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</si>
  <si>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</si>
  <si>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</si>
  <si>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</si>
  <si>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</si>
  <si>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</si>
  <si>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</si>
  <si>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</si>
  <si>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</si>
  <si>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</si>
  <si>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</si>
  <si>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</si>
  <si>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</si>
  <si>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</si>
  <si>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</si>
  <si>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</si>
  <si>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</si>
  <si>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</si>
  <si>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</si>
  <si>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</si>
  <si>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</si>
  <si>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</si>
  <si>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</si>
  <si>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</si>
  <si>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</si>
  <si>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</si>
  <si>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</si>
  <si>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</si>
  <si>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</si>
  <si>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</si>
  <si>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</si>
  <si>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</si>
  <si>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</si>
  <si>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</si>
  <si>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</si>
  <si>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</si>
  <si>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</si>
  <si>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</si>
  <si>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</si>
  <si>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</si>
  <si>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</si>
  <si>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</si>
  <si>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</si>
  <si>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</si>
  <si>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</si>
  <si>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</si>
  <si>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</si>
  <si>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</si>
  <si>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</si>
  <si>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</si>
  <si>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</si>
  <si>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</si>
  <si>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</si>
  <si>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</si>
  <si>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</si>
  <si>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</si>
  <si>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</si>
  <si>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</si>
  <si>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</si>
  <si>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</si>
  <si>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</si>
  <si>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</si>
  <si>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</si>
  <si>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</si>
  <si>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</si>
  <si>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</si>
  <si>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</si>
  <si>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</si>
  <si>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</si>
  <si>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</si>
  <si>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</si>
  <si>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</si>
  <si>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</si>
  <si>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</si>
  <si>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</si>
  <si>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</si>
  <si>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</si>
  <si>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</si>
  <si>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</si>
  <si>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</si>
  <si>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</si>
  <si>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長与町</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</si>
  <si>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</si>
  <si>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</si>
  <si>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</si>
  <si>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</si>
  <si>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</si>
  <si>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</si>
  <si>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</si>
  <si>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</si>
  <si>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</si>
  <si>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</si>
  <si>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</si>
  <si>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</si>
  <si>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</si>
  <si>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</si>
  <si>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</si>
  <si>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</si>
  <si>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</si>
  <si>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単年度の収支状況を示す①経常収支比率、支払能力の高さを示す③流動比率、使用料で回収すべき経費が使用料で賄えているかを判断する⑤経費回収率は、それぞれの指標で基準となる100％を超えており、類似団体の平均値よりも高い数値を示している。
　また、⑥汚水処理原価においては、平成30年度以降減少傾向にあり、これは効率的な汚水処理が実施されていることを示しており、健全な経営ができていると分析できる。
　しかし、④企業債残高対事業規模比率は類似団体の平均値より低い数値を示してはいるものの上昇傾向にあり、これは使用料収入に対して企業債残高が増加していることが原因であり、資本費が増加していることを示している。
　施設の利用状況や適正規模を表す⑦施設利用率は昨年度より上昇しているが、⑧水洗化率が元々高い本自治体において、未普及解消により使用料収入を高めていくという方策を取ることが難しいため、今後も現在の投資規模が適切であるのか等を分析しながら、長期的な視点で収支のバランスを考えた事業の推進を図っていく。</t>
    <rPh sb="1" eb="4">
      <t>タンネンド</t>
    </rPh>
    <rPh sb="5" eb="7">
      <t>シュウシ</t>
    </rPh>
    <rPh sb="7" eb="9">
      <t>ジョウキョウ</t>
    </rPh>
    <rPh sb="10" eb="11">
      <t>シメ</t>
    </rPh>
    <rPh sb="13" eb="15">
      <t>ケイジョウ</t>
    </rPh>
    <rPh sb="15" eb="17">
      <t>シュウシ</t>
    </rPh>
    <rPh sb="17" eb="19">
      <t>ヒリツ</t>
    </rPh>
    <rPh sb="20" eb="22">
      <t>シハライ</t>
    </rPh>
    <rPh sb="22" eb="24">
      <t>ノウリョク</t>
    </rPh>
    <rPh sb="25" eb="26">
      <t>タカ</t>
    </rPh>
    <rPh sb="28" eb="29">
      <t>シメ</t>
    </rPh>
    <rPh sb="31" eb="33">
      <t>リュウドウ</t>
    </rPh>
    <rPh sb="33" eb="35">
      <t>ヒリツ</t>
    </rPh>
    <rPh sb="95" eb="97">
      <t>ルイジ</t>
    </rPh>
    <rPh sb="97" eb="99">
      <t>ダンタイ</t>
    </rPh>
    <rPh sb="100" eb="103">
      <t>ヘイキンチ</t>
    </rPh>
    <rPh sb="106" eb="107">
      <t>タカ</t>
    </rPh>
    <rPh sb="108" eb="110">
      <t>スウチ</t>
    </rPh>
    <rPh sb="111" eb="112">
      <t>シメ</t>
    </rPh>
    <rPh sb="123" eb="125">
      <t>オスイ</t>
    </rPh>
    <rPh sb="125" eb="127">
      <t>ショリ</t>
    </rPh>
    <rPh sb="127" eb="129">
      <t>ゲンカ</t>
    </rPh>
    <rPh sb="135" eb="137">
      <t>ヘイセイ</t>
    </rPh>
    <rPh sb="139" eb="141">
      <t>ネンド</t>
    </rPh>
    <rPh sb="141" eb="143">
      <t>イコウ</t>
    </rPh>
    <rPh sb="143" eb="145">
      <t>ゲンショウ</t>
    </rPh>
    <rPh sb="145" eb="147">
      <t>ケイコウ</t>
    </rPh>
    <rPh sb="154" eb="157">
      <t>コウリツテキ</t>
    </rPh>
    <rPh sb="158" eb="160">
      <t>オスイ</t>
    </rPh>
    <rPh sb="160" eb="162">
      <t>ショリ</t>
    </rPh>
    <rPh sb="163" eb="165">
      <t>ジッシ</t>
    </rPh>
    <rPh sb="173" eb="174">
      <t>シメ</t>
    </rPh>
    <rPh sb="179" eb="181">
      <t>ケンゼン</t>
    </rPh>
    <rPh sb="182" eb="184">
      <t>ケイエイ</t>
    </rPh>
    <rPh sb="191" eb="193">
      <t>ブンセキ</t>
    </rPh>
    <rPh sb="204" eb="206">
      <t>キギョウ</t>
    </rPh>
    <rPh sb="206" eb="207">
      <t>サイ</t>
    </rPh>
    <rPh sb="207" eb="209">
      <t>ザンダカ</t>
    </rPh>
    <rPh sb="209" eb="210">
      <t>タイ</t>
    </rPh>
    <rPh sb="210" eb="212">
      <t>ジギョウ</t>
    </rPh>
    <rPh sb="212" eb="214">
      <t>キボ</t>
    </rPh>
    <rPh sb="214" eb="216">
      <t>ヒリツ</t>
    </rPh>
    <rPh sb="217" eb="219">
      <t>ルイジ</t>
    </rPh>
    <rPh sb="219" eb="221">
      <t>ダンタイ</t>
    </rPh>
    <rPh sb="222" eb="225">
      <t>ヘイキンチ</t>
    </rPh>
    <rPh sb="227" eb="228">
      <t>ヒク</t>
    </rPh>
    <rPh sb="229" eb="231">
      <t>スウチ</t>
    </rPh>
    <rPh sb="232" eb="233">
      <t>シメ</t>
    </rPh>
    <rPh sb="241" eb="243">
      <t>ジョウショウ</t>
    </rPh>
    <rPh sb="243" eb="245">
      <t>ケイコウ</t>
    </rPh>
    <rPh sb="252" eb="255">
      <t>シヨウリョウ</t>
    </rPh>
    <rPh sb="255" eb="257">
      <t>シュウニュウ</t>
    </rPh>
    <rPh sb="258" eb="259">
      <t>タイ</t>
    </rPh>
    <rPh sb="261" eb="263">
      <t>キギョウ</t>
    </rPh>
    <rPh sb="263" eb="264">
      <t>サイ</t>
    </rPh>
    <rPh sb="264" eb="266">
      <t>ザンダカ</t>
    </rPh>
    <rPh sb="267" eb="269">
      <t>ゾウカ</t>
    </rPh>
    <rPh sb="276" eb="278">
      <t>ゲンイン</t>
    </rPh>
    <rPh sb="282" eb="284">
      <t>シホン</t>
    </rPh>
    <rPh sb="284" eb="285">
      <t>ヒ</t>
    </rPh>
    <rPh sb="286" eb="288">
      <t>ゾウカ</t>
    </rPh>
    <rPh sb="295" eb="296">
      <t>シメ</t>
    </rPh>
    <rPh sb="303" eb="305">
      <t>シセツ</t>
    </rPh>
    <rPh sb="306" eb="308">
      <t>リヨウ</t>
    </rPh>
    <rPh sb="308" eb="310">
      <t>ジョウキョウ</t>
    </rPh>
    <rPh sb="311" eb="313">
      <t>テキセイ</t>
    </rPh>
    <rPh sb="313" eb="315">
      <t>キボ</t>
    </rPh>
    <rPh sb="316" eb="317">
      <t>アラワ</t>
    </rPh>
    <rPh sb="319" eb="321">
      <t>シセツ</t>
    </rPh>
    <rPh sb="321" eb="323">
      <t>リヨウ</t>
    </rPh>
    <rPh sb="323" eb="324">
      <t>リツ</t>
    </rPh>
    <rPh sb="325" eb="328">
      <t>サクネンド</t>
    </rPh>
    <rPh sb="330" eb="332">
      <t>ジョウショウ</t>
    </rPh>
    <rPh sb="339" eb="342">
      <t>スイセンカ</t>
    </rPh>
    <rPh sb="342" eb="343">
      <t>リツ</t>
    </rPh>
    <rPh sb="344" eb="346">
      <t>モトモト</t>
    </rPh>
    <rPh sb="346" eb="347">
      <t>タカ</t>
    </rPh>
    <rPh sb="348" eb="349">
      <t>ホン</t>
    </rPh>
    <rPh sb="349" eb="352">
      <t>ジチタイ</t>
    </rPh>
    <rPh sb="357" eb="360">
      <t>ミフキュウ</t>
    </rPh>
    <rPh sb="360" eb="362">
      <t>カイショウ</t>
    </rPh>
    <rPh sb="365" eb="368">
      <t>シヨウリョウ</t>
    </rPh>
    <rPh sb="368" eb="370">
      <t>シュウニュウ</t>
    </rPh>
    <rPh sb="371" eb="372">
      <t>タカ</t>
    </rPh>
    <rPh sb="379" eb="381">
      <t>ホウサク</t>
    </rPh>
    <rPh sb="382" eb="383">
      <t>ト</t>
    </rPh>
    <rPh sb="387" eb="388">
      <t>ムズカ</t>
    </rPh>
    <rPh sb="393" eb="395">
      <t>コンゴ</t>
    </rPh>
    <rPh sb="396" eb="398">
      <t>ゲンザイ</t>
    </rPh>
    <rPh sb="399" eb="401">
      <t>トウシ</t>
    </rPh>
    <rPh sb="401" eb="403">
      <t>キボ</t>
    </rPh>
    <rPh sb="404" eb="406">
      <t>テキセツ</t>
    </rPh>
    <rPh sb="411" eb="412">
      <t>トウ</t>
    </rPh>
    <rPh sb="413" eb="415">
      <t>ブンセキ</t>
    </rPh>
    <rPh sb="420" eb="423">
      <t>チョウキテキ</t>
    </rPh>
    <rPh sb="424" eb="426">
      <t>シテン</t>
    </rPh>
    <rPh sb="427" eb="429">
      <t>シュウシ</t>
    </rPh>
    <rPh sb="435" eb="436">
      <t>カンガ</t>
    </rPh>
    <rPh sb="438" eb="440">
      <t>ジギョウ</t>
    </rPh>
    <rPh sb="441" eb="443">
      <t>スイシン</t>
    </rPh>
    <rPh sb="444" eb="445">
      <t>ハカ</t>
    </rPh>
    <phoneticPr fontId="4"/>
  </si>
  <si>
    <t>　法定耐用年数は経過していないために②管渠老朽化率の数値は載っていないものの、①有形固定資産減価償却率は年々上昇しており、施設の老朽化が進んでいることが分かる。
　布設年数の古い管渠、調査により改善する必要がみられた管渠より改築・更新等を行っているが、③管渠改善率は前年度より減少している。今後も重要度・緊急度を見極めながら効率的な事業の遂行に努める。</t>
    <rPh sb="1" eb="3">
      <t>ホウテイ</t>
    </rPh>
    <rPh sb="3" eb="5">
      <t>タイヨウ</t>
    </rPh>
    <rPh sb="5" eb="7">
      <t>ネンスウ</t>
    </rPh>
    <rPh sb="8" eb="10">
      <t>ケイカ</t>
    </rPh>
    <rPh sb="19" eb="21">
      <t>カンキョ</t>
    </rPh>
    <rPh sb="21" eb="24">
      <t>ロウキュウカ</t>
    </rPh>
    <rPh sb="24" eb="25">
      <t>リツ</t>
    </rPh>
    <rPh sb="26" eb="28">
      <t>スウチ</t>
    </rPh>
    <rPh sb="29" eb="30">
      <t>ノ</t>
    </rPh>
    <rPh sb="40" eb="42">
      <t>ユウケイ</t>
    </rPh>
    <rPh sb="42" eb="44">
      <t>コテイ</t>
    </rPh>
    <rPh sb="44" eb="46">
      <t>シサン</t>
    </rPh>
    <rPh sb="46" eb="48">
      <t>ゲンカ</t>
    </rPh>
    <rPh sb="48" eb="50">
      <t>ショウキャク</t>
    </rPh>
    <rPh sb="50" eb="51">
      <t>リツ</t>
    </rPh>
    <rPh sb="52" eb="54">
      <t>ネンネン</t>
    </rPh>
    <rPh sb="54" eb="56">
      <t>ジョウショウ</t>
    </rPh>
    <rPh sb="61" eb="63">
      <t>シセツ</t>
    </rPh>
    <rPh sb="64" eb="67">
      <t>ロウキュウカ</t>
    </rPh>
    <rPh sb="68" eb="69">
      <t>スス</t>
    </rPh>
    <rPh sb="76" eb="77">
      <t>ワ</t>
    </rPh>
    <rPh sb="82" eb="84">
      <t>フセツ</t>
    </rPh>
    <rPh sb="84" eb="86">
      <t>ネンスウ</t>
    </rPh>
    <rPh sb="87" eb="88">
      <t>フル</t>
    </rPh>
    <rPh sb="89" eb="91">
      <t>カンキョ</t>
    </rPh>
    <rPh sb="92" eb="94">
      <t>チョウサ</t>
    </rPh>
    <rPh sb="97" eb="99">
      <t>カイゼン</t>
    </rPh>
    <rPh sb="101" eb="103">
      <t>ヒツヨウ</t>
    </rPh>
    <rPh sb="108" eb="110">
      <t>カンキョ</t>
    </rPh>
    <rPh sb="112" eb="114">
      <t>カイチク</t>
    </rPh>
    <rPh sb="115" eb="117">
      <t>コウシン</t>
    </rPh>
    <rPh sb="117" eb="118">
      <t>トウ</t>
    </rPh>
    <rPh sb="119" eb="120">
      <t>オコナ</t>
    </rPh>
    <rPh sb="127" eb="129">
      <t>カンキョ</t>
    </rPh>
    <rPh sb="129" eb="131">
      <t>カイゼン</t>
    </rPh>
    <rPh sb="131" eb="132">
      <t>リツ</t>
    </rPh>
    <rPh sb="133" eb="136">
      <t>ゼンネンド</t>
    </rPh>
    <rPh sb="138" eb="140">
      <t>ゲンショウ</t>
    </rPh>
    <rPh sb="145" eb="147">
      <t>コンゴ</t>
    </rPh>
    <rPh sb="148" eb="151">
      <t>ジュウヨウド</t>
    </rPh>
    <rPh sb="152" eb="155">
      <t>キンキュウド</t>
    </rPh>
    <rPh sb="156" eb="158">
      <t>ミキワ</t>
    </rPh>
    <rPh sb="162" eb="165">
      <t>コウリツテキ</t>
    </rPh>
    <rPh sb="166" eb="168">
      <t>ジギョウ</t>
    </rPh>
    <rPh sb="169" eb="171">
      <t>スイコウ</t>
    </rPh>
    <rPh sb="172" eb="173">
      <t>ツト</t>
    </rPh>
    <phoneticPr fontId="4"/>
  </si>
  <si>
    <t>　現在の経営状況は類似団体と比較しても良好であり、安定している。
　しかし、使用料収入の増加が見込めないなか、施設や設備の老朽化に伴う改築更新費用の増加、維持管理費用の増加により、利益は年々減少していくことが想定される。
　今後も安定した経営を維持するために、経営戦略に基づいた費用の平準化を図り、計画的な事業運営を進めていく。</t>
    <rPh sb="1" eb="3">
      <t>ゲンザイ</t>
    </rPh>
    <rPh sb="4" eb="6">
      <t>ケイエイ</t>
    </rPh>
    <rPh sb="6" eb="8">
      <t>ジョウキョウ</t>
    </rPh>
    <rPh sb="9" eb="11">
      <t>ルイジ</t>
    </rPh>
    <rPh sb="11" eb="13">
      <t>ダンタイ</t>
    </rPh>
    <rPh sb="14" eb="16">
      <t>ヒカク</t>
    </rPh>
    <rPh sb="19" eb="21">
      <t>リョウコウ</t>
    </rPh>
    <rPh sb="25" eb="27">
      <t>アンテイ</t>
    </rPh>
    <rPh sb="38" eb="41">
      <t>シヨウリョウ</t>
    </rPh>
    <rPh sb="41" eb="43">
      <t>シュウニュウ</t>
    </rPh>
    <rPh sb="44" eb="46">
      <t>ゾウカ</t>
    </rPh>
    <rPh sb="47" eb="49">
      <t>ミコ</t>
    </rPh>
    <rPh sb="55" eb="57">
      <t>シセツ</t>
    </rPh>
    <rPh sb="58" eb="60">
      <t>セツビ</t>
    </rPh>
    <rPh sb="61" eb="64">
      <t>ロウキュウカ</t>
    </rPh>
    <rPh sb="65" eb="66">
      <t>トモナ</t>
    </rPh>
    <rPh sb="74" eb="76">
      <t>ゾウカ</t>
    </rPh>
    <rPh sb="77" eb="79">
      <t>イジ</t>
    </rPh>
    <rPh sb="79" eb="81">
      <t>カンリ</t>
    </rPh>
    <rPh sb="81" eb="83">
      <t>ヒヨウ</t>
    </rPh>
    <rPh sb="84" eb="86">
      <t>ゾウカ</t>
    </rPh>
    <rPh sb="90" eb="92">
      <t>リエキ</t>
    </rPh>
    <rPh sb="93" eb="97">
      <t>ネンネンゲンショウ</t>
    </rPh>
    <rPh sb="104" eb="106">
      <t>ソウテイ</t>
    </rPh>
    <rPh sb="112" eb="114">
      <t>コンゴ</t>
    </rPh>
    <rPh sb="115" eb="117">
      <t>アンテイ</t>
    </rPh>
    <rPh sb="119" eb="121">
      <t>ケイエイ</t>
    </rPh>
    <rPh sb="122" eb="124">
      <t>イジ</t>
    </rPh>
    <rPh sb="130" eb="132">
      <t>ケイエイ</t>
    </rPh>
    <rPh sb="132" eb="134">
      <t>センリャク</t>
    </rPh>
    <rPh sb="135" eb="136">
      <t>モト</t>
    </rPh>
    <rPh sb="139" eb="141">
      <t>ヒヨウ</t>
    </rPh>
    <rPh sb="142" eb="145">
      <t>ヘイジュンカ</t>
    </rPh>
    <rPh sb="146" eb="147">
      <t>ハカ</t>
    </rPh>
    <rPh sb="149" eb="152">
      <t>ケイカクテキ</t>
    </rPh>
    <rPh sb="153" eb="155">
      <t>ジギョウ</t>
    </rPh>
    <rPh sb="155" eb="157">
      <t>ウンエイ</t>
    </rPh>
    <rPh sb="158" eb="159">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</si>
</sst>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7.0000000000000007E-2</c:v>
                </c:pt>
                <c:pt idx="1">
                  <c:v>0.2</c:v>
                </c:pt>
                <c:pt idx="2">
                  <c:v>0.01</c:v>
                </c:pt>
                <c:pt idx="3">
                  <c:v>0.05</c:v>
                </c:pt>
                <c:pt idx="4">
                  <c:v>0.01</c:v>
                </c:pt>
              </c:numCache>
            </c:numRef>
          </c:val>
          <c:extLst>
            <c:ext xmlns:c16="http://schemas.microsoft.com/office/drawing/2014/chart" uri="{C3380CC4-5D6E-409C-BE32-E72D297353CC}">
              <c16:uniqueId val="{00000000-26A4-493D-B186-351AECC1EFD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0.13</c:v>
                </c:pt>
                <c:pt idx="2">
                  <c:v>0.12</c:v>
                </c:pt>
                <c:pt idx="3">
                  <c:v>0.08</c:v>
                </c:pt>
                <c:pt idx="4">
                  <c:v>0.24</c:v>
                </c:pt>
              </c:numCache>
            </c:numRef>
          </c:val>
          <c:smooth val="0"/>
          <c:extLst>
            <c:ext xmlns:c16="http://schemas.microsoft.com/office/drawing/2014/chart" uri="{C3380CC4-5D6E-409C-BE32-E72D297353CC}">
              <c16:uniqueId val="{00000001-26A4-493D-B186-351AECC1EFD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51.18</c:v>
                </c:pt>
                <c:pt idx="1">
                  <c:v>46.7</c:v>
                </c:pt>
                <c:pt idx="2">
                  <c:v>45.98</c:v>
                </c:pt>
                <c:pt idx="3">
                  <c:v>49.01</c:v>
                </c:pt>
                <c:pt idx="4">
                  <c:v>52.38</c:v>
                </c:pt>
              </c:numCache>
            </c:numRef>
          </c:val>
          <c:extLst>
            <c:ext xmlns:c16="http://schemas.microsoft.com/office/drawing/2014/chart" uri="{C3380CC4-5D6E-409C-BE32-E72D297353CC}">
              <c16:uniqueId val="{00000000-F389-46C5-BABB-14CCFDA4C54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58.83</c:v>
                </c:pt>
                <c:pt idx="1">
                  <c:v>56.51</c:v>
                </c:pt>
                <c:pt idx="2">
                  <c:v>57.04</c:v>
                </c:pt>
                <c:pt idx="3">
                  <c:v>60.78</c:v>
                </c:pt>
                <c:pt idx="4">
                  <c:v>59.96</c:v>
                </c:pt>
              </c:numCache>
            </c:numRef>
          </c:val>
          <c:smooth val="0"/>
          <c:extLst>
            <c:ext xmlns:c16="http://schemas.microsoft.com/office/drawing/2014/chart" uri="{C3380CC4-5D6E-409C-BE32-E72D297353CC}">
              <c16:uniqueId val="{00000001-F389-46C5-BABB-14CCFDA4C54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94.69</c:v>
                </c:pt>
                <c:pt idx="1">
                  <c:v>94.84</c:v>
                </c:pt>
                <c:pt idx="2">
                  <c:v>94.91</c:v>
                </c:pt>
                <c:pt idx="3">
                  <c:v>99.71</c:v>
                </c:pt>
                <c:pt idx="4">
                  <c:v>99.71</c:v>
                </c:pt>
              </c:numCache>
            </c:numRef>
          </c:val>
          <c:extLst>
            <c:ext xmlns:c16="http://schemas.microsoft.com/office/drawing/2014/chart" uri="{C3380CC4-5D6E-409C-BE32-E72D297353CC}">
              <c16:uniqueId val="{00000000-00D5-4C31-B514-9ABEC31683B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92.9</c:v>
                </c:pt>
                <c:pt idx="1">
                  <c:v>93.91</c:v>
                </c:pt>
                <c:pt idx="2">
                  <c:v>93.73</c:v>
                </c:pt>
                <c:pt idx="3">
                  <c:v>94.17</c:v>
                </c:pt>
                <c:pt idx="4">
                  <c:v>94.27</c:v>
                </c:pt>
              </c:numCache>
            </c:numRef>
          </c:val>
          <c:smooth val="0"/>
          <c:extLst>
            <c:ext xmlns:c16="http://schemas.microsoft.com/office/drawing/2014/chart" uri="{C3380CC4-5D6E-409C-BE32-E72D297353CC}">
              <c16:uniqueId val="{00000001-00D5-4C31-B514-9ABEC31683B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116.28</c:v>
                </c:pt>
                <c:pt idx="1">
                  <c:v>112.94</c:v>
                </c:pt>
                <c:pt idx="2">
                  <c:v>110.09</c:v>
                </c:pt>
                <c:pt idx="3">
                  <c:v>108.76</c:v>
                </c:pt>
                <c:pt idx="4">
                  <c:v>113.08</c:v>
                </c:pt>
              </c:numCache>
            </c:numRef>
          </c:val>
          <c:extLst>
            <c:ext xmlns:c16="http://schemas.microsoft.com/office/drawing/2014/chart" uri="{C3380CC4-5D6E-409C-BE32-E72D297353CC}">
              <c16:uniqueId val="{00000000-9A4B-4611-96AC-651B563328F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106.41</c:v>
                </c:pt>
                <c:pt idx="1">
                  <c:v>107.95</c:v>
                </c:pt>
                <c:pt idx="2">
                  <c:v>106.32</c:v>
                </c:pt>
                <c:pt idx="3">
                  <c:v>106.67</c:v>
                </c:pt>
                <c:pt idx="4">
                  <c:v>106.9</c:v>
                </c:pt>
              </c:numCache>
            </c:numRef>
          </c:val>
          <c:smooth val="0"/>
          <c:extLst>
            <c:ext xmlns:c16="http://schemas.microsoft.com/office/drawing/2014/chart" uri="{C3380CC4-5D6E-409C-BE32-E72D297353CC}">
              <c16:uniqueId val="{00000001-9A4B-4611-96AC-651B563328F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51.94</c:v>
                </c:pt>
                <c:pt idx="1">
                  <c:v>54.08</c:v>
                </c:pt>
                <c:pt idx="2">
                  <c:v>54.51</c:v>
                </c:pt>
                <c:pt idx="3">
                  <c:v>55.69</c:v>
                </c:pt>
                <c:pt idx="4">
                  <c:v>57.06</c:v>
                </c:pt>
              </c:numCache>
            </c:numRef>
          </c:val>
          <c:extLst>
            <c:ext xmlns:c16="http://schemas.microsoft.com/office/drawing/2014/chart" uri="{C3380CC4-5D6E-409C-BE32-E72D297353CC}">
              <c16:uniqueId val="{00000000-3260-475B-8FB7-38B77CA1A06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23.42</c:v>
                </c:pt>
                <c:pt idx="1">
                  <c:v>22.74</c:v>
                </c:pt>
                <c:pt idx="2">
                  <c:v>21.22</c:v>
                </c:pt>
                <c:pt idx="3">
                  <c:v>23.25</c:v>
                </c:pt>
                <c:pt idx="4">
                  <c:v>25.2</c:v>
                </c:pt>
              </c:numCache>
            </c:numRef>
          </c:val>
          <c:smooth val="0"/>
          <c:extLst>
            <c:ext xmlns:c16="http://schemas.microsoft.com/office/drawing/2014/chart" uri="{C3380CC4-5D6E-409C-BE32-E72D297353CC}">
              <c16:uniqueId val="{00000001-3260-475B-8FB7-38B77CA1A06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2B4-44D6-8805-2FD08529635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0.15</c:v>
                </c:pt>
                <c:pt idx="1">
                  <c:v>0.18</c:v>
                </c:pt>
                <c:pt idx="2">
                  <c:v>0.83</c:v>
                </c:pt>
                <c:pt idx="3">
                  <c:v>1.06</c:v>
                </c:pt>
                <c:pt idx="4">
                  <c:v>2.02</c:v>
                </c:pt>
              </c:numCache>
            </c:numRef>
          </c:val>
          <c:smooth val="0"/>
          <c:extLst>
            <c:ext xmlns:c16="http://schemas.microsoft.com/office/drawing/2014/chart" uri="{C3380CC4-5D6E-409C-BE32-E72D297353CC}">
              <c16:uniqueId val="{00000001-12B4-44D6-8805-2FD08529635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FF5-4E12-8FAB-9A24D2C5A51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25.32</c:v>
                </c:pt>
                <c:pt idx="1">
                  <c:v>1.03</c:v>
                </c:pt>
                <c:pt idx="2">
                  <c:v>1.35</c:v>
                </c:pt>
                <c:pt idx="3">
                  <c:v>3.68</c:v>
                </c:pt>
                <c:pt idx="4">
                  <c:v>5.3</c:v>
                </c:pt>
              </c:numCache>
            </c:numRef>
          </c:val>
          <c:smooth val="0"/>
          <c:extLst>
            <c:ext xmlns:c16="http://schemas.microsoft.com/office/drawing/2014/chart" uri="{C3380CC4-5D6E-409C-BE32-E72D297353CC}">
              <c16:uniqueId val="{00000001-9FF5-4E12-8FAB-9A24D2C5A51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432.09</c:v>
                </c:pt>
                <c:pt idx="1">
                  <c:v>633.26</c:v>
                </c:pt>
                <c:pt idx="2">
                  <c:v>689.66</c:v>
                </c:pt>
                <c:pt idx="3">
                  <c:v>773.82</c:v>
                </c:pt>
                <c:pt idx="4">
                  <c:v>871.21</c:v>
                </c:pt>
              </c:numCache>
            </c:numRef>
          </c:val>
          <c:extLst>
            <c:ext xmlns:c16="http://schemas.microsoft.com/office/drawing/2014/chart" uri="{C3380CC4-5D6E-409C-BE32-E72D297353CC}">
              <c16:uniqueId val="{00000000-A089-4D7F-8C06-9BD95DA266D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78.56</c:v>
                </c:pt>
                <c:pt idx="1">
                  <c:v>80.5</c:v>
                </c:pt>
                <c:pt idx="2">
                  <c:v>71.540000000000006</c:v>
                </c:pt>
                <c:pt idx="3">
                  <c:v>67.86</c:v>
                </c:pt>
                <c:pt idx="4">
                  <c:v>72.92</c:v>
                </c:pt>
              </c:numCache>
            </c:numRef>
          </c:val>
          <c:smooth val="0"/>
          <c:extLst>
            <c:ext xmlns:c16="http://schemas.microsoft.com/office/drawing/2014/chart" uri="{C3380CC4-5D6E-409C-BE32-E72D297353CC}">
              <c16:uniqueId val="{00000001-A089-4D7F-8C06-9BD95DA266D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395.07</c:v>
                </c:pt>
                <c:pt idx="1">
                  <c:v>374.32</c:v>
                </c:pt>
                <c:pt idx="2">
                  <c:v>398.92</c:v>
                </c:pt>
                <c:pt idx="3">
                  <c:v>410.76</c:v>
                </c:pt>
                <c:pt idx="4">
                  <c:v>417.12</c:v>
                </c:pt>
              </c:numCache>
            </c:numRef>
          </c:val>
          <c:extLst>
            <c:ext xmlns:c16="http://schemas.microsoft.com/office/drawing/2014/chart" uri="{C3380CC4-5D6E-409C-BE32-E72D297353CC}">
              <c16:uniqueId val="{00000000-FCF0-4706-B695-9F891BE1193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610.16999999999996</c:v>
                </c:pt>
                <c:pt idx="1">
                  <c:v>605.9</c:v>
                </c:pt>
                <c:pt idx="2">
                  <c:v>653.69000000000005</c:v>
                </c:pt>
                <c:pt idx="3">
                  <c:v>709.4</c:v>
                </c:pt>
                <c:pt idx="4">
                  <c:v>734.47</c:v>
                </c:pt>
              </c:numCache>
            </c:numRef>
          </c:val>
          <c:smooth val="0"/>
          <c:extLst>
            <c:ext xmlns:c16="http://schemas.microsoft.com/office/drawing/2014/chart" uri="{C3380CC4-5D6E-409C-BE32-E72D297353CC}">
              <c16:uniqueId val="{00000001-FCF0-4706-B695-9F891BE1193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101.57</c:v>
                </c:pt>
                <c:pt idx="1">
                  <c:v>100</c:v>
                </c:pt>
                <c:pt idx="2">
                  <c:v>100</c:v>
                </c:pt>
                <c:pt idx="3">
                  <c:v>103.29</c:v>
                </c:pt>
                <c:pt idx="4">
                  <c:v>104.64</c:v>
                </c:pt>
              </c:numCache>
            </c:numRef>
          </c:val>
          <c:extLst>
            <c:ext xmlns:c16="http://schemas.microsoft.com/office/drawing/2014/chart" uri="{C3380CC4-5D6E-409C-BE32-E72D297353CC}">
              <c16:uniqueId val="{00000000-BAFC-4AEE-9C97-9BBC3A3EF28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88.37</c:v>
                </c:pt>
                <c:pt idx="1">
                  <c:v>89.41</c:v>
                </c:pt>
                <c:pt idx="2">
                  <c:v>88.05</c:v>
                </c:pt>
                <c:pt idx="3">
                  <c:v>91.14</c:v>
                </c:pt>
                <c:pt idx="4">
                  <c:v>90.69</c:v>
                </c:pt>
              </c:numCache>
            </c:numRef>
          </c:val>
          <c:smooth val="0"/>
          <c:extLst>
            <c:ext xmlns:c16="http://schemas.microsoft.com/office/drawing/2014/chart" uri="{C3380CC4-5D6E-409C-BE32-E72D297353CC}">
              <c16:uniqueId val="{00000001-BAFC-4AEE-9C97-9BBC3A3EF28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173.8</c:v>
                </c:pt>
                <c:pt idx="1">
                  <c:v>176.46</c:v>
                </c:pt>
                <c:pt idx="2">
                  <c:v>175.9</c:v>
                </c:pt>
                <c:pt idx="3">
                  <c:v>169.42</c:v>
                </c:pt>
                <c:pt idx="4">
                  <c:v>168.59</c:v>
                </c:pt>
              </c:numCache>
            </c:numRef>
          </c:val>
          <c:extLst>
            <c:ext xmlns:c16="http://schemas.microsoft.com/office/drawing/2014/chart" uri="{C3380CC4-5D6E-409C-BE32-E72D297353CC}">
              <c16:uniqueId val="{00000000-477B-4E08-B7B6-3BF80B6552C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143.05000000000001</c:v>
                </c:pt>
                <c:pt idx="1">
                  <c:v>142.05000000000001</c:v>
                </c:pt>
                <c:pt idx="2">
                  <c:v>141.15</c:v>
                </c:pt>
                <c:pt idx="3">
                  <c:v>136.86000000000001</c:v>
                </c:pt>
                <c:pt idx="4">
                  <c:v>138.52000000000001</c:v>
                </c:pt>
              </c:numCache>
            </c:numRef>
          </c:val>
          <c:smooth val="0"/>
          <c:extLst>
            <c:ext xmlns:c16="http://schemas.microsoft.com/office/drawing/2014/chart" uri="{C3380CC4-5D6E-409C-BE32-E72D297353CC}">
              <c16:uniqueId val="{00000001-477B-4E08-B7B6-3BF80B6552C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1" zoomScaleNormal="100" workbookViewId="0">
      <selection activeCell="BC5" sqref="BC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長崎県　長与町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Bc1</v>
      </c>
      <c r="X8" s="66"/>
      <c r="Y8" s="66"/>
      <c r="Z8" s="66"/>
      <c r="AA8" s="66"/>
      <c r="AB8" s="66"/>
      <c r="AC8" s="66"/>
      <c r="AD8" s="67" t="str">
        <f>データ!$M$6</f>
        <v>非設置</v>
      </c>
      <c r="AE8" s="67"/>
      <c r="AF8" s="67"/>
      <c r="AG8" s="67"/>
      <c r="AH8" s="67"/>
      <c r="AI8" s="67"/>
      <c r="AJ8" s="67"/>
      <c r="AK8" s="3"/>
      <c r="AL8" s="55">
        <f>データ!S6</f>
        <v>40922</v>
      </c>
      <c r="AM8" s="55"/>
      <c r="AN8" s="55"/>
      <c r="AO8" s="55"/>
      <c r="AP8" s="55"/>
      <c r="AQ8" s="55"/>
      <c r="AR8" s="55"/>
      <c r="AS8" s="55"/>
      <c r="AT8" s="54">
        <f>データ!T6</f>
        <v>28.73</v>
      </c>
      <c r="AU8" s="54"/>
      <c r="AV8" s="54"/>
      <c r="AW8" s="54"/>
      <c r="AX8" s="54"/>
      <c r="AY8" s="54"/>
      <c r="AZ8" s="54"/>
      <c r="BA8" s="54"/>
      <c r="BB8" s="54">
        <f>データ!U6</f>
        <v>1424.36</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f>データ!O6</f>
        <v>76.69</v>
      </c>
      <c r="J10" s="54"/>
      <c r="K10" s="54"/>
      <c r="L10" s="54"/>
      <c r="M10" s="54"/>
      <c r="N10" s="54"/>
      <c r="O10" s="54"/>
      <c r="P10" s="54">
        <f>データ!P6</f>
        <v>88.89</v>
      </c>
      <c r="Q10" s="54"/>
      <c r="R10" s="54"/>
      <c r="S10" s="54"/>
      <c r="T10" s="54"/>
      <c r="U10" s="54"/>
      <c r="V10" s="54"/>
      <c r="W10" s="54">
        <f>データ!Q6</f>
        <v>93.87</v>
      </c>
      <c r="X10" s="54"/>
      <c r="Y10" s="54"/>
      <c r="Z10" s="54"/>
      <c r="AA10" s="54"/>
      <c r="AB10" s="54"/>
      <c r="AC10" s="54"/>
      <c r="AD10" s="55">
        <f>データ!R6</f>
        <v>3256</v>
      </c>
      <c r="AE10" s="55"/>
      <c r="AF10" s="55"/>
      <c r="AG10" s="55"/>
      <c r="AH10" s="55"/>
      <c r="AI10" s="55"/>
      <c r="AJ10" s="55"/>
      <c r="AK10" s="2"/>
      <c r="AL10" s="55">
        <f>データ!V6</f>
        <v>36101</v>
      </c>
      <c r="AM10" s="55"/>
      <c r="AN10" s="55"/>
      <c r="AO10" s="55"/>
      <c r="AP10" s="55"/>
      <c r="AQ10" s="55"/>
      <c r="AR10" s="55"/>
      <c r="AS10" s="55"/>
      <c r="AT10" s="54">
        <f>データ!W6</f>
        <v>6.6</v>
      </c>
      <c r="AU10" s="54"/>
      <c r="AV10" s="54"/>
      <c r="AW10" s="54"/>
      <c r="AX10" s="54"/>
      <c r="AY10" s="54"/>
      <c r="AZ10" s="54"/>
      <c r="BA10" s="54"/>
      <c r="BB10" s="54">
        <f>データ!X6</f>
        <v>5469.85</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W1yjkk/SgwoKQSpZoaIuY7ov9ukdsPJkLVlvCMPsXXLTkNFJ2QYugpp+r63R4QQsDtm/fd6wVq5YKE+tySfKXg==" saltValue="B/MgL8PvdAMBCpif3CTt2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423076</v>
      </c>
      <c r="D6" s="19">
        <f t="shared" si="3"/>
        <v>46</v>
      </c>
      <c r="E6" s="19">
        <f t="shared" si="3"/>
        <v>17</v>
      </c>
      <c r="F6" s="19">
        <f t="shared" si="3"/>
        <v>1</v>
      </c>
      <c r="G6" s="19">
        <f t="shared" si="3"/>
        <v>0</v>
      </c>
      <c r="H6" s="19" t="str">
        <f t="shared" si="3"/>
        <v>長崎県　長与町</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76.69</v>
      </c>
      <c r="P6" s="20">
        <f t="shared" si="3"/>
        <v>88.89</v>
      </c>
      <c r="Q6" s="20">
        <f t="shared" si="3"/>
        <v>93.87</v>
      </c>
      <c r="R6" s="20">
        <f t="shared" si="3"/>
        <v>3256</v>
      </c>
      <c r="S6" s="20">
        <f t="shared" si="3"/>
        <v>40922</v>
      </c>
      <c r="T6" s="20">
        <f t="shared" si="3"/>
        <v>28.73</v>
      </c>
      <c r="U6" s="20">
        <f t="shared" si="3"/>
        <v>1424.36</v>
      </c>
      <c r="V6" s="20">
        <f t="shared" si="3"/>
        <v>36101</v>
      </c>
      <c r="W6" s="20">
        <f t="shared" si="3"/>
        <v>6.6</v>
      </c>
      <c r="X6" s="20">
        <f t="shared" si="3"/>
        <v>5469.85</v>
      </c>
      <c r="Y6" s="21">
        <f>IF(Y7="",NA(),Y7)</f>
        <v>116.28</v>
      </c>
      <c r="Z6" s="21">
        <f t="shared" ref="Z6:AH6" si="4">IF(Z7="",NA(),Z7)</f>
        <v>112.94</v>
      </c>
      <c r="AA6" s="21">
        <f t="shared" si="4"/>
        <v>110.09</v>
      </c>
      <c r="AB6" s="21">
        <f t="shared" si="4"/>
        <v>108.76</v>
      </c>
      <c r="AC6" s="21">
        <f t="shared" si="4"/>
        <v>113.08</v>
      </c>
      <c r="AD6" s="21">
        <f t="shared" si="4"/>
        <v>106.41</v>
      </c>
      <c r="AE6" s="21">
        <f t="shared" si="4"/>
        <v>107.95</v>
      </c>
      <c r="AF6" s="21">
        <f t="shared" si="4"/>
        <v>106.32</v>
      </c>
      <c r="AG6" s="21">
        <f t="shared" si="4"/>
        <v>106.67</v>
      </c>
      <c r="AH6" s="21">
        <f t="shared" si="4"/>
        <v>106.9</v>
      </c>
      <c r="AI6" s="20" t="str">
        <f>IF(AI7="","",IF(AI7="-","【-】","【"&amp;SUBSTITUTE(TEXT(AI7,"#,##0.00"),"-","△")&amp;"】"))</f>
        <v>【107.02】</v>
      </c>
      <c r="AJ6" s="20">
        <f>IF(AJ7="",NA(),AJ7)</f>
        <v>0</v>
      </c>
      <c r="AK6" s="20">
        <f t="shared" ref="AK6:AS6" si="5">IF(AK7="",NA(),AK7)</f>
        <v>0</v>
      </c>
      <c r="AL6" s="20">
        <f t="shared" si="5"/>
        <v>0</v>
      </c>
      <c r="AM6" s="20">
        <f t="shared" si="5"/>
        <v>0</v>
      </c>
      <c r="AN6" s="20">
        <f t="shared" si="5"/>
        <v>0</v>
      </c>
      <c r="AO6" s="21">
        <f t="shared" si="5"/>
        <v>25.32</v>
      </c>
      <c r="AP6" s="21">
        <f t="shared" si="5"/>
        <v>1.03</v>
      </c>
      <c r="AQ6" s="21">
        <f t="shared" si="5"/>
        <v>1.35</v>
      </c>
      <c r="AR6" s="21">
        <f t="shared" si="5"/>
        <v>3.68</v>
      </c>
      <c r="AS6" s="21">
        <f t="shared" si="5"/>
        <v>5.3</v>
      </c>
      <c r="AT6" s="20" t="str">
        <f>IF(AT7="","",IF(AT7="-","【-】","【"&amp;SUBSTITUTE(TEXT(AT7,"#,##0.00"),"-","△")&amp;"】"))</f>
        <v>【3.09】</v>
      </c>
      <c r="AU6" s="21">
        <f>IF(AU7="",NA(),AU7)</f>
        <v>432.09</v>
      </c>
      <c r="AV6" s="21">
        <f t="shared" ref="AV6:BD6" si="6">IF(AV7="",NA(),AV7)</f>
        <v>633.26</v>
      </c>
      <c r="AW6" s="21">
        <f t="shared" si="6"/>
        <v>689.66</v>
      </c>
      <c r="AX6" s="21">
        <f t="shared" si="6"/>
        <v>773.82</v>
      </c>
      <c r="AY6" s="21">
        <f t="shared" si="6"/>
        <v>871.21</v>
      </c>
      <c r="AZ6" s="21">
        <f t="shared" si="6"/>
        <v>78.56</v>
      </c>
      <c r="BA6" s="21">
        <f t="shared" si="6"/>
        <v>80.5</v>
      </c>
      <c r="BB6" s="21">
        <f t="shared" si="6"/>
        <v>71.540000000000006</v>
      </c>
      <c r="BC6" s="21">
        <f t="shared" si="6"/>
        <v>67.86</v>
      </c>
      <c r="BD6" s="21">
        <f t="shared" si="6"/>
        <v>72.92</v>
      </c>
      <c r="BE6" s="20" t="str">
        <f>IF(BE7="","",IF(BE7="-","【-】","【"&amp;SUBSTITUTE(TEXT(BE7,"#,##0.00"),"-","△")&amp;"】"))</f>
        <v>【71.39】</v>
      </c>
      <c r="BF6" s="21">
        <f>IF(BF7="",NA(),BF7)</f>
        <v>395.07</v>
      </c>
      <c r="BG6" s="21">
        <f t="shared" ref="BG6:BO6" si="7">IF(BG7="",NA(),BG7)</f>
        <v>374.32</v>
      </c>
      <c r="BH6" s="21">
        <f t="shared" si="7"/>
        <v>398.92</v>
      </c>
      <c r="BI6" s="21">
        <f t="shared" si="7"/>
        <v>410.76</v>
      </c>
      <c r="BJ6" s="21">
        <f t="shared" si="7"/>
        <v>417.12</v>
      </c>
      <c r="BK6" s="21">
        <f t="shared" si="7"/>
        <v>610.16999999999996</v>
      </c>
      <c r="BL6" s="21">
        <f t="shared" si="7"/>
        <v>605.9</v>
      </c>
      <c r="BM6" s="21">
        <f t="shared" si="7"/>
        <v>653.69000000000005</v>
      </c>
      <c r="BN6" s="21">
        <f t="shared" si="7"/>
        <v>709.4</v>
      </c>
      <c r="BO6" s="21">
        <f t="shared" si="7"/>
        <v>734.47</v>
      </c>
      <c r="BP6" s="20" t="str">
        <f>IF(BP7="","",IF(BP7="-","【-】","【"&amp;SUBSTITUTE(TEXT(BP7,"#,##0.00"),"-","△")&amp;"】"))</f>
        <v>【669.11】</v>
      </c>
      <c r="BQ6" s="21">
        <f>IF(BQ7="",NA(),BQ7)</f>
        <v>101.57</v>
      </c>
      <c r="BR6" s="21">
        <f t="shared" ref="BR6:BZ6" si="8">IF(BR7="",NA(),BR7)</f>
        <v>100</v>
      </c>
      <c r="BS6" s="21">
        <f t="shared" si="8"/>
        <v>100</v>
      </c>
      <c r="BT6" s="21">
        <f t="shared" si="8"/>
        <v>103.29</v>
      </c>
      <c r="BU6" s="21">
        <f t="shared" si="8"/>
        <v>104.64</v>
      </c>
      <c r="BV6" s="21">
        <f t="shared" si="8"/>
        <v>88.37</v>
      </c>
      <c r="BW6" s="21">
        <f t="shared" si="8"/>
        <v>89.41</v>
      </c>
      <c r="BX6" s="21">
        <f t="shared" si="8"/>
        <v>88.05</v>
      </c>
      <c r="BY6" s="21">
        <f t="shared" si="8"/>
        <v>91.14</v>
      </c>
      <c r="BZ6" s="21">
        <f t="shared" si="8"/>
        <v>90.69</v>
      </c>
      <c r="CA6" s="20" t="str">
        <f>IF(CA7="","",IF(CA7="-","【-】","【"&amp;SUBSTITUTE(TEXT(CA7,"#,##0.00"),"-","△")&amp;"】"))</f>
        <v>【99.73】</v>
      </c>
      <c r="CB6" s="21">
        <f>IF(CB7="",NA(),CB7)</f>
        <v>173.8</v>
      </c>
      <c r="CC6" s="21">
        <f t="shared" ref="CC6:CK6" si="9">IF(CC7="",NA(),CC7)</f>
        <v>176.46</v>
      </c>
      <c r="CD6" s="21">
        <f t="shared" si="9"/>
        <v>175.9</v>
      </c>
      <c r="CE6" s="21">
        <f t="shared" si="9"/>
        <v>169.42</v>
      </c>
      <c r="CF6" s="21">
        <f t="shared" si="9"/>
        <v>168.59</v>
      </c>
      <c r="CG6" s="21">
        <f t="shared" si="9"/>
        <v>143.05000000000001</v>
      </c>
      <c r="CH6" s="21">
        <f t="shared" si="9"/>
        <v>142.05000000000001</v>
      </c>
      <c r="CI6" s="21">
        <f t="shared" si="9"/>
        <v>141.15</v>
      </c>
      <c r="CJ6" s="21">
        <f t="shared" si="9"/>
        <v>136.86000000000001</v>
      </c>
      <c r="CK6" s="21">
        <f t="shared" si="9"/>
        <v>138.52000000000001</v>
      </c>
      <c r="CL6" s="20" t="str">
        <f>IF(CL7="","",IF(CL7="-","【-】","【"&amp;SUBSTITUTE(TEXT(CL7,"#,##0.00"),"-","△")&amp;"】"))</f>
        <v>【134.98】</v>
      </c>
      <c r="CM6" s="21">
        <f>IF(CM7="",NA(),CM7)</f>
        <v>51.18</v>
      </c>
      <c r="CN6" s="21">
        <f t="shared" ref="CN6:CV6" si="10">IF(CN7="",NA(),CN7)</f>
        <v>46.7</v>
      </c>
      <c r="CO6" s="21">
        <f t="shared" si="10"/>
        <v>45.98</v>
      </c>
      <c r="CP6" s="21">
        <f t="shared" si="10"/>
        <v>49.01</v>
      </c>
      <c r="CQ6" s="21">
        <f t="shared" si="10"/>
        <v>52.38</v>
      </c>
      <c r="CR6" s="21">
        <f t="shared" si="10"/>
        <v>58.83</v>
      </c>
      <c r="CS6" s="21">
        <f t="shared" si="10"/>
        <v>56.51</v>
      </c>
      <c r="CT6" s="21">
        <f t="shared" si="10"/>
        <v>57.04</v>
      </c>
      <c r="CU6" s="21">
        <f t="shared" si="10"/>
        <v>60.78</v>
      </c>
      <c r="CV6" s="21">
        <f t="shared" si="10"/>
        <v>59.96</v>
      </c>
      <c r="CW6" s="20" t="str">
        <f>IF(CW7="","",IF(CW7="-","【-】","【"&amp;SUBSTITUTE(TEXT(CW7,"#,##0.00"),"-","△")&amp;"】"))</f>
        <v>【59.99】</v>
      </c>
      <c r="CX6" s="21">
        <f>IF(CX7="",NA(),CX7)</f>
        <v>94.69</v>
      </c>
      <c r="CY6" s="21">
        <f t="shared" ref="CY6:DG6" si="11">IF(CY7="",NA(),CY7)</f>
        <v>94.84</v>
      </c>
      <c r="CZ6" s="21">
        <f t="shared" si="11"/>
        <v>94.91</v>
      </c>
      <c r="DA6" s="21">
        <f t="shared" si="11"/>
        <v>99.71</v>
      </c>
      <c r="DB6" s="21">
        <f t="shared" si="11"/>
        <v>99.71</v>
      </c>
      <c r="DC6" s="21">
        <f t="shared" si="11"/>
        <v>92.9</v>
      </c>
      <c r="DD6" s="21">
        <f t="shared" si="11"/>
        <v>93.91</v>
      </c>
      <c r="DE6" s="21">
        <f t="shared" si="11"/>
        <v>93.73</v>
      </c>
      <c r="DF6" s="21">
        <f t="shared" si="11"/>
        <v>94.17</v>
      </c>
      <c r="DG6" s="21">
        <f t="shared" si="11"/>
        <v>94.27</v>
      </c>
      <c r="DH6" s="20" t="str">
        <f>IF(DH7="","",IF(DH7="-","【-】","【"&amp;SUBSTITUTE(TEXT(DH7,"#,##0.00"),"-","△")&amp;"】"))</f>
        <v>【95.72】</v>
      </c>
      <c r="DI6" s="21">
        <f>IF(DI7="",NA(),DI7)</f>
        <v>51.94</v>
      </c>
      <c r="DJ6" s="21">
        <f t="shared" ref="DJ6:DR6" si="12">IF(DJ7="",NA(),DJ7)</f>
        <v>54.08</v>
      </c>
      <c r="DK6" s="21">
        <f t="shared" si="12"/>
        <v>54.51</v>
      </c>
      <c r="DL6" s="21">
        <f t="shared" si="12"/>
        <v>55.69</v>
      </c>
      <c r="DM6" s="21">
        <f t="shared" si="12"/>
        <v>57.06</v>
      </c>
      <c r="DN6" s="21">
        <f t="shared" si="12"/>
        <v>23.42</v>
      </c>
      <c r="DO6" s="21">
        <f t="shared" si="12"/>
        <v>22.74</v>
      </c>
      <c r="DP6" s="21">
        <f t="shared" si="12"/>
        <v>21.22</v>
      </c>
      <c r="DQ6" s="21">
        <f t="shared" si="12"/>
        <v>23.25</v>
      </c>
      <c r="DR6" s="21">
        <f t="shared" si="12"/>
        <v>25.2</v>
      </c>
      <c r="DS6" s="20" t="str">
        <f>IF(DS7="","",IF(DS7="-","【-】","【"&amp;SUBSTITUTE(TEXT(DS7,"#,##0.00"),"-","△")&amp;"】"))</f>
        <v>【38.17】</v>
      </c>
      <c r="DT6" s="20">
        <f>IF(DT7="",NA(),DT7)</f>
        <v>0</v>
      </c>
      <c r="DU6" s="20">
        <f t="shared" ref="DU6:EC6" si="13">IF(DU7="",NA(),DU7)</f>
        <v>0</v>
      </c>
      <c r="DV6" s="20">
        <f t="shared" si="13"/>
        <v>0</v>
      </c>
      <c r="DW6" s="20">
        <f t="shared" si="13"/>
        <v>0</v>
      </c>
      <c r="DX6" s="20">
        <f t="shared" si="13"/>
        <v>0</v>
      </c>
      <c r="DY6" s="21">
        <f t="shared" si="13"/>
        <v>0.15</v>
      </c>
      <c r="DZ6" s="21">
        <f t="shared" si="13"/>
        <v>0.18</v>
      </c>
      <c r="EA6" s="21">
        <f t="shared" si="13"/>
        <v>0.83</v>
      </c>
      <c r="EB6" s="21">
        <f t="shared" si="13"/>
        <v>1.06</v>
      </c>
      <c r="EC6" s="21">
        <f t="shared" si="13"/>
        <v>2.02</v>
      </c>
      <c r="ED6" s="20" t="str">
        <f>IF(ED7="","",IF(ED7="-","【-】","【"&amp;SUBSTITUTE(TEXT(ED7,"#,##0.00"),"-","△")&amp;"】"))</f>
        <v>【6.54】</v>
      </c>
      <c r="EE6" s="21">
        <f>IF(EE7="",NA(),EE7)</f>
        <v>7.0000000000000007E-2</v>
      </c>
      <c r="EF6" s="21">
        <f t="shared" ref="EF6:EN6" si="14">IF(EF7="",NA(),EF7)</f>
        <v>0.2</v>
      </c>
      <c r="EG6" s="21">
        <f t="shared" si="14"/>
        <v>0.01</v>
      </c>
      <c r="EH6" s="21">
        <f t="shared" si="14"/>
        <v>0.05</v>
      </c>
      <c r="EI6" s="21">
        <f t="shared" si="14"/>
        <v>0.01</v>
      </c>
      <c r="EJ6" s="21">
        <f t="shared" si="14"/>
        <v>0.14000000000000001</v>
      </c>
      <c r="EK6" s="21">
        <f t="shared" si="14"/>
        <v>0.13</v>
      </c>
      <c r="EL6" s="21">
        <f t="shared" si="14"/>
        <v>0.12</v>
      </c>
      <c r="EM6" s="21">
        <f t="shared" si="14"/>
        <v>0.08</v>
      </c>
      <c r="EN6" s="21">
        <f t="shared" si="14"/>
        <v>0.24</v>
      </c>
      <c r="EO6" s="20" t="str">
        <f>IF(EO7="","",IF(EO7="-","【-】","【"&amp;SUBSTITUTE(TEXT(EO7,"#,##0.00"),"-","△")&amp;"】"))</f>
        <v>【0.24】</v>
      </c>
    </row>
    <row r="7" spans="1:148" s="22" customFormat="1" x14ac:dyDescent="0.15">
      <c r="A7" s="14"/>
      <c r="B7" s="23">
        <v>2021</v>
      </c>
      <c r="C7" s="23">
        <v>423076</v>
      </c>
      <c r="D7" s="23">
        <v>46</v>
      </c>
      <c r="E7" s="23">
        <v>17</v>
      </c>
      <c r="F7" s="23">
        <v>1</v>
      </c>
      <c r="G7" s="23">
        <v>0</v>
      </c>
      <c r="H7" s="23" t="s">
        <v>96</v>
      </c>
      <c r="I7" s="23" t="s">
        <v>97</v>
      </c>
      <c r="J7" s="23" t="s">
        <v>98</v>
      </c>
      <c r="K7" s="23" t="s">
        <v>99</v>
      </c>
      <c r="L7" s="23" t="s">
        <v>100</v>
      </c>
      <c r="M7" s="23" t="s">
        <v>101</v>
      </c>
      <c r="N7" s="24" t="s">
        <v>102</v>
      </c>
      <c r="O7" s="24">
        <v>76.69</v>
      </c>
      <c r="P7" s="24">
        <v>88.89</v>
      </c>
      <c r="Q7" s="24">
        <v>93.87</v>
      </c>
      <c r="R7" s="24">
        <v>3256</v>
      </c>
      <c r="S7" s="24">
        <v>40922</v>
      </c>
      <c r="T7" s="24">
        <v>28.73</v>
      </c>
      <c r="U7" s="24">
        <v>1424.36</v>
      </c>
      <c r="V7" s="24">
        <v>36101</v>
      </c>
      <c r="W7" s="24">
        <v>6.6</v>
      </c>
      <c r="X7" s="24">
        <v>5469.85</v>
      </c>
      <c r="Y7" s="24">
        <v>116.28</v>
      </c>
      <c r="Z7" s="24">
        <v>112.94</v>
      </c>
      <c r="AA7" s="24">
        <v>110.09</v>
      </c>
      <c r="AB7" s="24">
        <v>108.76</v>
      </c>
      <c r="AC7" s="24">
        <v>113.08</v>
      </c>
      <c r="AD7" s="24">
        <v>106.41</v>
      </c>
      <c r="AE7" s="24">
        <v>107.95</v>
      </c>
      <c r="AF7" s="24">
        <v>106.32</v>
      </c>
      <c r="AG7" s="24">
        <v>106.67</v>
      </c>
      <c r="AH7" s="24">
        <v>106.9</v>
      </c>
      <c r="AI7" s="24">
        <v>107.02</v>
      </c>
      <c r="AJ7" s="24">
        <v>0</v>
      </c>
      <c r="AK7" s="24">
        <v>0</v>
      </c>
      <c r="AL7" s="24">
        <v>0</v>
      </c>
      <c r="AM7" s="24">
        <v>0</v>
      </c>
      <c r="AN7" s="24">
        <v>0</v>
      </c>
      <c r="AO7" s="24">
        <v>25.32</v>
      </c>
      <c r="AP7" s="24">
        <v>1.03</v>
      </c>
      <c r="AQ7" s="24">
        <v>1.35</v>
      </c>
      <c r="AR7" s="24">
        <v>3.68</v>
      </c>
      <c r="AS7" s="24">
        <v>5.3</v>
      </c>
      <c r="AT7" s="24">
        <v>3.09</v>
      </c>
      <c r="AU7" s="24">
        <v>432.09</v>
      </c>
      <c r="AV7" s="24">
        <v>633.26</v>
      </c>
      <c r="AW7" s="24">
        <v>689.66</v>
      </c>
      <c r="AX7" s="24">
        <v>773.82</v>
      </c>
      <c r="AY7" s="24">
        <v>871.21</v>
      </c>
      <c r="AZ7" s="24">
        <v>78.56</v>
      </c>
      <c r="BA7" s="24">
        <v>80.5</v>
      </c>
      <c r="BB7" s="24">
        <v>71.540000000000006</v>
      </c>
      <c r="BC7" s="24">
        <v>67.86</v>
      </c>
      <c r="BD7" s="24">
        <v>72.92</v>
      </c>
      <c r="BE7" s="24">
        <v>71.39</v>
      </c>
      <c r="BF7" s="24">
        <v>395.07</v>
      </c>
      <c r="BG7" s="24">
        <v>374.32</v>
      </c>
      <c r="BH7" s="24">
        <v>398.92</v>
      </c>
      <c r="BI7" s="24">
        <v>410.76</v>
      </c>
      <c r="BJ7" s="24">
        <v>417.12</v>
      </c>
      <c r="BK7" s="24">
        <v>610.16999999999996</v>
      </c>
      <c r="BL7" s="24">
        <v>605.9</v>
      </c>
      <c r="BM7" s="24">
        <v>653.69000000000005</v>
      </c>
      <c r="BN7" s="24">
        <v>709.4</v>
      </c>
      <c r="BO7" s="24">
        <v>734.47</v>
      </c>
      <c r="BP7" s="24">
        <v>669.11</v>
      </c>
      <c r="BQ7" s="24">
        <v>101.57</v>
      </c>
      <c r="BR7" s="24">
        <v>100</v>
      </c>
      <c r="BS7" s="24">
        <v>100</v>
      </c>
      <c r="BT7" s="24">
        <v>103.29</v>
      </c>
      <c r="BU7" s="24">
        <v>104.64</v>
      </c>
      <c r="BV7" s="24">
        <v>88.37</v>
      </c>
      <c r="BW7" s="24">
        <v>89.41</v>
      </c>
      <c r="BX7" s="24">
        <v>88.05</v>
      </c>
      <c r="BY7" s="24">
        <v>91.14</v>
      </c>
      <c r="BZ7" s="24">
        <v>90.69</v>
      </c>
      <c r="CA7" s="24">
        <v>99.73</v>
      </c>
      <c r="CB7" s="24">
        <v>173.8</v>
      </c>
      <c r="CC7" s="24">
        <v>176.46</v>
      </c>
      <c r="CD7" s="24">
        <v>175.9</v>
      </c>
      <c r="CE7" s="24">
        <v>169.42</v>
      </c>
      <c r="CF7" s="24">
        <v>168.59</v>
      </c>
      <c r="CG7" s="24">
        <v>143.05000000000001</v>
      </c>
      <c r="CH7" s="24">
        <v>142.05000000000001</v>
      </c>
      <c r="CI7" s="24">
        <v>141.15</v>
      </c>
      <c r="CJ7" s="24">
        <v>136.86000000000001</v>
      </c>
      <c r="CK7" s="24">
        <v>138.52000000000001</v>
      </c>
      <c r="CL7" s="24">
        <v>134.97999999999999</v>
      </c>
      <c r="CM7" s="24">
        <v>51.18</v>
      </c>
      <c r="CN7" s="24">
        <v>46.7</v>
      </c>
      <c r="CO7" s="24">
        <v>45.98</v>
      </c>
      <c r="CP7" s="24">
        <v>49.01</v>
      </c>
      <c r="CQ7" s="24">
        <v>52.38</v>
      </c>
      <c r="CR7" s="24">
        <v>58.83</v>
      </c>
      <c r="CS7" s="24">
        <v>56.51</v>
      </c>
      <c r="CT7" s="24">
        <v>57.04</v>
      </c>
      <c r="CU7" s="24">
        <v>60.78</v>
      </c>
      <c r="CV7" s="24">
        <v>59.96</v>
      </c>
      <c r="CW7" s="24">
        <v>59.99</v>
      </c>
      <c r="CX7" s="24">
        <v>94.69</v>
      </c>
      <c r="CY7" s="24">
        <v>94.84</v>
      </c>
      <c r="CZ7" s="24">
        <v>94.91</v>
      </c>
      <c r="DA7" s="24">
        <v>99.71</v>
      </c>
      <c r="DB7" s="24">
        <v>99.71</v>
      </c>
      <c r="DC7" s="24">
        <v>92.9</v>
      </c>
      <c r="DD7" s="24">
        <v>93.91</v>
      </c>
      <c r="DE7" s="24">
        <v>93.73</v>
      </c>
      <c r="DF7" s="24">
        <v>94.17</v>
      </c>
      <c r="DG7" s="24">
        <v>94.27</v>
      </c>
      <c r="DH7" s="24">
        <v>95.72</v>
      </c>
      <c r="DI7" s="24">
        <v>51.94</v>
      </c>
      <c r="DJ7" s="24">
        <v>54.08</v>
      </c>
      <c r="DK7" s="24">
        <v>54.51</v>
      </c>
      <c r="DL7" s="24">
        <v>55.69</v>
      </c>
      <c r="DM7" s="24">
        <v>57.06</v>
      </c>
      <c r="DN7" s="24">
        <v>23.42</v>
      </c>
      <c r="DO7" s="24">
        <v>22.74</v>
      </c>
      <c r="DP7" s="24">
        <v>21.22</v>
      </c>
      <c r="DQ7" s="24">
        <v>23.25</v>
      </c>
      <c r="DR7" s="24">
        <v>25.2</v>
      </c>
      <c r="DS7" s="24">
        <v>38.17</v>
      </c>
      <c r="DT7" s="24">
        <v>0</v>
      </c>
      <c r="DU7" s="24">
        <v>0</v>
      </c>
      <c r="DV7" s="24">
        <v>0</v>
      </c>
      <c r="DW7" s="24">
        <v>0</v>
      </c>
      <c r="DX7" s="24">
        <v>0</v>
      </c>
      <c r="DY7" s="24">
        <v>0.15</v>
      </c>
      <c r="DZ7" s="24">
        <v>0.18</v>
      </c>
      <c r="EA7" s="24">
        <v>0.83</v>
      </c>
      <c r="EB7" s="24">
        <v>1.06</v>
      </c>
      <c r="EC7" s="24">
        <v>2.02</v>
      </c>
      <c r="ED7" s="24">
        <v>6.54</v>
      </c>
      <c r="EE7" s="24">
        <v>7.0000000000000007E-2</v>
      </c>
      <c r="EF7" s="24">
        <v>0.2</v>
      </c>
      <c r="EG7" s="24">
        <v>0.01</v>
      </c>
      <c r="EH7" s="24">
        <v>0.05</v>
      </c>
      <c r="EI7" s="24">
        <v>0.01</v>
      </c>
      <c r="EJ7" s="24">
        <v>0.14000000000000001</v>
      </c>
      <c r="EK7" s="24">
        <v>0.13</v>
      </c>
      <c r="EL7" s="24">
        <v>0.12</v>
      </c>
      <c r="EM7" s="24">
        <v>0.08</v>
      </c>
      <c r="EN7" s="24">
        <v>0.24</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2023-01-12T23:35:23Z</dcterms:created>
  <dcterms:modified xsi:type="dcterms:W3CDTF">2023-01-18T00:35:16Z</dcterms:modified>
  <cp:category/>
</cp:coreProperties>
</file>