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N1808096\Desktop\"/>
    </mc:Choice>
  </mc:AlternateContent>
  <workbookProtection workbookAlgorithmName="SHA-512" workbookHashValue="V3+u/oO77O/P8tpm0q0khAOcx6kSM7IWkEBRuU+SNZgmAKbrCzjdEfTW6u0w/tU/4lEYo9b8wD1oCv+tx5r6kg==" workbookSaltValue="gOMbPx+RxL9go1TlWGmAj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AT8" i="4" s="1"/>
  <c r="S6" i="5"/>
  <c r="R6" i="5"/>
  <c r="Q6" i="5"/>
  <c r="P6" i="5"/>
  <c r="P10" i="4" s="1"/>
  <c r="O6" i="5"/>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W10" i="4"/>
  <c r="I10" i="4"/>
  <c r="B10" i="4"/>
  <c r="BB8" i="4"/>
  <c r="AL8" i="4"/>
  <c r="AD8" i="4"/>
  <c r="W8" i="4"/>
  <c r="I8" i="4"/>
  <c r="B8" i="4"/>
  <c r="B6" i="4"/>
</calcChain>
</file>

<file path=xl/sharedStrings.xml><?xml version="1.0" encoding="utf-8"?>
<sst xmlns="http://schemas.openxmlformats.org/spreadsheetml/2006/main" count="246" uniqueCount="118">
  <si>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</si>
  <si>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</si>
  <si>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</si>
  <si>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</si>
  <si>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</si>
  <si>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</si>
  <si>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</si>
  <si>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</si>
  <si>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</si>
  <si>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</si>
  <si>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</si>
  <si>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</si>
  <si>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</si>
  <si>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</si>
  <si>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</si>
  <si>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</si>
  <si>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</si>
  <si>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</si>
  <si>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</si>
  <si>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</si>
  <si>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</si>
  <si>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</si>
  <si>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</si>
  <si>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</si>
  <si>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</si>
  <si>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</si>
  <si>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</si>
  <si>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</si>
  <si>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</si>
  <si>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</si>
  <si>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</si>
  <si>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</si>
  <si>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</si>
  <si>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</si>
  <si>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</si>
  <si>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</si>
  <si>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</si>
  <si>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</si>
  <si>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</si>
  <si>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</si>
  <si>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</si>
  <si>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</si>
  <si>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</si>
  <si>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</si>
  <si>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</si>
  <si>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</si>
  <si>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</si>
  <si>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</si>
  <si>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</si>
  <si>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</si>
  <si>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</si>
  <si>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</si>
  <si>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</si>
  <si>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</si>
  <si>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</si>
  <si>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</si>
  <si>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</si>
  <si>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</si>
  <si>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</si>
  <si>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</si>
  <si>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</si>
  <si>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</si>
  <si>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</si>
  <si>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</si>
  <si>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</si>
  <si>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</si>
  <si>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</si>
  <si>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</si>
  <si>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</si>
  <si>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</si>
  <si>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</si>
  <si>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</si>
  <si>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</si>
  <si>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</si>
  <si>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</si>
  <si>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</si>
  <si>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</si>
  <si>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</si>
  <si>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</si>
  <si>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</si>
  <si>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</si>
  <si>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</si>
  <si>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</si>
  <si>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</si>
  <si>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</si>
  <si>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</si>
  <si>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</si>
  <si>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</si>
  <si>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</si>
  <si>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</si>
  <si>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</si>
  <si>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</si>
  <si>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</si>
  <si>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</si>
  <si>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</si>
  <si>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</si>
  <si>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</si>
  <si>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</si>
  <si>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時津町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</si>
  <si>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</si>
  <si>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</si>
  <si>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</si>
  <si>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</si>
  <si>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</si>
  <si>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</si>
  <si>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</si>
  <si>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</si>
  <si>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</si>
  <si>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</si>
  <si>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</si>
  <si>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</si>
  <si>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</si>
  <si>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</si>
  <si>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</si>
  <si>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</si>
  <si>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</si>
  <si>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本浄化槽事業については、収益的収支が赤字の状態になっており、財源不足については、一般会計からの繰入金で補塡している状況です。
　経費回収率が類似団体平均値より低くなっており、汚水処理に係る費用に対して使用料収入が不足している状態にあり、今後適正な料金収入の確保と汚水処理費の削減が必要となってきます。
　しかしながら現状では、浄化槽使用料のみの単独での値上げは困難であるため、可能な限り汚水処理費用のコスト削減に努めていきたいと考えます。</t>
    <phoneticPr fontId="4"/>
  </si>
  <si>
    <t xml:space="preserve"> 今後の浄化槽事業については、将来の普及人口の飛躍的な増加は期待できず、使用料収入の拡大は見込めない状況です。施設の老朽化による修繕等の維持管理費の増加や施設更新も生じ、支出は増加していく見込みとなっております。
　そのため、コスト削減を図り、事業の効率化に努めていく必要があると考えます。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</si>
</sst>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13"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48-4163-B403-D2B48FA6C5E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F48-4163-B403-D2B48FA6C5E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64.52</c:v>
                </c:pt>
                <c:pt idx="1">
                  <c:v>61.71</c:v>
                </c:pt>
                <c:pt idx="2">
                  <c:v>62.33</c:v>
                </c:pt>
                <c:pt idx="3">
                  <c:v>63.56</c:v>
                </c:pt>
                <c:pt idx="4">
                  <c:v>62.34</c:v>
                </c:pt>
              </c:numCache>
            </c:numRef>
          </c:val>
          <c:extLst>
            <c:ext xmlns:c16="http://schemas.microsoft.com/office/drawing/2014/chart" uri="{C3380CC4-5D6E-409C-BE32-E72D297353CC}">
              <c16:uniqueId val="{00000000-615D-4372-9CAD-294C07E45D3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57.22</c:v>
                </c:pt>
                <c:pt idx="1">
                  <c:v>54.93</c:v>
                </c:pt>
                <c:pt idx="2">
                  <c:v>59.64</c:v>
                </c:pt>
                <c:pt idx="3">
                  <c:v>58.19</c:v>
                </c:pt>
                <c:pt idx="4">
                  <c:v>56.52</c:v>
                </c:pt>
              </c:numCache>
            </c:numRef>
          </c:val>
          <c:smooth val="0"/>
          <c:extLst>
            <c:ext xmlns:c16="http://schemas.microsoft.com/office/drawing/2014/chart" uri="{C3380CC4-5D6E-409C-BE32-E72D297353CC}">
              <c16:uniqueId val="{00000001-615D-4372-9CAD-294C07E45D3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4D4-4518-8DE1-EA007D54D9E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67.290000000000006</c:v>
                </c:pt>
                <c:pt idx="1">
                  <c:v>65.569999999999993</c:v>
                </c:pt>
                <c:pt idx="2">
                  <c:v>90.63</c:v>
                </c:pt>
                <c:pt idx="3">
                  <c:v>87.8</c:v>
                </c:pt>
                <c:pt idx="4">
                  <c:v>88.43</c:v>
                </c:pt>
              </c:numCache>
            </c:numRef>
          </c:val>
          <c:smooth val="0"/>
          <c:extLst>
            <c:ext xmlns:c16="http://schemas.microsoft.com/office/drawing/2014/chart" uri="{C3380CC4-5D6E-409C-BE32-E72D297353CC}">
              <c16:uniqueId val="{00000001-74D4-4518-8DE1-EA007D54D9E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76.77</c:v>
                </c:pt>
                <c:pt idx="1">
                  <c:v>94.57</c:v>
                </c:pt>
                <c:pt idx="2">
                  <c:v>93.47</c:v>
                </c:pt>
                <c:pt idx="3">
                  <c:v>97.21</c:v>
                </c:pt>
                <c:pt idx="4">
                  <c:v>91.08</c:v>
                </c:pt>
              </c:numCache>
            </c:numRef>
          </c:val>
          <c:extLst>
            <c:ext xmlns:c16="http://schemas.microsoft.com/office/drawing/2014/chart" uri="{C3380CC4-5D6E-409C-BE32-E72D297353CC}">
              <c16:uniqueId val="{00000000-84BA-4C44-A6D4-BCAE947C94E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BA-4C44-A6D4-BCAE947C94E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43-45D4-8C4C-25646AAE3B4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43-45D4-8C4C-25646AAE3B4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1C-4CD7-89CF-6821D479B9A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1C-4CD7-89CF-6821D479B9A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36-4837-900D-E5CE2C93D35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36-4837-900D-E5CE2C93D35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27-41B5-A48A-3A0F3CD9CAA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27-41B5-A48A-3A0F3CD9CAA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23-4B10-B126-AECB7CC2000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407.42</c:v>
                </c:pt>
                <c:pt idx="1">
                  <c:v>386.46</c:v>
                </c:pt>
                <c:pt idx="2">
                  <c:v>270.57</c:v>
                </c:pt>
                <c:pt idx="3">
                  <c:v>294.27</c:v>
                </c:pt>
                <c:pt idx="4">
                  <c:v>294.08999999999997</c:v>
                </c:pt>
              </c:numCache>
            </c:numRef>
          </c:val>
          <c:smooth val="0"/>
          <c:extLst>
            <c:ext xmlns:c16="http://schemas.microsoft.com/office/drawing/2014/chart" uri="{C3380CC4-5D6E-409C-BE32-E72D297353CC}">
              <c16:uniqueId val="{00000001-2D23-4B10-B126-AECB7CC2000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33.89</c:v>
                </c:pt>
                <c:pt idx="1">
                  <c:v>44.82</c:v>
                </c:pt>
                <c:pt idx="2">
                  <c:v>41.06</c:v>
                </c:pt>
                <c:pt idx="3">
                  <c:v>39.94</c:v>
                </c:pt>
                <c:pt idx="4">
                  <c:v>39.93</c:v>
                </c:pt>
              </c:numCache>
            </c:numRef>
          </c:val>
          <c:extLst>
            <c:ext xmlns:c16="http://schemas.microsoft.com/office/drawing/2014/chart" uri="{C3380CC4-5D6E-409C-BE32-E72D297353CC}">
              <c16:uniqueId val="{00000000-274B-4098-84B6-A0328B6E02A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55.85</c:v>
                </c:pt>
                <c:pt idx="2">
                  <c:v>62.5</c:v>
                </c:pt>
                <c:pt idx="3">
                  <c:v>60.59</c:v>
                </c:pt>
                <c:pt idx="4">
                  <c:v>60</c:v>
                </c:pt>
              </c:numCache>
            </c:numRef>
          </c:val>
          <c:smooth val="0"/>
          <c:extLst>
            <c:ext xmlns:c16="http://schemas.microsoft.com/office/drawing/2014/chart" uri="{C3380CC4-5D6E-409C-BE32-E72D297353CC}">
              <c16:uniqueId val="{00000001-274B-4098-84B6-A0328B6E02A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492.28</c:v>
                </c:pt>
                <c:pt idx="1">
                  <c:v>371.99</c:v>
                </c:pt>
                <c:pt idx="2">
                  <c:v>411.15</c:v>
                </c:pt>
                <c:pt idx="3">
                  <c:v>430.42</c:v>
                </c:pt>
                <c:pt idx="4">
                  <c:v>431.8</c:v>
                </c:pt>
              </c:numCache>
            </c:numRef>
          </c:val>
          <c:extLst>
            <c:ext xmlns:c16="http://schemas.microsoft.com/office/drawing/2014/chart" uri="{C3380CC4-5D6E-409C-BE32-E72D297353CC}">
              <c16:uniqueId val="{00000000-7548-4059-AA19-0F91292AD16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286.86</c:v>
                </c:pt>
                <c:pt idx="1">
                  <c:v>287.91000000000003</c:v>
                </c:pt>
                <c:pt idx="2">
                  <c:v>269.33</c:v>
                </c:pt>
                <c:pt idx="3">
                  <c:v>280.23</c:v>
                </c:pt>
                <c:pt idx="4">
                  <c:v>282.70999999999998</c:v>
                </c:pt>
              </c:numCache>
            </c:numRef>
          </c:val>
          <c:smooth val="0"/>
          <c:extLst>
            <c:ext xmlns:c16="http://schemas.microsoft.com/office/drawing/2014/chart" uri="{C3380CC4-5D6E-409C-BE32-E72D297353CC}">
              <c16:uniqueId val="{00000001-7548-4059-AA19-0F91292AD16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40"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長崎県　時津町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特定地域生活排水処理</v>
      </c>
      <c r="Q8" s="66"/>
      <c r="R8" s="66"/>
      <c r="S8" s="66"/>
      <c r="T8" s="66"/>
      <c r="U8" s="66"/>
      <c r="V8" s="66"/>
      <c r="W8" s="66" t="str">
        <f>データ!L6</f>
        <v>K2</v>
      </c>
      <c r="X8" s="66"/>
      <c r="Y8" s="66"/>
      <c r="Z8" s="66"/>
      <c r="AA8" s="66"/>
      <c r="AB8" s="66"/>
      <c r="AC8" s="66"/>
      <c r="AD8" s="67" t="str">
        <f>データ!$M$6</f>
        <v>非設置</v>
      </c>
      <c r="AE8" s="67"/>
      <c r="AF8" s="67"/>
      <c r="AG8" s="67"/>
      <c r="AH8" s="67"/>
      <c r="AI8" s="67"/>
      <c r="AJ8" s="67"/>
      <c r="AK8" s="3"/>
      <c r="AL8" s="55">
        <f>データ!S6</f>
        <v>29473</v>
      </c>
      <c r="AM8" s="55"/>
      <c r="AN8" s="55"/>
      <c r="AO8" s="55"/>
      <c r="AP8" s="55"/>
      <c r="AQ8" s="55"/>
      <c r="AR8" s="55"/>
      <c r="AS8" s="55"/>
      <c r="AT8" s="54">
        <f>データ!T6</f>
        <v>20.94</v>
      </c>
      <c r="AU8" s="54"/>
      <c r="AV8" s="54"/>
      <c r="AW8" s="54"/>
      <c r="AX8" s="54"/>
      <c r="AY8" s="54"/>
      <c r="AZ8" s="54"/>
      <c r="BA8" s="54"/>
      <c r="BB8" s="54">
        <f>データ!U6</f>
        <v>1407.5</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1.78</v>
      </c>
      <c r="Q10" s="54"/>
      <c r="R10" s="54"/>
      <c r="S10" s="54"/>
      <c r="T10" s="54"/>
      <c r="U10" s="54"/>
      <c r="V10" s="54"/>
      <c r="W10" s="54">
        <f>データ!Q6</f>
        <v>100</v>
      </c>
      <c r="X10" s="54"/>
      <c r="Y10" s="54"/>
      <c r="Z10" s="54"/>
      <c r="AA10" s="54"/>
      <c r="AB10" s="54"/>
      <c r="AC10" s="54"/>
      <c r="AD10" s="55">
        <f>データ!R6</f>
        <v>3256</v>
      </c>
      <c r="AE10" s="55"/>
      <c r="AF10" s="55"/>
      <c r="AG10" s="55"/>
      <c r="AH10" s="55"/>
      <c r="AI10" s="55"/>
      <c r="AJ10" s="55"/>
      <c r="AK10" s="2"/>
      <c r="AL10" s="55">
        <f>データ!V6</f>
        <v>522</v>
      </c>
      <c r="AM10" s="55"/>
      <c r="AN10" s="55"/>
      <c r="AO10" s="55"/>
      <c r="AP10" s="55"/>
      <c r="AQ10" s="55"/>
      <c r="AR10" s="55"/>
      <c r="AS10" s="55"/>
      <c r="AT10" s="54">
        <f>データ!W6</f>
        <v>15.2</v>
      </c>
      <c r="AU10" s="54"/>
      <c r="AV10" s="54"/>
      <c r="AW10" s="54"/>
      <c r="AX10" s="54"/>
      <c r="AY10" s="54"/>
      <c r="AZ10" s="54"/>
      <c r="BA10" s="54"/>
      <c r="BB10" s="54">
        <f>データ!X6</f>
        <v>34.340000000000003</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0"/>
      <c r="BM47" s="81"/>
      <c r="BN47" s="81"/>
      <c r="BO47" s="81"/>
      <c r="BP47" s="81"/>
      <c r="BQ47" s="81"/>
      <c r="BR47" s="81"/>
      <c r="BS47" s="81"/>
      <c r="BT47" s="81"/>
      <c r="BU47" s="81"/>
      <c r="BV47" s="81"/>
      <c r="BW47" s="81"/>
      <c r="BX47" s="81"/>
      <c r="BY47" s="81"/>
      <c r="BZ47" s="8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0"/>
      <c r="BM48" s="81"/>
      <c r="BN48" s="81"/>
      <c r="BO48" s="81"/>
      <c r="BP48" s="81"/>
      <c r="BQ48" s="81"/>
      <c r="BR48" s="81"/>
      <c r="BS48" s="81"/>
      <c r="BT48" s="81"/>
      <c r="BU48" s="81"/>
      <c r="BV48" s="81"/>
      <c r="BW48" s="81"/>
      <c r="BX48" s="81"/>
      <c r="BY48" s="81"/>
      <c r="BZ48" s="8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0"/>
      <c r="BM49" s="81"/>
      <c r="BN49" s="81"/>
      <c r="BO49" s="81"/>
      <c r="BP49" s="81"/>
      <c r="BQ49" s="81"/>
      <c r="BR49" s="81"/>
      <c r="BS49" s="81"/>
      <c r="BT49" s="81"/>
      <c r="BU49" s="81"/>
      <c r="BV49" s="81"/>
      <c r="BW49" s="81"/>
      <c r="BX49" s="81"/>
      <c r="BY49" s="81"/>
      <c r="BZ49" s="8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0"/>
      <c r="BM50" s="81"/>
      <c r="BN50" s="81"/>
      <c r="BO50" s="81"/>
      <c r="BP50" s="81"/>
      <c r="BQ50" s="81"/>
      <c r="BR50" s="81"/>
      <c r="BS50" s="81"/>
      <c r="BT50" s="81"/>
      <c r="BU50" s="81"/>
      <c r="BV50" s="81"/>
      <c r="BW50" s="81"/>
      <c r="BX50" s="81"/>
      <c r="BY50" s="81"/>
      <c r="BZ50" s="8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0"/>
      <c r="BM51" s="81"/>
      <c r="BN51" s="81"/>
      <c r="BO51" s="81"/>
      <c r="BP51" s="81"/>
      <c r="BQ51" s="81"/>
      <c r="BR51" s="81"/>
      <c r="BS51" s="81"/>
      <c r="BT51" s="81"/>
      <c r="BU51" s="81"/>
      <c r="BV51" s="81"/>
      <c r="BW51" s="81"/>
      <c r="BX51" s="81"/>
      <c r="BY51" s="81"/>
      <c r="BZ51" s="8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0"/>
      <c r="BM52" s="81"/>
      <c r="BN52" s="81"/>
      <c r="BO52" s="81"/>
      <c r="BP52" s="81"/>
      <c r="BQ52" s="81"/>
      <c r="BR52" s="81"/>
      <c r="BS52" s="81"/>
      <c r="BT52" s="81"/>
      <c r="BU52" s="81"/>
      <c r="BV52" s="81"/>
      <c r="BW52" s="81"/>
      <c r="BX52" s="81"/>
      <c r="BY52" s="81"/>
      <c r="BZ52" s="8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0"/>
      <c r="BM53" s="81"/>
      <c r="BN53" s="81"/>
      <c r="BO53" s="81"/>
      <c r="BP53" s="81"/>
      <c r="BQ53" s="81"/>
      <c r="BR53" s="81"/>
      <c r="BS53" s="81"/>
      <c r="BT53" s="81"/>
      <c r="BU53" s="81"/>
      <c r="BV53" s="81"/>
      <c r="BW53" s="81"/>
      <c r="BX53" s="81"/>
      <c r="BY53" s="81"/>
      <c r="BZ53" s="8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0"/>
      <c r="BM54" s="81"/>
      <c r="BN54" s="81"/>
      <c r="BO54" s="81"/>
      <c r="BP54" s="81"/>
      <c r="BQ54" s="81"/>
      <c r="BR54" s="81"/>
      <c r="BS54" s="81"/>
      <c r="BT54" s="81"/>
      <c r="BU54" s="81"/>
      <c r="BV54" s="81"/>
      <c r="BW54" s="81"/>
      <c r="BX54" s="81"/>
      <c r="BY54" s="81"/>
      <c r="BZ54" s="8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0"/>
      <c r="BM55" s="81"/>
      <c r="BN55" s="81"/>
      <c r="BO55" s="81"/>
      <c r="BP55" s="81"/>
      <c r="BQ55" s="81"/>
      <c r="BR55" s="81"/>
      <c r="BS55" s="81"/>
      <c r="BT55" s="81"/>
      <c r="BU55" s="81"/>
      <c r="BV55" s="81"/>
      <c r="BW55" s="81"/>
      <c r="BX55" s="81"/>
      <c r="BY55" s="81"/>
      <c r="BZ55" s="8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0"/>
      <c r="BM56" s="81"/>
      <c r="BN56" s="81"/>
      <c r="BO56" s="81"/>
      <c r="BP56" s="81"/>
      <c r="BQ56" s="81"/>
      <c r="BR56" s="81"/>
      <c r="BS56" s="81"/>
      <c r="BT56" s="81"/>
      <c r="BU56" s="81"/>
      <c r="BV56" s="81"/>
      <c r="BW56" s="81"/>
      <c r="BX56" s="81"/>
      <c r="BY56" s="81"/>
      <c r="BZ56" s="8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0"/>
      <c r="BM57" s="81"/>
      <c r="BN57" s="81"/>
      <c r="BO57" s="81"/>
      <c r="BP57" s="81"/>
      <c r="BQ57" s="81"/>
      <c r="BR57" s="81"/>
      <c r="BS57" s="81"/>
      <c r="BT57" s="81"/>
      <c r="BU57" s="81"/>
      <c r="BV57" s="81"/>
      <c r="BW57" s="81"/>
      <c r="BX57" s="81"/>
      <c r="BY57" s="81"/>
      <c r="BZ57" s="8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0"/>
      <c r="BM58" s="81"/>
      <c r="BN58" s="81"/>
      <c r="BO58" s="81"/>
      <c r="BP58" s="81"/>
      <c r="BQ58" s="81"/>
      <c r="BR58" s="81"/>
      <c r="BS58" s="81"/>
      <c r="BT58" s="81"/>
      <c r="BU58" s="81"/>
      <c r="BV58" s="81"/>
      <c r="BW58" s="81"/>
      <c r="BX58" s="81"/>
      <c r="BY58" s="81"/>
      <c r="BZ58" s="8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0"/>
      <c r="BM59" s="81"/>
      <c r="BN59" s="81"/>
      <c r="BO59" s="81"/>
      <c r="BP59" s="81"/>
      <c r="BQ59" s="81"/>
      <c r="BR59" s="81"/>
      <c r="BS59" s="81"/>
      <c r="BT59" s="81"/>
      <c r="BU59" s="81"/>
      <c r="BV59" s="81"/>
      <c r="BW59" s="81"/>
      <c r="BX59" s="81"/>
      <c r="BY59" s="81"/>
      <c r="BZ59" s="82"/>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80"/>
      <c r="BM60" s="81"/>
      <c r="BN60" s="81"/>
      <c r="BO60" s="81"/>
      <c r="BP60" s="81"/>
      <c r="BQ60" s="81"/>
      <c r="BR60" s="81"/>
      <c r="BS60" s="81"/>
      <c r="BT60" s="81"/>
      <c r="BU60" s="81"/>
      <c r="BV60" s="81"/>
      <c r="BW60" s="81"/>
      <c r="BX60" s="81"/>
      <c r="BY60" s="81"/>
      <c r="BZ60" s="82"/>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80"/>
      <c r="BM61" s="81"/>
      <c r="BN61" s="81"/>
      <c r="BO61" s="81"/>
      <c r="BP61" s="81"/>
      <c r="BQ61" s="81"/>
      <c r="BR61" s="81"/>
      <c r="BS61" s="81"/>
      <c r="BT61" s="81"/>
      <c r="BU61" s="81"/>
      <c r="BV61" s="81"/>
      <c r="BW61" s="81"/>
      <c r="BX61" s="81"/>
      <c r="BY61" s="81"/>
      <c r="BZ61" s="8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0"/>
      <c r="BM62" s="81"/>
      <c r="BN62" s="81"/>
      <c r="BO62" s="81"/>
      <c r="BP62" s="81"/>
      <c r="BQ62" s="81"/>
      <c r="BR62" s="81"/>
      <c r="BS62" s="81"/>
      <c r="BT62" s="81"/>
      <c r="BU62" s="81"/>
      <c r="BV62" s="81"/>
      <c r="BW62" s="81"/>
      <c r="BX62" s="81"/>
      <c r="BY62" s="81"/>
      <c r="BZ62" s="8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【310.14】</v>
      </c>
      <c r="I86" s="12" t="str">
        <f>データ!CA6</f>
        <v>【57.71】</v>
      </c>
      <c r="J86" s="12" t="str">
        <f>データ!CL6</f>
        <v>【286.17】</v>
      </c>
      <c r="K86" s="12" t="str">
        <f>データ!CW6</f>
        <v>【56.80】</v>
      </c>
      <c r="L86" s="12" t="str">
        <f>データ!DH6</f>
        <v>【83.38】</v>
      </c>
      <c r="M86" s="12" t="s">
        <v>44</v>
      </c>
      <c r="N86" s="12" t="s">
        <v>44</v>
      </c>
      <c r="O86" s="12" t="str">
        <f>データ!EO6</f>
        <v>【-】</v>
      </c>
    </row>
  </sheetData>
  <sheetProtection algorithmName="SHA-512" hashValue="4OaQnlEsGukHqL1Uh3urdGluyjvlQWH9M2TCfzQ7lxvuKoneG2sFZoN9bkIdec4oDi0R9YlWNapP0TTiCdLVxg==" saltValue="8G1u+Wiuv1Lpl6TtQUC8V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423084</v>
      </c>
      <c r="D6" s="19">
        <f t="shared" si="3"/>
        <v>47</v>
      </c>
      <c r="E6" s="19">
        <f t="shared" si="3"/>
        <v>18</v>
      </c>
      <c r="F6" s="19">
        <f t="shared" si="3"/>
        <v>0</v>
      </c>
      <c r="G6" s="19">
        <f t="shared" si="3"/>
        <v>0</v>
      </c>
      <c r="H6" s="19" t="str">
        <f t="shared" si="3"/>
        <v>長崎県　時津町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1.78</v>
      </c>
      <c r="Q6" s="20">
        <f t="shared" si="3"/>
        <v>100</v>
      </c>
      <c r="R6" s="20">
        <f t="shared" si="3"/>
        <v>3256</v>
      </c>
      <c r="S6" s="20">
        <f t="shared" si="3"/>
        <v>29473</v>
      </c>
      <c r="T6" s="20">
        <f t="shared" si="3"/>
        <v>20.94</v>
      </c>
      <c r="U6" s="20">
        <f t="shared" si="3"/>
        <v>1407.5</v>
      </c>
      <c r="V6" s="20">
        <f t="shared" si="3"/>
        <v>522</v>
      </c>
      <c r="W6" s="20">
        <f t="shared" si="3"/>
        <v>15.2</v>
      </c>
      <c r="X6" s="20">
        <f t="shared" si="3"/>
        <v>34.340000000000003</v>
      </c>
      <c r="Y6" s="21">
        <f>IF(Y7="",NA(),Y7)</f>
        <v>76.77</v>
      </c>
      <c r="Z6" s="21">
        <f t="shared" ref="Z6:AH6" si="4">IF(Z7="",NA(),Z7)</f>
        <v>94.57</v>
      </c>
      <c r="AA6" s="21">
        <f t="shared" si="4"/>
        <v>93.47</v>
      </c>
      <c r="AB6" s="21">
        <f t="shared" si="4"/>
        <v>97.21</v>
      </c>
      <c r="AC6" s="21">
        <f t="shared" si="4"/>
        <v>91.08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407.42</v>
      </c>
      <c r="BL6" s="21">
        <f t="shared" si="7"/>
        <v>386.46</v>
      </c>
      <c r="BM6" s="21">
        <f t="shared" si="7"/>
        <v>270.57</v>
      </c>
      <c r="BN6" s="21">
        <f t="shared" si="7"/>
        <v>294.27</v>
      </c>
      <c r="BO6" s="21">
        <f t="shared" si="7"/>
        <v>294.08999999999997</v>
      </c>
      <c r="BP6" s="20" t="str">
        <f>IF(BP7="","",IF(BP7="-","【-】","【"&amp;SUBSTITUTE(TEXT(BP7,"#,##0.00"),"-","△")&amp;"】"))</f>
        <v>【310.14】</v>
      </c>
      <c r="BQ6" s="21">
        <f>IF(BQ7="",NA(),BQ7)</f>
        <v>33.89</v>
      </c>
      <c r="BR6" s="21">
        <f t="shared" ref="BR6:BZ6" si="8">IF(BR7="",NA(),BR7)</f>
        <v>44.82</v>
      </c>
      <c r="BS6" s="21">
        <f t="shared" si="8"/>
        <v>41.06</v>
      </c>
      <c r="BT6" s="21">
        <f t="shared" si="8"/>
        <v>39.94</v>
      </c>
      <c r="BU6" s="21">
        <f t="shared" si="8"/>
        <v>39.93</v>
      </c>
      <c r="BV6" s="21">
        <f t="shared" si="8"/>
        <v>57.08</v>
      </c>
      <c r="BW6" s="21">
        <f t="shared" si="8"/>
        <v>55.85</v>
      </c>
      <c r="BX6" s="21">
        <f t="shared" si="8"/>
        <v>62.5</v>
      </c>
      <c r="BY6" s="21">
        <f t="shared" si="8"/>
        <v>60.59</v>
      </c>
      <c r="BZ6" s="21">
        <f t="shared" si="8"/>
        <v>60</v>
      </c>
      <c r="CA6" s="20" t="str">
        <f>IF(CA7="","",IF(CA7="-","【-】","【"&amp;SUBSTITUTE(TEXT(CA7,"#,##0.00"),"-","△")&amp;"】"))</f>
        <v>【57.71】</v>
      </c>
      <c r="CB6" s="21">
        <f>IF(CB7="",NA(),CB7)</f>
        <v>492.28</v>
      </c>
      <c r="CC6" s="21">
        <f t="shared" ref="CC6:CK6" si="9">IF(CC7="",NA(),CC7)</f>
        <v>371.99</v>
      </c>
      <c r="CD6" s="21">
        <f t="shared" si="9"/>
        <v>411.15</v>
      </c>
      <c r="CE6" s="21">
        <f t="shared" si="9"/>
        <v>430.42</v>
      </c>
      <c r="CF6" s="21">
        <f t="shared" si="9"/>
        <v>431.8</v>
      </c>
      <c r="CG6" s="21">
        <f t="shared" si="9"/>
        <v>286.86</v>
      </c>
      <c r="CH6" s="21">
        <f t="shared" si="9"/>
        <v>287.91000000000003</v>
      </c>
      <c r="CI6" s="21">
        <f t="shared" si="9"/>
        <v>269.33</v>
      </c>
      <c r="CJ6" s="21">
        <f t="shared" si="9"/>
        <v>280.23</v>
      </c>
      <c r="CK6" s="21">
        <f t="shared" si="9"/>
        <v>282.70999999999998</v>
      </c>
      <c r="CL6" s="20" t="str">
        <f>IF(CL7="","",IF(CL7="-","【-】","【"&amp;SUBSTITUTE(TEXT(CL7,"#,##0.00"),"-","△")&amp;"】"))</f>
        <v>【286.17】</v>
      </c>
      <c r="CM6" s="21">
        <f>IF(CM7="",NA(),CM7)</f>
        <v>64.52</v>
      </c>
      <c r="CN6" s="21">
        <f t="shared" ref="CN6:CV6" si="10">IF(CN7="",NA(),CN7)</f>
        <v>61.71</v>
      </c>
      <c r="CO6" s="21">
        <f t="shared" si="10"/>
        <v>62.33</v>
      </c>
      <c r="CP6" s="21">
        <f t="shared" si="10"/>
        <v>63.56</v>
      </c>
      <c r="CQ6" s="21">
        <f t="shared" si="10"/>
        <v>62.34</v>
      </c>
      <c r="CR6" s="21">
        <f t="shared" si="10"/>
        <v>57.22</v>
      </c>
      <c r="CS6" s="21">
        <f t="shared" si="10"/>
        <v>54.93</v>
      </c>
      <c r="CT6" s="21">
        <f t="shared" si="10"/>
        <v>59.64</v>
      </c>
      <c r="CU6" s="21">
        <f t="shared" si="10"/>
        <v>58.19</v>
      </c>
      <c r="CV6" s="21">
        <f t="shared" si="10"/>
        <v>56.52</v>
      </c>
      <c r="CW6" s="20" t="str">
        <f>IF(CW7="","",IF(CW7="-","【-】","【"&amp;SUBSTITUTE(TEXT(CW7,"#,##0.00"),"-","△")&amp;"】"))</f>
        <v>【56.80】</v>
      </c>
      <c r="CX6" s="21">
        <f>IF(CX7="",NA(),CX7)</f>
        <v>100</v>
      </c>
      <c r="CY6" s="21">
        <f t="shared" ref="CY6:DG6" si="11">IF(CY7="",NA(),CY7)</f>
        <v>100</v>
      </c>
      <c r="CZ6" s="21">
        <f t="shared" si="11"/>
        <v>100</v>
      </c>
      <c r="DA6" s="21">
        <f t="shared" si="11"/>
        <v>100</v>
      </c>
      <c r="DB6" s="21">
        <f t="shared" si="11"/>
        <v>100</v>
      </c>
      <c r="DC6" s="21">
        <f t="shared" si="11"/>
        <v>67.290000000000006</v>
      </c>
      <c r="DD6" s="21">
        <f t="shared" si="11"/>
        <v>65.569999999999993</v>
      </c>
      <c r="DE6" s="21">
        <f t="shared" si="11"/>
        <v>90.63</v>
      </c>
      <c r="DF6" s="21">
        <f t="shared" si="11"/>
        <v>87.8</v>
      </c>
      <c r="DG6" s="21">
        <f t="shared" si="11"/>
        <v>88.43</v>
      </c>
      <c r="DH6" s="20" t="str">
        <f>IF(DH7="","",IF(DH7="-","【-】","【"&amp;SUBSTITUTE(TEXT(DH7,"#,##0.00"),"-","△")&amp;"】"))</f>
        <v>【83.38】</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2021</v>
      </c>
      <c r="C7" s="23">
        <v>423084</v>
      </c>
      <c r="D7" s="23">
        <v>47</v>
      </c>
      <c r="E7" s="23">
        <v>18</v>
      </c>
      <c r="F7" s="23">
        <v>0</v>
      </c>
      <c r="G7" s="23">
        <v>0</v>
      </c>
      <c r="H7" s="23" t="s">
        <v>98</v>
      </c>
      <c r="I7" s="23" t="s">
        <v>99</v>
      </c>
      <c r="J7" s="23" t="s">
        <v>100</v>
      </c>
      <c r="K7" s="23" t="s">
        <v>101</v>
      </c>
      <c r="L7" s="23" t="s">
        <v>102</v>
      </c>
      <c r="M7" s="23" t="s">
        <v>103</v>
      </c>
      <c r="N7" s="24" t="s">
        <v>104</v>
      </c>
      <c r="O7" s="24" t="s">
        <v>105</v>
      </c>
      <c r="P7" s="24">
        <v>1.78</v>
      </c>
      <c r="Q7" s="24">
        <v>100</v>
      </c>
      <c r="R7" s="24">
        <v>3256</v>
      </c>
      <c r="S7" s="24">
        <v>29473</v>
      </c>
      <c r="T7" s="24">
        <v>20.94</v>
      </c>
      <c r="U7" s="24">
        <v>1407.5</v>
      </c>
      <c r="V7" s="24">
        <v>522</v>
      </c>
      <c r="W7" s="24">
        <v>15.2</v>
      </c>
      <c r="X7" s="24">
        <v>34.340000000000003</v>
      </c>
      <c r="Y7" s="24">
        <v>76.77</v>
      </c>
      <c r="Z7" s="24">
        <v>94.57</v>
      </c>
      <c r="AA7" s="24">
        <v>93.47</v>
      </c>
      <c r="AB7" s="24">
        <v>97.21</v>
      </c>
      <c r="AC7" s="24">
        <v>91.08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407.42</v>
      </c>
      <c r="BL7" s="24">
        <v>386.46</v>
      </c>
      <c r="BM7" s="24">
        <v>270.57</v>
      </c>
      <c r="BN7" s="24">
        <v>294.27</v>
      </c>
      <c r="BO7" s="24">
        <v>294.08999999999997</v>
      </c>
      <c r="BP7" s="24">
        <v>310.14</v>
      </c>
      <c r="BQ7" s="24">
        <v>33.89</v>
      </c>
      <c r="BR7" s="24">
        <v>44.82</v>
      </c>
      <c r="BS7" s="24">
        <v>41.06</v>
      </c>
      <c r="BT7" s="24">
        <v>39.94</v>
      </c>
      <c r="BU7" s="24">
        <v>39.93</v>
      </c>
      <c r="BV7" s="24">
        <v>57.08</v>
      </c>
      <c r="BW7" s="24">
        <v>55.85</v>
      </c>
      <c r="BX7" s="24">
        <v>62.5</v>
      </c>
      <c r="BY7" s="24">
        <v>60.59</v>
      </c>
      <c r="BZ7" s="24">
        <v>60</v>
      </c>
      <c r="CA7" s="24">
        <v>57.71</v>
      </c>
      <c r="CB7" s="24">
        <v>492.28</v>
      </c>
      <c r="CC7" s="24">
        <v>371.99</v>
      </c>
      <c r="CD7" s="24">
        <v>411.15</v>
      </c>
      <c r="CE7" s="24">
        <v>430.42</v>
      </c>
      <c r="CF7" s="24">
        <v>431.8</v>
      </c>
      <c r="CG7" s="24">
        <v>286.86</v>
      </c>
      <c r="CH7" s="24">
        <v>287.91000000000003</v>
      </c>
      <c r="CI7" s="24">
        <v>269.33</v>
      </c>
      <c r="CJ7" s="24">
        <v>280.23</v>
      </c>
      <c r="CK7" s="24">
        <v>282.70999999999998</v>
      </c>
      <c r="CL7" s="24">
        <v>286.17</v>
      </c>
      <c r="CM7" s="24">
        <v>64.52</v>
      </c>
      <c r="CN7" s="24">
        <v>61.71</v>
      </c>
      <c r="CO7" s="24">
        <v>62.33</v>
      </c>
      <c r="CP7" s="24">
        <v>63.56</v>
      </c>
      <c r="CQ7" s="24">
        <v>62.34</v>
      </c>
      <c r="CR7" s="24">
        <v>57.22</v>
      </c>
      <c r="CS7" s="24">
        <v>54.93</v>
      </c>
      <c r="CT7" s="24">
        <v>59.64</v>
      </c>
      <c r="CU7" s="24">
        <v>58.19</v>
      </c>
      <c r="CV7" s="24">
        <v>56.52</v>
      </c>
      <c r="CW7" s="24">
        <v>56.8</v>
      </c>
      <c r="CX7" s="24">
        <v>100</v>
      </c>
      <c r="CY7" s="24">
        <v>100</v>
      </c>
      <c r="CZ7" s="24">
        <v>100</v>
      </c>
      <c r="DA7" s="24">
        <v>100</v>
      </c>
      <c r="DB7" s="24">
        <v>100</v>
      </c>
      <c r="DC7" s="24">
        <v>67.290000000000006</v>
      </c>
      <c r="DD7" s="24">
        <v>65.569999999999993</v>
      </c>
      <c r="DE7" s="24">
        <v>90.63</v>
      </c>
      <c r="DF7" s="24">
        <v>87.8</v>
      </c>
      <c r="DG7" s="24">
        <v>88.43</v>
      </c>
      <c r="DH7" s="24">
        <v>83.38</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DN1808096</cp:lastModifiedBy>
  <dcterms:created xsi:type="dcterms:W3CDTF">2022-12-01T02:08:39Z</dcterms:created>
  <dcterms:modified xsi:type="dcterms:W3CDTF">2023-01-23T10:19:05Z</dcterms:modified>
  <cp:category/>
</cp:coreProperties>
</file>