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ujH1RaggLDeQeOvjSSW/fWxa+S2MLsuG8QdAx+9i5zCBaRGnfdyJV0uO79KuAfySzJx1FKL1s+7GsYPHjBo/jQ==" workbookSaltValue="smbbx9MspdbouDny78zfp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Z30" i="4" l="1"/>
  <c r="BK76" i="4"/>
  <c r="LH51" i="4"/>
  <c r="LT76" i="4"/>
  <c r="GQ51" i="4"/>
  <c r="LH30" i="4"/>
  <c r="GQ30" i="4"/>
  <c r="IE76" i="4"/>
  <c r="BZ51" i="4"/>
  <c r="HP76" i="4"/>
  <c r="BG51" i="4"/>
  <c r="BG30" i="4"/>
  <c r="KO30" i="4"/>
  <c r="AV76" i="4"/>
  <c r="KO51" i="4"/>
  <c r="LE76" i="4"/>
  <c r="FX51" i="4"/>
  <c r="FX30" i="4"/>
  <c r="KP76" i="4"/>
  <c r="HA76" i="4"/>
  <c r="AN51" i="4"/>
  <c r="FE30" i="4"/>
  <c r="JV30" i="4"/>
  <c r="AN30" i="4"/>
  <c r="FE51" i="4"/>
  <c r="AG76" i="4"/>
  <c r="JV51" i="4"/>
  <c r="R76" i="4"/>
  <c r="KA76" i="4"/>
  <c r="EL51" i="4"/>
  <c r="JC30" i="4"/>
  <c r="GL76" i="4"/>
  <c r="U51" i="4"/>
  <c r="EL30" i="4"/>
  <c r="U30" i="4"/>
  <c r="JC51" i="4"/>
</calcChain>
</file>

<file path=xl/sharedStrings.xml><?xml version="1.0" encoding="utf-8"?>
<sst xmlns="http://schemas.openxmlformats.org/spreadsheetml/2006/main" count="320" uniqueCount="137">
  <si>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</si>
  <si>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</si>
  <si>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</si>
  <si>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</si>
  <si>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</si>
  <si>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</si>
  <si>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</si>
  <si>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</si>
  <si>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</si>
  <si>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</si>
  <si>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</si>
  <si>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</si>
  <si>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</si>
  <si>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</si>
  <si>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</si>
  <si>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</si>
  <si>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</si>
  <si>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</si>
  <si>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</si>
  <si>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</si>
  <si>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</si>
  <si>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</si>
  <si>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</si>
  <si>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</si>
  <si>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</si>
  <si>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</si>
  <si>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</si>
  <si>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</si>
  <si>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</si>
  <si>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</si>
  <si>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</si>
  <si>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</si>
  <si>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</si>
  <si>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</si>
  <si>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</si>
  <si>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</si>
  <si>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</si>
  <si>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</si>
  <si>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</si>
  <si>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</si>
  <si>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</si>
  <si>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</si>
  <si>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</si>
  <si>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</si>
  <si>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</si>
  <si>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</si>
  <si>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</si>
  <si>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</si>
  <si>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</si>
  <si>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</si>
  <si>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</si>
  <si>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</si>
  <si>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</si>
  <si>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</si>
  <si>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</si>
  <si>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</si>
  <si>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</si>
  <si>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</si>
  <si>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</si>
  <si>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</si>
  <si>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</si>
  <si>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</si>
  <si>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</si>
  <si>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</si>
  <si>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</si>
  <si>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</si>
  <si>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</si>
  <si>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</si>
  <si>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</si>
  <si>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</si>
  <si>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</si>
  <si>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</si>
  <si>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</si>
  <si>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</si>
  <si>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</si>
  <si>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</si>
  <si>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</si>
  <si>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</si>
  <si>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</si>
  <si>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</si>
  <si>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</si>
  <si>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</si>
  <si>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</si>
  <si>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</si>
  <si>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</si>
  <si>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</si>
  <si>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</si>
  <si>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</si>
  <si>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</si>
  <si>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</si>
  <si>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</si>
  <si>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</si>
  <si>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</si>
  <si>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</si>
  <si>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</si>
  <si>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</si>
  <si>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</si>
  <si>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</si>
  <si>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</si>
  <si>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</si>
  <si>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</si>
  <si>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</si>
  <si>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</si>
  <si>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</si>
  <si>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</si>
  <si>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当該値(N-2)</t>
    <phoneticPr fontId="5"/>
  </si>
  <si>
    <t>当該値(N-3)</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</si>
  <si>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</si>
  <si>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</si>
  <si>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</si>
  <si>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</si>
  <si>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</si>
  <si>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</si>
  <si>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</si>
  <si>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</si>
  <si>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</si>
  <si>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長崎市茂里町駐車場</t>
  </si>
  <si>
    <t>法非適用</t>
  </si>
  <si>
    <t>駐車場整備事業</t>
  </si>
  <si>
    <t>-</t>
  </si>
  <si>
    <t>Ａ３Ｂ２</t>
  </si>
  <si>
    <t>非設置</t>
  </si>
  <si>
    <t>該当数値なし</t>
  </si>
  <si>
    <t>都市計画駐車場 届出駐車場 附置義務駐車施設</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</si>
  <si>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</si>
  <si>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</si>
  <si>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</si>
  <si>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</si>
  <si>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</si>
  <si>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</si>
  <si>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</si>
  <si>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</si>
  <si>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</si>
  <si>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令和2年度に機械式駐車場であった茂里町地下駐車場を平面自走式の茂里町駐車場へ再整備したことにより、企業債残高対料金収入比率がかなり大きくなっている。
　今後、長期間にわたり、施設の大きな更新はなく、平面自走式駐車場のため、維持管理費も少なくなる。
　精算機などの機器の更新については、耐用年数や状況をみながら計画的に維持管理・更新を行っていく必要がある。</t>
    <rPh sb="101" eb="103">
      <t>ヘイメン</t>
    </rPh>
    <rPh sb="103" eb="106">
      <t>ジソウシキ</t>
    </rPh>
    <rPh sb="106" eb="109">
      <t>チュウシャジョウ</t>
    </rPh>
    <phoneticPr fontId="5"/>
  </si>
  <si>
    <t>　稼働率について、全国平均及び類似施設平均値より低い。平面自走式駐車場へ再整備したとはいえ、近隣するブリックホールの利用が増えないことには、利用状況の改善は難しい。
　新型コロナウイルス感染症拡大防止の影響が小さくなれば、ブリックホールの利用者も増となり、それに伴い駐車場の利用も増えるものと想定している。</t>
    <rPh sb="46" eb="48">
      <t>キンリン</t>
    </rPh>
    <rPh sb="58" eb="60">
      <t>リヨウ</t>
    </rPh>
    <rPh sb="61" eb="62">
      <t>フ</t>
    </rPh>
    <rPh sb="78" eb="79">
      <t>ムズカ</t>
    </rPh>
    <phoneticPr fontId="5"/>
  </si>
  <si>
    <t xml:space="preserve"> 収益は赤字となっているが、他の市営駐車場の収益により、他会計からの補助なく運営できている。
　平面自走式駐車場への再整備で、今後の単独黒字化への道筋をつけることができた。
　しかし、新型コロナウイルスの影響による収益の悪化が続くことが想定されることから、指定管理者制度（令和３年度から利用料金併用制を導入）による利用者サービスの向上及び増収対策に努めるとともに、施設の更新に充てる財源を計画的に確保していく。</t>
    <rPh sb="48" eb="50">
      <t>ヘイメン</t>
    </rPh>
    <rPh sb="50" eb="53">
      <t>ジソウシキ</t>
    </rPh>
    <rPh sb="53" eb="56">
      <t>チュウシャジョウ</t>
    </rPh>
    <rPh sb="63" eb="65">
      <t>コンゴ</t>
    </rPh>
    <rPh sb="147" eb="149">
      <t>ヘイヨウ</t>
    </rPh>
    <phoneticPr fontId="5"/>
  </si>
  <si>
    <t>　令和2年度に、健全な経営へ収益を改善させるため、利用しにくく施設維持経費もかかっていた機械式駐車場を、利用しやすく運営経費も抑えられる平面自走式の駐車場へ再整備を行った。
　収益自体は徐々に増加してきている。しかし、駐車場再整備などによる起債の償還、新型コロナウイルス感染症拡大防止の影響による隣接のブリックホールでの利用者減少継続、といったことにより収益は赤字である。
　経営を健全化するため、駐車場の再整備に加え、令和3年度からは指定管理者制度（利用料金併用制）を導入た。今後、新型コロナウイルス感染症拡大防止の影響が少なくなれば、状況は改善していくと想定している。</t>
    <rPh sb="88" eb="90">
      <t>シュウエキ</t>
    </rPh>
    <rPh sb="90" eb="92">
      <t>ジタイ</t>
    </rPh>
    <rPh sb="93" eb="95">
      <t>ジョジョ</t>
    </rPh>
    <rPh sb="96" eb="98">
      <t>ゾウカ</t>
    </rPh>
    <rPh sb="109" eb="112">
      <t>チュウシャジョウ</t>
    </rPh>
    <rPh sb="112" eb="115">
      <t>サイセイビ</t>
    </rPh>
    <rPh sb="120" eb="122">
      <t>キサイ</t>
    </rPh>
    <rPh sb="123" eb="125">
      <t>ショウカン</t>
    </rPh>
    <rPh sb="148" eb="150">
      <t>リンセツ</t>
    </rPh>
    <rPh sb="165" eb="167">
      <t>ケイゾク</t>
    </rPh>
    <rPh sb="239" eb="241">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</si>
</sst>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#N/A</c:v>
                </c:pt>
                <c:pt idx="3">
                  <c:v>95</c:v>
                </c:pt>
                <c:pt idx="4">
                  <c:v>180.8</c:v>
                </c:pt>
              </c:numCache>
            </c:numRef>
          </c:val>
          <c:extLst xmlns:c16r2="http://schemas.microsoft.com/office/drawing/2015/06/chart">
            <c:ext xmlns:c16="http://schemas.microsoft.com/office/drawing/2014/chart" uri="{C3380CC4-5D6E-409C-BE32-E72D297353CC}">
              <c16:uniqueId val="{00000000-873F-45E0-9809-1E7F87DCDA42}"/>
            </c:ext>
          </c:extLst>
        </c:ser>
        <c:dLbls>
          <c:showLegendKey val="0"/>
          <c:showVal val="0"/>
          <c:showCatName val="0"/>
          <c:showSerName val="0"/>
          <c:showPercent val="0"/>
          <c:showBubbleSize val="0"/>
        </c:dLbls>
        <c:gapWidth val="150"/>
        <c:axId val="401142656"/>
        <c:axId val="40114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3200.8</c:v>
                </c:pt>
                <c:pt idx="4">
                  <c:v>274.39999999999998</c:v>
                </c:pt>
              </c:numCache>
            </c:numRef>
          </c:val>
          <c:smooth val="0"/>
          <c:extLst xmlns:c16r2="http://schemas.microsoft.com/office/drawing/2015/06/chart">
            <c:ext xmlns:c16="http://schemas.microsoft.com/office/drawing/2014/chart" uri="{C3380CC4-5D6E-409C-BE32-E72D297353CC}">
              <c16:uniqueId val="{00000001-873F-45E0-9809-1E7F87DCDA42}"/>
            </c:ext>
          </c:extLst>
        </c:ser>
        <c:dLbls>
          <c:showLegendKey val="0"/>
          <c:showVal val="0"/>
          <c:showCatName val="0"/>
          <c:showSerName val="0"/>
          <c:showPercent val="0"/>
          <c:showBubbleSize val="0"/>
        </c:dLbls>
        <c:marker val="1"/>
        <c:smooth val="0"/>
        <c:axId val="401142656"/>
        <c:axId val="401142264"/>
      </c:lineChart>
      <c:catAx>
        <c:axId val="401142656"/>
        <c:scaling>
          <c:orientation val="minMax"/>
        </c:scaling>
        <c:delete val="1"/>
        <c:axPos val="b"/>
        <c:numFmt formatCode="General" sourceLinked="1"/>
        <c:majorTickMark val="none"/>
        <c:minorTickMark val="none"/>
        <c:tickLblPos val="none"/>
        <c:crossAx val="401142264"/>
        <c:crosses val="autoZero"/>
        <c:auto val="1"/>
        <c:lblAlgn val="ctr"/>
        <c:lblOffset val="100"/>
        <c:noMultiLvlLbl val="1"/>
      </c:catAx>
      <c:valAx>
        <c:axId val="401142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4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#N/A</c:v>
                </c:pt>
                <c:pt idx="3">
                  <c:v>2369.1999999999998</c:v>
                </c:pt>
                <c:pt idx="4">
                  <c:v>3122.4</c:v>
                </c:pt>
              </c:numCache>
            </c:numRef>
          </c:val>
          <c:extLst xmlns:c16r2="http://schemas.microsoft.com/office/drawing/2015/06/chart">
            <c:ext xmlns:c16="http://schemas.microsoft.com/office/drawing/2014/chart" uri="{C3380CC4-5D6E-409C-BE32-E72D297353CC}">
              <c16:uniqueId val="{00000000-27BE-4AA6-AB30-96F5EA9D7335}"/>
            </c:ext>
          </c:extLst>
        </c:ser>
        <c:dLbls>
          <c:showLegendKey val="0"/>
          <c:showVal val="0"/>
          <c:showCatName val="0"/>
          <c:showSerName val="0"/>
          <c:showPercent val="0"/>
          <c:showBubbleSize val="0"/>
        </c:dLbls>
        <c:gapWidth val="150"/>
        <c:axId val="401137168"/>
        <c:axId val="40113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764.6</c:v>
                </c:pt>
                <c:pt idx="4">
                  <c:v>72.599999999999994</c:v>
                </c:pt>
              </c:numCache>
            </c:numRef>
          </c:val>
          <c:smooth val="0"/>
          <c:extLst xmlns:c16r2="http://schemas.microsoft.com/office/drawing/2015/06/chart">
            <c:ext xmlns:c16="http://schemas.microsoft.com/office/drawing/2014/chart" uri="{C3380CC4-5D6E-409C-BE32-E72D297353CC}">
              <c16:uniqueId val="{00000001-27BE-4AA6-AB30-96F5EA9D7335}"/>
            </c:ext>
          </c:extLst>
        </c:ser>
        <c:dLbls>
          <c:showLegendKey val="0"/>
          <c:showVal val="0"/>
          <c:showCatName val="0"/>
          <c:showSerName val="0"/>
          <c:showPercent val="0"/>
          <c:showBubbleSize val="0"/>
        </c:dLbls>
        <c:marker val="1"/>
        <c:smooth val="0"/>
        <c:axId val="401137168"/>
        <c:axId val="401137560"/>
      </c:lineChart>
      <c:catAx>
        <c:axId val="401137168"/>
        <c:scaling>
          <c:orientation val="minMax"/>
        </c:scaling>
        <c:delete val="1"/>
        <c:axPos val="b"/>
        <c:numFmt formatCode="General" sourceLinked="1"/>
        <c:majorTickMark val="none"/>
        <c:minorTickMark val="none"/>
        <c:tickLblPos val="none"/>
        <c:crossAx val="401137560"/>
        <c:crosses val="autoZero"/>
        <c:auto val="1"/>
        <c:lblAlgn val="ctr"/>
        <c:lblOffset val="100"/>
        <c:noMultiLvlLbl val="1"/>
      </c:catAx>
      <c:valAx>
        <c:axId val="401137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3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131F-4A55-A54A-10093AC22EE8}"/>
            </c:ext>
          </c:extLst>
        </c:ser>
        <c:dLbls>
          <c:showLegendKey val="0"/>
          <c:showVal val="0"/>
          <c:showCatName val="0"/>
          <c:showSerName val="0"/>
          <c:showPercent val="0"/>
          <c:showBubbleSize val="0"/>
        </c:dLbls>
        <c:gapWidth val="150"/>
        <c:axId val="401143832"/>
        <c:axId val="40114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131F-4A55-A54A-10093AC22EE8}"/>
            </c:ext>
          </c:extLst>
        </c:ser>
        <c:dLbls>
          <c:showLegendKey val="0"/>
          <c:showVal val="0"/>
          <c:showCatName val="0"/>
          <c:showSerName val="0"/>
          <c:showPercent val="0"/>
          <c:showBubbleSize val="0"/>
        </c:dLbls>
        <c:marker val="1"/>
        <c:smooth val="0"/>
        <c:axId val="401143832"/>
        <c:axId val="401143048"/>
      </c:lineChart>
      <c:catAx>
        <c:axId val="401143832"/>
        <c:scaling>
          <c:orientation val="minMax"/>
        </c:scaling>
        <c:delete val="1"/>
        <c:axPos val="b"/>
        <c:numFmt formatCode="General" sourceLinked="1"/>
        <c:majorTickMark val="none"/>
        <c:minorTickMark val="none"/>
        <c:tickLblPos val="none"/>
        <c:crossAx val="401143048"/>
        <c:crosses val="autoZero"/>
        <c:auto val="1"/>
        <c:lblAlgn val="ctr"/>
        <c:lblOffset val="100"/>
        <c:noMultiLvlLbl val="1"/>
      </c:catAx>
      <c:valAx>
        <c:axId val="401143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43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239-4871-B5C3-7D2CC07B8B5F}"/>
            </c:ext>
          </c:extLst>
        </c:ser>
        <c:dLbls>
          <c:showLegendKey val="0"/>
          <c:showVal val="0"/>
          <c:showCatName val="0"/>
          <c:showSerName val="0"/>
          <c:showPercent val="0"/>
          <c:showBubbleSize val="0"/>
        </c:dLbls>
        <c:gapWidth val="150"/>
        <c:axId val="401139912"/>
        <c:axId val="40114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239-4871-B5C3-7D2CC07B8B5F}"/>
            </c:ext>
          </c:extLst>
        </c:ser>
        <c:dLbls>
          <c:showLegendKey val="0"/>
          <c:showVal val="0"/>
          <c:showCatName val="0"/>
          <c:showSerName val="0"/>
          <c:showPercent val="0"/>
          <c:showBubbleSize val="0"/>
        </c:dLbls>
        <c:marker val="1"/>
        <c:smooth val="0"/>
        <c:axId val="401139912"/>
        <c:axId val="401141480"/>
      </c:lineChart>
      <c:catAx>
        <c:axId val="401139912"/>
        <c:scaling>
          <c:orientation val="minMax"/>
        </c:scaling>
        <c:delete val="1"/>
        <c:axPos val="b"/>
        <c:numFmt formatCode="General" sourceLinked="1"/>
        <c:majorTickMark val="none"/>
        <c:minorTickMark val="none"/>
        <c:tickLblPos val="none"/>
        <c:crossAx val="401141480"/>
        <c:crosses val="autoZero"/>
        <c:auto val="1"/>
        <c:lblAlgn val="ctr"/>
        <c:lblOffset val="100"/>
        <c:noMultiLvlLbl val="1"/>
      </c:catAx>
      <c:valAx>
        <c:axId val="401141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39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3552-486D-A1D9-686E9795526E}"/>
            </c:ext>
          </c:extLst>
        </c:ser>
        <c:dLbls>
          <c:showLegendKey val="0"/>
          <c:showVal val="0"/>
          <c:showCatName val="0"/>
          <c:showSerName val="0"/>
          <c:showPercent val="0"/>
          <c:showBubbleSize val="0"/>
        </c:dLbls>
        <c:gapWidth val="150"/>
        <c:axId val="401140304"/>
        <c:axId val="40114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4.8</c:v>
                </c:pt>
                <c:pt idx="4">
                  <c:v>3.3</c:v>
                </c:pt>
              </c:numCache>
            </c:numRef>
          </c:val>
          <c:smooth val="0"/>
          <c:extLst xmlns:c16r2="http://schemas.microsoft.com/office/drawing/2015/06/chart">
            <c:ext xmlns:c16="http://schemas.microsoft.com/office/drawing/2014/chart" uri="{C3380CC4-5D6E-409C-BE32-E72D297353CC}">
              <c16:uniqueId val="{00000001-3552-486D-A1D9-686E9795526E}"/>
            </c:ext>
          </c:extLst>
        </c:ser>
        <c:dLbls>
          <c:showLegendKey val="0"/>
          <c:showVal val="0"/>
          <c:showCatName val="0"/>
          <c:showSerName val="0"/>
          <c:showPercent val="0"/>
          <c:showBubbleSize val="0"/>
        </c:dLbls>
        <c:marker val="1"/>
        <c:smooth val="0"/>
        <c:axId val="401140304"/>
        <c:axId val="401141088"/>
      </c:lineChart>
      <c:catAx>
        <c:axId val="401140304"/>
        <c:scaling>
          <c:orientation val="minMax"/>
        </c:scaling>
        <c:delete val="1"/>
        <c:axPos val="b"/>
        <c:numFmt formatCode="General" sourceLinked="1"/>
        <c:majorTickMark val="none"/>
        <c:minorTickMark val="none"/>
        <c:tickLblPos val="none"/>
        <c:crossAx val="401141088"/>
        <c:crosses val="autoZero"/>
        <c:auto val="1"/>
        <c:lblAlgn val="ctr"/>
        <c:lblOffset val="100"/>
        <c:noMultiLvlLbl val="1"/>
      </c:catAx>
      <c:valAx>
        <c:axId val="40114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4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527B-4B6D-812E-37FA61DB8566}"/>
            </c:ext>
          </c:extLst>
        </c:ser>
        <c:dLbls>
          <c:showLegendKey val="0"/>
          <c:showVal val="0"/>
          <c:showCatName val="0"/>
          <c:showSerName val="0"/>
          <c:showPercent val="0"/>
          <c:showBubbleSize val="0"/>
        </c:dLbls>
        <c:gapWidth val="150"/>
        <c:axId val="401974424"/>
        <c:axId val="40197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98</c:v>
                </c:pt>
                <c:pt idx="4">
                  <c:v>13</c:v>
                </c:pt>
              </c:numCache>
            </c:numRef>
          </c:val>
          <c:smooth val="0"/>
          <c:extLst xmlns:c16r2="http://schemas.microsoft.com/office/drawing/2015/06/chart">
            <c:ext xmlns:c16="http://schemas.microsoft.com/office/drawing/2014/chart" uri="{C3380CC4-5D6E-409C-BE32-E72D297353CC}">
              <c16:uniqueId val="{00000001-527B-4B6D-812E-37FA61DB8566}"/>
            </c:ext>
          </c:extLst>
        </c:ser>
        <c:dLbls>
          <c:showLegendKey val="0"/>
          <c:showVal val="0"/>
          <c:showCatName val="0"/>
          <c:showSerName val="0"/>
          <c:showPercent val="0"/>
          <c:showBubbleSize val="0"/>
        </c:dLbls>
        <c:marker val="1"/>
        <c:smooth val="0"/>
        <c:axId val="401974424"/>
        <c:axId val="401976384"/>
      </c:lineChart>
      <c:catAx>
        <c:axId val="401974424"/>
        <c:scaling>
          <c:orientation val="minMax"/>
        </c:scaling>
        <c:delete val="1"/>
        <c:axPos val="b"/>
        <c:numFmt formatCode="General" sourceLinked="1"/>
        <c:majorTickMark val="none"/>
        <c:minorTickMark val="none"/>
        <c:tickLblPos val="none"/>
        <c:crossAx val="401976384"/>
        <c:crosses val="autoZero"/>
        <c:auto val="1"/>
        <c:lblAlgn val="ctr"/>
        <c:lblOffset val="100"/>
        <c:noMultiLvlLbl val="1"/>
      </c:catAx>
      <c:valAx>
        <c:axId val="401976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97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#N/A</c:v>
                </c:pt>
                <c:pt idx="3">
                  <c:v>31.9</c:v>
                </c:pt>
                <c:pt idx="4">
                  <c:v>93.3</c:v>
                </c:pt>
              </c:numCache>
            </c:numRef>
          </c:val>
          <c:extLst xmlns:c16r2="http://schemas.microsoft.com/office/drawing/2015/06/chart">
            <c:ext xmlns:c16="http://schemas.microsoft.com/office/drawing/2014/chart" uri="{C3380CC4-5D6E-409C-BE32-E72D297353CC}">
              <c16:uniqueId val="{00000000-9C0D-493A-8C96-F265E91E5EFC}"/>
            </c:ext>
          </c:extLst>
        </c:ser>
        <c:dLbls>
          <c:showLegendKey val="0"/>
          <c:showVal val="0"/>
          <c:showCatName val="0"/>
          <c:showSerName val="0"/>
          <c:showPercent val="0"/>
          <c:showBubbleSize val="0"/>
        </c:dLbls>
        <c:gapWidth val="150"/>
        <c:axId val="401975600"/>
        <c:axId val="40198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128.5</c:v>
                </c:pt>
                <c:pt idx="4">
                  <c:v>138.1</c:v>
                </c:pt>
              </c:numCache>
            </c:numRef>
          </c:val>
          <c:smooth val="0"/>
          <c:extLst xmlns:c16r2="http://schemas.microsoft.com/office/drawing/2015/06/chart">
            <c:ext xmlns:c16="http://schemas.microsoft.com/office/drawing/2014/chart" uri="{C3380CC4-5D6E-409C-BE32-E72D297353CC}">
              <c16:uniqueId val="{00000001-9C0D-493A-8C96-F265E91E5EFC}"/>
            </c:ext>
          </c:extLst>
        </c:ser>
        <c:dLbls>
          <c:showLegendKey val="0"/>
          <c:showVal val="0"/>
          <c:showCatName val="0"/>
          <c:showSerName val="0"/>
          <c:showPercent val="0"/>
          <c:showBubbleSize val="0"/>
        </c:dLbls>
        <c:marker val="1"/>
        <c:smooth val="0"/>
        <c:axId val="401975600"/>
        <c:axId val="401980304"/>
      </c:lineChart>
      <c:catAx>
        <c:axId val="401975600"/>
        <c:scaling>
          <c:orientation val="minMax"/>
        </c:scaling>
        <c:delete val="1"/>
        <c:axPos val="b"/>
        <c:numFmt formatCode="General" sourceLinked="1"/>
        <c:majorTickMark val="none"/>
        <c:minorTickMark val="none"/>
        <c:tickLblPos val="none"/>
        <c:crossAx val="401980304"/>
        <c:crosses val="autoZero"/>
        <c:auto val="1"/>
        <c:lblAlgn val="ctr"/>
        <c:lblOffset val="100"/>
        <c:noMultiLvlLbl val="1"/>
      </c:catAx>
      <c:valAx>
        <c:axId val="401980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97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#N/A</c:v>
                </c:pt>
                <c:pt idx="3">
                  <c:v>-2.5</c:v>
                </c:pt>
                <c:pt idx="4">
                  <c:v>-93.3</c:v>
                </c:pt>
              </c:numCache>
            </c:numRef>
          </c:val>
          <c:extLst xmlns:c16r2="http://schemas.microsoft.com/office/drawing/2015/06/chart">
            <c:ext xmlns:c16="http://schemas.microsoft.com/office/drawing/2014/chart" uri="{C3380CC4-5D6E-409C-BE32-E72D297353CC}">
              <c16:uniqueId val="{00000000-A748-4991-A28B-11934964FA45}"/>
            </c:ext>
          </c:extLst>
        </c:ser>
        <c:dLbls>
          <c:showLegendKey val="0"/>
          <c:showVal val="0"/>
          <c:showCatName val="0"/>
          <c:showSerName val="0"/>
          <c:showPercent val="0"/>
          <c:showBubbleSize val="0"/>
        </c:dLbls>
        <c:gapWidth val="150"/>
        <c:axId val="401973248"/>
        <c:axId val="40197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-56.4</c:v>
                </c:pt>
                <c:pt idx="4">
                  <c:v>16.899999999999999</c:v>
                </c:pt>
              </c:numCache>
            </c:numRef>
          </c:val>
          <c:smooth val="0"/>
          <c:extLst xmlns:c16r2="http://schemas.microsoft.com/office/drawing/2015/06/chart">
            <c:ext xmlns:c16="http://schemas.microsoft.com/office/drawing/2014/chart" uri="{C3380CC4-5D6E-409C-BE32-E72D297353CC}">
              <c16:uniqueId val="{00000001-A748-4991-A28B-11934964FA45}"/>
            </c:ext>
          </c:extLst>
        </c:ser>
        <c:dLbls>
          <c:showLegendKey val="0"/>
          <c:showVal val="0"/>
          <c:showCatName val="0"/>
          <c:showSerName val="0"/>
          <c:showPercent val="0"/>
          <c:showBubbleSize val="0"/>
        </c:dLbls>
        <c:marker val="1"/>
        <c:smooth val="0"/>
        <c:axId val="401973248"/>
        <c:axId val="401979912"/>
      </c:lineChart>
      <c:catAx>
        <c:axId val="401973248"/>
        <c:scaling>
          <c:orientation val="minMax"/>
        </c:scaling>
        <c:delete val="1"/>
        <c:axPos val="b"/>
        <c:numFmt formatCode="General" sourceLinked="1"/>
        <c:majorTickMark val="none"/>
        <c:minorTickMark val="none"/>
        <c:tickLblPos val="none"/>
        <c:crossAx val="401979912"/>
        <c:crosses val="autoZero"/>
        <c:auto val="1"/>
        <c:lblAlgn val="ctr"/>
        <c:lblOffset val="100"/>
        <c:noMultiLvlLbl val="1"/>
      </c:catAx>
      <c:valAx>
        <c:axId val="401979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97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#N/A</c:v>
                </c:pt>
                <c:pt idx="3">
                  <c:v>-468</c:v>
                </c:pt>
                <c:pt idx="4">
                  <c:v>11483</c:v>
                </c:pt>
              </c:numCache>
            </c:numRef>
          </c:val>
          <c:extLst xmlns:c16r2="http://schemas.microsoft.com/office/drawing/2015/06/chart">
            <c:ext xmlns:c16="http://schemas.microsoft.com/office/drawing/2014/chart" uri="{C3380CC4-5D6E-409C-BE32-E72D297353CC}">
              <c16:uniqueId val="{00000000-D964-40FA-B7C1-5A230DAEBFA1}"/>
            </c:ext>
          </c:extLst>
        </c:ser>
        <c:dLbls>
          <c:showLegendKey val="0"/>
          <c:showVal val="0"/>
          <c:showCatName val="0"/>
          <c:showSerName val="0"/>
          <c:showPercent val="0"/>
          <c:showBubbleSize val="0"/>
        </c:dLbls>
        <c:gapWidth val="150"/>
        <c:axId val="401973640"/>
        <c:axId val="40197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1059</c:v>
                </c:pt>
                <c:pt idx="4">
                  <c:v>2866</c:v>
                </c:pt>
              </c:numCache>
            </c:numRef>
          </c:val>
          <c:smooth val="0"/>
          <c:extLst xmlns:c16r2="http://schemas.microsoft.com/office/drawing/2015/06/chart">
            <c:ext xmlns:c16="http://schemas.microsoft.com/office/drawing/2014/chart" uri="{C3380CC4-5D6E-409C-BE32-E72D297353CC}">
              <c16:uniqueId val="{00000001-D964-40FA-B7C1-5A230DAEBFA1}"/>
            </c:ext>
          </c:extLst>
        </c:ser>
        <c:dLbls>
          <c:showLegendKey val="0"/>
          <c:showVal val="0"/>
          <c:showCatName val="0"/>
          <c:showSerName val="0"/>
          <c:showPercent val="0"/>
          <c:showBubbleSize val="0"/>
        </c:dLbls>
        <c:marker val="1"/>
        <c:smooth val="0"/>
        <c:axId val="401973640"/>
        <c:axId val="401974816"/>
      </c:lineChart>
      <c:catAx>
        <c:axId val="401973640"/>
        <c:scaling>
          <c:orientation val="minMax"/>
        </c:scaling>
        <c:delete val="1"/>
        <c:axPos val="b"/>
        <c:numFmt formatCode="General" sourceLinked="1"/>
        <c:majorTickMark val="none"/>
        <c:minorTickMark val="none"/>
        <c:tickLblPos val="none"/>
        <c:crossAx val="401974816"/>
        <c:crosses val="autoZero"/>
        <c:auto val="1"/>
        <c:lblAlgn val="ctr"/>
        <c:lblOffset val="100"/>
        <c:noMultiLvlLbl val="1"/>
      </c:catAx>
      <c:valAx>
        <c:axId val="401974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97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12"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長崎市茂里町駐車場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2770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t="str">
        <f>データ!AA7</f>
        <v>-</v>
      </c>
      <c r="BH31" s="98"/>
      <c r="BI31" s="98"/>
      <c r="BJ31" s="98"/>
      <c r="BK31" s="98"/>
      <c r="BL31" s="98"/>
      <c r="BM31" s="98"/>
      <c r="BN31" s="98"/>
      <c r="BO31" s="98"/>
      <c r="BP31" s="98"/>
      <c r="BQ31" s="98"/>
      <c r="BR31" s="98"/>
      <c r="BS31" s="98"/>
      <c r="BT31" s="98"/>
      <c r="BU31" s="98"/>
      <c r="BV31" s="98"/>
      <c r="BW31" s="98"/>
      <c r="BX31" s="98"/>
      <c r="BY31" s="98"/>
      <c r="BZ31" s="98">
        <f>データ!AB7</f>
        <v>95</v>
      </c>
      <c r="CA31" s="98"/>
      <c r="CB31" s="98"/>
      <c r="CC31" s="98"/>
      <c r="CD31" s="98"/>
      <c r="CE31" s="98"/>
      <c r="CF31" s="98"/>
      <c r="CG31" s="98"/>
      <c r="CH31" s="98"/>
      <c r="CI31" s="98"/>
      <c r="CJ31" s="98"/>
      <c r="CK31" s="98"/>
      <c r="CL31" s="98"/>
      <c r="CM31" s="98"/>
      <c r="CN31" s="98"/>
      <c r="CO31" s="98"/>
      <c r="CP31" s="98"/>
      <c r="CQ31" s="98"/>
      <c r="CR31" s="98"/>
      <c r="CS31" s="98">
        <f>データ!AC7</f>
        <v>180.8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t="str">
        <f>データ!AL7</f>
        <v>-</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t="str">
        <f>データ!DM7</f>
        <v>-</v>
      </c>
      <c r="KP31" s="67"/>
      <c r="KQ31" s="67"/>
      <c r="KR31" s="67"/>
      <c r="KS31" s="67"/>
      <c r="KT31" s="67"/>
      <c r="KU31" s="67"/>
      <c r="KV31" s="67"/>
      <c r="KW31" s="67"/>
      <c r="KX31" s="67"/>
      <c r="KY31" s="67"/>
      <c r="KZ31" s="67"/>
      <c r="LA31" s="67"/>
      <c r="LB31" s="67"/>
      <c r="LC31" s="67"/>
      <c r="LD31" s="67"/>
      <c r="LE31" s="67"/>
      <c r="LF31" s="67"/>
      <c r="LG31" s="68"/>
      <c r="LH31" s="66">
        <f>データ!DN7</f>
        <v>31.9</v>
      </c>
      <c r="LI31" s="67"/>
      <c r="LJ31" s="67"/>
      <c r="LK31" s="67"/>
      <c r="LL31" s="67"/>
      <c r="LM31" s="67"/>
      <c r="LN31" s="67"/>
      <c r="LO31" s="67"/>
      <c r="LP31" s="67"/>
      <c r="LQ31" s="67"/>
      <c r="LR31" s="67"/>
      <c r="LS31" s="67"/>
      <c r="LT31" s="67"/>
      <c r="LU31" s="67"/>
      <c r="LV31" s="67"/>
      <c r="LW31" s="67"/>
      <c r="LX31" s="67"/>
      <c r="LY31" s="67"/>
      <c r="LZ31" s="68"/>
      <c r="MA31" s="66">
        <f>データ!DO7</f>
        <v>93.3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t="str">
        <f>データ!AF7</f>
        <v>-</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t="str">
        <f>データ!AQ7</f>
        <v>-</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t="str">
        <f>データ!DR7</f>
        <v>-</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t="str">
        <f>データ!AW7</f>
        <v>-</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t="str">
        <f>データ!BH7</f>
        <v>-</v>
      </c>
      <c r="FY52" s="98"/>
      <c r="FZ52" s="98"/>
      <c r="GA52" s="98"/>
      <c r="GB52" s="98"/>
      <c r="GC52" s="98"/>
      <c r="GD52" s="98"/>
      <c r="GE52" s="98"/>
      <c r="GF52" s="98"/>
      <c r="GG52" s="98"/>
      <c r="GH52" s="98"/>
      <c r="GI52" s="98"/>
      <c r="GJ52" s="98"/>
      <c r="GK52" s="98"/>
      <c r="GL52" s="98"/>
      <c r="GM52" s="98"/>
      <c r="GN52" s="98"/>
      <c r="GO52" s="98"/>
      <c r="GP52" s="98"/>
      <c r="GQ52" s="98">
        <f>データ!BI7</f>
        <v>-2.5</v>
      </c>
      <c r="GR52" s="98"/>
      <c r="GS52" s="98"/>
      <c r="GT52" s="98"/>
      <c r="GU52" s="98"/>
      <c r="GV52" s="98"/>
      <c r="GW52" s="98"/>
      <c r="GX52" s="98"/>
      <c r="GY52" s="98"/>
      <c r="GZ52" s="98"/>
      <c r="HA52" s="98"/>
      <c r="HB52" s="98"/>
      <c r="HC52" s="98"/>
      <c r="HD52" s="98"/>
      <c r="HE52" s="98"/>
      <c r="HF52" s="98"/>
      <c r="HG52" s="98"/>
      <c r="HH52" s="98"/>
      <c r="HI52" s="98"/>
      <c r="HJ52" s="98">
        <f>データ!BJ7</f>
        <v>-93.3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t="str">
        <f>データ!BS7</f>
        <v>-</v>
      </c>
      <c r="KP52" s="97"/>
      <c r="KQ52" s="97"/>
      <c r="KR52" s="97"/>
      <c r="KS52" s="97"/>
      <c r="KT52" s="97"/>
      <c r="KU52" s="97"/>
      <c r="KV52" s="97"/>
      <c r="KW52" s="97"/>
      <c r="KX52" s="97"/>
      <c r="KY52" s="97"/>
      <c r="KZ52" s="97"/>
      <c r="LA52" s="97"/>
      <c r="LB52" s="97"/>
      <c r="LC52" s="97"/>
      <c r="LD52" s="97"/>
      <c r="LE52" s="97"/>
      <c r="LF52" s="97"/>
      <c r="LG52" s="97"/>
      <c r="LH52" s="97">
        <f>データ!BT7</f>
        <v>-468</v>
      </c>
      <c r="LI52" s="97"/>
      <c r="LJ52" s="97"/>
      <c r="LK52" s="97"/>
      <c r="LL52" s="97"/>
      <c r="LM52" s="97"/>
      <c r="LN52" s="97"/>
      <c r="LO52" s="97"/>
      <c r="LP52" s="97"/>
      <c r="LQ52" s="97"/>
      <c r="LR52" s="97"/>
      <c r="LS52" s="97"/>
      <c r="LT52" s="97"/>
      <c r="LU52" s="97"/>
      <c r="LV52" s="97"/>
      <c r="LW52" s="97"/>
      <c r="LX52" s="97"/>
      <c r="LY52" s="97"/>
      <c r="LZ52" s="97"/>
      <c r="MA52" s="97">
        <f>データ!BU7</f>
        <v>11483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t="str">
        <f>データ!BB7</f>
        <v>-</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t="str">
        <f>データ!BM7</f>
        <v>-</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t="str">
        <f>データ!BX7</f>
        <v>-</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774938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11966</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t="str">
        <f>データ!DB7</f>
        <v>-</v>
      </c>
      <c r="LF77" s="67"/>
      <c r="LG77" s="67"/>
      <c r="LH77" s="67"/>
      <c r="LI77" s="67"/>
      <c r="LJ77" s="67"/>
      <c r="LK77" s="67"/>
      <c r="LL77" s="67"/>
      <c r="LM77" s="67"/>
      <c r="LN77" s="67"/>
      <c r="LO77" s="67"/>
      <c r="LP77" s="67"/>
      <c r="LQ77" s="67"/>
      <c r="LR77" s="67"/>
      <c r="LS77" s="68"/>
      <c r="LT77" s="66">
        <f>データ!DC7</f>
        <v>2369.1999999999998</v>
      </c>
      <c r="LU77" s="67"/>
      <c r="LV77" s="67"/>
      <c r="LW77" s="67"/>
      <c r="LX77" s="67"/>
      <c r="LY77" s="67"/>
      <c r="LZ77" s="67"/>
      <c r="MA77" s="67"/>
      <c r="MB77" s="67"/>
      <c r="MC77" s="67"/>
      <c r="MD77" s="67"/>
      <c r="ME77" s="67"/>
      <c r="MF77" s="67"/>
      <c r="MG77" s="67"/>
      <c r="MH77" s="68"/>
      <c r="MI77" s="66">
        <f>データ!DD7</f>
        <v>3122.4</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t="str">
        <f>データ!DG7</f>
        <v>-</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9lL38k7W725lArr5szAL6eNQac05lBIz8WlCWSSI2uIcxMa7io98BBZTyOx8towSiaGZkdw3V5hPEOnI3LC93Q==" saltValue="5nFeVHPfytCHltggjfZE3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103</v>
      </c>
      <c r="AV5" s="47" t="s">
        <v>104</v>
      </c>
      <c r="AW5" s="47" t="s">
        <v>105</v>
      </c>
      <c r="AX5" s="47" t="s">
        <v>92</v>
      </c>
      <c r="AY5" s="47" t="s">
        <v>93</v>
      </c>
      <c r="AZ5" s="47" t="s">
        <v>94</v>
      </c>
      <c r="BA5" s="47" t="s">
        <v>95</v>
      </c>
      <c r="BB5" s="47" t="s">
        <v>96</v>
      </c>
      <c r="BC5" s="47" t="s">
        <v>97</v>
      </c>
      <c r="BD5" s="47" t="s">
        <v>98</v>
      </c>
      <c r="BE5" s="47" t="s">
        <v>99</v>
      </c>
      <c r="BF5" s="47" t="s">
        <v>100</v>
      </c>
      <c r="BG5" s="47" t="s">
        <v>106</v>
      </c>
      <c r="BH5" s="47" t="s">
        <v>91</v>
      </c>
      <c r="BI5" s="47" t="s">
        <v>107</v>
      </c>
      <c r="BJ5" s="47" t="s">
        <v>108</v>
      </c>
      <c r="BK5" s="47" t="s">
        <v>94</v>
      </c>
      <c r="BL5" s="47" t="s">
        <v>95</v>
      </c>
      <c r="BM5" s="47" t="s">
        <v>96</v>
      </c>
      <c r="BN5" s="47" t="s">
        <v>97</v>
      </c>
      <c r="BO5" s="47" t="s">
        <v>98</v>
      </c>
      <c r="BP5" s="47" t="s">
        <v>99</v>
      </c>
      <c r="BQ5" s="47" t="s">
        <v>100</v>
      </c>
      <c r="BR5" s="47" t="s">
        <v>106</v>
      </c>
      <c r="BS5" s="47" t="s">
        <v>101</v>
      </c>
      <c r="BT5" s="47" t="s">
        <v>92</v>
      </c>
      <c r="BU5" s="47" t="s">
        <v>93</v>
      </c>
      <c r="BV5" s="47" t="s">
        <v>94</v>
      </c>
      <c r="BW5" s="47" t="s">
        <v>95</v>
      </c>
      <c r="BX5" s="47" t="s">
        <v>96</v>
      </c>
      <c r="BY5" s="47" t="s">
        <v>97</v>
      </c>
      <c r="BZ5" s="47" t="s">
        <v>98</v>
      </c>
      <c r="CA5" s="47" t="s">
        <v>99</v>
      </c>
      <c r="CB5" s="47" t="s">
        <v>100</v>
      </c>
      <c r="CC5" s="47" t="s">
        <v>104</v>
      </c>
      <c r="CD5" s="47" t="s">
        <v>105</v>
      </c>
      <c r="CE5" s="47" t="s">
        <v>102</v>
      </c>
      <c r="CF5" s="47" t="s">
        <v>93</v>
      </c>
      <c r="CG5" s="47" t="s">
        <v>94</v>
      </c>
      <c r="CH5" s="47" t="s">
        <v>95</v>
      </c>
      <c r="CI5" s="47" t="s">
        <v>96</v>
      </c>
      <c r="CJ5" s="47" t="s">
        <v>97</v>
      </c>
      <c r="CK5" s="47" t="s">
        <v>98</v>
      </c>
      <c r="CL5" s="47" t="s">
        <v>99</v>
      </c>
      <c r="CM5" s="145"/>
      <c r="CN5" s="145"/>
      <c r="CO5" s="47" t="s">
        <v>89</v>
      </c>
      <c r="CP5" s="47" t="s">
        <v>90</v>
      </c>
      <c r="CQ5" s="47" t="s">
        <v>101</v>
      </c>
      <c r="CR5" s="47" t="s">
        <v>102</v>
      </c>
      <c r="CS5" s="47" t="s">
        <v>109</v>
      </c>
      <c r="CT5" s="47" t="s">
        <v>94</v>
      </c>
      <c r="CU5" s="47" t="s">
        <v>95</v>
      </c>
      <c r="CV5" s="47" t="s">
        <v>96</v>
      </c>
      <c r="CW5" s="47" t="s">
        <v>97</v>
      </c>
      <c r="CX5" s="47" t="s">
        <v>98</v>
      </c>
      <c r="CY5" s="47" t="s">
        <v>99</v>
      </c>
      <c r="CZ5" s="47" t="s">
        <v>89</v>
      </c>
      <c r="DA5" s="47" t="s">
        <v>106</v>
      </c>
      <c r="DB5" s="47" t="s">
        <v>101</v>
      </c>
      <c r="DC5" s="47" t="s">
        <v>92</v>
      </c>
      <c r="DD5" s="47" t="s">
        <v>93</v>
      </c>
      <c r="DE5" s="47" t="s">
        <v>94</v>
      </c>
      <c r="DF5" s="47" t="s">
        <v>95</v>
      </c>
      <c r="DG5" s="47" t="s">
        <v>96</v>
      </c>
      <c r="DH5" s="47" t="s">
        <v>97</v>
      </c>
      <c r="DI5" s="47" t="s">
        <v>98</v>
      </c>
      <c r="DJ5" s="47" t="s">
        <v>35</v>
      </c>
      <c r="DK5" s="47" t="s">
        <v>103</v>
      </c>
      <c r="DL5" s="47" t="s">
        <v>106</v>
      </c>
      <c r="DM5" s="47" t="s">
        <v>91</v>
      </c>
      <c r="DN5" s="47" t="s">
        <v>92</v>
      </c>
      <c r="DO5" s="47" t="s">
        <v>93</v>
      </c>
      <c r="DP5" s="47" t="s">
        <v>94</v>
      </c>
      <c r="DQ5" s="47" t="s">
        <v>95</v>
      </c>
      <c r="DR5" s="47" t="s">
        <v>96</v>
      </c>
      <c r="DS5" s="47" t="s">
        <v>97</v>
      </c>
      <c r="DT5" s="47" t="s">
        <v>98</v>
      </c>
      <c r="DU5" s="47" t="s">
        <v>99</v>
      </c>
    </row>
    <row r="6" spans="1:125" s="54" customFormat="1" x14ac:dyDescent="0.15">
      <c r="A6" s="37" t="s">
        <v>110</v>
      </c>
      <c r="B6" s="48">
        <f>B8</f>
        <v>2021</v>
      </c>
      <c r="C6" s="48">
        <f t="shared" ref="C6:X6" si="1">C8</f>
        <v>422011</v>
      </c>
      <c r="D6" s="48">
        <f t="shared" si="1"/>
        <v>47</v>
      </c>
      <c r="E6" s="48">
        <f t="shared" si="1"/>
        <v>14</v>
      </c>
      <c r="F6" s="48">
        <f t="shared" si="1"/>
        <v>0</v>
      </c>
      <c r="G6" s="48">
        <f t="shared" si="1"/>
        <v>9</v>
      </c>
      <c r="H6" s="48" t="str">
        <f>SUBSTITUTE(H8,"　","")</f>
        <v>長崎県長崎市</v>
      </c>
      <c r="I6" s="48" t="str">
        <f t="shared" si="1"/>
        <v>長崎市茂里町駐車場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 届出駐車場 附置義務駐車施設</v>
      </c>
      <c r="Q6" s="50" t="str">
        <f t="shared" si="1"/>
        <v>広場式</v>
      </c>
      <c r="R6" s="51">
        <f t="shared" si="1"/>
        <v>1</v>
      </c>
      <c r="S6" s="50" t="str">
        <f t="shared" si="1"/>
        <v>公共施設</v>
      </c>
      <c r="T6" s="50" t="str">
        <f t="shared" si="1"/>
        <v>無</v>
      </c>
      <c r="U6" s="51">
        <f t="shared" si="1"/>
        <v>2770</v>
      </c>
      <c r="V6" s="51">
        <f t="shared" si="1"/>
        <v>135</v>
      </c>
      <c r="W6" s="51">
        <f t="shared" si="1"/>
        <v>250</v>
      </c>
      <c r="X6" s="50" t="str">
        <f t="shared" si="1"/>
        <v>利用料金制</v>
      </c>
      <c r="Y6" s="52" t="e">
        <f>IF(Y8="-",NA(),Y8)</f>
        <v>#N/A</v>
      </c>
      <c r="Z6" s="52" t="e">
        <f t="shared" ref="Z6:AH6" si="2">IF(Z8="-",NA(),Z8)</f>
        <v>#N/A</v>
      </c>
      <c r="AA6" s="52" t="e">
        <f t="shared" si="2"/>
        <v>#N/A</v>
      </c>
      <c r="AB6" s="52">
        <f t="shared" si="2"/>
        <v>95</v>
      </c>
      <c r="AC6" s="52">
        <f t="shared" si="2"/>
        <v>180.8</v>
      </c>
      <c r="AD6" s="52" t="e">
        <f t="shared" si="2"/>
        <v>#N/A</v>
      </c>
      <c r="AE6" s="52" t="e">
        <f t="shared" si="2"/>
        <v>#N/A</v>
      </c>
      <c r="AF6" s="52" t="e">
        <f t="shared" si="2"/>
        <v>#N/A</v>
      </c>
      <c r="AG6" s="52">
        <f t="shared" si="2"/>
        <v>3200.8</v>
      </c>
      <c r="AH6" s="52">
        <f t="shared" si="2"/>
        <v>274.39999999999998</v>
      </c>
      <c r="AI6" s="49" t="str">
        <f>IF(AI8="-","",IF(AI8="-","【-】","【"&amp;SUBSTITUTE(TEXT(AI8,"#,##0.0"),"-","△")&amp;"】"))</f>
        <v>【236.1】</v>
      </c>
      <c r="AJ6" s="52" t="e">
        <f>IF(AJ8="-",NA(),AJ8)</f>
        <v>#N/A</v>
      </c>
      <c r="AK6" s="52" t="e">
        <f t="shared" ref="AK6:AS6" si="3">IF(AK8="-",NA(),AK8)</f>
        <v>#N/A</v>
      </c>
      <c r="AL6" s="52" t="e">
        <f t="shared" si="3"/>
        <v>#N/A</v>
      </c>
      <c r="AM6" s="52">
        <f t="shared" si="3"/>
        <v>0</v>
      </c>
      <c r="AN6" s="52">
        <f t="shared" si="3"/>
        <v>0</v>
      </c>
      <c r="AO6" s="52" t="e">
        <f t="shared" si="3"/>
        <v>#N/A</v>
      </c>
      <c r="AP6" s="52" t="e">
        <f t="shared" si="3"/>
        <v>#N/A</v>
      </c>
      <c r="AQ6" s="52" t="e">
        <f t="shared" si="3"/>
        <v>#N/A</v>
      </c>
      <c r="AR6" s="52">
        <f t="shared" si="3"/>
        <v>4.8</v>
      </c>
      <c r="AS6" s="52">
        <f t="shared" si="3"/>
        <v>3.3</v>
      </c>
      <c r="AT6" s="49" t="str">
        <f>IF(AT8="-","",IF(AT8="-","【-】","【"&amp;SUBSTITUTE(TEXT(AT8,"#,##0.0"),"-","△")&amp;"】"))</f>
        <v>【5.2】</v>
      </c>
      <c r="AU6" s="53" t="e">
        <f>IF(AU8="-",NA(),AU8)</f>
        <v>#N/A</v>
      </c>
      <c r="AV6" s="53" t="e">
        <f t="shared" ref="AV6:BD6" si="4">IF(AV8="-",NA(),AV8)</f>
        <v>#N/A</v>
      </c>
      <c r="AW6" s="53" t="e">
        <f t="shared" si="4"/>
        <v>#N/A</v>
      </c>
      <c r="AX6" s="53">
        <f t="shared" si="4"/>
        <v>0</v>
      </c>
      <c r="AY6" s="53">
        <f t="shared" si="4"/>
        <v>0</v>
      </c>
      <c r="AZ6" s="53" t="e">
        <f t="shared" si="4"/>
        <v>#N/A</v>
      </c>
      <c r="BA6" s="53" t="e">
        <f t="shared" si="4"/>
        <v>#N/A</v>
      </c>
      <c r="BB6" s="53" t="e">
        <f t="shared" si="4"/>
        <v>#N/A</v>
      </c>
      <c r="BC6" s="53">
        <f t="shared" si="4"/>
        <v>98</v>
      </c>
      <c r="BD6" s="53">
        <f t="shared" si="4"/>
        <v>13</v>
      </c>
      <c r="BE6" s="51" t="str">
        <f>IF(BE8="-","",IF(BE8="-","【-】","【"&amp;SUBSTITUTE(TEXT(BE8,"#,##0"),"-","△")&amp;"】"))</f>
        <v>【3,111】</v>
      </c>
      <c r="BF6" s="52" t="e">
        <f>IF(BF8="-",NA(),BF8)</f>
        <v>#N/A</v>
      </c>
      <c r="BG6" s="52" t="e">
        <f t="shared" ref="BG6:BO6" si="5">IF(BG8="-",NA(),BG8)</f>
        <v>#N/A</v>
      </c>
      <c r="BH6" s="52" t="e">
        <f t="shared" si="5"/>
        <v>#N/A</v>
      </c>
      <c r="BI6" s="52">
        <f t="shared" si="5"/>
        <v>-2.5</v>
      </c>
      <c r="BJ6" s="52">
        <f t="shared" si="5"/>
        <v>-93.3</v>
      </c>
      <c r="BK6" s="52" t="e">
        <f t="shared" si="5"/>
        <v>#N/A</v>
      </c>
      <c r="BL6" s="52" t="e">
        <f t="shared" si="5"/>
        <v>#N/A</v>
      </c>
      <c r="BM6" s="52" t="e">
        <f t="shared" si="5"/>
        <v>#N/A</v>
      </c>
      <c r="BN6" s="52">
        <f t="shared" si="5"/>
        <v>-56.4</v>
      </c>
      <c r="BO6" s="52">
        <f t="shared" si="5"/>
        <v>16.899999999999999</v>
      </c>
      <c r="BP6" s="49" t="str">
        <f>IF(BP8="-","",IF(BP8="-","【-】","【"&amp;SUBSTITUTE(TEXT(BP8,"#,##0.0"),"-","△")&amp;"】"))</f>
        <v>【0.8】</v>
      </c>
      <c r="BQ6" s="53" t="e">
        <f>IF(BQ8="-",NA(),BQ8)</f>
        <v>#N/A</v>
      </c>
      <c r="BR6" s="53" t="e">
        <f t="shared" ref="BR6:BZ6" si="6">IF(BR8="-",NA(),BR8)</f>
        <v>#N/A</v>
      </c>
      <c r="BS6" s="53" t="e">
        <f t="shared" si="6"/>
        <v>#N/A</v>
      </c>
      <c r="BT6" s="53">
        <f t="shared" si="6"/>
        <v>-468</v>
      </c>
      <c r="BU6" s="53">
        <f t="shared" si="6"/>
        <v>11483</v>
      </c>
      <c r="BV6" s="53" t="e">
        <f t="shared" si="6"/>
        <v>#N/A</v>
      </c>
      <c r="BW6" s="53" t="e">
        <f t="shared" si="6"/>
        <v>#N/A</v>
      </c>
      <c r="BX6" s="53" t="e">
        <f t="shared" si="6"/>
        <v>#N/A</v>
      </c>
      <c r="BY6" s="53">
        <f t="shared" si="6"/>
        <v>1059</v>
      </c>
      <c r="BZ6" s="53">
        <f t="shared" si="6"/>
        <v>2866</v>
      </c>
      <c r="CA6" s="51" t="str">
        <f>IF(CA8="-","",IF(CA8="-","【-】","【"&amp;SUBSTITUTE(TEXT(CA8,"#,##0"),"-","△")&amp;"】"))</f>
        <v>【10,906】</v>
      </c>
      <c r="CB6" s="52"/>
      <c r="CC6" s="52"/>
      <c r="CD6" s="52"/>
      <c r="CE6" s="52"/>
      <c r="CF6" s="52"/>
      <c r="CG6" s="52"/>
      <c r="CH6" s="52"/>
      <c r="CI6" s="52"/>
      <c r="CJ6" s="52"/>
      <c r="CK6" s="52"/>
      <c r="CL6" s="49" t="s">
        <v>111</v>
      </c>
      <c r="CM6" s="51">
        <f t="shared" ref="CM6:CN6" si="7">CM8</f>
        <v>774938</v>
      </c>
      <c r="CN6" s="51">
        <f t="shared" si="7"/>
        <v>11966</v>
      </c>
      <c r="CO6" s="52"/>
      <c r="CP6" s="52"/>
      <c r="CQ6" s="52"/>
      <c r="CR6" s="52"/>
      <c r="CS6" s="52"/>
      <c r="CT6" s="52"/>
      <c r="CU6" s="52"/>
      <c r="CV6" s="52"/>
      <c r="CW6" s="52"/>
      <c r="CX6" s="52"/>
      <c r="CY6" s="49" t="s">
        <v>112</v>
      </c>
      <c r="CZ6" s="52" t="e">
        <f>IF(CZ8="-",NA(),CZ8)</f>
        <v>#N/A</v>
      </c>
      <c r="DA6" s="52" t="e">
        <f t="shared" ref="DA6:DI6" si="8">IF(DA8="-",NA(),DA8)</f>
        <v>#N/A</v>
      </c>
      <c r="DB6" s="52" t="e">
        <f t="shared" si="8"/>
        <v>#N/A</v>
      </c>
      <c r="DC6" s="52">
        <f t="shared" si="8"/>
        <v>2369.1999999999998</v>
      </c>
      <c r="DD6" s="52">
        <f t="shared" si="8"/>
        <v>3122.4</v>
      </c>
      <c r="DE6" s="52" t="e">
        <f t="shared" si="8"/>
        <v>#N/A</v>
      </c>
      <c r="DF6" s="52" t="e">
        <f t="shared" si="8"/>
        <v>#N/A</v>
      </c>
      <c r="DG6" s="52" t="e">
        <f t="shared" si="8"/>
        <v>#N/A</v>
      </c>
      <c r="DH6" s="52">
        <f t="shared" si="8"/>
        <v>764.6</v>
      </c>
      <c r="DI6" s="52">
        <f t="shared" si="8"/>
        <v>72.599999999999994</v>
      </c>
      <c r="DJ6" s="49" t="str">
        <f>IF(DJ8="-","",IF(DJ8="-","【-】","【"&amp;SUBSTITUTE(TEXT(DJ8,"#,##0.0"),"-","△")&amp;"】"))</f>
        <v>【99.8】</v>
      </c>
      <c r="DK6" s="52" t="e">
        <f>IF(DK8="-",NA(),DK8)</f>
        <v>#N/A</v>
      </c>
      <c r="DL6" s="52" t="e">
        <f t="shared" ref="DL6:DT6" si="9">IF(DL8="-",NA(),DL8)</f>
        <v>#N/A</v>
      </c>
      <c r="DM6" s="52" t="e">
        <f t="shared" si="9"/>
        <v>#N/A</v>
      </c>
      <c r="DN6" s="52">
        <f t="shared" si="9"/>
        <v>31.9</v>
      </c>
      <c r="DO6" s="52">
        <f t="shared" si="9"/>
        <v>93.3</v>
      </c>
      <c r="DP6" s="52" t="e">
        <f t="shared" si="9"/>
        <v>#N/A</v>
      </c>
      <c r="DQ6" s="52" t="e">
        <f t="shared" si="9"/>
        <v>#N/A</v>
      </c>
      <c r="DR6" s="52" t="e">
        <f t="shared" si="9"/>
        <v>#N/A</v>
      </c>
      <c r="DS6" s="52">
        <f t="shared" si="9"/>
        <v>128.5</v>
      </c>
      <c r="DT6" s="52">
        <f t="shared" si="9"/>
        <v>138.1</v>
      </c>
      <c r="DU6" s="49" t="str">
        <f>IF(DU8="-","",IF(DU8="-","【-】","【"&amp;SUBSTITUTE(TEXT(DU8,"#,##0.0"),"-","△")&amp;"】"))</f>
        <v>【178.5】</v>
      </c>
    </row>
    <row r="7" spans="1:125" s="54" customFormat="1" x14ac:dyDescent="0.15">
      <c r="A7" s="37" t="s">
        <v>113</v>
      </c>
      <c r="B7" s="48">
        <f t="shared" ref="B7:X7" si="10">B8</f>
        <v>2021</v>
      </c>
      <c r="C7" s="48">
        <f t="shared" si="10"/>
        <v>422011</v>
      </c>
      <c r="D7" s="48">
        <f t="shared" si="10"/>
        <v>47</v>
      </c>
      <c r="E7" s="48">
        <f t="shared" si="10"/>
        <v>14</v>
      </c>
      <c r="F7" s="48">
        <f t="shared" si="10"/>
        <v>0</v>
      </c>
      <c r="G7" s="48">
        <f t="shared" si="10"/>
        <v>9</v>
      </c>
      <c r="H7" s="48" t="str">
        <f t="shared" si="10"/>
        <v>長崎県　長崎市</v>
      </c>
      <c r="I7" s="48" t="str">
        <f t="shared" si="10"/>
        <v>長崎市茂里町駐車場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 届出駐車場 附置義務駐車施設</v>
      </c>
      <c r="Q7" s="50" t="str">
        <f t="shared" si="10"/>
        <v>広場式</v>
      </c>
      <c r="R7" s="51">
        <f t="shared" si="10"/>
        <v>1</v>
      </c>
      <c r="S7" s="50" t="str">
        <f t="shared" si="10"/>
        <v>公共施設</v>
      </c>
      <c r="T7" s="50" t="str">
        <f t="shared" si="10"/>
        <v>無</v>
      </c>
      <c r="U7" s="51">
        <f t="shared" si="10"/>
        <v>2770</v>
      </c>
      <c r="V7" s="51">
        <f t="shared" si="10"/>
        <v>135</v>
      </c>
      <c r="W7" s="51">
        <f t="shared" si="10"/>
        <v>250</v>
      </c>
      <c r="X7" s="50" t="str">
        <f t="shared" si="10"/>
        <v>利用料金制</v>
      </c>
      <c r="Y7" s="52" t="str">
        <f>Y8</f>
        <v>-</v>
      </c>
      <c r="Z7" s="52" t="str">
        <f t="shared" ref="Z7:AH7" si="11">Z8</f>
        <v>-</v>
      </c>
      <c r="AA7" s="52" t="str">
        <f t="shared" si="11"/>
        <v>-</v>
      </c>
      <c r="AB7" s="52">
        <f t="shared" si="11"/>
        <v>95</v>
      </c>
      <c r="AC7" s="52">
        <f t="shared" si="11"/>
        <v>180.8</v>
      </c>
      <c r="AD7" s="52" t="str">
        <f t="shared" si="11"/>
        <v>-</v>
      </c>
      <c r="AE7" s="52" t="str">
        <f t="shared" si="11"/>
        <v>-</v>
      </c>
      <c r="AF7" s="52" t="str">
        <f t="shared" si="11"/>
        <v>-</v>
      </c>
      <c r="AG7" s="52">
        <f t="shared" si="11"/>
        <v>3200.8</v>
      </c>
      <c r="AH7" s="52">
        <f t="shared" si="11"/>
        <v>274.39999999999998</v>
      </c>
      <c r="AI7" s="49"/>
      <c r="AJ7" s="52" t="str">
        <f>AJ8</f>
        <v>-</v>
      </c>
      <c r="AK7" s="52" t="str">
        <f t="shared" ref="AK7:AS7" si="12">AK8</f>
        <v>-</v>
      </c>
      <c r="AL7" s="52" t="str">
        <f t="shared" si="12"/>
        <v>-</v>
      </c>
      <c r="AM7" s="52">
        <f t="shared" si="12"/>
        <v>0</v>
      </c>
      <c r="AN7" s="52">
        <f t="shared" si="12"/>
        <v>0</v>
      </c>
      <c r="AO7" s="52" t="str">
        <f t="shared" si="12"/>
        <v>-</v>
      </c>
      <c r="AP7" s="52" t="str">
        <f t="shared" si="12"/>
        <v>-</v>
      </c>
      <c r="AQ7" s="52" t="str">
        <f t="shared" si="12"/>
        <v>-</v>
      </c>
      <c r="AR7" s="52">
        <f t="shared" si="12"/>
        <v>4.8</v>
      </c>
      <c r="AS7" s="52">
        <f t="shared" si="12"/>
        <v>3.3</v>
      </c>
      <c r="AT7" s="49"/>
      <c r="AU7" s="53" t="str">
        <f>AU8</f>
        <v>-</v>
      </c>
      <c r="AV7" s="53" t="str">
        <f t="shared" ref="AV7:BD7" si="13">AV8</f>
        <v>-</v>
      </c>
      <c r="AW7" s="53" t="str">
        <f t="shared" si="13"/>
        <v>-</v>
      </c>
      <c r="AX7" s="53">
        <f t="shared" si="13"/>
        <v>0</v>
      </c>
      <c r="AY7" s="53">
        <f t="shared" si="13"/>
        <v>0</v>
      </c>
      <c r="AZ7" s="53" t="str">
        <f t="shared" si="13"/>
        <v>-</v>
      </c>
      <c r="BA7" s="53" t="str">
        <f t="shared" si="13"/>
        <v>-</v>
      </c>
      <c r="BB7" s="53" t="str">
        <f t="shared" si="13"/>
        <v>-</v>
      </c>
      <c r="BC7" s="53">
        <f t="shared" si="13"/>
        <v>98</v>
      </c>
      <c r="BD7" s="53">
        <f t="shared" si="13"/>
        <v>13</v>
      </c>
      <c r="BE7" s="51"/>
      <c r="BF7" s="52" t="str">
        <f>BF8</f>
        <v>-</v>
      </c>
      <c r="BG7" s="52" t="str">
        <f t="shared" ref="BG7:BO7" si="14">BG8</f>
        <v>-</v>
      </c>
      <c r="BH7" s="52" t="str">
        <f t="shared" si="14"/>
        <v>-</v>
      </c>
      <c r="BI7" s="52">
        <f t="shared" si="14"/>
        <v>-2.5</v>
      </c>
      <c r="BJ7" s="52">
        <f t="shared" si="14"/>
        <v>-93.3</v>
      </c>
      <c r="BK7" s="52" t="str">
        <f t="shared" si="14"/>
        <v>-</v>
      </c>
      <c r="BL7" s="52" t="str">
        <f t="shared" si="14"/>
        <v>-</v>
      </c>
      <c r="BM7" s="52" t="str">
        <f t="shared" si="14"/>
        <v>-</v>
      </c>
      <c r="BN7" s="52">
        <f t="shared" si="14"/>
        <v>-56.4</v>
      </c>
      <c r="BO7" s="52">
        <f t="shared" si="14"/>
        <v>16.899999999999999</v>
      </c>
      <c r="BP7" s="49"/>
      <c r="BQ7" s="53" t="str">
        <f>BQ8</f>
        <v>-</v>
      </c>
      <c r="BR7" s="53" t="str">
        <f t="shared" ref="BR7:BZ7" si="15">BR8</f>
        <v>-</v>
      </c>
      <c r="BS7" s="53" t="str">
        <f t="shared" si="15"/>
        <v>-</v>
      </c>
      <c r="BT7" s="53">
        <f t="shared" si="15"/>
        <v>-468</v>
      </c>
      <c r="BU7" s="53">
        <f t="shared" si="15"/>
        <v>11483</v>
      </c>
      <c r="BV7" s="53" t="str">
        <f t="shared" si="15"/>
        <v>-</v>
      </c>
      <c r="BW7" s="53" t="str">
        <f t="shared" si="15"/>
        <v>-</v>
      </c>
      <c r="BX7" s="53" t="str">
        <f t="shared" si="15"/>
        <v>-</v>
      </c>
      <c r="BY7" s="53">
        <f t="shared" si="15"/>
        <v>1059</v>
      </c>
      <c r="BZ7" s="53">
        <f t="shared" si="15"/>
        <v>2866</v>
      </c>
      <c r="CA7" s="51"/>
      <c r="CB7" s="52" t="s">
        <v>114</v>
      </c>
      <c r="CC7" s="52" t="s">
        <v>114</v>
      </c>
      <c r="CD7" s="52" t="s">
        <v>114</v>
      </c>
      <c r="CE7" s="52" t="s">
        <v>114</v>
      </c>
      <c r="CF7" s="52" t="s">
        <v>114</v>
      </c>
      <c r="CG7" s="52" t="s">
        <v>114</v>
      </c>
      <c r="CH7" s="52" t="s">
        <v>114</v>
      </c>
      <c r="CI7" s="52" t="s">
        <v>114</v>
      </c>
      <c r="CJ7" s="52" t="s">
        <v>114</v>
      </c>
      <c r="CK7" s="52" t="s">
        <v>111</v>
      </c>
      <c r="CL7" s="49"/>
      <c r="CM7" s="51">
        <f>CM8</f>
        <v>774938</v>
      </c>
      <c r="CN7" s="51">
        <f>CN8</f>
        <v>11966</v>
      </c>
      <c r="CO7" s="52" t="s">
        <v>114</v>
      </c>
      <c r="CP7" s="52" t="s">
        <v>114</v>
      </c>
      <c r="CQ7" s="52" t="s">
        <v>114</v>
      </c>
      <c r="CR7" s="52" t="s">
        <v>114</v>
      </c>
      <c r="CS7" s="52" t="s">
        <v>114</v>
      </c>
      <c r="CT7" s="52" t="s">
        <v>114</v>
      </c>
      <c r="CU7" s="52" t="s">
        <v>114</v>
      </c>
      <c r="CV7" s="52" t="s">
        <v>114</v>
      </c>
      <c r="CW7" s="52" t="s">
        <v>114</v>
      </c>
      <c r="CX7" s="52" t="s">
        <v>111</v>
      </c>
      <c r="CY7" s="49"/>
      <c r="CZ7" s="52" t="str">
        <f>CZ8</f>
        <v>-</v>
      </c>
      <c r="DA7" s="52" t="str">
        <f t="shared" ref="DA7:DI7" si="16">DA8</f>
        <v>-</v>
      </c>
      <c r="DB7" s="52" t="str">
        <f t="shared" si="16"/>
        <v>-</v>
      </c>
      <c r="DC7" s="52">
        <f t="shared" si="16"/>
        <v>2369.1999999999998</v>
      </c>
      <c r="DD7" s="52">
        <f t="shared" si="16"/>
        <v>3122.4</v>
      </c>
      <c r="DE7" s="52" t="str">
        <f t="shared" si="16"/>
        <v>-</v>
      </c>
      <c r="DF7" s="52" t="str">
        <f t="shared" si="16"/>
        <v>-</v>
      </c>
      <c r="DG7" s="52" t="str">
        <f t="shared" si="16"/>
        <v>-</v>
      </c>
      <c r="DH7" s="52">
        <f t="shared" si="16"/>
        <v>764.6</v>
      </c>
      <c r="DI7" s="52">
        <f t="shared" si="16"/>
        <v>72.599999999999994</v>
      </c>
      <c r="DJ7" s="49"/>
      <c r="DK7" s="52" t="str">
        <f>DK8</f>
        <v>-</v>
      </c>
      <c r="DL7" s="52" t="str">
        <f t="shared" ref="DL7:DT7" si="17">DL8</f>
        <v>-</v>
      </c>
      <c r="DM7" s="52" t="str">
        <f t="shared" si="17"/>
        <v>-</v>
      </c>
      <c r="DN7" s="52">
        <f t="shared" si="17"/>
        <v>31.9</v>
      </c>
      <c r="DO7" s="52">
        <f t="shared" si="17"/>
        <v>93.3</v>
      </c>
      <c r="DP7" s="52" t="str">
        <f t="shared" si="17"/>
        <v>-</v>
      </c>
      <c r="DQ7" s="52" t="str">
        <f t="shared" si="17"/>
        <v>-</v>
      </c>
      <c r="DR7" s="52" t="str">
        <f t="shared" si="17"/>
        <v>-</v>
      </c>
      <c r="DS7" s="52">
        <f t="shared" si="17"/>
        <v>128.5</v>
      </c>
      <c r="DT7" s="52">
        <f t="shared" si="17"/>
        <v>138.1</v>
      </c>
      <c r="DU7" s="49"/>
    </row>
    <row r="8" spans="1:125" s="54" customFormat="1" x14ac:dyDescent="0.15">
      <c r="A8" s="37"/>
      <c r="B8" s="55">
        <v>2021</v>
      </c>
      <c r="C8" s="55">
        <v>422011</v>
      </c>
      <c r="D8" s="55">
        <v>47</v>
      </c>
      <c r="E8" s="55">
        <v>14</v>
      </c>
      <c r="F8" s="55">
        <v>0</v>
      </c>
      <c r="G8" s="55">
        <v>9</v>
      </c>
      <c r="H8" s="55" t="s">
        <v>115</v>
      </c>
      <c r="I8" s="55" t="s">
        <v>116</v>
      </c>
      <c r="J8" s="55" t="s">
        <v>117</v>
      </c>
      <c r="K8" s="55" t="s">
        <v>118</v>
      </c>
      <c r="L8" s="55" t="s">
        <v>119</v>
      </c>
      <c r="M8" s="55" t="s">
        <v>120</v>
      </c>
      <c r="N8" s="55" t="s">
        <v>121</v>
      </c>
      <c r="O8" s="56" t="s">
        <v>122</v>
      </c>
      <c r="P8" s="57" t="s">
        <v>123</v>
      </c>
      <c r="Q8" s="57" t="s">
        <v>124</v>
      </c>
      <c r="R8" s="58">
        <v>1</v>
      </c>
      <c r="S8" s="57" t="s">
        <v>125</v>
      </c>
      <c r="T8" s="57" t="s">
        <v>126</v>
      </c>
      <c r="U8" s="58">
        <v>2770</v>
      </c>
      <c r="V8" s="58">
        <v>135</v>
      </c>
      <c r="W8" s="58">
        <v>250</v>
      </c>
      <c r="X8" s="57" t="s">
        <v>127</v>
      </c>
      <c r="Y8" s="59" t="s">
        <v>119</v>
      </c>
      <c r="Z8" s="59" t="s">
        <v>119</v>
      </c>
      <c r="AA8" s="59" t="s">
        <v>119</v>
      </c>
      <c r="AB8" s="59">
        <v>95</v>
      </c>
      <c r="AC8" s="59">
        <v>180.8</v>
      </c>
      <c r="AD8" s="59" t="s">
        <v>119</v>
      </c>
      <c r="AE8" s="59" t="s">
        <v>119</v>
      </c>
      <c r="AF8" s="59" t="s">
        <v>119</v>
      </c>
      <c r="AG8" s="59">
        <v>3200.8</v>
      </c>
      <c r="AH8" s="59">
        <v>274.39999999999998</v>
      </c>
      <c r="AI8" s="56">
        <v>236.1</v>
      </c>
      <c r="AJ8" s="59" t="s">
        <v>119</v>
      </c>
      <c r="AK8" s="59" t="s">
        <v>119</v>
      </c>
      <c r="AL8" s="59" t="s">
        <v>119</v>
      </c>
      <c r="AM8" s="59">
        <v>0</v>
      </c>
      <c r="AN8" s="59">
        <v>0</v>
      </c>
      <c r="AO8" s="59" t="s">
        <v>119</v>
      </c>
      <c r="AP8" s="59" t="s">
        <v>119</v>
      </c>
      <c r="AQ8" s="59" t="s">
        <v>119</v>
      </c>
      <c r="AR8" s="59">
        <v>4.8</v>
      </c>
      <c r="AS8" s="59">
        <v>3.3</v>
      </c>
      <c r="AT8" s="56">
        <v>5.2</v>
      </c>
      <c r="AU8" s="60" t="s">
        <v>119</v>
      </c>
      <c r="AV8" s="60" t="s">
        <v>119</v>
      </c>
      <c r="AW8" s="60" t="s">
        <v>119</v>
      </c>
      <c r="AX8" s="60">
        <v>0</v>
      </c>
      <c r="AY8" s="60">
        <v>0</v>
      </c>
      <c r="AZ8" s="60" t="s">
        <v>119</v>
      </c>
      <c r="BA8" s="60" t="s">
        <v>119</v>
      </c>
      <c r="BB8" s="60" t="s">
        <v>119</v>
      </c>
      <c r="BC8" s="60">
        <v>98</v>
      </c>
      <c r="BD8" s="60">
        <v>13</v>
      </c>
      <c r="BE8" s="60">
        <v>3111</v>
      </c>
      <c r="BF8" s="59" t="s">
        <v>119</v>
      </c>
      <c r="BG8" s="59" t="s">
        <v>119</v>
      </c>
      <c r="BH8" s="59" t="s">
        <v>119</v>
      </c>
      <c r="BI8" s="59">
        <v>-2.5</v>
      </c>
      <c r="BJ8" s="59">
        <v>-93.3</v>
      </c>
      <c r="BK8" s="59" t="s">
        <v>119</v>
      </c>
      <c r="BL8" s="59" t="s">
        <v>119</v>
      </c>
      <c r="BM8" s="59" t="s">
        <v>119</v>
      </c>
      <c r="BN8" s="59">
        <v>-56.4</v>
      </c>
      <c r="BO8" s="59">
        <v>16.899999999999999</v>
      </c>
      <c r="BP8" s="56">
        <v>0.8</v>
      </c>
      <c r="BQ8" s="60" t="s">
        <v>119</v>
      </c>
      <c r="BR8" s="60" t="s">
        <v>119</v>
      </c>
      <c r="BS8" s="60" t="s">
        <v>119</v>
      </c>
      <c r="BT8" s="61">
        <v>-468</v>
      </c>
      <c r="BU8" s="61">
        <v>11483</v>
      </c>
      <c r="BV8" s="60" t="s">
        <v>119</v>
      </c>
      <c r="BW8" s="60" t="s">
        <v>119</v>
      </c>
      <c r="BX8" s="60" t="s">
        <v>119</v>
      </c>
      <c r="BY8" s="60">
        <v>1059</v>
      </c>
      <c r="BZ8" s="60">
        <v>2866</v>
      </c>
      <c r="CA8" s="58">
        <v>10906</v>
      </c>
      <c r="CB8" s="59" t="s">
        <v>119</v>
      </c>
      <c r="CC8" s="59" t="s">
        <v>119</v>
      </c>
      <c r="CD8" s="59" t="s">
        <v>119</v>
      </c>
      <c r="CE8" s="59" t="s">
        <v>119</v>
      </c>
      <c r="CF8" s="59" t="s">
        <v>119</v>
      </c>
      <c r="CG8" s="59" t="s">
        <v>119</v>
      </c>
      <c r="CH8" s="59" t="s">
        <v>119</v>
      </c>
      <c r="CI8" s="59" t="s">
        <v>119</v>
      </c>
      <c r="CJ8" s="59" t="s">
        <v>119</v>
      </c>
      <c r="CK8" s="59" t="s">
        <v>119</v>
      </c>
      <c r="CL8" s="56" t="s">
        <v>119</v>
      </c>
      <c r="CM8" s="58">
        <v>774938</v>
      </c>
      <c r="CN8" s="58">
        <v>11966</v>
      </c>
      <c r="CO8" s="59" t="s">
        <v>119</v>
      </c>
      <c r="CP8" s="59" t="s">
        <v>119</v>
      </c>
      <c r="CQ8" s="59" t="s">
        <v>119</v>
      </c>
      <c r="CR8" s="59" t="s">
        <v>119</v>
      </c>
      <c r="CS8" s="59" t="s">
        <v>119</v>
      </c>
      <c r="CT8" s="59" t="s">
        <v>119</v>
      </c>
      <c r="CU8" s="59" t="s">
        <v>119</v>
      </c>
      <c r="CV8" s="59" t="s">
        <v>119</v>
      </c>
      <c r="CW8" s="59" t="s">
        <v>119</v>
      </c>
      <c r="CX8" s="59" t="s">
        <v>119</v>
      </c>
      <c r="CY8" s="56" t="s">
        <v>119</v>
      </c>
      <c r="CZ8" s="59" t="s">
        <v>119</v>
      </c>
      <c r="DA8" s="59" t="s">
        <v>119</v>
      </c>
      <c r="DB8" s="59" t="s">
        <v>119</v>
      </c>
      <c r="DC8" s="59">
        <v>2369.1999999999998</v>
      </c>
      <c r="DD8" s="59">
        <v>3122.4</v>
      </c>
      <c r="DE8" s="59" t="s">
        <v>119</v>
      </c>
      <c r="DF8" s="59" t="s">
        <v>119</v>
      </c>
      <c r="DG8" s="59" t="s">
        <v>119</v>
      </c>
      <c r="DH8" s="59">
        <v>764.6</v>
      </c>
      <c r="DI8" s="59">
        <v>72.599999999999994</v>
      </c>
      <c r="DJ8" s="56">
        <v>99.8</v>
      </c>
      <c r="DK8" s="59" t="s">
        <v>119</v>
      </c>
      <c r="DL8" s="59" t="s">
        <v>119</v>
      </c>
      <c r="DM8" s="59" t="s">
        <v>119</v>
      </c>
      <c r="DN8" s="59">
        <v>31.9</v>
      </c>
      <c r="DO8" s="59">
        <v>93.3</v>
      </c>
      <c r="DP8" s="59" t="s">
        <v>119</v>
      </c>
      <c r="DQ8" s="59" t="s">
        <v>119</v>
      </c>
      <c r="DR8" s="59" t="s">
        <v>119</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2023-01-12T04:33:37Z</cp:lastPrinted>
  <dcterms:created xsi:type="dcterms:W3CDTF">2022-12-09T03:32:21Z</dcterms:created>
  <dcterms:modified xsi:type="dcterms:W3CDTF">2023-01-12T05:05:17Z</dcterms:modified>
  <cp:category/>
</cp:coreProperties>
</file>