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172.16.11.244\各課用\契約管財課\2022_令和4年度記録用\E_庁内調査・照会・届出\02_駐車場\10_ 【127（金）〆】公営企業に係る経営比較分析表（令和３年度決算）の分析等について\14 長与町\07_駐車場\"/>
    </mc:Choice>
  </mc:AlternateContent>
  <xr:revisionPtr revIDLastSave="0" documentId="13_ncr:1_{45EF1888-83C3-4133-B470-DFDBB282FE1C}" xr6:coauthVersionLast="43" xr6:coauthVersionMax="43" xr10:uidLastSave="{00000000-0000-0000-0000-000000000000}"/>
  <workbookProtection workbookAlgorithmName="SHA-512" workbookHashValue="djpJyteRNuPrKASHcEPfJs2E1TymWaA1KbCvBETHWyc/8eCVhgZo297+rYRL9n3NBIj+Um3TgObMw5h0KEleSw==" workbookSaltValue="oAiOrJb4sOmSvG6zXPdIkw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HP76" i="4"/>
  <c r="BG30" i="4"/>
  <c r="FX51" i="4"/>
  <c r="BG51" i="4"/>
  <c r="FX30" i="4"/>
  <c r="AV76" i="4"/>
  <c r="KO51" i="4"/>
  <c r="LE76" i="4"/>
  <c r="KO30" i="4"/>
  <c r="JV30" i="4"/>
  <c r="HA76" i="4"/>
  <c r="AN51" i="4"/>
  <c r="FE30" i="4"/>
  <c r="AG76" i="4"/>
  <c r="AN30" i="4"/>
  <c r="JV51" i="4"/>
  <c r="KP76" i="4"/>
  <c r="FE51" i="4"/>
  <c r="JC51" i="4"/>
  <c r="KA76" i="4"/>
  <c r="EL51" i="4"/>
  <c r="JC30" i="4"/>
  <c r="R76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<sst xmlns="http://schemas.openxmlformats.org/spreadsheetml/2006/main" count="278" uniqueCount="131">
  <si>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</si>
  <si>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</si>
  <si>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</si>
  <si>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</si>
  <si>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</si>
  <si>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</si>
  <si>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</si>
  <si>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</si>
  <si>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</si>
  <si>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</si>
  <si>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</si>
  <si>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</si>
  <si>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</si>
  <si>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</si>
  <si>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</si>
  <si>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</si>
  <si>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</si>
  <si>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</si>
  <si>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</si>
  <si>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</si>
  <si>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</si>
  <si>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</si>
  <si>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</si>
  <si>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</si>
  <si>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</si>
  <si>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</si>
  <si>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</si>
  <si>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</si>
  <si>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</si>
  <si>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</si>
  <si>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</si>
  <si>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</si>
  <si>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</si>
  <si>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</si>
  <si>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</si>
  <si>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</si>
  <si>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</si>
  <si>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</si>
  <si>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</si>
  <si>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</si>
  <si>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</si>
  <si>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</si>
  <si>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</si>
  <si>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</si>
  <si>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</si>
  <si>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</si>
  <si>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</si>
  <si>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</si>
  <si>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</si>
  <si>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</si>
  <si>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</si>
  <si>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</si>
  <si>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</si>
  <si>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</si>
  <si>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</si>
  <si>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</si>
  <si>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</si>
  <si>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</si>
  <si>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</si>
  <si>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</si>
  <si>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</si>
  <si>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</si>
  <si>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</si>
  <si>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</si>
  <si>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</si>
  <si>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</si>
  <si>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</si>
  <si>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</si>
  <si>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</si>
  <si>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</si>
  <si>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</si>
  <si>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</si>
  <si>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</si>
  <si>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</si>
  <si>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</si>
  <si>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</si>
  <si>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</si>
  <si>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</si>
  <si>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</si>
  <si>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</si>
  <si>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</si>
  <si>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</si>
  <si>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</si>
  <si>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</si>
  <si>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</si>
  <si>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</si>
  <si>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</si>
  <si>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</si>
  <si>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</si>
  <si>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</si>
  <si>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</si>
  <si>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</si>
  <si>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</si>
  <si>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</si>
  <si>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</si>
  <si>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</si>
  <si>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</si>
  <si>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</si>
  <si>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</si>
  <si>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</si>
  <si>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</si>
  <si>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</si>
  <si>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</si>
  <si>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</si>
  <si>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</si>
  <si>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</si>
  <si>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</si>
  <si>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</si>
  <si>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</si>
  <si>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</si>
  <si>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</si>
  <si>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</si>
  <si>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</si>
  <si>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</si>
  <si>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</si>
  <si>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</si>
  <si>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</si>
  <si>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</si>
  <si>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</si>
  <si>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</si>
  <si>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</si>
  <si>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</si>
  <si>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</si>
  <si>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</si>
  <si>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</si>
  <si>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</si>
  <si>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</si>
  <si>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広場式構造のため、他の立体式駐車場及び地下式駐車場と比べ、維持管理にかかる経費が少ないため、黒字の状況が続いている。
　料金形態は、現状の水準を維持することとするが、近辺駐車場の料金を確認し、値上げの必要性を検討していく。</t>
    <rPh sb="84" eb="86">
      <t>キンペン</t>
    </rPh>
    <rPh sb="86" eb="89">
      <t>チュウシャジョウ</t>
    </rPh>
    <rPh sb="90" eb="92">
      <t>リョウキン</t>
    </rPh>
    <rPh sb="93" eb="95">
      <t>カクニン</t>
    </rPh>
    <rPh sb="97" eb="99">
      <t>ネア</t>
    </rPh>
    <rPh sb="101" eb="104">
      <t>ヒツヨウセイ</t>
    </rPh>
    <rPh sb="105" eb="107">
      <t>ケントウ</t>
    </rPh>
    <phoneticPr fontId="5"/>
  </si>
  <si>
    <t>　建物、設備等の設置が無く、資産としては土地のみである。大規模な設備投資は行わず、日常的な修繕の対応を行う。
　</t>
    <phoneticPr fontId="5"/>
  </si>
  <si>
    <t>　ＪＲ駅に近接し、立地が良いことから駐車場としての需要も高く、当面は、事業を継続していくことが望ましい。
　今後も一定水準で収入が確保できる見通しであるが、大規模な設備投資は行わず、現在のサービス水準の維持に努める。</t>
    <phoneticPr fontId="5"/>
  </si>
  <si>
    <t>　吉無田駐車場は、JR長与駅利用者や近隣住民による路上駐車への対策及びパークアンドライドの推進を目的として設置された。近隣に民間の駐車場が複数あるものの、需要は高く、稼働率はほぼ100％である。なお、近隣住民による使用が全体のうち7割以上ある。</t>
    <rPh sb="1" eb="4">
      <t>ヨシムタ</t>
    </rPh>
    <rPh sb="4" eb="7">
      <t>チュウシャジョウ</t>
    </rPh>
    <rPh sb="11" eb="14">
      <t>ナガヨエキ</t>
    </rPh>
    <rPh sb="14" eb="17">
      <t>リヨウシャ</t>
    </rPh>
    <rPh sb="18" eb="20">
      <t>キンリン</t>
    </rPh>
    <rPh sb="20" eb="22">
      <t>ジュウミン</t>
    </rPh>
    <rPh sb="25" eb="27">
      <t>ロジョウ</t>
    </rPh>
    <rPh sb="27" eb="29">
      <t>チュウシャ</t>
    </rPh>
    <rPh sb="31" eb="33">
      <t>タイサク</t>
    </rPh>
    <rPh sb="33" eb="34">
      <t>オヨ</t>
    </rPh>
    <rPh sb="45" eb="47">
      <t>スイシン</t>
    </rPh>
    <rPh sb="48" eb="50">
      <t>モクテキ</t>
    </rPh>
    <rPh sb="53" eb="55">
      <t>セッチ</t>
    </rPh>
    <rPh sb="59" eb="61">
      <t>キンリン</t>
    </rPh>
    <rPh sb="62" eb="64">
      <t>ミンカン</t>
    </rPh>
    <rPh sb="65" eb="68">
      <t>チュウシャジョウ</t>
    </rPh>
    <rPh sb="69" eb="71">
      <t>フクスウ</t>
    </rPh>
    <rPh sb="77" eb="79">
      <t>ジュヨウ</t>
    </rPh>
    <rPh sb="80" eb="81">
      <t>タカ</t>
    </rPh>
    <rPh sb="83" eb="85">
      <t>カドウ</t>
    </rPh>
    <rPh sb="85" eb="86">
      <t>リツ</t>
    </rPh>
    <rPh sb="100" eb="102">
      <t>キンリン</t>
    </rPh>
    <rPh sb="102" eb="104">
      <t>ジュウミン</t>
    </rPh>
    <rPh sb="107" eb="109">
      <t>シヨウ</t>
    </rPh>
    <rPh sb="110" eb="112">
      <t>ゼンタイ</t>
    </rPh>
    <rPh sb="116" eb="117">
      <t>ワリ</t>
    </rPh>
    <rPh sb="117" eb="119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</si>
</sst>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7644.8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5-4CCD-AF2A-A7024F63C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CCD-AF2A-A7024F63C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E-452E-B690-CF921DB4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E-452E-B690-CF921DB4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AE8-406B-B1D2-3B83164F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8-406B-B1D2-3B83164F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772-481A-8928-57407996C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81A-8928-57407996C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C-46DD-9F6A-2F0083FD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C-46DD-9F6A-2F0083FD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B-4174-A2BA-677A8F07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B-4174-A2BA-677A8F07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97.1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4-442D-8F64-30428789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4-442D-8F64-30428789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C-48E3-A18E-1693DC08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8E3-A18E-1693DC08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2203</c:v>
                </c:pt>
                <c:pt idx="1">
                  <c:v>2149</c:v>
                </c:pt>
                <c:pt idx="2">
                  <c:v>2193</c:v>
                </c:pt>
                <c:pt idx="3">
                  <c:v>2188</c:v>
                </c:pt>
                <c:pt idx="4">
                  <c:v>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B-4CAE-BD94-E0EB4CB9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B-4CAE-BD94-E0EB4CB9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A15" zoomScale="85" zoomScaleNormal="85" zoomScaleSheetLayoutView="70" workbookViewId="0">
      <selection activeCell="ND65" sqref="ND65:NR6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長崎県長与町　吉無田駐車場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385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34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7644.8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0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97.1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100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471.5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754.2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274.8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279.89999999999998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295.5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100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100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100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98.7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100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2203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2149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2193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2188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2244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21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38.299999999999997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30.4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33.6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7814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61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500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58.4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83.1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54.4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9znnIS+AW2qguqnpyltUXsaak7U9Yv61pJuOwzChCz+upsWTgLmmvkZ8r7z/zE3c4f2REhcw0KDOamXjqX2d/w==" saltValue="m4iNe65XO6DD+Pp2rt6iH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100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100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103</v>
      </c>
      <c r="CP5" s="47" t="s">
        <v>90</v>
      </c>
      <c r="CQ5" s="47" t="s">
        <v>91</v>
      </c>
      <c r="CR5" s="47" t="s">
        <v>104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100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101</v>
      </c>
      <c r="DM5" s="47" t="s">
        <v>100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2021</v>
      </c>
      <c r="C6" s="48">
        <f t="shared" ref="C6:X6" si="1">C8</f>
        <v>423076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長崎県長与町</v>
      </c>
      <c r="I6" s="48" t="str">
        <f t="shared" si="1"/>
        <v>吉無田駐車場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22</v>
      </c>
      <c r="S6" s="50" t="str">
        <f t="shared" si="1"/>
        <v>駅</v>
      </c>
      <c r="T6" s="50" t="str">
        <f t="shared" si="1"/>
        <v>無</v>
      </c>
      <c r="U6" s="51">
        <f t="shared" si="1"/>
        <v>385</v>
      </c>
      <c r="V6" s="51">
        <f t="shared" si="1"/>
        <v>34</v>
      </c>
      <c r="W6" s="51">
        <f t="shared" si="1"/>
        <v>0</v>
      </c>
      <c r="X6" s="50" t="str">
        <f t="shared" si="1"/>
        <v>無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0</v>
      </c>
      <c r="AB6" s="52">
        <f t="shared" si="2"/>
        <v>7644.8</v>
      </c>
      <c r="AC6" s="52">
        <f t="shared" si="2"/>
        <v>0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100</v>
      </c>
      <c r="BG6" s="52">
        <f t="shared" ref="BG6:BO6" si="5">IF(BG8="-",NA(),BG8)</f>
        <v>100</v>
      </c>
      <c r="BH6" s="52">
        <f t="shared" si="5"/>
        <v>100</v>
      </c>
      <c r="BI6" s="52">
        <f t="shared" si="5"/>
        <v>98.7</v>
      </c>
      <c r="BJ6" s="52">
        <f t="shared" si="5"/>
        <v>100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2203</v>
      </c>
      <c r="BR6" s="53">
        <f t="shared" ref="BR6:BZ6" si="6">IF(BR8="-",NA(),BR8)</f>
        <v>2149</v>
      </c>
      <c r="BS6" s="53">
        <f t="shared" si="6"/>
        <v>2193</v>
      </c>
      <c r="BT6" s="53">
        <f t="shared" si="6"/>
        <v>2188</v>
      </c>
      <c r="BU6" s="53">
        <f t="shared" si="6"/>
        <v>2244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61</v>
      </c>
      <c r="CN6" s="51">
        <f t="shared" si="7"/>
        <v>500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100</v>
      </c>
      <c r="DL6" s="52">
        <f t="shared" ref="DL6:DT6" si="9">IF(DL8="-",NA(),DL8)</f>
        <v>97.1</v>
      </c>
      <c r="DM6" s="52">
        <f t="shared" si="9"/>
        <v>100</v>
      </c>
      <c r="DN6" s="52">
        <f t="shared" si="9"/>
        <v>100</v>
      </c>
      <c r="DO6" s="52">
        <f t="shared" si="9"/>
        <v>100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108</v>
      </c>
      <c r="B7" s="48">
        <f t="shared" ref="B7:X7" si="10">B8</f>
        <v>2021</v>
      </c>
      <c r="C7" s="48">
        <f t="shared" si="10"/>
        <v>423076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長崎県　長与町</v>
      </c>
      <c r="I7" s="48" t="str">
        <f t="shared" si="10"/>
        <v>吉無田駐車場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22</v>
      </c>
      <c r="S7" s="50" t="str">
        <f t="shared" si="10"/>
        <v>駅</v>
      </c>
      <c r="T7" s="50" t="str">
        <f t="shared" si="10"/>
        <v>無</v>
      </c>
      <c r="U7" s="51">
        <f t="shared" si="10"/>
        <v>385</v>
      </c>
      <c r="V7" s="51">
        <f t="shared" si="10"/>
        <v>34</v>
      </c>
      <c r="W7" s="51">
        <f t="shared" si="10"/>
        <v>0</v>
      </c>
      <c r="X7" s="50" t="str">
        <f t="shared" si="10"/>
        <v>無</v>
      </c>
      <c r="Y7" s="52">
        <f>Y8</f>
        <v>0</v>
      </c>
      <c r="Z7" s="52">
        <f t="shared" ref="Z7:AH7" si="11">Z8</f>
        <v>0</v>
      </c>
      <c r="AA7" s="52">
        <f t="shared" si="11"/>
        <v>0</v>
      </c>
      <c r="AB7" s="52">
        <f t="shared" si="11"/>
        <v>7644.8</v>
      </c>
      <c r="AC7" s="52">
        <f t="shared" si="11"/>
        <v>0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100</v>
      </c>
      <c r="BG7" s="52">
        <f t="shared" ref="BG7:BO7" si="14">BG8</f>
        <v>100</v>
      </c>
      <c r="BH7" s="52">
        <f t="shared" si="14"/>
        <v>100</v>
      </c>
      <c r="BI7" s="52">
        <f t="shared" si="14"/>
        <v>98.7</v>
      </c>
      <c r="BJ7" s="52">
        <f t="shared" si="14"/>
        <v>100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2203</v>
      </c>
      <c r="BR7" s="53">
        <f t="shared" ref="BR7:BZ7" si="15">BR8</f>
        <v>2149</v>
      </c>
      <c r="BS7" s="53">
        <f t="shared" si="15"/>
        <v>2193</v>
      </c>
      <c r="BT7" s="53">
        <f t="shared" si="15"/>
        <v>2188</v>
      </c>
      <c r="BU7" s="53">
        <f t="shared" si="15"/>
        <v>2244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61</v>
      </c>
      <c r="CN7" s="51">
        <f>CN8</f>
        <v>500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100</v>
      </c>
      <c r="DL7" s="52">
        <f t="shared" ref="DL7:DT7" si="17">DL8</f>
        <v>97.1</v>
      </c>
      <c r="DM7" s="52">
        <f t="shared" si="17"/>
        <v>100</v>
      </c>
      <c r="DN7" s="52">
        <f t="shared" si="17"/>
        <v>100</v>
      </c>
      <c r="DO7" s="52">
        <f t="shared" si="17"/>
        <v>100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423076</v>
      </c>
      <c r="D8" s="55">
        <v>47</v>
      </c>
      <c r="E8" s="55">
        <v>14</v>
      </c>
      <c r="F8" s="55">
        <v>0</v>
      </c>
      <c r="G8" s="55">
        <v>2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22</v>
      </c>
      <c r="S8" s="57" t="s">
        <v>120</v>
      </c>
      <c r="T8" s="57" t="s">
        <v>121</v>
      </c>
      <c r="U8" s="58">
        <v>385</v>
      </c>
      <c r="V8" s="58">
        <v>34</v>
      </c>
      <c r="W8" s="58">
        <v>0</v>
      </c>
      <c r="X8" s="57" t="s">
        <v>121</v>
      </c>
      <c r="Y8" s="59">
        <v>0</v>
      </c>
      <c r="Z8" s="59">
        <v>0</v>
      </c>
      <c r="AA8" s="59">
        <v>0</v>
      </c>
      <c r="AB8" s="59">
        <v>7644.8</v>
      </c>
      <c r="AC8" s="59">
        <v>0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100</v>
      </c>
      <c r="BG8" s="59">
        <v>100</v>
      </c>
      <c r="BH8" s="59">
        <v>100</v>
      </c>
      <c r="BI8" s="59">
        <v>98.7</v>
      </c>
      <c r="BJ8" s="59">
        <v>100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2203</v>
      </c>
      <c r="BR8" s="60">
        <v>2149</v>
      </c>
      <c r="BS8" s="60">
        <v>2193</v>
      </c>
      <c r="BT8" s="61">
        <v>2188</v>
      </c>
      <c r="BU8" s="61">
        <v>2244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61</v>
      </c>
      <c r="CN8" s="58">
        <v>500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100</v>
      </c>
      <c r="DL8" s="59">
        <v>97.1</v>
      </c>
      <c r="DM8" s="59">
        <v>100</v>
      </c>
      <c r="DN8" s="59">
        <v>100</v>
      </c>
      <c r="DO8" s="59">
        <v>100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原田　裕也</cp:lastModifiedBy>
  <dcterms:created xsi:type="dcterms:W3CDTF">2022-12-09T03:32:26Z</dcterms:created>
  <dcterms:modified xsi:type="dcterms:W3CDTF">2023-01-24T02:20:35Z</dcterms:modified>
  <cp:category/>
</cp:coreProperties>
</file>