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2442CD29-92FA-449D-8698-F6B2A4EF8852}" xr6:coauthVersionLast="47" xr6:coauthVersionMax="47" xr10:uidLastSave="{00000000-0000-0000-0000-000000000000}"/>
  <bookViews>
    <workbookView xWindow="-120" yWindow="-16320" windowWidth="29040" windowHeight="15840" tabRatio="87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3" i="12" l="1"/>
  <c r="V33" i="12"/>
  <c r="Q33" i="12"/>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BW37" i="10"/>
  <c r="BE37" i="10"/>
  <c r="AM37" i="10"/>
  <c r="BW36" i="10"/>
  <c r="AM36" i="10"/>
  <c r="C36" i="10"/>
  <c r="C35" i="10"/>
  <c r="C34" i="10"/>
  <c r="C37"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8" i="10" l="1"/>
  <c r="U34" i="10" s="1"/>
  <c r="U35" i="10" s="1"/>
  <c r="U36" i="10" s="1"/>
  <c r="U37" i="10" s="1"/>
  <c r="AM34" i="10" l="1"/>
  <c r="AM35" i="10" l="1"/>
  <c r="BE34" i="10" l="1"/>
  <c r="BE35" i="10" s="1"/>
  <c r="BE36" i="10" s="1"/>
  <c r="BW34" i="10" l="1"/>
  <c r="BW35"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<sst xmlns="http://schemas.openxmlformats.org/spreadsheetml/2006/main" count="1139" uniqueCount="627">
  <si>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</si>
  <si>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</si>
  <si>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</si>
  <si>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</si>
  <si>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</si>
  <si>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</si>
  <si>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</si>
  <si>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</si>
  <si>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</si>
  <si>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</si>
  <si>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</si>
  <si>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</si>
  <si>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</si>
  <si>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</si>
  <si>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</si>
  <si>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</si>
  <si>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</si>
  <si>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</si>
  <si>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</si>
  <si>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</si>
  <si>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</si>
  <si>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</si>
  <si>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</si>
  <si>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</si>
  <si>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</si>
  <si>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</si>
  <si>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</si>
  <si>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</si>
  <si>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</si>
  <si>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</si>
  <si>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</si>
  <si>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</si>
  <si>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</si>
  <si>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</si>
  <si>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</si>
  <si>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</si>
  <si>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</si>
  <si>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</si>
  <si>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</si>
  <si>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</si>
  <si>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</si>
  <si>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</si>
  <si>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</si>
  <si>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</si>
  <si>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</si>
  <si>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</si>
  <si>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</si>
  <si>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</si>
  <si>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</si>
  <si>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</si>
  <si>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</si>
  <si>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</si>
  <si>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</si>
  <si>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</si>
  <si>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</si>
  <si>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</si>
  <si>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</si>
  <si>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</si>
  <si>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</si>
  <si>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</si>
  <si>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</si>
  <si>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</si>
  <si>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</si>
  <si>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</si>
  <si>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</si>
  <si>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</si>
  <si>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</si>
  <si>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</si>
  <si>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</si>
  <si>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</si>
  <si>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</si>
  <si>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</si>
  <si>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</si>
  <si>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</si>
  <si>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</si>
  <si>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</si>
  <si>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</si>
  <si>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</si>
  <si>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</si>
  <si>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</si>
  <si>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</si>
  <si>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</si>
  <si>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</si>
  <si>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</si>
  <si>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</si>
  <si>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</si>
  <si>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</si>
  <si>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</si>
  <si>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</si>
  <si>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</si>
  <si>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</si>
  <si>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</si>
  <si>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</si>
  <si>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</si>
  <si>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</si>
  <si>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</si>
  <si>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</si>
  <si>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長崎市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</si>
  <si>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</si>
  <si>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</si>
  <si>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</si>
  <si>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</si>
  <si>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</si>
  <si>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</si>
  <si>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</si>
  <si>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</si>
  <si>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</si>
  <si>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</si>
  <si>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</si>
  <si>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</si>
  <si>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</si>
  <si>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</si>
  <si>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</si>
  <si>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</si>
  <si>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</si>
  <si>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</si>
  <si>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</si>
  <si>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</si>
  <si>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</si>
  <si>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</si>
  <si>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</si>
  <si>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</si>
  <si>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</si>
  <si>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</si>
  <si>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</si>
  <si>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</si>
  <si>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</si>
  <si>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</si>
  <si>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</si>
  <si>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</si>
  <si>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</si>
  <si>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</si>
  <si>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</si>
  <si>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</si>
  <si>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</si>
  <si>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</si>
  <si>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</si>
  <si>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</si>
  <si>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</si>
  <si>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</si>
  <si>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</si>
  <si>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</si>
  <si>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</si>
  <si>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</si>
  <si>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</si>
  <si>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</si>
  <si>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</si>
  <si>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</si>
  <si>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</si>
  <si>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</si>
  <si>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</si>
  <si>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</si>
  <si>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</si>
  <si>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</si>
  <si>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</si>
  <si>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</si>
  <si>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</si>
  <si>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</si>
  <si>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</si>
  <si>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</si>
  <si>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</si>
  <si>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</si>
  <si>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</si>
  <si>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</si>
  <si>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</si>
  <si>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</si>
  <si>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</si>
  <si>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</si>
  <si>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</si>
  <si>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</si>
  <si>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</si>
  <si>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</si>
  <si>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</si>
  <si>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</si>
  <si>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</si>
  <si>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</si>
  <si>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</si>
  <si>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</si>
  <si>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</si>
  <si>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</si>
  <si>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</si>
  <si>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</si>
  <si>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</si>
  <si>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</si>
  <si>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</si>
  <si>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</si>
  <si>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</si>
  <si>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</si>
  <si>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</si>
  <si>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</si>
  <si>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</si>
  <si>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</si>
  <si>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</si>
  <si>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</si>
  <si>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</si>
  <si>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</si>
  <si>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</si>
  <si>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</si>
  <si>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</si>
  <si>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</si>
  <si>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</si>
  <si>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</si>
  <si>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</si>
  <si>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</si>
  <si>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</si>
  <si>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</si>
  <si>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</si>
  <si>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</si>
  <si>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</si>
  <si>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</si>
  <si>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</si>
  <si>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</si>
  <si>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</si>
  <si>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</si>
  <si>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</si>
  <si>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</si>
  <si>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長崎県長崎市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</si>
  <si>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</si>
  <si>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</si>
  <si>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</si>
  <si>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</si>
  <si>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</si>
  <si>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</si>
  <si>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</si>
  <si>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</si>
  <si>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</si>
  <si>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</si>
  <si>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</si>
  <si>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</si>
  <si>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</si>
  <si>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</si>
  <si>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</si>
  <si>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</si>
  <si>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</si>
  <si>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</si>
  <si>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</si>
  <si>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</si>
  <si>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</si>
  <si>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</si>
  <si>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</si>
  <si>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</si>
  <si>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</si>
  <si>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</si>
  <si>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</si>
  <si>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</si>
  <si>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</si>
  <si>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</si>
  <si>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</si>
  <si>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</si>
  <si>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</si>
  <si>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</si>
  <si>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</si>
  <si>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</si>
  <si>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</si>
  <si>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</si>
  <si>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</si>
  <si>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</si>
  <si>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</si>
  <si>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</si>
  <si>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</si>
  <si>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</si>
  <si>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</si>
  <si>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</si>
  <si>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</si>
  <si>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</si>
  <si>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</si>
  <si>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</si>
  <si>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</si>
  <si>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</si>
  <si>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</si>
  <si>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</si>
  <si>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</si>
  <si>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</si>
  <si>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</si>
  <si>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</si>
  <si>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</si>
  <si>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</si>
  <si>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</si>
  <si>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</si>
  <si>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</si>
  <si>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</si>
  <si>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</si>
  <si>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</si>
  <si>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</si>
  <si>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</si>
  <si>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</si>
  <si>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</si>
  <si>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</si>
  <si>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</si>
  <si>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</si>
  <si>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</si>
  <si>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</si>
  <si>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</si>
  <si>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</si>
  <si>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</si>
  <si>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</si>
  <si>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</si>
  <si>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</si>
  <si>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</si>
  <si>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</si>
  <si>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</si>
  <si>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</si>
  <si>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</si>
  <si>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</si>
  <si>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</si>
  <si>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</si>
  <si>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</si>
  <si>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</si>
  <si>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</si>
  <si>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</si>
  <si>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</si>
  <si>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</si>
  <si>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</si>
  <si>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</si>
  <si>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</si>
  <si>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</si>
  <si>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</si>
  <si>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</si>
  <si>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</si>
  <si>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</si>
  <si>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</si>
  <si>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</si>
  <si>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</si>
  <si>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</si>
  <si>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</si>
  <si>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</si>
  <si>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</si>
  <si>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</si>
  <si>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</si>
  <si>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</si>
  <si>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</si>
  <si>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</si>
  <si>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</si>
  <si>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</si>
  <si>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</si>
  <si>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</si>
  <si>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</si>
  <si>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</si>
  <si>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</si>
  <si>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</si>
  <si>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観光施設</t>
    <phoneticPr fontId="5"/>
  </si>
  <si>
    <t>被保険者数(人)</t>
  </si>
  <si>
    <t>　積立金</t>
    <phoneticPr fontId="5"/>
  </si>
  <si>
    <t>地方債</t>
  </si>
  <si>
    <t>市場</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</si>
  <si>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</si>
  <si>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</si>
  <si>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</si>
  <si>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</si>
  <si>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</si>
  <si>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</si>
  <si>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</si>
  <si>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</si>
  <si>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</si>
  <si>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</si>
  <si>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</si>
  <si>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</si>
  <si>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</si>
  <si>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</si>
  <si>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</si>
  <si>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</si>
  <si>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</si>
  <si>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</si>
  <si>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</si>
  <si>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</si>
  <si>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</si>
  <si>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</si>
  <si>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</si>
  <si>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</si>
  <si>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</si>
  <si>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長崎県長崎市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</si>
  <si>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</si>
  <si>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</si>
  <si>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</si>
  <si>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</si>
  <si>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</si>
  <si>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</si>
  <si>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</si>
  <si>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</si>
  <si>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</si>
  <si>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</si>
  <si>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</si>
  <si>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</si>
  <si>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</si>
  <si>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</si>
  <si>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</si>
  <si>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</si>
  <si>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</si>
  <si>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</si>
  <si>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</si>
  <si>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</si>
  <si>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</si>
  <si>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</si>
  <si>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母子父子寡婦福祉資金貸付事業特別会計</t>
    <phoneticPr fontId="5"/>
  </si>
  <si>
    <t>診療所事業特別会計</t>
    <phoneticPr fontId="5"/>
  </si>
  <si>
    <t>長崎市立病院機構病院事業債管理特別会計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</si>
  <si>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</si>
  <si>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</si>
  <si>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</si>
  <si>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</si>
  <si>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</si>
  <si>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</si>
  <si>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</si>
  <si>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</si>
  <si>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</si>
  <si>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</si>
  <si>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</si>
  <si>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</si>
  <si>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</si>
  <si>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</si>
  <si>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</si>
  <si>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</si>
  <si>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</si>
  <si>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水道事業会計</t>
    <phoneticPr fontId="5"/>
  </si>
  <si>
    <t>法適用企業</t>
    <phoneticPr fontId="5"/>
  </si>
  <si>
    <t>下水道事業会計</t>
    <phoneticPr fontId="5"/>
  </si>
  <si>
    <t>法適用企業</t>
    <phoneticPr fontId="5"/>
  </si>
  <si>
    <t>観光施設事業特別会計</t>
    <phoneticPr fontId="5"/>
  </si>
  <si>
    <t>法非適用企業</t>
    <phoneticPr fontId="5"/>
  </si>
  <si>
    <t>中央卸売市場事業特別会計</t>
    <phoneticPr fontId="5"/>
  </si>
  <si>
    <t>-</t>
    <phoneticPr fontId="5"/>
  </si>
  <si>
    <t>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</si>
  <si>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</si>
  <si>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</si>
  <si>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</si>
  <si>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</si>
  <si>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</si>
  <si>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</si>
  <si>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</si>
  <si>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</si>
  <si>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</si>
  <si>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</si>
  <si>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</si>
  <si>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</si>
  <si>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</si>
  <si>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</si>
  <si>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</si>
  <si>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</si>
  <si>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</si>
  <si>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</si>
  <si>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</si>
  <si>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</si>
  <si>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</si>
  <si>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</si>
  <si>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</si>
  <si>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</si>
  <si>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</si>
  <si>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</si>
  <si>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</si>
  <si>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</si>
  <si>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</si>
  <si>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</si>
  <si>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</si>
  <si>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</si>
  <si>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</si>
  <si>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</si>
  <si>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</si>
  <si>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</si>
  <si>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</si>
  <si>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</si>
  <si>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</si>
  <si>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</si>
  <si>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</si>
  <si>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</si>
  <si>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</si>
  <si>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</si>
  <si>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</si>
  <si>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</si>
  <si>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</si>
  <si>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</si>
  <si>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</si>
  <si>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</si>
  <si>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</si>
  <si>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</si>
  <si>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</si>
  <si>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</si>
  <si>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</si>
  <si>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</si>
  <si>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</si>
  <si>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</si>
  <si>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</si>
  <si>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</si>
  <si>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</si>
  <si>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生活排水事業特別会計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</si>
  <si>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</si>
  <si>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</si>
  <si>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</si>
  <si>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観光施設事業特別会計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</si>
  <si>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</si>
  <si>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</si>
  <si>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</si>
  <si>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</si>
  <si>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</si>
  <si>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</si>
  <si>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</si>
  <si>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</si>
  <si>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</si>
  <si>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</si>
  <si>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</si>
  <si>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</si>
  <si>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</si>
  <si>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</si>
  <si>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</si>
  <si>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</si>
  <si>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</si>
  <si>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</si>
  <si>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</si>
  <si>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</si>
  <si>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</si>
  <si>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</si>
  <si>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</si>
  <si>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</si>
  <si>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</si>
  <si>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</si>
  <si>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</si>
  <si>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</si>
  <si>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</si>
  <si>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</si>
  <si>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</si>
  <si>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</si>
  <si>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</si>
  <si>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</si>
  <si>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</si>
  <si>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</si>
  <si>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</si>
  <si>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</si>
  <si>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</si>
  <si>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</si>
  <si>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</si>
  <si>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</si>
  <si>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</si>
  <si>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</si>
  <si>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</si>
  <si>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</si>
  <si>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</si>
  <si>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</si>
  <si>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</si>
  <si>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</si>
  <si>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</si>
  <si>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</si>
  <si>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</si>
  <si>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</si>
  <si>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</si>
  <si>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</si>
  <si>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</si>
  <si>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</si>
  <si>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</si>
  <si>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</si>
  <si>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</si>
  <si>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</si>
  <si>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</si>
  <si>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</si>
  <si>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</si>
  <si>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</si>
  <si>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</si>
  <si>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</si>
  <si>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</si>
  <si>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</si>
  <si>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</si>
  <si>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</si>
  <si>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</si>
  <si>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</si>
  <si>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</si>
  <si>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</si>
  <si>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</si>
  <si>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</si>
  <si>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</si>
  <si>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</si>
  <si>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</si>
  <si>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</si>
  <si>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</si>
  <si>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</si>
  <si>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0.38</t>
  </si>
  <si>
    <t>▲ 1.61</t>
  </si>
  <si>
    <t>水道事業会計</t>
  </si>
  <si>
    <t>下水道事業会計</t>
  </si>
  <si>
    <t>一般会計</t>
  </si>
  <si>
    <t>介護保険事業特別会計</t>
  </si>
  <si>
    <t>国民健康保険事業特別会計</t>
  </si>
  <si>
    <t>母子父子寡婦福祉資金貸付事業特別会計</t>
  </si>
  <si>
    <t>後期高齢者医療事業特別会計</t>
  </si>
  <si>
    <t>土地取得特別会計</t>
  </si>
  <si>
    <t>その他会計（赤字）</t>
  </si>
  <si>
    <t>▲ 0.00</t>
  </si>
  <si>
    <t>その他会計（黒字）</t>
  </si>
  <si>
    <t>（百万円）</t>
    <phoneticPr fontId="5"/>
  </si>
  <si>
    <t>H28末</t>
    <phoneticPr fontId="5"/>
  </si>
  <si>
    <t>H29末</t>
    <phoneticPr fontId="5"/>
  </si>
  <si>
    <t>H30末</t>
    <phoneticPr fontId="5"/>
  </si>
  <si>
    <t>R01末</t>
    <phoneticPr fontId="5"/>
  </si>
  <si>
    <t>R02末</t>
    <phoneticPr fontId="5"/>
  </si>
  <si>
    <t>長崎県後期高齢者医療広域連合（普通会計）</t>
    <phoneticPr fontId="2"/>
  </si>
  <si>
    <t>長崎県後期高齢者医療広域連合（事業会計）</t>
    <phoneticPr fontId="2"/>
  </si>
  <si>
    <t>（公財）長崎平和推進協会</t>
    <rPh sb="1" eb="3">
      <t>コウザイ</t>
    </rPh>
    <rPh sb="2" eb="3">
      <t>ザイ</t>
    </rPh>
    <rPh sb="4" eb="6">
      <t>ナガサキ</t>
    </rPh>
    <rPh sb="6" eb="8">
      <t>ヘイワ</t>
    </rPh>
    <rPh sb="8" eb="10">
      <t>スイシン</t>
    </rPh>
    <rPh sb="10" eb="12">
      <t>キョウカイ</t>
    </rPh>
    <phoneticPr fontId="2"/>
  </si>
  <si>
    <t>（公財）長崎市スポーツ協会</t>
    <rPh sb="4" eb="7">
      <t>ナガサキシ</t>
    </rPh>
    <rPh sb="11" eb="13">
      <t>キョウカイ</t>
    </rPh>
    <phoneticPr fontId="2"/>
  </si>
  <si>
    <t>（一財）長崎市勤労者サービスセンター</t>
    <rPh sb="1" eb="3">
      <t>イチザイ</t>
    </rPh>
    <rPh sb="4" eb="7">
      <t>ナガサキシ</t>
    </rPh>
    <rPh sb="7" eb="10">
      <t>キンロウシャ</t>
    </rPh>
    <phoneticPr fontId="2"/>
  </si>
  <si>
    <t>（一財）長崎ロープウェイ・水族館</t>
    <rPh sb="4" eb="6">
      <t>ナガサキ</t>
    </rPh>
    <rPh sb="13" eb="16">
      <t>スイゾクカン</t>
    </rPh>
    <phoneticPr fontId="2"/>
  </si>
  <si>
    <t>長崎中央市場サービス（株）</t>
    <rPh sb="0" eb="2">
      <t>ナガサキ</t>
    </rPh>
    <rPh sb="2" eb="4">
      <t>チュウオウ</t>
    </rPh>
    <rPh sb="4" eb="6">
      <t>シジョウ</t>
    </rPh>
    <rPh sb="11" eb="12">
      <t>カブ</t>
    </rPh>
    <phoneticPr fontId="2"/>
  </si>
  <si>
    <t>長崎つきまち（株）</t>
    <rPh sb="0" eb="2">
      <t>ナガサキ</t>
    </rPh>
    <phoneticPr fontId="2"/>
  </si>
  <si>
    <t>（一財）長崎市野母崎振興公社</t>
    <rPh sb="4" eb="7">
      <t>ナガサキシ</t>
    </rPh>
    <rPh sb="7" eb="10">
      <t>ノモザキ</t>
    </rPh>
    <rPh sb="10" eb="12">
      <t>シンコウ</t>
    </rPh>
    <rPh sb="12" eb="14">
      <t>コウシャ</t>
    </rPh>
    <phoneticPr fontId="2"/>
  </si>
  <si>
    <t>（一財）長崎市地産地消振興公社</t>
    <rPh sb="4" eb="7">
      <t>ナガサキシ</t>
    </rPh>
    <rPh sb="7" eb="11">
      <t>チサンチショウ</t>
    </rPh>
    <rPh sb="11" eb="13">
      <t>シンコウ</t>
    </rPh>
    <rPh sb="13" eb="15">
      <t>コウシャ</t>
    </rPh>
    <phoneticPr fontId="2"/>
  </si>
  <si>
    <t>（地独）長崎市立病院機構</t>
    <rPh sb="1" eb="2">
      <t>チ</t>
    </rPh>
    <rPh sb="2" eb="3">
      <t>ドク</t>
    </rPh>
    <rPh sb="4" eb="8">
      <t>ナガサキシリツ</t>
    </rPh>
    <rPh sb="8" eb="10">
      <t>ビョウイン</t>
    </rPh>
    <rPh sb="10" eb="12">
      <t>キコウ</t>
    </rPh>
    <phoneticPr fontId="2"/>
  </si>
  <si>
    <t>（公社）長崎県林業公社</t>
    <rPh sb="1" eb="3">
      <t>コウシャ</t>
    </rPh>
    <rPh sb="4" eb="7">
      <t>ナガサキケン</t>
    </rPh>
    <rPh sb="7" eb="9">
      <t>リンギョウ</t>
    </rPh>
    <rPh sb="9" eb="11">
      <t>コウシャ</t>
    </rPh>
    <phoneticPr fontId="2"/>
  </si>
  <si>
    <t>長崎県信用保証協会</t>
    <rPh sb="0" eb="3">
      <t>ナガサキケン</t>
    </rPh>
    <rPh sb="3" eb="5">
      <t>シンヨウ</t>
    </rPh>
    <rPh sb="5" eb="7">
      <t>ホショウ</t>
    </rPh>
    <rPh sb="7" eb="9">
      <t>キョウカイ</t>
    </rPh>
    <phoneticPr fontId="2"/>
  </si>
  <si>
    <t>市庁舎建設整備基金</t>
    <rPh sb="0" eb="3">
      <t>シチョウシャ</t>
    </rPh>
    <rPh sb="3" eb="5">
      <t>ケンセツ</t>
    </rPh>
    <rPh sb="5" eb="7">
      <t>セイビ</t>
    </rPh>
    <rPh sb="7" eb="9">
      <t>キキン</t>
    </rPh>
    <phoneticPr fontId="5"/>
  </si>
  <si>
    <t>地域振興基金</t>
    <rPh sb="0" eb="2">
      <t>チイキ</t>
    </rPh>
    <rPh sb="2" eb="4">
      <t>シンコウ</t>
    </rPh>
    <rPh sb="4" eb="6">
      <t>キキン</t>
    </rPh>
    <phoneticPr fontId="5"/>
  </si>
  <si>
    <t>いきいき長寿社会基金</t>
    <rPh sb="4" eb="6">
      <t>チョウジュ</t>
    </rPh>
    <rPh sb="6" eb="8">
      <t>シャカイ</t>
    </rPh>
    <rPh sb="8" eb="10">
      <t>キキン</t>
    </rPh>
    <phoneticPr fontId="5"/>
  </si>
  <si>
    <t>長崎伝習所基金</t>
    <rPh sb="0" eb="2">
      <t>ナガサキ</t>
    </rPh>
    <rPh sb="2" eb="5">
      <t>デンシュウジョ</t>
    </rPh>
    <rPh sb="5" eb="7">
      <t>キキン</t>
    </rPh>
    <phoneticPr fontId="5"/>
  </si>
  <si>
    <t>端島（軍艦島）整備基金</t>
    <rPh sb="0" eb="2">
      <t>ハシマ</t>
    </rPh>
    <rPh sb="3" eb="6">
      <t>グンカンジマ</t>
    </rPh>
    <rPh sb="7" eb="9">
      <t>セイビ</t>
    </rPh>
    <rPh sb="9" eb="11">
      <t>キキン</t>
    </rPh>
    <phoneticPr fontId="5"/>
  </si>
  <si>
    <t>-</t>
    <phoneticPr fontId="2"/>
  </si>
  <si>
    <t>-</t>
    <phoneticPr fontId="2"/>
  </si>
  <si>
    <t>（株）ながさきサステナエナジー</t>
    <rPh sb="1" eb="2">
      <t>カブ</t>
    </rPh>
    <phoneticPr fontId="2"/>
  </si>
  <si>
    <t>（福）長崎市社会福祉事業団</t>
    <rPh sb="1" eb="2">
      <t>フク</t>
    </rPh>
    <rPh sb="3" eb="5">
      <t>ナガサキ</t>
    </rPh>
    <rPh sb="5" eb="6">
      <t>シ</t>
    </rPh>
    <rPh sb="6" eb="8">
      <t>シャカイ</t>
    </rPh>
    <rPh sb="8" eb="10">
      <t>フクシ</t>
    </rPh>
    <rPh sb="10" eb="13">
      <t>ジギョウダン</t>
    </rPh>
    <phoneticPr fontId="2"/>
  </si>
  <si>
    <t>（一財）クリーンながさき</t>
    <phoneticPr fontId="2"/>
  </si>
  <si>
    <t>○</t>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</si>
  <si>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</si>
  <si>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</si>
  <si>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</si>
  <si>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</si>
  <si>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</si>
  <si>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</si>
  <si>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rPr>
        <sz val="11"/>
        <rFont val="ＭＳ Ｐゴシック"/>
        <family val="3"/>
        <charset val="128"/>
      </rPr>
      <t>将来負担比率、実質公債費比率ともに類似団体と比較して高く、将来負担比率は交流拠点施設整備事業や新市庁舎建設事業などの大型事業の実施などにより地方債現在高が増加したことなどにより、前年度に比べ7.0ポイント上昇した。</t>
    </r>
    <r>
      <rPr>
        <sz val="11"/>
        <color rgb="FFFF0000"/>
        <rFont val="ＭＳ Ｐゴシック"/>
        <family val="3"/>
        <charset val="128"/>
      </rPr>
      <t xml:space="preserve">
</t>
    </r>
    <r>
      <rPr>
        <sz val="11"/>
        <rFont val="ＭＳ Ｐゴシック"/>
        <family val="3"/>
        <charset val="128"/>
      </rPr>
      <t>実質公債費比率は学校施設等整備事業債が増加したことなどにより、前年度に比べ0.6ポイント上昇した。</t>
    </r>
    <r>
      <rPr>
        <sz val="11"/>
        <color rgb="FFFF0000"/>
        <rFont val="ＭＳ Ｐゴシック"/>
        <family val="3"/>
        <charset val="128"/>
      </rPr>
      <t xml:space="preserve">
</t>
    </r>
    <r>
      <rPr>
        <sz val="11"/>
        <rFont val="ＭＳ Ｐゴシック"/>
        <family val="3"/>
        <charset val="128"/>
      </rPr>
      <t>今後も大型事業の実施により公債費が増加していくことから、実質公債費比率、将来負担比率共に上昇する見込みであるため、これまで以上に公債費の適正化に取り組んでいく必要がある。</t>
    </r>
    <rPh sb="36" eb="38">
      <t>コウリュウ</t>
    </rPh>
    <rPh sb="38" eb="40">
      <t>キョテン</t>
    </rPh>
    <rPh sb="40" eb="42">
      <t>シセツ</t>
    </rPh>
    <rPh sb="42" eb="44">
      <t>セイビ</t>
    </rPh>
    <rPh sb="44" eb="46">
      <t>ジギョウ</t>
    </rPh>
    <rPh sb="47" eb="48">
      <t>シン</t>
    </rPh>
    <rPh sb="48" eb="50">
      <t>シチョウ</t>
    </rPh>
    <rPh sb="50" eb="51">
      <t>シャ</t>
    </rPh>
    <rPh sb="51" eb="53">
      <t>ケンセツ</t>
    </rPh>
    <rPh sb="53" eb="55">
      <t>ジギョウ</t>
    </rPh>
    <rPh sb="58" eb="60">
      <t>オオガタ</t>
    </rPh>
    <rPh sb="60" eb="62">
      <t>ジギョウ</t>
    </rPh>
    <rPh sb="63" eb="65">
      <t>ジッシ</t>
    </rPh>
    <rPh sb="70" eb="72">
      <t>チホウ</t>
    </rPh>
    <rPh sb="72" eb="73">
      <t>サイ</t>
    </rPh>
    <rPh sb="73" eb="75">
      <t>ゲンザイ</t>
    </rPh>
    <rPh sb="75" eb="76">
      <t>ダカ</t>
    </rPh>
    <rPh sb="77" eb="79">
      <t>ゾウカ</t>
    </rPh>
    <rPh sb="89" eb="92">
      <t>ゼンネンド</t>
    </rPh>
    <rPh sb="93" eb="94">
      <t>クラ</t>
    </rPh>
    <rPh sb="102" eb="104">
      <t>ジョウショウ</t>
    </rPh>
    <rPh sb="116" eb="121">
      <t>ガッコウシセツトウ</t>
    </rPh>
    <rPh sb="121" eb="126">
      <t>セイビジギョウサイ</t>
    </rPh>
    <rPh sb="139" eb="142">
      <t>ゼンネンド</t>
    </rPh>
    <rPh sb="143" eb="144">
      <t>クラ</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</si>
  <si>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</si>
  <si>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</si>
  <si>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</si>
  <si>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令和元年度から増加傾向に転じ、有形固定資産減価償却率は前年度と比較して減少したものの、将来負担比率、有形固定資産減価償却率ともに類似団体と比較して高い状況が続いている。これは、大型事業の実施により地方債残高が増加し、既存資産については、老朽化が進んでいるためと考えられる。
今後も将来負担比率が高い水準で推移する見込みであるため、これまで以上に公債費の適正化に取り組みつつ、長崎市公共施設等総合管理計画等に基づき既存施設の長寿命化や施設総量の適正化等にも取り組む必要がある。</t>
    <rPh sb="14" eb="16">
      <t>ゾウカ</t>
    </rPh>
    <rPh sb="16" eb="18">
      <t>ケイコウ</t>
    </rPh>
    <rPh sb="67" eb="68">
      <t>リツ</t>
    </rPh>
    <rPh sb="82" eb="84">
      <t>ジョウキョウ</t>
    </rPh>
    <rPh sb="85" eb="86">
      <t>ツヅ</t>
    </rPh>
    <rPh sb="154" eb="155">
      <t>タカ</t>
    </rPh>
    <rPh sb="156" eb="158">
      <t>スイジュン</t>
    </rPh>
    <rPh sb="159" eb="161">
      <t>スイイ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</si>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</sst>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6" fillId="0" borderId="41" xfId="16" applyBorder="1" applyAlignment="1" applyProtection="1">
      <alignment horizontal="left" vertical="top" wrapText="1"/>
      <protection locked="0"/>
    </xf>
    <xf numFmtId="0" fontId="16" fillId="0" borderId="12" xfId="16" applyBorder="1" applyAlignment="1" applyProtection="1">
      <alignment horizontal="left" vertical="top" wrapText="1"/>
      <protection locked="0"/>
    </xf>
    <xf numFmtId="0" fontId="16" fillId="0" borderId="48" xfId="16" applyBorder="1" applyAlignment="1" applyProtection="1">
      <alignment horizontal="left" vertical="top" wrapText="1"/>
      <protection locked="0"/>
    </xf>
    <xf numFmtId="0" fontId="16" fillId="0" borderId="64" xfId="16" applyBorder="1" applyAlignment="1" applyProtection="1">
      <alignment horizontal="left" vertical="top" wrapText="1"/>
      <protection locked="0"/>
    </xf>
    <xf numFmtId="0" fontId="16" fillId="0" borderId="0" xfId="16" applyAlignment="1" applyProtection="1">
      <alignment horizontal="left" vertical="top" wrapText="1"/>
      <protection locked="0"/>
    </xf>
    <xf numFmtId="0" fontId="16" fillId="0" borderId="38" xfId="16" applyBorder="1" applyAlignment="1" applyProtection="1">
      <alignment horizontal="left" vertical="top" wrapText="1"/>
      <protection locked="0"/>
    </xf>
    <xf numFmtId="0" fontId="16" fillId="0" borderId="37" xfId="16" applyBorder="1" applyAlignment="1" applyProtection="1">
      <alignment horizontal="left" vertical="top" wrapText="1"/>
      <protection locked="0"/>
    </xf>
    <xf numFmtId="0" fontId="16" fillId="0" borderId="54" xfId="16" applyBorder="1" applyAlignment="1" applyProtection="1">
      <alignment horizontal="left" vertical="top" wrapText="1"/>
      <protection locked="0"/>
    </xf>
    <xf numFmtId="0" fontId="16" fillId="0" borderId="40" xfId="16" applyBorder="1" applyAlignment="1" applyProtection="1">
      <alignment horizontal="left" vertical="top" wrapText="1"/>
      <protection locked="0"/>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52AD1F29-89B3-4DF9-9B73-95B3F8D8B5AD}"/>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817C-4F51-883F-243E94FA83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48480</c:v>
                </c:pt>
                <c:pt idx="1">
                  <c:v>46026</c:v>
                </c:pt>
                <c:pt idx="2">
                  <c:v>76769</c:v>
                </c:pt>
                <c:pt idx="3">
                  <c:v>91732</c:v>
                </c:pt>
                <c:pt idx="4">
                  <c:v>95228</c:v>
                </c:pt>
              </c:numCache>
            </c:numRef>
          </c:val>
          <c:smooth val="0"/>
          <c:extLst>
            <c:ext xmlns:c16="http://schemas.microsoft.com/office/drawing/2014/chart" uri="{C3380CC4-5D6E-409C-BE32-E72D297353CC}">
              <c16:uniqueId val="{00000001-817C-4F51-883F-243E94FA83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3.17</c:v>
                </c:pt>
                <c:pt idx="1">
                  <c:v>2.4300000000000002</c:v>
                </c:pt>
                <c:pt idx="2">
                  <c:v>3.4</c:v>
                </c:pt>
                <c:pt idx="3">
                  <c:v>2.74</c:v>
                </c:pt>
                <c:pt idx="4">
                  <c:v>2.82</c:v>
                </c:pt>
              </c:numCache>
            </c:numRef>
          </c:val>
          <c:extLst>
            <c:ext xmlns:c16="http://schemas.microsoft.com/office/drawing/2014/chart" uri="{C3380CC4-5D6E-409C-BE32-E72D297353CC}">
              <c16:uniqueId val="{00000000-841C-4C7E-A97D-EB86168D78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12.09</c:v>
                </c:pt>
                <c:pt idx="1">
                  <c:v>12.55</c:v>
                </c:pt>
                <c:pt idx="2">
                  <c:v>12.32</c:v>
                </c:pt>
                <c:pt idx="3">
                  <c:v>11.13</c:v>
                </c:pt>
                <c:pt idx="4">
                  <c:v>11.72</c:v>
                </c:pt>
              </c:numCache>
            </c:numRef>
          </c:val>
          <c:extLst>
            <c:ext xmlns:c16="http://schemas.microsoft.com/office/drawing/2014/chart" uri="{C3380CC4-5D6E-409C-BE32-E72D297353CC}">
              <c16:uniqueId val="{00000001-841C-4C7E-A97D-EB86168D78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2.06</c:v>
                </c:pt>
                <c:pt idx="1">
                  <c:v>-0.38</c:v>
                </c:pt>
                <c:pt idx="2">
                  <c:v>0.63</c:v>
                </c:pt>
                <c:pt idx="3">
                  <c:v>-1.61</c:v>
                </c:pt>
                <c:pt idx="4">
                  <c:v>1.05</c:v>
                </c:pt>
              </c:numCache>
            </c:numRef>
          </c:val>
          <c:smooth val="0"/>
          <c:extLst>
            <c:ext xmlns:c16="http://schemas.microsoft.com/office/drawing/2014/chart" uri="{C3380CC4-5D6E-409C-BE32-E72D297353CC}">
              <c16:uniqueId val="{00000002-841C-4C7E-A97D-EB86168D78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9DF1-44DC-B51B-7FF754FCB5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1-9DF1-44DC-B51B-7FF754FCB546}"/>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DF1-44DC-B51B-7FF754FCB54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0.05</c:v>
                </c:pt>
                <c:pt idx="2">
                  <c:v>#N/A</c:v>
                </c:pt>
                <c:pt idx="3">
                  <c:v>0.06</c:v>
                </c:pt>
                <c:pt idx="4">
                  <c:v>#N/A</c:v>
                </c:pt>
                <c:pt idx="5">
                  <c:v>0.06</c:v>
                </c:pt>
                <c:pt idx="6">
                  <c:v>#N/A</c:v>
                </c:pt>
                <c:pt idx="7">
                  <c:v>0.06</c:v>
                </c:pt>
                <c:pt idx="8">
                  <c:v>#N/A</c:v>
                </c:pt>
                <c:pt idx="9">
                  <c:v>0.02</c:v>
                </c:pt>
              </c:numCache>
            </c:numRef>
          </c:val>
          <c:extLst>
            <c:ext xmlns:c16="http://schemas.microsoft.com/office/drawing/2014/chart" uri="{C3380CC4-5D6E-409C-BE32-E72D297353CC}">
              <c16:uniqueId val="{00000003-9DF1-44DC-B51B-7FF754FCB546}"/>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7.0000000000000007E-2</c:v>
                </c:pt>
                <c:pt idx="2">
                  <c:v>#N/A</c:v>
                </c:pt>
                <c:pt idx="3">
                  <c:v>0.1</c:v>
                </c:pt>
                <c:pt idx="4">
                  <c:v>#N/A</c:v>
                </c:pt>
                <c:pt idx="5">
                  <c:v>0.15</c:v>
                </c:pt>
                <c:pt idx="6">
                  <c:v>#N/A</c:v>
                </c:pt>
                <c:pt idx="7">
                  <c:v>0.18</c:v>
                </c:pt>
                <c:pt idx="8">
                  <c:v>#N/A</c:v>
                </c:pt>
                <c:pt idx="9">
                  <c:v>0.12</c:v>
                </c:pt>
              </c:numCache>
            </c:numRef>
          </c:val>
          <c:extLst>
            <c:ext xmlns:c16="http://schemas.microsoft.com/office/drawing/2014/chart" uri="{C3380CC4-5D6E-409C-BE32-E72D297353CC}">
              <c16:uniqueId val="{00000004-9DF1-44DC-B51B-7FF754FCB54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1.38</c:v>
                </c:pt>
                <c:pt idx="2">
                  <c:v>#N/A</c:v>
                </c:pt>
                <c:pt idx="3">
                  <c:v>0.24</c:v>
                </c:pt>
                <c:pt idx="4">
                  <c:v>#N/A</c:v>
                </c:pt>
                <c:pt idx="5">
                  <c:v>0.22</c:v>
                </c:pt>
                <c:pt idx="6">
                  <c:v>#N/A</c:v>
                </c:pt>
                <c:pt idx="7">
                  <c:v>0.12</c:v>
                </c:pt>
                <c:pt idx="8">
                  <c:v>#N/A</c:v>
                </c:pt>
                <c:pt idx="9">
                  <c:v>0.32</c:v>
                </c:pt>
              </c:numCache>
            </c:numRef>
          </c:val>
          <c:extLst>
            <c:ext xmlns:c16="http://schemas.microsoft.com/office/drawing/2014/chart" uri="{C3380CC4-5D6E-409C-BE32-E72D297353CC}">
              <c16:uniqueId val="{00000005-9DF1-44DC-B51B-7FF754FCB54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1.2</c:v>
                </c:pt>
                <c:pt idx="2">
                  <c:v>#N/A</c:v>
                </c:pt>
                <c:pt idx="3">
                  <c:v>2.04</c:v>
                </c:pt>
                <c:pt idx="4">
                  <c:v>#N/A</c:v>
                </c:pt>
                <c:pt idx="5">
                  <c:v>1.1000000000000001</c:v>
                </c:pt>
                <c:pt idx="6">
                  <c:v>#N/A</c:v>
                </c:pt>
                <c:pt idx="7">
                  <c:v>1.25</c:v>
                </c:pt>
                <c:pt idx="8">
                  <c:v>#N/A</c:v>
                </c:pt>
                <c:pt idx="9">
                  <c:v>1.1399999999999999</c:v>
                </c:pt>
              </c:numCache>
            </c:numRef>
          </c:val>
          <c:extLst>
            <c:ext xmlns:c16="http://schemas.microsoft.com/office/drawing/2014/chart" uri="{C3380CC4-5D6E-409C-BE32-E72D297353CC}">
              <c16:uniqueId val="{00000006-9DF1-44DC-B51B-7FF754FCB54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3.09</c:v>
                </c:pt>
                <c:pt idx="2">
                  <c:v>#N/A</c:v>
                </c:pt>
                <c:pt idx="3">
                  <c:v>2.33</c:v>
                </c:pt>
                <c:pt idx="4">
                  <c:v>#N/A</c:v>
                </c:pt>
                <c:pt idx="5">
                  <c:v>3.24</c:v>
                </c:pt>
                <c:pt idx="6">
                  <c:v>#N/A</c:v>
                </c:pt>
                <c:pt idx="7">
                  <c:v>2.56</c:v>
                </c:pt>
                <c:pt idx="8">
                  <c:v>#N/A</c:v>
                </c:pt>
                <c:pt idx="9">
                  <c:v>2.69</c:v>
                </c:pt>
              </c:numCache>
            </c:numRef>
          </c:val>
          <c:extLst>
            <c:ext xmlns:c16="http://schemas.microsoft.com/office/drawing/2014/chart" uri="{C3380CC4-5D6E-409C-BE32-E72D297353CC}">
              <c16:uniqueId val="{00000007-9DF1-44DC-B51B-7FF754FCB54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6.79</c:v>
                </c:pt>
                <c:pt idx="2">
                  <c:v>#N/A</c:v>
                </c:pt>
                <c:pt idx="3">
                  <c:v>8.07</c:v>
                </c:pt>
                <c:pt idx="4">
                  <c:v>#N/A</c:v>
                </c:pt>
                <c:pt idx="5">
                  <c:v>9.57</c:v>
                </c:pt>
                <c:pt idx="6">
                  <c:v>#N/A</c:v>
                </c:pt>
                <c:pt idx="7">
                  <c:v>9.5</c:v>
                </c:pt>
                <c:pt idx="8">
                  <c:v>#N/A</c:v>
                </c:pt>
                <c:pt idx="9">
                  <c:v>10.130000000000001</c:v>
                </c:pt>
              </c:numCache>
            </c:numRef>
          </c:val>
          <c:extLst>
            <c:ext xmlns:c16="http://schemas.microsoft.com/office/drawing/2014/chart" uri="{C3380CC4-5D6E-409C-BE32-E72D297353CC}">
              <c16:uniqueId val="{00000008-9DF1-44DC-B51B-7FF754FCB54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14.05</c:v>
                </c:pt>
                <c:pt idx="2">
                  <c:v>#N/A</c:v>
                </c:pt>
                <c:pt idx="3">
                  <c:v>13.99</c:v>
                </c:pt>
                <c:pt idx="4">
                  <c:v>#N/A</c:v>
                </c:pt>
                <c:pt idx="5">
                  <c:v>14.51</c:v>
                </c:pt>
                <c:pt idx="6">
                  <c:v>#N/A</c:v>
                </c:pt>
                <c:pt idx="7">
                  <c:v>14.52</c:v>
                </c:pt>
                <c:pt idx="8">
                  <c:v>#N/A</c:v>
                </c:pt>
                <c:pt idx="9">
                  <c:v>14.12</c:v>
                </c:pt>
              </c:numCache>
            </c:numRef>
          </c:val>
          <c:extLst>
            <c:ext xmlns:c16="http://schemas.microsoft.com/office/drawing/2014/chart" uri="{C3380CC4-5D6E-409C-BE32-E72D297353CC}">
              <c16:uniqueId val="{00000009-9DF1-44DC-B51B-7FF754FCB5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22261</c:v>
                </c:pt>
                <c:pt idx="5">
                  <c:v>21872</c:v>
                </c:pt>
                <c:pt idx="8">
                  <c:v>20561</c:v>
                </c:pt>
                <c:pt idx="11">
                  <c:v>21051</c:v>
                </c:pt>
                <c:pt idx="14">
                  <c:v>20411</c:v>
                </c:pt>
              </c:numCache>
            </c:numRef>
          </c:val>
          <c:extLst>
            <c:ext xmlns:c16="http://schemas.microsoft.com/office/drawing/2014/chart" uri="{C3380CC4-5D6E-409C-BE32-E72D297353CC}">
              <c16:uniqueId val="{00000000-BFCB-4B48-89A0-6DDC275F60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BFCB-4B48-89A0-6DDC275F60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67</c:v>
                </c:pt>
                <c:pt idx="3">
                  <c:v>60</c:v>
                </c:pt>
                <c:pt idx="6">
                  <c:v>60</c:v>
                </c:pt>
                <c:pt idx="9">
                  <c:v>59</c:v>
                </c:pt>
                <c:pt idx="12">
                  <c:v>59</c:v>
                </c:pt>
              </c:numCache>
            </c:numRef>
          </c:val>
          <c:extLst>
            <c:ext xmlns:c16="http://schemas.microsoft.com/office/drawing/2014/chart" uri="{C3380CC4-5D6E-409C-BE32-E72D297353CC}">
              <c16:uniqueId val="{00000002-BFCB-4B48-89A0-6DDC275F60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FCB-4B48-89A0-6DDC275F60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5097</c:v>
                </c:pt>
                <c:pt idx="3">
                  <c:v>5002</c:v>
                </c:pt>
                <c:pt idx="6">
                  <c:v>4967</c:v>
                </c:pt>
                <c:pt idx="9">
                  <c:v>4966</c:v>
                </c:pt>
                <c:pt idx="12">
                  <c:v>4738</c:v>
                </c:pt>
              </c:numCache>
            </c:numRef>
          </c:val>
          <c:extLst>
            <c:ext xmlns:c16="http://schemas.microsoft.com/office/drawing/2014/chart" uri="{C3380CC4-5D6E-409C-BE32-E72D297353CC}">
              <c16:uniqueId val="{00000004-BFCB-4B48-89A0-6DDC275F60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CB-4B48-89A0-6DDC275F60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CB-4B48-89A0-6DDC275F60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23492</c:v>
                </c:pt>
                <c:pt idx="3">
                  <c:v>23604</c:v>
                </c:pt>
                <c:pt idx="6">
                  <c:v>22131</c:v>
                </c:pt>
                <c:pt idx="9">
                  <c:v>23232</c:v>
                </c:pt>
                <c:pt idx="12">
                  <c:v>24460</c:v>
                </c:pt>
              </c:numCache>
            </c:numRef>
          </c:val>
          <c:extLst>
            <c:ext xmlns:c16="http://schemas.microsoft.com/office/drawing/2014/chart" uri="{C3380CC4-5D6E-409C-BE32-E72D297353CC}">
              <c16:uniqueId val="{00000007-BFCB-4B48-89A0-6DDC275F60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6396</c:v>
                </c:pt>
                <c:pt idx="2">
                  <c:v>#N/A</c:v>
                </c:pt>
                <c:pt idx="3">
                  <c:v>#N/A</c:v>
                </c:pt>
                <c:pt idx="4">
                  <c:v>6794</c:v>
                </c:pt>
                <c:pt idx="5">
                  <c:v>#N/A</c:v>
                </c:pt>
                <c:pt idx="6">
                  <c:v>#N/A</c:v>
                </c:pt>
                <c:pt idx="7">
                  <c:v>6597</c:v>
                </c:pt>
                <c:pt idx="8">
                  <c:v>#N/A</c:v>
                </c:pt>
                <c:pt idx="9">
                  <c:v>#N/A</c:v>
                </c:pt>
                <c:pt idx="10">
                  <c:v>7206</c:v>
                </c:pt>
                <c:pt idx="11">
                  <c:v>#N/A</c:v>
                </c:pt>
                <c:pt idx="12">
                  <c:v>#N/A</c:v>
                </c:pt>
                <c:pt idx="13">
                  <c:v>8846</c:v>
                </c:pt>
                <c:pt idx="14">
                  <c:v>#N/A</c:v>
                </c:pt>
              </c:numCache>
            </c:numRef>
          </c:val>
          <c:smooth val="0"/>
          <c:extLst>
            <c:ext xmlns:c16="http://schemas.microsoft.com/office/drawing/2014/chart" uri="{C3380CC4-5D6E-409C-BE32-E72D297353CC}">
              <c16:uniqueId val="{00000008-BFCB-4B48-89A0-6DDC275F60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181752</c:v>
                </c:pt>
                <c:pt idx="5">
                  <c:v>180290</c:v>
                </c:pt>
                <c:pt idx="8">
                  <c:v>177141</c:v>
                </c:pt>
                <c:pt idx="11">
                  <c:v>178389</c:v>
                </c:pt>
                <c:pt idx="14">
                  <c:v>176323</c:v>
                </c:pt>
              </c:numCache>
            </c:numRef>
          </c:val>
          <c:extLst>
            <c:ext xmlns:c16="http://schemas.microsoft.com/office/drawing/2014/chart" uri="{C3380CC4-5D6E-409C-BE32-E72D297353CC}">
              <c16:uniqueId val="{00000000-1DA9-4A1E-845A-16E7203860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35417</c:v>
                </c:pt>
                <c:pt idx="5">
                  <c:v>38120</c:v>
                </c:pt>
                <c:pt idx="8">
                  <c:v>35702</c:v>
                </c:pt>
                <c:pt idx="11">
                  <c:v>36960</c:v>
                </c:pt>
                <c:pt idx="14">
                  <c:v>36282</c:v>
                </c:pt>
              </c:numCache>
            </c:numRef>
          </c:val>
          <c:extLst>
            <c:ext xmlns:c16="http://schemas.microsoft.com/office/drawing/2014/chart" uri="{C3380CC4-5D6E-409C-BE32-E72D297353CC}">
              <c16:uniqueId val="{00000001-1DA9-4A1E-845A-16E7203860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49305</c:v>
                </c:pt>
                <c:pt idx="5">
                  <c:v>50020</c:v>
                </c:pt>
                <c:pt idx="8">
                  <c:v>47954</c:v>
                </c:pt>
                <c:pt idx="11">
                  <c:v>45812</c:v>
                </c:pt>
                <c:pt idx="14">
                  <c:v>48057</c:v>
                </c:pt>
              </c:numCache>
            </c:numRef>
          </c:val>
          <c:extLst>
            <c:ext xmlns:c16="http://schemas.microsoft.com/office/drawing/2014/chart" uri="{C3380CC4-5D6E-409C-BE32-E72D297353CC}">
              <c16:uniqueId val="{00000002-1DA9-4A1E-845A-16E7203860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A9-4A1E-845A-16E7203860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A9-4A1E-845A-16E7203860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2142</c:v>
                </c:pt>
                <c:pt idx="3">
                  <c:v>2129</c:v>
                </c:pt>
                <c:pt idx="6">
                  <c:v>2499</c:v>
                </c:pt>
                <c:pt idx="9">
                  <c:v>470</c:v>
                </c:pt>
                <c:pt idx="12">
                  <c:v>23</c:v>
                </c:pt>
              </c:numCache>
            </c:numRef>
          </c:val>
          <c:extLst>
            <c:ext xmlns:c16="http://schemas.microsoft.com/office/drawing/2014/chart" uri="{C3380CC4-5D6E-409C-BE32-E72D297353CC}">
              <c16:uniqueId val="{00000005-1DA9-4A1E-845A-16E7203860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20041</c:v>
                </c:pt>
                <c:pt idx="3">
                  <c:v>17159</c:v>
                </c:pt>
                <c:pt idx="6">
                  <c:v>16399</c:v>
                </c:pt>
                <c:pt idx="9">
                  <c:v>20393</c:v>
                </c:pt>
                <c:pt idx="12">
                  <c:v>20252</c:v>
                </c:pt>
              </c:numCache>
            </c:numRef>
          </c:val>
          <c:extLst>
            <c:ext xmlns:c16="http://schemas.microsoft.com/office/drawing/2014/chart" uri="{C3380CC4-5D6E-409C-BE32-E72D297353CC}">
              <c16:uniqueId val="{00000006-1DA9-4A1E-845A-16E7203860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DA9-4A1E-845A-16E7203860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46571</c:v>
                </c:pt>
                <c:pt idx="3">
                  <c:v>44922</c:v>
                </c:pt>
                <c:pt idx="6">
                  <c:v>42718</c:v>
                </c:pt>
                <c:pt idx="9">
                  <c:v>40942</c:v>
                </c:pt>
                <c:pt idx="12">
                  <c:v>40577</c:v>
                </c:pt>
              </c:numCache>
            </c:numRef>
          </c:val>
          <c:extLst>
            <c:ext xmlns:c16="http://schemas.microsoft.com/office/drawing/2014/chart" uri="{C3380CC4-5D6E-409C-BE32-E72D297353CC}">
              <c16:uniqueId val="{00000008-1DA9-4A1E-845A-16E7203860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255</c:v>
                </c:pt>
                <c:pt idx="3">
                  <c:v>199</c:v>
                </c:pt>
                <c:pt idx="6">
                  <c:v>144</c:v>
                </c:pt>
                <c:pt idx="9">
                  <c:v>86</c:v>
                </c:pt>
                <c:pt idx="12">
                  <c:v>347</c:v>
                </c:pt>
              </c:numCache>
            </c:numRef>
          </c:val>
          <c:extLst>
            <c:ext xmlns:c16="http://schemas.microsoft.com/office/drawing/2014/chart" uri="{C3380CC4-5D6E-409C-BE32-E72D297353CC}">
              <c16:uniqueId val="{00000009-1DA9-4A1E-845A-16E7203860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262008</c:v>
                </c:pt>
                <c:pt idx="3">
                  <c:v>261846</c:v>
                </c:pt>
                <c:pt idx="6">
                  <c:v>267543</c:v>
                </c:pt>
                <c:pt idx="9">
                  <c:v>276182</c:v>
                </c:pt>
                <c:pt idx="12">
                  <c:v>285243</c:v>
                </c:pt>
              </c:numCache>
            </c:numRef>
          </c:val>
          <c:extLst>
            <c:ext xmlns:c16="http://schemas.microsoft.com/office/drawing/2014/chart" uri="{C3380CC4-5D6E-409C-BE32-E72D297353CC}">
              <c16:uniqueId val="{0000000A-1DA9-4A1E-845A-16E7203860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64542</c:v>
                </c:pt>
                <c:pt idx="2">
                  <c:v>#N/A</c:v>
                </c:pt>
                <c:pt idx="3">
                  <c:v>#N/A</c:v>
                </c:pt>
                <c:pt idx="4">
                  <c:v>57825</c:v>
                </c:pt>
                <c:pt idx="5">
                  <c:v>#N/A</c:v>
                </c:pt>
                <c:pt idx="6">
                  <c:v>#N/A</c:v>
                </c:pt>
                <c:pt idx="7">
                  <c:v>68507</c:v>
                </c:pt>
                <c:pt idx="8">
                  <c:v>#N/A</c:v>
                </c:pt>
                <c:pt idx="9">
                  <c:v>#N/A</c:v>
                </c:pt>
                <c:pt idx="10">
                  <c:v>76913</c:v>
                </c:pt>
                <c:pt idx="11">
                  <c:v>#N/A</c:v>
                </c:pt>
                <c:pt idx="12">
                  <c:v>#N/A</c:v>
                </c:pt>
                <c:pt idx="13">
                  <c:v>85780</c:v>
                </c:pt>
                <c:pt idx="14">
                  <c:v>#N/A</c:v>
                </c:pt>
              </c:numCache>
            </c:numRef>
          </c:val>
          <c:smooth val="0"/>
          <c:extLst>
            <c:ext xmlns:c16="http://schemas.microsoft.com/office/drawing/2014/chart" uri="{C3380CC4-5D6E-409C-BE32-E72D297353CC}">
              <c16:uniqueId val="{0000000B-1DA9-4A1E-845A-16E7203860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12163</c:v>
                </c:pt>
                <c:pt idx="1">
                  <c:v>11153</c:v>
                </c:pt>
                <c:pt idx="2">
                  <c:v>12078</c:v>
                </c:pt>
              </c:numCache>
            </c:numRef>
          </c:val>
          <c:extLst>
            <c:ext xmlns:c16="http://schemas.microsoft.com/office/drawing/2014/chart" uri="{C3380CC4-5D6E-409C-BE32-E72D297353CC}">
              <c16:uniqueId val="{00000000-BBDB-40A1-8247-FFA0652EE8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7476</c:v>
                </c:pt>
                <c:pt idx="1">
                  <c:v>6793</c:v>
                </c:pt>
                <c:pt idx="2">
                  <c:v>9307</c:v>
                </c:pt>
              </c:numCache>
            </c:numRef>
          </c:val>
          <c:extLst>
            <c:ext xmlns:c16="http://schemas.microsoft.com/office/drawing/2014/chart" uri="{C3380CC4-5D6E-409C-BE32-E72D297353CC}">
              <c16:uniqueId val="{00000001-BBDB-40A1-8247-FFA0652EE8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26779</c:v>
                </c:pt>
                <c:pt idx="1">
                  <c:v>26155</c:v>
                </c:pt>
                <c:pt idx="2">
                  <c:v>24097</c:v>
                </c:pt>
              </c:numCache>
            </c:numRef>
          </c:val>
          <c:extLst>
            <c:ext xmlns:c16="http://schemas.microsoft.com/office/drawing/2014/chart" uri="{C3380CC4-5D6E-409C-BE32-E72D297353CC}">
              <c16:uniqueId val="{00000002-BBDB-40A1-8247-FFA0652EE8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{9C935932-8818-4261-89F5-3DF440F1C520}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F67-4733-8563-A0AE8E4435E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{1616505E-72DD-4F19-A4BC-300ACA43ADE6}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67-4733-8563-A0AE8E4435E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{B6C1ADAC-A8EF-4C03-917E-62ACA6C32828}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67-4733-8563-A0AE8E4435E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{26E82069-7027-40E3-974A-9BD81A1F44D6}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67-4733-8563-A0AE8E4435E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{91DAC96F-1308-48AF-BE88-267A9A90AF73}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67-4733-8563-A0AE8E4435E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{3E8A0C0D-1691-4441-A3CE-57317047D77E}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F67-4733-8563-A0AE8E4435E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{BA87F575-1D3E-421D-A530-8A9BDD2E109C}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F67-4733-8563-A0AE8E4435E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{09054BD0-6B46-4DCF-9462-FDB7E56F8316}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F67-4733-8563-A0AE8E4435E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{31F64E15-9589-468C-A77F-553717854F26}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F67-4733-8563-A0AE8E4435E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64.400000000000006</c:v>
                </c:pt>
                <c:pt idx="16">
                  <c:v>65.3</c:v>
                </c:pt>
                <c:pt idx="24">
                  <c:v>68.099999999999994</c:v>
                </c:pt>
                <c:pt idx="32">
                  <c:v>66.8</c:v>
                </c:pt>
              </c:numCache>
            </c:numRef>
          </c:xVal>
          <c:yVal>
            <c:numRef>
              <c:f>公会計指標分析・財政指標組合せ分析表!$BP$51:$DC$51</c:f>
              <c:numCache>
                <c:formatCode>#,##0.0;"▲ "#,##0.0</c:formatCode>
                <c:ptCount val="40"/>
                <c:pt idx="0">
                  <c:v>77</c:v>
                </c:pt>
                <c:pt idx="8">
                  <c:v>69.5</c:v>
                </c:pt>
                <c:pt idx="16">
                  <c:v>82.7</c:v>
                </c:pt>
                <c:pt idx="24">
                  <c:v>91</c:v>
                </c:pt>
                <c:pt idx="32">
                  <c:v>98</c:v>
                </c:pt>
              </c:numCache>
            </c:numRef>
          </c:yVal>
          <c:smooth val="0"/>
          <c:extLst>
            <c:ext xmlns:c16="http://schemas.microsoft.com/office/drawing/2014/chart" uri="{C3380CC4-5D6E-409C-BE32-E72D297353CC}">
              <c16:uniqueId val="{00000009-2F67-4733-8563-A0AE8E4435E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{4AB91133-CD82-4077-86F0-6D2533A1ED90}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F67-4733-8563-A0AE8E4435E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{8070E637-56FE-420E-97C6-71447882279E}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67-4733-8563-A0AE8E4435E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{C7637393-3B39-4A92-AEC8-973D63142A67}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67-4733-8563-A0AE8E4435E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{6B46D96F-3343-402D-B3C5-FADDE9E19709}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67-4733-8563-A0AE8E4435E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{0F970121-0BBF-4618-BBDC-16FA54B9AE76}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67-4733-8563-A0AE8E4435E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{5A2686B1-9CE8-4681-9010-911D20DEBD40}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F67-4733-8563-A0AE8E4435E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{7C0FBC10-6065-4B27-8C88-A85D4DE903B2}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F67-4733-8563-A0AE8E4435E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{F73BB857-0C95-4EA6-9EB3-7C3F1304A669}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F67-4733-8563-A0AE8E4435E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{A06E3B0E-A148-46F4-A3C3-E31FF428F5DE}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F67-4733-8563-A0AE8E4435E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2F67-4733-8563-A0AE8E4435E7}"/>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{B29948B8-F949-4E79-9D63-57208D400663}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9FA-4743-B671-2C95135FC4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{AEF26689-7F42-4D97-AF5F-291442F5DB5F}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FA-4743-B671-2C95135FC4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{8CE89D4C-39FD-42A8-9344-549C3346758D}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FA-4743-B671-2C95135FC4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{CFCB42C7-650F-428C-80E9-C1F096A47497}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FA-4743-B671-2C95135FC4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{A446FAF7-B988-4F95-84C0-EAAF2F3FF586}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FA-4743-B671-2C95135FC40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{8D88A9E6-F7CD-435C-9860-1F99AA0FA14F}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9FA-4743-B671-2C95135FC40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{DCA39567-10DB-4490-9C1B-13EA01646F70}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9FA-4743-B671-2C95135FC40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{1DC5A65E-7034-4F78-B32E-F2EC947B461F}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9FA-4743-B671-2C95135FC40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{8837BC9F-5E64-4D54-A0EA-4B7ABD18BBF1}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9FA-4743-B671-2C95135FC4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7.6</c:v>
                </c:pt>
                <c:pt idx="16">
                  <c:v>7.9</c:v>
                </c:pt>
                <c:pt idx="24">
                  <c:v>8.1999999999999993</c:v>
                </c:pt>
                <c:pt idx="32">
                  <c:v>8.8000000000000007</c:v>
                </c:pt>
              </c:numCache>
            </c:numRef>
          </c:xVal>
          <c:yVal>
            <c:numRef>
              <c:f>公会計指標分析・財政指標組合せ分析表!$BP$73:$DC$73</c:f>
              <c:numCache>
                <c:formatCode>#,##0.0;"▲ "#,##0.0</c:formatCode>
                <c:ptCount val="40"/>
                <c:pt idx="0">
                  <c:v>77</c:v>
                </c:pt>
                <c:pt idx="8">
                  <c:v>69.5</c:v>
                </c:pt>
                <c:pt idx="16">
                  <c:v>82.7</c:v>
                </c:pt>
                <c:pt idx="24">
                  <c:v>91</c:v>
                </c:pt>
                <c:pt idx="32">
                  <c:v>98</c:v>
                </c:pt>
              </c:numCache>
            </c:numRef>
          </c:yVal>
          <c:smooth val="0"/>
          <c:extLst>
            <c:ext xmlns:c16="http://schemas.microsoft.com/office/drawing/2014/chart" uri="{C3380CC4-5D6E-409C-BE32-E72D297353CC}">
              <c16:uniqueId val="{00000009-79FA-4743-B671-2C95135FC4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{9FC5AB56-2CDB-43C5-8245-8D6B9CE68CFF}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9FA-4743-B671-2C95135FC4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{320CB6B9-95A1-4562-83B3-19D41DE79273}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FA-4743-B671-2C95135FC4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{C0AE2C6B-2D5C-4862-9F5C-34646B20EB46}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FA-4743-B671-2C95135FC4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{F3F053AD-79FB-4D99-814A-E7338C2B6BEC}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FA-4743-B671-2C95135FC4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{F2CFB461-7CC7-4114-A8C7-A6225AD802FA}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FA-4743-B671-2C95135FC40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{6949FEAD-4450-4D7D-B621-52E991B305E1}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9FA-4743-B671-2C95135FC40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{A2CBC076-5098-434D-89F9-7BC76512497E}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9FA-4743-B671-2C95135FC40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{AB800291-0ECF-4E26-81C9-49A0E19AF683}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9FA-4743-B671-2C95135FC40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{4EE596EB-001C-42C3-BE0F-5EA6AB5C15A3}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9FA-4743-B671-2C95135FC4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79FA-4743-B671-2C95135FC40E}"/>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か年平均で算出した令和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これは、分子の主な構成要素である地方債の元利償還金充当一般財源が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一般廃棄物処理事業債などに係る償還金の増により増加</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長崎市では満期一括償還地方債を導入していないことから、満期一括償還地方債の財源として減債基金に積み立てていない。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主な増減要素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公共施設等適正管理推進事業債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学校教育施設等整備事業債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減債基金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市庁舎建設整備基金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・充当可能特定歳入（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地方債を財源とする貸付金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下水道費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道路橋りょう費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の実施により、地方債残高の増と基金の取り崩しにより、将来負担比率の上昇が見込まれ、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にピークを迎え、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以降は逓減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すると考えている。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新市庁舎建設事業に係る経費に充当するため市庁舎建設整備基金の減はあったものの、財政運営費のための基金の積立額が取崩し額を上回ったことにより、基金全体としては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中期財政見通しでは、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国政調査による人口の減の影響による普通交付税の減に加え、新東工場や新文化施設整備事業等による公債費の増加等により、期間を通じて赤字が見込まれることから、戦略的な収支改善を図りながら、長崎市第</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次総合計画の目標値である財政運営のための基金（財政調整基金と減債基金）を標準財政規模の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％以上の基金残高を維持していくこととする。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市庁舎の建設整備に要する経費の財源に充当する。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地域住民の連帯の強化又は地域振興等の事業に要する経費の財源に充当する。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・いきいき長寿社会基金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高齢者の保健及び福祉を増進するための経費の財源に充当する。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・長崎伝習所基金・・・長崎伝習所その他の人材育成のための活動に要する経費の財源に充当する。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・端島（軍艦島）整備基金・・・端島炭鉱の保存及び活用のための整備事業に要する経費の財源に充当する。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新市庁舎建設事業費の財源として充当したこと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・地域振興基金・・・地域コミュニティ推進交付金などの財源として充当したことなどによる減（▲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・いきいき長寿社会基金・・・高齢者交通費助成費の財源として充当したことなどによる減（▲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・長崎伝習所基金・・・長崎伝習所費などの財源として充当したことなどによる減（▲</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・端島</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（軍艦島）</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ふるさと納税寄付（使途指定分）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を基金に積み立てたこと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・市庁舎建設整備基金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・・・市庁舎建設に係る経費に充当する。また、市庁舎建設に係る公債費償還に充当する。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地域振興を図るため、地域コミュニティ連絡協議会に対する補助金や地域活性化事業費負担金等に充当する。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・その他基金についても、運用方針を見直すなど積極的な基金の活用を行う。</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交流拠点施設整備等の大型事業のため基金取崩しをしたものの、病院機構運営資金貸付金償還金や普通交付税追加交付分などを積み立てたことにより基金残高が増となった。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国政調査による人口の減の影響による普通交付税の減に加え、新東工場や新文化施設整備事業等による公債費の増加等により、期間を通じて赤字が見込まれることから、戦略的な収支改善を図りながら、長崎市第</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次総合計画の目標値である財政運営のための基金（財政調整基金と減債基金）を標準財政規模の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％以上の基金残高を維持していくこととする。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長崎駅周辺区画整理事業のため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基金取崩しをしたものの、普通交付税追加交付分（臨時財政対策債償還分）や土地建物売払収入分などを積み立てたことにより、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国政調査による人口の減の影響による普通交付税の減に加え、新東工場や新文化施設整備事業等による公債費の増加等により、期間を通じて赤字が見込まれることから、戦略的な収支改善を図りながら、長崎市第</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次総合計画の目標値である財政運営のための基金（財政調整基金と減債基金）を標準財政規模の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11.25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％以上の基金残高を維持していくこととする。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6CBEB15-76DF-4FDF-BF6A-F351D0EBA1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EF3A37-1960-4CE9-B136-FE4FF0CF2A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315EDD2-9E9C-428A-ABD1-0301E1FC76DE}"/>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D3E6DD3-9ED0-4386-B457-9C93F9CAD21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D632575-559E-40C8-8C4C-1C592A29EF6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92FB808-C12C-4A35-B346-234367B786C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79C1367-D3B9-4E97-AD1B-D9882DB921E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6A80194-CC24-48F0-BBE9-E44A6EB9C0D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30BE832-CCBD-402E-830F-23C66A8E3AC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8BFC068-6A6F-40C3-8D68-3E789D8D206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EE856CB-4C98-43B6-85A5-DD82BD9F6BB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081F1AD-F21C-4A2E-98AE-047E71D395E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C50831C-B57C-4215-835C-C5171381093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EB6C52-FECB-433E-8491-45076E52397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90CB0CC-F634-44C0-835E-90676037970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E7C5A03-BBFB-4515-B517-9610BEAD19D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9B031B4-6890-4892-A33A-83ED284BC07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0060F47-07C4-4DE5-BAA8-5644B29181A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51EF8B3-BB36-4C04-ADB2-5D9EFAA3091B}"/>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42010CE-B4B2-42B4-BD36-454C1374CB4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6042CBD-EED8-428F-9E86-B10AF81B013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B7E8B19-E90C-4CBA-9682-1F29BC298F4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B33864E-B209-4F39-82B4-09849AB2B5A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D7FE4AA-39BD-4EAB-B4B2-2F4A108784B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F3645B9-B60F-48D1-AA37-43D1BC9C1222}"/>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97EC1C0-ED9C-4761-B38F-9B6EF6853E5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54E42DF-6E9F-41E8-86B2-A83046285FD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2FB4AED-1E8D-4F0D-A7CD-2C9375A72DD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850330B-628D-46EA-9AB4-EDF59853C89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1280B11-F710-437B-B28C-D528362362B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3481DDC-036C-4C25-9D98-7FD2B0B218E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F5523F5-7D6B-4FD2-8E70-819381D157B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9923651-D5A3-42BC-9C82-93F6F3039131}"/>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27D6AD6-7EC1-4898-B37B-C02BF0CEBD0F}"/>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C1C3143-FB3D-4FE1-A7CC-D993ECEFC54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4EF8DBE-C4DA-465A-9860-A6CCAAB6F0B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264FD0A-4B3F-4010-9094-AA203B397FB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8468471-07AE-4149-ABBF-AAB3298E0DB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1771CFB-E749-48AC-A62D-6EB818F9B12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311D593-74AE-4DCE-90FE-D57858727AF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B861FEB-C6A2-490D-9BB4-58EF1A3D988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1862D78-FE19-44B2-A0C5-CBD6B8C417A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798FB6B-20D4-49FB-9F57-31143445E93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E5E3A10-789B-41DA-9BFA-7ABF7917162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AFFEACD-D52F-44F6-A89C-7FFC64F91F41}"/>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E983619-243F-4CB0-98BE-FD6406C4CF9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88AA2AB-548F-405C-9FC9-CB03EF6522F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本市の有形固定資産減価償却率は、類似団体内平均値</a:t>
          </a:r>
          <a:r>
            <a:rPr kumimoji="1" lang="en-US" altLang="ja-JP" sz="1100">
              <a:latin typeface="ＭＳ Ｐゴシック" panose="020B0600070205080204" pitchFamily="50" charset="-128"/>
              <a:ea typeface="ＭＳ Ｐゴシック" panose="020B0600070205080204" pitchFamily="50" charset="-128"/>
            </a:rPr>
            <a:t>63.9</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ポイント高い</a:t>
          </a:r>
          <a:r>
            <a:rPr kumimoji="1" lang="en-US" altLang="ja-JP" sz="1100">
              <a:latin typeface="ＭＳ Ｐゴシック" panose="020B0600070205080204" pitchFamily="50" charset="-128"/>
              <a:ea typeface="ＭＳ Ｐゴシック" panose="020B0600070205080204" pitchFamily="50" charset="-128"/>
            </a:rPr>
            <a:t>66.8</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一般的には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％を超えると資産の老朽化が進んでいるとみなされること、類似団体と比較して高い水準にあることから、資産の取得からの期間が長くなっている状況にある。</a:t>
          </a:r>
        </a:p>
        <a:p>
          <a:r>
            <a:rPr kumimoji="1" lang="ja-JP" altLang="en-US" sz="1100">
              <a:latin typeface="ＭＳ Ｐゴシック" panose="020B0600070205080204" pitchFamily="50" charset="-128"/>
              <a:ea typeface="ＭＳ Ｐゴシック" panose="020B0600070205080204" pitchFamily="50" charset="-128"/>
            </a:rPr>
            <a:t>今後、長崎市公共施設等総合管理計画等に基づき施設の長寿命化や施設総量の適正化等に取り組む。</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F56F042-CF22-4B48-84B7-EEB88910911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B36D2C9-9E00-4213-9948-E85E938242B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8C52151-4C04-414A-BF1A-1DD3214399A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C8CFF27-D1EA-4181-9ADC-93450D83D43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C05ECCA-C84B-4299-B773-EB18FF18D4C2}"/>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1FD69E1-D949-4A8C-AD93-EFFE05141E5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52442C5-8738-40C6-8C84-2D59F590CAE7}"/>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5A31E08-D39A-4A03-ACC4-B1963B2BF458}"/>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221C07B-30CC-49EF-BBE6-EB36B281228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24F6EE2-7FB5-4649-8831-51C580E2B7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BC02135-1C8F-41BF-907D-BD3326C981A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65C02EF-DEB4-49DC-A2A0-977CB65B26A9}"/>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9DCCAAF-1C05-43A1-9968-4C96A97527C3}"/>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B1454E8-9E53-4E5D-8899-CAB26FDCFC8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F2B9945-74C0-42EE-B5F5-5657959858DF}"/>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8F5425B3-4288-46D0-9EC9-2D6F8CCAA29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a:extLst>
            <a:ext uri="{FF2B5EF4-FFF2-40B4-BE49-F238E27FC236}">
              <a16:creationId xmlns:a16="http://schemas.microsoft.com/office/drawing/2014/main" id="{1A7E72C8-0581-4AFA-B269-4B814185EE4C}"/>
            </a:ext>
          </a:extLst>
        </xdr:cNvPr>
        <xdr:cNvCxnSpPr/>
      </xdr:nvCxnSpPr>
      <xdr:spPr>
        <a:xfrm flipV="1">
          <a:off x="4760595" y="4591685"/>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a:extLst>
            <a:ext uri="{FF2B5EF4-FFF2-40B4-BE49-F238E27FC236}">
              <a16:creationId xmlns:a16="http://schemas.microsoft.com/office/drawing/2014/main" id="{518F2699-25C2-4470-A217-36B4FDB74383}"/>
            </a:ext>
          </a:extLst>
        </xdr:cNvPr>
        <xdr:cNvSpPr txBox="1"/>
      </xdr:nvSpPr>
      <xdr:spPr>
        <a:xfrm>
          <a:off x="4813300" y="591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a:extLst>
            <a:ext uri="{FF2B5EF4-FFF2-40B4-BE49-F238E27FC236}">
              <a16:creationId xmlns:a16="http://schemas.microsoft.com/office/drawing/2014/main" id="{EDA2194C-60CA-42AE-A560-1B749219732F}"/>
            </a:ext>
          </a:extLst>
        </xdr:cNvPr>
        <xdr:cNvCxnSpPr/>
      </xdr:nvCxnSpPr>
      <xdr:spPr>
        <a:xfrm>
          <a:off x="4673600" y="5912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a:extLst>
            <a:ext uri="{FF2B5EF4-FFF2-40B4-BE49-F238E27FC236}">
              <a16:creationId xmlns:a16="http://schemas.microsoft.com/office/drawing/2014/main" id="{5B4A18D3-8694-44AC-B662-69742AF7B677}"/>
            </a:ext>
          </a:extLst>
        </xdr:cNvPr>
        <xdr:cNvSpPr txBox="1"/>
      </xdr:nvSpPr>
      <xdr:spPr>
        <a:xfrm>
          <a:off x="4813300" y="436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a:extLst>
            <a:ext uri="{FF2B5EF4-FFF2-40B4-BE49-F238E27FC236}">
              <a16:creationId xmlns:a16="http://schemas.microsoft.com/office/drawing/2014/main" id="{E2E1A724-1D2C-4A84-A1BB-70989B924CC7}"/>
            </a:ext>
          </a:extLst>
        </xdr:cNvPr>
        <xdr:cNvCxnSpPr/>
      </xdr:nvCxnSpPr>
      <xdr:spPr>
        <a:xfrm>
          <a:off x="4673600" y="459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a:extLst>
            <a:ext uri="{FF2B5EF4-FFF2-40B4-BE49-F238E27FC236}">
              <a16:creationId xmlns:a16="http://schemas.microsoft.com/office/drawing/2014/main" id="{D28F6B3C-DF55-44BD-873F-C95436586BC0}"/>
            </a:ext>
          </a:extLst>
        </xdr:cNvPr>
        <xdr:cNvSpPr txBox="1"/>
      </xdr:nvSpPr>
      <xdr:spPr>
        <a:xfrm>
          <a:off x="4813300" y="520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457FA3E4-0E4A-436D-B272-C66823E39921}"/>
            </a:ext>
          </a:extLst>
        </xdr:cNvPr>
        <xdr:cNvSpPr/>
      </xdr:nvSpPr>
      <xdr:spPr>
        <a:xfrm>
          <a:off x="47117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a:extLst>
            <a:ext uri="{FF2B5EF4-FFF2-40B4-BE49-F238E27FC236}">
              <a16:creationId xmlns:a16="http://schemas.microsoft.com/office/drawing/2014/main" id="{FDFAFBFF-4B68-4EBD-9DC6-F3419B546987}"/>
            </a:ext>
          </a:extLst>
        </xdr:cNvPr>
        <xdr:cNvSpPr/>
      </xdr:nvSpPr>
      <xdr:spPr>
        <a:xfrm>
          <a:off x="4000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a:extLst>
            <a:ext uri="{FF2B5EF4-FFF2-40B4-BE49-F238E27FC236}">
              <a16:creationId xmlns:a16="http://schemas.microsoft.com/office/drawing/2014/main" id="{444C1430-E585-4D25-9018-C65A2AAF5CA5}"/>
            </a:ext>
          </a:extLst>
        </xdr:cNvPr>
        <xdr:cNvSpPr/>
      </xdr:nvSpPr>
      <xdr:spPr>
        <a:xfrm>
          <a:off x="3238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a:extLst>
            <a:ext uri="{FF2B5EF4-FFF2-40B4-BE49-F238E27FC236}">
              <a16:creationId xmlns:a16="http://schemas.microsoft.com/office/drawing/2014/main" id="{7F4D760E-0C9F-4B6C-9E2C-54ABD9224056}"/>
            </a:ext>
          </a:extLst>
        </xdr:cNvPr>
        <xdr:cNvSpPr/>
      </xdr:nvSpPr>
      <xdr:spPr>
        <a:xfrm>
          <a:off x="2476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C40C32D0-8045-466A-91CF-38794B1955A1}"/>
            </a:ext>
          </a:extLst>
        </xdr:cNvPr>
        <xdr:cNvSpPr/>
      </xdr:nvSpPr>
      <xdr:spPr>
        <a:xfrm>
          <a:off x="1714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0A13646-7B36-44B9-8181-008F3586474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6667814-BD4E-4C35-9286-F6F0A5744CB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EEE8BEE-10A0-4F67-9BFF-255714CB6F2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8E8B272-55E6-47B7-ACBF-9E4FCBB76CC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278DA54-14C8-4028-8E44-CF61CC3B57D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139912</xdr:rowOff>
    </xdr:from>
    <xdr:to>
      <xdr:col>23</xdr:col>
      <xdr:colOff>136525</xdr:colOff>
      <xdr:row>32</xdr:row>
      <xdr:rowOff>70062</xdr:rowOff>
    </xdr:to>
    <xdr:sp macro="" textlink="">
      <xdr:nvSpPr>
        <xdr:cNvPr id="81" name="楕円 80">
          <a:extLst>
            <a:ext uri="{FF2B5EF4-FFF2-40B4-BE49-F238E27FC236}">
              <a16:creationId xmlns:a16="http://schemas.microsoft.com/office/drawing/2014/main" id="{1E11376D-58AF-4151-B07C-95973025E90D}"/>
            </a:ext>
          </a:extLst>
        </xdr:cNvPr>
        <xdr:cNvSpPr/>
      </xdr:nvSpPr>
      <xdr:spPr>
        <a:xfrm>
          <a:off x="47117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118339</xdr:rowOff>
    </xdr:from>
    <xdr:ext cx="405111" cy="259045"/>
    <xdr:sp macro="" textlink="">
      <xdr:nvSpPr>
        <xdr:cNvPr id="82" name="有形固定資産減価償却率該当値テキスト">
          <a:extLst>
            <a:ext uri="{FF2B5EF4-FFF2-40B4-BE49-F238E27FC236}">
              <a16:creationId xmlns:a16="http://schemas.microsoft.com/office/drawing/2014/main" id="{CBA76970-E441-4D51-A2FF-BE3E8996B67C}"/>
            </a:ext>
          </a:extLst>
        </xdr:cNvPr>
        <xdr:cNvSpPr txBox="1"/>
      </xdr:nvSpPr>
      <xdr:spPr>
        <a:xfrm>
          <a:off x="4813300" y="543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15240</xdr:rowOff>
    </xdr:from>
    <xdr:to>
      <xdr:col>19</xdr:col>
      <xdr:colOff>187325</xdr:colOff>
      <xdr:row>32</xdr:row>
      <xdr:rowOff>116840</xdr:rowOff>
    </xdr:to>
    <xdr:sp macro="" textlink="">
      <xdr:nvSpPr>
        <xdr:cNvPr id="83" name="楕円 82">
          <a:extLst>
            <a:ext uri="{FF2B5EF4-FFF2-40B4-BE49-F238E27FC236}">
              <a16:creationId xmlns:a16="http://schemas.microsoft.com/office/drawing/2014/main" id="{BD0025E1-5570-4A07-AC80-256ABA7DFB91}"/>
            </a:ext>
          </a:extLst>
        </xdr:cNvPr>
        <xdr:cNvSpPr/>
      </xdr:nvSpPr>
      <xdr:spPr>
        <a:xfrm>
          <a:off x="4000500" y="55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32</xdr:row>
      <xdr:rowOff>66040</xdr:rowOff>
    </xdr:to>
    <xdr:cxnSp macro="">
      <xdr:nvCxnSpPr>
        <xdr:cNvPr id="84" name="直線コネクタ 83">
          <a:extLst>
            <a:ext uri="{FF2B5EF4-FFF2-40B4-BE49-F238E27FC236}">
              <a16:creationId xmlns:a16="http://schemas.microsoft.com/office/drawing/2014/main" id="{71F03C2A-88FE-4F0F-90CE-3E02F791D246}"/>
            </a:ext>
          </a:extLst>
        </xdr:cNvPr>
        <xdr:cNvCxnSpPr/>
      </xdr:nvCxnSpPr>
      <xdr:spPr>
        <a:xfrm flipV="1">
          <a:off x="4051300" y="5505662"/>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85937</xdr:rowOff>
    </xdr:from>
    <xdr:to>
      <xdr:col>15</xdr:col>
      <xdr:colOff>187325</xdr:colOff>
      <xdr:row>32</xdr:row>
      <xdr:rowOff>16087</xdr:rowOff>
    </xdr:to>
    <xdr:sp macro="" textlink="">
      <xdr:nvSpPr>
        <xdr:cNvPr id="85" name="楕円 84">
          <a:extLst>
            <a:ext uri="{FF2B5EF4-FFF2-40B4-BE49-F238E27FC236}">
              <a16:creationId xmlns:a16="http://schemas.microsoft.com/office/drawing/2014/main" id="{F38C6BC5-B449-48F9-B996-1A55D2443570}"/>
            </a:ext>
          </a:extLst>
        </xdr:cNvPr>
        <xdr:cNvSpPr/>
      </xdr:nvSpPr>
      <xdr:spPr>
        <a:xfrm>
          <a:off x="3238500" y="54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136737</xdr:rowOff>
    </xdr:from>
    <xdr:to>
      <xdr:col>19</xdr:col>
      <xdr:colOff>136525</xdr:colOff>
      <xdr:row>32</xdr:row>
      <xdr:rowOff>66040</xdr:rowOff>
    </xdr:to>
    <xdr:cxnSp macro="">
      <xdr:nvCxnSpPr>
        <xdr:cNvPr id="86" name="直線コネクタ 85">
          <a:extLst>
            <a:ext uri="{FF2B5EF4-FFF2-40B4-BE49-F238E27FC236}">
              <a16:creationId xmlns:a16="http://schemas.microsoft.com/office/drawing/2014/main" id="{F57E3926-8E38-47F2-ACCF-C08D943A3A5D}"/>
            </a:ext>
          </a:extLst>
        </xdr:cNvPr>
        <xdr:cNvCxnSpPr/>
      </xdr:nvCxnSpPr>
      <xdr:spPr>
        <a:xfrm>
          <a:off x="3289300" y="5451687"/>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53552</xdr:rowOff>
    </xdr:from>
    <xdr:to>
      <xdr:col>11</xdr:col>
      <xdr:colOff>187325</xdr:colOff>
      <xdr:row>31</xdr:row>
      <xdr:rowOff>155152</xdr:rowOff>
    </xdr:to>
    <xdr:sp macro="" textlink="">
      <xdr:nvSpPr>
        <xdr:cNvPr id="87" name="楕円 86">
          <a:extLst>
            <a:ext uri="{FF2B5EF4-FFF2-40B4-BE49-F238E27FC236}">
              <a16:creationId xmlns:a16="http://schemas.microsoft.com/office/drawing/2014/main" id="{4F8A85FC-4EA9-49F4-8502-177C724CD786}"/>
            </a:ext>
          </a:extLst>
        </xdr:cNvPr>
        <xdr:cNvSpPr/>
      </xdr:nvSpPr>
      <xdr:spPr>
        <a:xfrm>
          <a:off x="2476500" y="5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104352</xdr:rowOff>
    </xdr:from>
    <xdr:to>
      <xdr:col>15</xdr:col>
      <xdr:colOff>136525</xdr:colOff>
      <xdr:row>31</xdr:row>
      <xdr:rowOff>136737</xdr:rowOff>
    </xdr:to>
    <xdr:cxnSp macro="">
      <xdr:nvCxnSpPr>
        <xdr:cNvPr id="88" name="直線コネクタ 87">
          <a:extLst>
            <a:ext uri="{FF2B5EF4-FFF2-40B4-BE49-F238E27FC236}">
              <a16:creationId xmlns:a16="http://schemas.microsoft.com/office/drawing/2014/main" id="{27CE95B5-D2E0-4D32-B55E-BCB2CB30CDDD}"/>
            </a:ext>
          </a:extLst>
        </xdr:cNvPr>
        <xdr:cNvCxnSpPr/>
      </xdr:nvCxnSpPr>
      <xdr:spPr>
        <a:xfrm>
          <a:off x="2527300" y="541930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macro="" textlink="">
      <xdr:nvSpPr>
        <xdr:cNvPr id="89" name="楕円 88">
          <a:extLst>
            <a:ext uri="{FF2B5EF4-FFF2-40B4-BE49-F238E27FC236}">
              <a16:creationId xmlns:a16="http://schemas.microsoft.com/office/drawing/2014/main" id="{09B63B7C-E149-4264-91A1-DF5A1D729F29}"/>
            </a:ext>
          </a:extLst>
        </xdr:cNvPr>
        <xdr:cNvSpPr/>
      </xdr:nvSpPr>
      <xdr:spPr>
        <a:xfrm>
          <a:off x="1714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104352</xdr:rowOff>
    </xdr:to>
    <xdr:cxnSp macro="">
      <xdr:nvCxnSpPr>
        <xdr:cNvPr id="90" name="直線コネクタ 89">
          <a:extLst>
            <a:ext uri="{FF2B5EF4-FFF2-40B4-BE49-F238E27FC236}">
              <a16:creationId xmlns:a16="http://schemas.microsoft.com/office/drawing/2014/main" id="{374BF60B-11D5-41D7-9295-8DC25F74F4AA}"/>
            </a:ext>
          </a:extLst>
        </xdr:cNvPr>
        <xdr:cNvCxnSpPr/>
      </xdr:nvCxnSpPr>
      <xdr:spPr>
        <a:xfrm>
          <a:off x="1765300" y="536532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1" name="n_1aveValue有形固定資産減価償却率">
          <a:extLst>
            <a:ext uri="{FF2B5EF4-FFF2-40B4-BE49-F238E27FC236}">
              <a16:creationId xmlns:a16="http://schemas.microsoft.com/office/drawing/2014/main" id="{9A41B78D-8C60-4F52-9122-EA5601230A6B}"/>
            </a:ext>
          </a:extLst>
        </xdr:cNvPr>
        <xdr:cNvSpPr txBox="1"/>
      </xdr:nvSpPr>
      <xdr:spPr>
        <a:xfrm>
          <a:off x="3836044" y="50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2" name="n_2aveValue有形固定資産減価償却率">
          <a:extLst>
            <a:ext uri="{FF2B5EF4-FFF2-40B4-BE49-F238E27FC236}">
              <a16:creationId xmlns:a16="http://schemas.microsoft.com/office/drawing/2014/main" id="{B4345EE0-DF52-4C20-A076-72DD925EF1E5}"/>
            </a:ext>
          </a:extLst>
        </xdr:cNvPr>
        <xdr:cNvSpPr txBox="1"/>
      </xdr:nvSpPr>
      <xdr:spPr>
        <a:xfrm>
          <a:off x="3086744" y="505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93" name="n_3aveValue有形固定資産減価償却率">
          <a:extLst>
            <a:ext uri="{FF2B5EF4-FFF2-40B4-BE49-F238E27FC236}">
              <a16:creationId xmlns:a16="http://schemas.microsoft.com/office/drawing/2014/main" id="{07083691-5885-4B06-955A-7B885717DF54}"/>
            </a:ext>
          </a:extLst>
        </xdr:cNvPr>
        <xdr:cNvSpPr txBox="1"/>
      </xdr:nvSpPr>
      <xdr:spPr>
        <a:xfrm>
          <a:off x="23247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a:extLst>
            <a:ext uri="{FF2B5EF4-FFF2-40B4-BE49-F238E27FC236}">
              <a16:creationId xmlns:a16="http://schemas.microsoft.com/office/drawing/2014/main" id="{435382AB-7E55-4DFC-BC98-D378BAD7FCDB}"/>
            </a:ext>
          </a:extLst>
        </xdr:cNvPr>
        <xdr:cNvSpPr txBox="1"/>
      </xdr:nvSpPr>
      <xdr:spPr>
        <a:xfrm>
          <a:off x="1562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107967</xdr:rowOff>
    </xdr:from>
    <xdr:ext cx="405111" cy="259045"/>
    <xdr:sp macro="" textlink="">
      <xdr:nvSpPr>
        <xdr:cNvPr id="95" name="n_1mainValue有形固定資産減価償却率">
          <a:extLst>
            <a:ext uri="{FF2B5EF4-FFF2-40B4-BE49-F238E27FC236}">
              <a16:creationId xmlns:a16="http://schemas.microsoft.com/office/drawing/2014/main" id="{E7452176-B52A-4321-BCE8-6D03F3DEAE38}"/>
            </a:ext>
          </a:extLst>
        </xdr:cNvPr>
        <xdr:cNvSpPr txBox="1"/>
      </xdr:nvSpPr>
      <xdr:spPr>
        <a:xfrm>
          <a:off x="3836044"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7214</xdr:rowOff>
    </xdr:from>
    <xdr:ext cx="405111" cy="259045"/>
    <xdr:sp macro="" textlink="">
      <xdr:nvSpPr>
        <xdr:cNvPr id="96" name="n_2mainValue有形固定資産減価償却率">
          <a:extLst>
            <a:ext uri="{FF2B5EF4-FFF2-40B4-BE49-F238E27FC236}">
              <a16:creationId xmlns:a16="http://schemas.microsoft.com/office/drawing/2014/main" id="{E801DC6C-F2EE-41B6-82A8-EBA94889D802}"/>
            </a:ext>
          </a:extLst>
        </xdr:cNvPr>
        <xdr:cNvSpPr txBox="1"/>
      </xdr:nvSpPr>
      <xdr:spPr>
        <a:xfrm>
          <a:off x="3086744" y="5493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146279</xdr:rowOff>
    </xdr:from>
    <xdr:ext cx="405111" cy="259045"/>
    <xdr:sp macro="" textlink="">
      <xdr:nvSpPr>
        <xdr:cNvPr id="97" name="n_3mainValue有形固定資産減価償却率">
          <a:extLst>
            <a:ext uri="{FF2B5EF4-FFF2-40B4-BE49-F238E27FC236}">
              <a16:creationId xmlns:a16="http://schemas.microsoft.com/office/drawing/2014/main" id="{7CD01C4A-880A-452D-A1AD-E17703164E42}"/>
            </a:ext>
          </a:extLst>
        </xdr:cNvPr>
        <xdr:cNvSpPr txBox="1"/>
      </xdr:nvSpPr>
      <xdr:spPr>
        <a:xfrm>
          <a:off x="2324744" y="5461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macro="" textlink="">
      <xdr:nvSpPr>
        <xdr:cNvPr id="98" name="n_4mainValue有形固定資産減価償却率">
          <a:extLst>
            <a:ext uri="{FF2B5EF4-FFF2-40B4-BE49-F238E27FC236}">
              <a16:creationId xmlns:a16="http://schemas.microsoft.com/office/drawing/2014/main" id="{480A3666-D48E-4E53-B949-EAA2C9224686}"/>
            </a:ext>
          </a:extLst>
        </xdr:cNvPr>
        <xdr:cNvSpPr txBox="1"/>
      </xdr:nvSpPr>
      <xdr:spPr>
        <a:xfrm>
          <a:off x="1562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8C4F5B8-8A91-4630-BC72-E6DAE10610B3}"/>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3CC7D72-C1AB-4CF0-88C8-F0E00C32B93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9FC0521-2552-4A30-9F58-EEFB8F0B820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908FCC5-6450-4294-A2F6-496DFA01509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B61FBF4-49DD-417B-911A-1795A9CE036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3209815-1968-4035-8834-3A82DF9E3DB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153A54B6-9745-443A-B9F4-19FCBAE548B3}"/>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951300F-5570-4AD0-9050-18860AB5478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6EBB72F-53E1-439F-9B5E-607E028F6E6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F878A86-7935-4EB3-8A3F-4A58560DB29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E4B89B2-C937-4822-A837-1E3D97B2BC8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86383F5-9327-484A-8D34-78D7CEC61FB7}"/>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3CD4FCB-803C-4B6F-9E2A-470723C1380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債務償還比率は全国平均と比較して高い。</a:t>
          </a:r>
        </a:p>
        <a:p>
          <a:r>
            <a:rPr kumimoji="1" lang="ja-JP" altLang="en-US" sz="1100">
              <a:latin typeface="ＭＳ Ｐゴシック" panose="020B0600070205080204" pitchFamily="50" charset="-128"/>
              <a:ea typeface="ＭＳ Ｐゴシック" panose="020B0600070205080204" pitchFamily="50" charset="-128"/>
            </a:rPr>
            <a:t>これは、地方債残高が類似団体と比較して高いことによると考えられる。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8FD923F-B3C9-4D63-B879-40E72E5DE6D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317F940-3CA8-4D4C-B189-86B927BEF48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6F3D98A7-8772-4520-B612-17CF33CB368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2AD6AAD2-EC75-430E-B37F-9F24F4D107DB}"/>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ECDE85A2-8433-4CC8-B450-BDE2EC6FB38E}"/>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AE21FE89-FD2F-4CB3-B453-D76FD65587A1}"/>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3CF169AF-CFE0-4A07-9A92-5396C324120B}"/>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AFBED7D-7E53-4514-9EBA-E40B50EB1F29}"/>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3A39FF6-79D8-4A55-BE62-645C5F7CCDD6}"/>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B892A28-B2BB-4B99-8CC0-51C057FDCB5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C24AB02D-9048-4A90-B57D-B71055D45602}"/>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169EF755-5F1D-4C77-8B7B-426761872F6E}"/>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7988411-B074-4F6E-A447-5BF0C5F69E29}"/>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A4404C3-444D-4668-A256-360828CF526E}"/>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E9DC94E-1A2E-4652-884B-C37F370D483B}"/>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03A3751-56F9-4227-AD59-7346AEBDB59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AE2A4CA-B13D-417B-B837-29489ED4E9E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a:extLst>
            <a:ext uri="{FF2B5EF4-FFF2-40B4-BE49-F238E27FC236}">
              <a16:creationId xmlns:a16="http://schemas.microsoft.com/office/drawing/2014/main" id="{1ED47C52-1F68-4D7C-8A6C-1B81C7ADFCEE}"/>
            </a:ext>
          </a:extLst>
        </xdr:cNvPr>
        <xdr:cNvCxnSpPr/>
      </xdr:nvCxnSpPr>
      <xdr:spPr>
        <a:xfrm flipV="1">
          <a:off x="14793595" y="4489903"/>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a:extLst>
            <a:ext uri="{FF2B5EF4-FFF2-40B4-BE49-F238E27FC236}">
              <a16:creationId xmlns:a16="http://schemas.microsoft.com/office/drawing/2014/main" id="{D7E3FB5A-0020-4C00-8C2C-7422E3FA4B84}"/>
            </a:ext>
          </a:extLst>
        </xdr:cNvPr>
        <xdr:cNvSpPr txBox="1"/>
      </xdr:nvSpPr>
      <xdr:spPr>
        <a:xfrm>
          <a:off x="14846300" y="602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a:extLst>
            <a:ext uri="{FF2B5EF4-FFF2-40B4-BE49-F238E27FC236}">
              <a16:creationId xmlns:a16="http://schemas.microsoft.com/office/drawing/2014/main" id="{FBF946DD-B09C-4D32-AA7B-4BB3CF6AE7BF}"/>
            </a:ext>
          </a:extLst>
        </xdr:cNvPr>
        <xdr:cNvCxnSpPr/>
      </xdr:nvCxnSpPr>
      <xdr:spPr>
        <a:xfrm>
          <a:off x="14706600" y="601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19B4476D-5849-4DDB-B850-77D911728C8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411BDF65-2C52-4878-934A-E05C2984D1C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98651</xdr:rowOff>
    </xdr:from>
    <xdr:ext cx="469744" cy="259045"/>
    <xdr:sp macro="" textlink="">
      <xdr:nvSpPr>
        <xdr:cNvPr id="134" name="債務償還比率平均値テキスト">
          <a:extLst>
            <a:ext uri="{FF2B5EF4-FFF2-40B4-BE49-F238E27FC236}">
              <a16:creationId xmlns:a16="http://schemas.microsoft.com/office/drawing/2014/main" id="{1F2D00D1-C54A-4B85-8D43-80F9F1DC6DE2}"/>
            </a:ext>
          </a:extLst>
        </xdr:cNvPr>
        <xdr:cNvSpPr txBox="1"/>
      </xdr:nvSpPr>
      <xdr:spPr>
        <a:xfrm>
          <a:off x="14846300" y="5070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a:extLst>
            <a:ext uri="{FF2B5EF4-FFF2-40B4-BE49-F238E27FC236}">
              <a16:creationId xmlns:a16="http://schemas.microsoft.com/office/drawing/2014/main" id="{96EFB5B9-F5B5-46FC-AF21-DA3820A72B3E}"/>
            </a:ext>
          </a:extLst>
        </xdr:cNvPr>
        <xdr:cNvSpPr/>
      </xdr:nvSpPr>
      <xdr:spPr>
        <a:xfrm>
          <a:off x="14744700" y="52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a:extLst>
            <a:ext uri="{FF2B5EF4-FFF2-40B4-BE49-F238E27FC236}">
              <a16:creationId xmlns:a16="http://schemas.microsoft.com/office/drawing/2014/main" id="{A9943CE2-9A15-4BAD-942C-235E2D967276}"/>
            </a:ext>
          </a:extLst>
        </xdr:cNvPr>
        <xdr:cNvSpPr/>
      </xdr:nvSpPr>
      <xdr:spPr>
        <a:xfrm>
          <a:off x="14033500" y="545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a:extLst>
            <a:ext uri="{FF2B5EF4-FFF2-40B4-BE49-F238E27FC236}">
              <a16:creationId xmlns:a16="http://schemas.microsoft.com/office/drawing/2014/main" id="{7EDDC7B9-2499-4379-9A6E-4CCA0AF9382D}"/>
            </a:ext>
          </a:extLst>
        </xdr:cNvPr>
        <xdr:cNvSpPr/>
      </xdr:nvSpPr>
      <xdr:spPr>
        <a:xfrm>
          <a:off x="13271500" y="54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a:extLst>
            <a:ext uri="{FF2B5EF4-FFF2-40B4-BE49-F238E27FC236}">
              <a16:creationId xmlns:a16="http://schemas.microsoft.com/office/drawing/2014/main" id="{09CCA40C-660A-4D7C-8E23-1BE1A61462E9}"/>
            </a:ext>
          </a:extLst>
        </xdr:cNvPr>
        <xdr:cNvSpPr/>
      </xdr:nvSpPr>
      <xdr:spPr>
        <a:xfrm>
          <a:off x="12509500" y="542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a:extLst>
            <a:ext uri="{FF2B5EF4-FFF2-40B4-BE49-F238E27FC236}">
              <a16:creationId xmlns:a16="http://schemas.microsoft.com/office/drawing/2014/main" id="{DB3DF114-7C64-414D-B82A-FF417E73668B}"/>
            </a:ext>
          </a:extLst>
        </xdr:cNvPr>
        <xdr:cNvSpPr/>
      </xdr:nvSpPr>
      <xdr:spPr>
        <a:xfrm>
          <a:off x="11747500" y="544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E436F-11E1-4D1D-A24D-E0EBF621940B}"/>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9390FFE-1918-4392-A6D3-FDBB57BF151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F3BDE60-071B-48A4-B82B-5CF59634D3C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32FEC1A-54D8-4E0B-905A-A55C8944921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32FD63D-EC71-486E-B1F8-FBB6C54F078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100058</xdr:rowOff>
    </xdr:from>
    <xdr:to>
      <xdr:col>76</xdr:col>
      <xdr:colOff>73025</xdr:colOff>
      <xdr:row>33</xdr:row>
      <xdr:rowOff>30208</xdr:rowOff>
    </xdr:to>
    <xdr:sp macro="" textlink="">
      <xdr:nvSpPr>
        <xdr:cNvPr id="145" name="楕円 144">
          <a:extLst>
            <a:ext uri="{FF2B5EF4-FFF2-40B4-BE49-F238E27FC236}">
              <a16:creationId xmlns:a16="http://schemas.microsoft.com/office/drawing/2014/main" id="{D8FAB8F5-D19F-4883-A2B9-AC0E502DE3A1}"/>
            </a:ext>
          </a:extLst>
        </xdr:cNvPr>
        <xdr:cNvSpPr/>
      </xdr:nvSpPr>
      <xdr:spPr>
        <a:xfrm>
          <a:off x="14744700" y="55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78485</xdr:rowOff>
    </xdr:from>
    <xdr:ext cx="469744" cy="259045"/>
    <xdr:sp macro="" textlink="">
      <xdr:nvSpPr>
        <xdr:cNvPr id="146" name="債務償還比率該当値テキスト">
          <a:extLst>
            <a:ext uri="{FF2B5EF4-FFF2-40B4-BE49-F238E27FC236}">
              <a16:creationId xmlns:a16="http://schemas.microsoft.com/office/drawing/2014/main" id="{98595D3D-1C6A-4851-A602-28CC66973867}"/>
            </a:ext>
          </a:extLst>
        </xdr:cNvPr>
        <xdr:cNvSpPr txBox="1"/>
      </xdr:nvSpPr>
      <xdr:spPr>
        <a:xfrm>
          <a:off x="14846300" y="556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25182</xdr:rowOff>
    </xdr:from>
    <xdr:to>
      <xdr:col>72</xdr:col>
      <xdr:colOff>123825</xdr:colOff>
      <xdr:row>34</xdr:row>
      <xdr:rowOff>126782</xdr:rowOff>
    </xdr:to>
    <xdr:sp macro="" textlink="">
      <xdr:nvSpPr>
        <xdr:cNvPr id="147" name="楕円 146">
          <a:extLst>
            <a:ext uri="{FF2B5EF4-FFF2-40B4-BE49-F238E27FC236}">
              <a16:creationId xmlns:a16="http://schemas.microsoft.com/office/drawing/2014/main" id="{B8AA52F1-C131-46AA-9C16-B749A99C05DC}"/>
            </a:ext>
          </a:extLst>
        </xdr:cNvPr>
        <xdr:cNvSpPr/>
      </xdr:nvSpPr>
      <xdr:spPr>
        <a:xfrm>
          <a:off x="14033500" y="58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150858</xdr:rowOff>
    </xdr:from>
    <xdr:to>
      <xdr:col>76</xdr:col>
      <xdr:colOff>22225</xdr:colOff>
      <xdr:row>34</xdr:row>
      <xdr:rowOff>75982</xdr:rowOff>
    </xdr:to>
    <xdr:cxnSp macro="">
      <xdr:nvCxnSpPr>
        <xdr:cNvPr id="148" name="直線コネクタ 147">
          <a:extLst>
            <a:ext uri="{FF2B5EF4-FFF2-40B4-BE49-F238E27FC236}">
              <a16:creationId xmlns:a16="http://schemas.microsoft.com/office/drawing/2014/main" id="{D536A736-F04C-46CD-AA10-83BBE01E00DD}"/>
            </a:ext>
          </a:extLst>
        </xdr:cNvPr>
        <xdr:cNvCxnSpPr/>
      </xdr:nvCxnSpPr>
      <xdr:spPr>
        <a:xfrm flipV="1">
          <a:off x="14084300" y="5637258"/>
          <a:ext cx="711200" cy="26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28266</xdr:rowOff>
    </xdr:from>
    <xdr:to>
      <xdr:col>68</xdr:col>
      <xdr:colOff>123825</xdr:colOff>
      <xdr:row>34</xdr:row>
      <xdr:rowOff>129866</xdr:rowOff>
    </xdr:to>
    <xdr:sp macro="" textlink="">
      <xdr:nvSpPr>
        <xdr:cNvPr id="149" name="楕円 148">
          <a:extLst>
            <a:ext uri="{FF2B5EF4-FFF2-40B4-BE49-F238E27FC236}">
              <a16:creationId xmlns:a16="http://schemas.microsoft.com/office/drawing/2014/main" id="{8F81F5E5-36F8-446B-B4F6-485FD2169DC8}"/>
            </a:ext>
          </a:extLst>
        </xdr:cNvPr>
        <xdr:cNvSpPr/>
      </xdr:nvSpPr>
      <xdr:spPr>
        <a:xfrm>
          <a:off x="13271500" y="58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75982</xdr:rowOff>
    </xdr:from>
    <xdr:to>
      <xdr:col>72</xdr:col>
      <xdr:colOff>73025</xdr:colOff>
      <xdr:row>34</xdr:row>
      <xdr:rowOff>79066</xdr:rowOff>
    </xdr:to>
    <xdr:cxnSp macro="">
      <xdr:nvCxnSpPr>
        <xdr:cNvPr id="150" name="直線コネクタ 149">
          <a:extLst>
            <a:ext uri="{FF2B5EF4-FFF2-40B4-BE49-F238E27FC236}">
              <a16:creationId xmlns:a16="http://schemas.microsoft.com/office/drawing/2014/main" id="{53BD850B-C945-45E8-BC46-00870DCA9A9A}"/>
            </a:ext>
          </a:extLst>
        </xdr:cNvPr>
        <xdr:cNvCxnSpPr/>
      </xdr:nvCxnSpPr>
      <xdr:spPr>
        <a:xfrm flipV="1">
          <a:off x="13322300" y="5905282"/>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154686</xdr:rowOff>
    </xdr:from>
    <xdr:to>
      <xdr:col>64</xdr:col>
      <xdr:colOff>123825</xdr:colOff>
      <xdr:row>34</xdr:row>
      <xdr:rowOff>84836</xdr:rowOff>
    </xdr:to>
    <xdr:sp macro="" textlink="">
      <xdr:nvSpPr>
        <xdr:cNvPr id="151" name="楕円 150">
          <a:extLst>
            <a:ext uri="{FF2B5EF4-FFF2-40B4-BE49-F238E27FC236}">
              <a16:creationId xmlns:a16="http://schemas.microsoft.com/office/drawing/2014/main" id="{DE20DC2F-779E-42F9-8483-9F750657F7B5}"/>
            </a:ext>
          </a:extLst>
        </xdr:cNvPr>
        <xdr:cNvSpPr/>
      </xdr:nvSpPr>
      <xdr:spPr>
        <a:xfrm>
          <a:off x="12509500" y="58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34036</xdr:rowOff>
    </xdr:from>
    <xdr:to>
      <xdr:col>68</xdr:col>
      <xdr:colOff>73025</xdr:colOff>
      <xdr:row>34</xdr:row>
      <xdr:rowOff>79066</xdr:rowOff>
    </xdr:to>
    <xdr:cxnSp macro="">
      <xdr:nvCxnSpPr>
        <xdr:cNvPr id="152" name="直線コネクタ 151">
          <a:extLst>
            <a:ext uri="{FF2B5EF4-FFF2-40B4-BE49-F238E27FC236}">
              <a16:creationId xmlns:a16="http://schemas.microsoft.com/office/drawing/2014/main" id="{5012CCF3-EC61-4195-86CE-4FC7DB889303}"/>
            </a:ext>
          </a:extLst>
        </xdr:cNvPr>
        <xdr:cNvCxnSpPr/>
      </xdr:nvCxnSpPr>
      <xdr:spPr>
        <a:xfrm>
          <a:off x="12560300" y="5863336"/>
          <a:ext cx="762000" cy="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128161</xdr:rowOff>
    </xdr:from>
    <xdr:to>
      <xdr:col>60</xdr:col>
      <xdr:colOff>123825</xdr:colOff>
      <xdr:row>34</xdr:row>
      <xdr:rowOff>58311</xdr:rowOff>
    </xdr:to>
    <xdr:sp macro="" textlink="">
      <xdr:nvSpPr>
        <xdr:cNvPr id="153" name="楕円 152">
          <a:extLst>
            <a:ext uri="{FF2B5EF4-FFF2-40B4-BE49-F238E27FC236}">
              <a16:creationId xmlns:a16="http://schemas.microsoft.com/office/drawing/2014/main" id="{16D8E8AF-7E0A-4EB2-961F-94BC49B6089A}"/>
            </a:ext>
          </a:extLst>
        </xdr:cNvPr>
        <xdr:cNvSpPr/>
      </xdr:nvSpPr>
      <xdr:spPr>
        <a:xfrm>
          <a:off x="11747500" y="57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7511</xdr:rowOff>
    </xdr:from>
    <xdr:to>
      <xdr:col>64</xdr:col>
      <xdr:colOff>73025</xdr:colOff>
      <xdr:row>34</xdr:row>
      <xdr:rowOff>34036</xdr:rowOff>
    </xdr:to>
    <xdr:cxnSp macro="">
      <xdr:nvCxnSpPr>
        <xdr:cNvPr id="154" name="直線コネクタ 153">
          <a:extLst>
            <a:ext uri="{FF2B5EF4-FFF2-40B4-BE49-F238E27FC236}">
              <a16:creationId xmlns:a16="http://schemas.microsoft.com/office/drawing/2014/main" id="{623669E0-56F5-45A1-B60C-A393D33FA6F7}"/>
            </a:ext>
          </a:extLst>
        </xdr:cNvPr>
        <xdr:cNvCxnSpPr/>
      </xdr:nvCxnSpPr>
      <xdr:spPr>
        <a:xfrm>
          <a:off x="11798300" y="5836811"/>
          <a:ext cx="7620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84944</xdr:rowOff>
    </xdr:from>
    <xdr:ext cx="469744" cy="259045"/>
    <xdr:sp macro="" textlink="">
      <xdr:nvSpPr>
        <xdr:cNvPr id="155" name="n_1aveValue債務償還比率">
          <a:extLst>
            <a:ext uri="{FF2B5EF4-FFF2-40B4-BE49-F238E27FC236}">
              <a16:creationId xmlns:a16="http://schemas.microsoft.com/office/drawing/2014/main" id="{756AE884-B29C-40A8-A86F-D68F9081DABA}"/>
            </a:ext>
          </a:extLst>
        </xdr:cNvPr>
        <xdr:cNvSpPr txBox="1"/>
      </xdr:nvSpPr>
      <xdr:spPr>
        <a:xfrm>
          <a:off x="13836727" y="522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94042</xdr:rowOff>
    </xdr:from>
    <xdr:ext cx="469744" cy="259045"/>
    <xdr:sp macro="" textlink="">
      <xdr:nvSpPr>
        <xdr:cNvPr id="156" name="n_2aveValue債務償還比率">
          <a:extLst>
            <a:ext uri="{FF2B5EF4-FFF2-40B4-BE49-F238E27FC236}">
              <a16:creationId xmlns:a16="http://schemas.microsoft.com/office/drawing/2014/main" id="{65254958-7770-425C-A407-55A8C8AD8939}"/>
            </a:ext>
          </a:extLst>
        </xdr:cNvPr>
        <xdr:cNvSpPr txBox="1"/>
      </xdr:nvSpPr>
      <xdr:spPr>
        <a:xfrm>
          <a:off x="13087427" y="523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61503</xdr:rowOff>
    </xdr:from>
    <xdr:ext cx="469744" cy="259045"/>
    <xdr:sp macro="" textlink="">
      <xdr:nvSpPr>
        <xdr:cNvPr id="157" name="n_3aveValue債務償還比率">
          <a:extLst>
            <a:ext uri="{FF2B5EF4-FFF2-40B4-BE49-F238E27FC236}">
              <a16:creationId xmlns:a16="http://schemas.microsoft.com/office/drawing/2014/main" id="{FEA5B88D-4A59-49EE-925A-3FF3C62C9DAD}"/>
            </a:ext>
          </a:extLst>
        </xdr:cNvPr>
        <xdr:cNvSpPr txBox="1"/>
      </xdr:nvSpPr>
      <xdr:spPr>
        <a:xfrm>
          <a:off x="12325427" y="520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80626</xdr:rowOff>
    </xdr:from>
    <xdr:ext cx="469744" cy="259045"/>
    <xdr:sp macro="" textlink="">
      <xdr:nvSpPr>
        <xdr:cNvPr id="158" name="n_4aveValue債務償還比率">
          <a:extLst>
            <a:ext uri="{FF2B5EF4-FFF2-40B4-BE49-F238E27FC236}">
              <a16:creationId xmlns:a16="http://schemas.microsoft.com/office/drawing/2014/main" id="{15DCD764-CE1F-4761-BD8E-920E22F6BB3C}"/>
            </a:ext>
          </a:extLst>
        </xdr:cNvPr>
        <xdr:cNvSpPr txBox="1"/>
      </xdr:nvSpPr>
      <xdr:spPr>
        <a:xfrm>
          <a:off x="11563427" y="522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117909</xdr:rowOff>
    </xdr:from>
    <xdr:ext cx="469744" cy="259045"/>
    <xdr:sp macro="" textlink="">
      <xdr:nvSpPr>
        <xdr:cNvPr id="159" name="n_1mainValue債務償還比率">
          <a:extLst>
            <a:ext uri="{FF2B5EF4-FFF2-40B4-BE49-F238E27FC236}">
              <a16:creationId xmlns:a16="http://schemas.microsoft.com/office/drawing/2014/main" id="{9041D5C0-2E36-4AF5-9C81-12B98E1280A7}"/>
            </a:ext>
          </a:extLst>
        </xdr:cNvPr>
        <xdr:cNvSpPr txBox="1"/>
      </xdr:nvSpPr>
      <xdr:spPr>
        <a:xfrm>
          <a:off x="13836727" y="59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120993</xdr:rowOff>
    </xdr:from>
    <xdr:ext cx="469744" cy="259045"/>
    <xdr:sp macro="" textlink="">
      <xdr:nvSpPr>
        <xdr:cNvPr id="160" name="n_2mainValue債務償還比率">
          <a:extLst>
            <a:ext uri="{FF2B5EF4-FFF2-40B4-BE49-F238E27FC236}">
              <a16:creationId xmlns:a16="http://schemas.microsoft.com/office/drawing/2014/main" id="{0EA3E221-929F-4F1A-B2A9-B201B335155A}"/>
            </a:ext>
          </a:extLst>
        </xdr:cNvPr>
        <xdr:cNvSpPr txBox="1"/>
      </xdr:nvSpPr>
      <xdr:spPr>
        <a:xfrm>
          <a:off x="13087427" y="595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75963</xdr:rowOff>
    </xdr:from>
    <xdr:ext cx="469744" cy="259045"/>
    <xdr:sp macro="" textlink="">
      <xdr:nvSpPr>
        <xdr:cNvPr id="161" name="n_3mainValue債務償還比率">
          <a:extLst>
            <a:ext uri="{FF2B5EF4-FFF2-40B4-BE49-F238E27FC236}">
              <a16:creationId xmlns:a16="http://schemas.microsoft.com/office/drawing/2014/main" id="{9F0C58FF-ED6B-49A0-8A02-FC082F33FE61}"/>
            </a:ext>
          </a:extLst>
        </xdr:cNvPr>
        <xdr:cNvSpPr txBox="1"/>
      </xdr:nvSpPr>
      <xdr:spPr>
        <a:xfrm>
          <a:off x="12325427"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49438</xdr:rowOff>
    </xdr:from>
    <xdr:ext cx="469744" cy="259045"/>
    <xdr:sp macro="" textlink="">
      <xdr:nvSpPr>
        <xdr:cNvPr id="162" name="n_4mainValue債務償還比率">
          <a:extLst>
            <a:ext uri="{FF2B5EF4-FFF2-40B4-BE49-F238E27FC236}">
              <a16:creationId xmlns:a16="http://schemas.microsoft.com/office/drawing/2014/main" id="{C09D5F39-BD68-4AA1-868B-CDBF6E58512D}"/>
            </a:ext>
          </a:extLst>
        </xdr:cNvPr>
        <xdr:cNvSpPr txBox="1"/>
      </xdr:nvSpPr>
      <xdr:spPr>
        <a:xfrm>
          <a:off x="11563427" y="587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C37C2860-5279-4461-ACBF-BCB40AC58C6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64BA5B2-2910-452B-82C9-A8FA4804F48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9E8FDA0-3E3A-4D7A-A61B-84015058607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4F3226D-A180-457D-A1CA-5FDCFB0566C5}"/>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D060BF5-C6A2-4928-BCC5-66D366C8A4C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919854A-C354-451B-BAA2-9DDD4D24B53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82FE05-E41E-4953-B7AA-5E61AAD44FD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493F76-0A01-4237-A3AC-C5DEC55DF1C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AF16DB-706B-4A02-811D-308D4D7FAA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1328F9-2CA2-43CB-A47F-56CFAFCF70D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1E009E-9B7E-4A8D-9ECC-2B90873A0BD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D9A1A2-F473-4F63-A580-C47AD9EE03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0CBE80-0AC2-437F-931D-0851D4573D5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654884-5DAD-4CAA-8B03-043A94793E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A7E7B9-166E-4E68-81E0-E28C63B490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BEDC78C-FFBD-4160-936E-8F9FE88938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5DD489-8B08-4D65-8E50-FB407BB134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92B5F1D-ADED-4150-B4B4-786BB9001B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2F2CC7-964A-4ACA-8EB1-941D0163FA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EEDA46-CBB4-4A06-AE76-9DC23415835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5199F0-84E0-4B48-A3E8-E115F2C7A3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4334F05-F765-49A9-9EFD-0374B94437A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BFDB27-2B76-40C6-83BF-1EBA3C074CF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0BF396-6E92-47A4-9CEB-605C2A6D87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E4BF26-B9A6-49E0-8C74-230AC3E428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50A422-C8EA-481A-87C1-DAAF6C80AE9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2D8F05-237E-480F-996C-CE36E04D85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A5F392-B4C0-4E73-B71E-CEF1393736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A0FB18-8DA3-4234-9E41-4B980AAC2E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607773-113D-4B4C-813F-5BEA753DF2F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D93574-9D3C-4A32-A2CC-3EEB4FF1A8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6E88E4-2DE1-46FA-91F6-FA68318F1FF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F921E1-660A-40BE-9508-F5F0522B4E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D122D2-38D5-400A-B2C8-769225A55CF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B720E8-D6D9-4838-A672-5C594B5E9D3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E03C2E3-A4BB-4F28-BE7F-54C2ED7F45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4EE4E61-F61C-4434-BAD8-0919D83D0D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F6EC0D-31B1-4C2B-B443-D4F78458744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A31E2E-0C61-47CF-A391-CC12B5F0FA5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5BFC9A-C402-483A-A4E7-C57924ECEF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5AAC9B-D177-4AE1-A7F1-478CD5146C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973F43-4935-4871-9128-80DF82E0A0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335EB6E-E1B3-48BC-BED1-90D11884E2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9A115A-C550-4A89-BDAF-92DB2FF602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E0756B-AB75-4277-A0F2-CE6759946D6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4FA083-55AF-4ACE-BC3C-D77136E61DF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1AE8CD-1F6C-42DC-8464-BC1A192C718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9518C9-B851-43C0-A6E0-870F4BC43C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77501E8-EAE7-419A-94DD-47786789D1E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1A39868-9068-4B8F-829A-6DB6A94B42F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0152591-C180-42E5-A646-8EE03A55DF0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D5888A2-76A2-4AB2-A6E8-1ACC7396A9D7}"/>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38FF0CE-F551-454F-A802-B39CBA78233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B5E6787-CBBA-49A1-86E0-8374F864862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D0BBA25-774A-4F6C-82E2-7A647A66F23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09DE560-D4A1-40E7-94C6-427D7006AD3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EF8FAE0-DC8F-474B-9A6C-B41CB6B3F4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2AFF386-E778-4018-B70C-5F4BCA3DD8D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1D68D92-119B-416E-9DD8-E10EC1C0CA2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33C9F762-6CB7-4E2E-9108-5E1D2ECF7D04}"/>
            </a:ext>
          </a:extLst>
        </xdr:cNvPr>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A5D01A6F-CF49-4309-9236-075F671A0401}"/>
            </a:ext>
          </a:extLst>
        </xdr:cNvPr>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D3BA64D4-769E-4FB2-9191-DECD4E873A0D}"/>
            </a:ext>
          </a:extLst>
        </xdr:cNvPr>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2BB2CC48-9573-4A79-B6CF-FE32F971DF23}"/>
            </a:ext>
          </a:extLst>
        </xdr:cNvPr>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4321CF6C-02CA-49B6-BB00-43D98D88F94D}"/>
            </a:ext>
          </a:extLst>
        </xdr:cNvPr>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a:extLst>
            <a:ext uri="{FF2B5EF4-FFF2-40B4-BE49-F238E27FC236}">
              <a16:creationId xmlns:a16="http://schemas.microsoft.com/office/drawing/2014/main" id="{7415F06C-7ABC-4AF6-A9B8-B33B76F92A98}"/>
            </a:ext>
          </a:extLst>
        </xdr:cNvPr>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E0A4AE0C-0CDA-4768-9B63-AB0DCA9A8B12}"/>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2F2C2E5E-3EF0-464D-A961-FBE1FE4E661A}"/>
            </a:ext>
          </a:extLst>
        </xdr:cNvPr>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70950488-2861-4260-9860-D020ABD8092F}"/>
            </a:ext>
          </a:extLst>
        </xdr:cNvPr>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6C3AD5CE-ACE6-4330-9F9E-2E57D3592BA1}"/>
            </a:ext>
          </a:extLst>
        </xdr:cNvPr>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6D96A304-516E-42AE-8D9E-39DB5EA6CBA2}"/>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BD6BE60-CE2B-460F-BF59-0351E450586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4983067-92CA-4FE0-9786-C6ABDDD6BA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5506756-9855-4EA6-827B-E1CA140F5CD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0672D40-847C-4144-A452-689D4CE5444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D423CB-5095-4C5F-B37A-2E6CA8A9A9F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71" name="楕円 70">
          <a:extLst>
            <a:ext uri="{FF2B5EF4-FFF2-40B4-BE49-F238E27FC236}">
              <a16:creationId xmlns:a16="http://schemas.microsoft.com/office/drawing/2014/main" id="{8C7F6151-FEA1-4BCA-A385-65C905230FB0}"/>
            </a:ext>
          </a:extLst>
        </xdr:cNvPr>
        <xdr:cNvSpPr/>
      </xdr:nvSpPr>
      <xdr:spPr>
        <a:xfrm>
          <a:off x="45847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6113</xdr:rowOff>
    </xdr:from>
    <xdr:ext cx="405111" cy="259045"/>
    <xdr:sp macro="" textlink="">
      <xdr:nvSpPr>
        <xdr:cNvPr id="72" name="【道路】&#10;有形固定資産減価償却率該当値テキスト">
          <a:extLst>
            <a:ext uri="{FF2B5EF4-FFF2-40B4-BE49-F238E27FC236}">
              <a16:creationId xmlns:a16="http://schemas.microsoft.com/office/drawing/2014/main" id="{306D67E2-35CE-419C-82E6-16E2B6F2DCA8}"/>
            </a:ext>
          </a:extLst>
        </xdr:cNvPr>
        <xdr:cNvSpPr txBox="1"/>
      </xdr:nvSpPr>
      <xdr:spPr>
        <a:xfrm>
          <a:off x="4673600" y="634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57404</xdr:rowOff>
    </xdr:from>
    <xdr:to>
      <xdr:col>20</xdr:col>
      <xdr:colOff>38100</xdr:colOff>
      <xdr:row>37</xdr:row>
      <xdr:rowOff>159004</xdr:rowOff>
    </xdr:to>
    <xdr:sp macro="" textlink="">
      <xdr:nvSpPr>
        <xdr:cNvPr id="73" name="楕円 72">
          <a:extLst>
            <a:ext uri="{FF2B5EF4-FFF2-40B4-BE49-F238E27FC236}">
              <a16:creationId xmlns:a16="http://schemas.microsoft.com/office/drawing/2014/main" id="{74CD6717-226B-484B-B19C-F1182E705840}"/>
            </a:ext>
          </a:extLst>
        </xdr:cNvPr>
        <xdr:cNvSpPr/>
      </xdr:nvSpPr>
      <xdr:spPr>
        <a:xfrm>
          <a:off x="3746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78486</xdr:rowOff>
    </xdr:from>
    <xdr:to>
      <xdr:col>24</xdr:col>
      <xdr:colOff>63500</xdr:colOff>
      <xdr:row>37</xdr:row>
      <xdr:rowOff>108204</xdr:rowOff>
    </xdr:to>
    <xdr:cxnSp macro="">
      <xdr:nvCxnSpPr>
        <xdr:cNvPr id="74" name="直線コネクタ 73">
          <a:extLst>
            <a:ext uri="{FF2B5EF4-FFF2-40B4-BE49-F238E27FC236}">
              <a16:creationId xmlns:a16="http://schemas.microsoft.com/office/drawing/2014/main" id="{B38218CB-7195-46D2-B065-AD66C8794654}"/>
            </a:ext>
          </a:extLst>
        </xdr:cNvPr>
        <xdr:cNvCxnSpPr/>
      </xdr:nvCxnSpPr>
      <xdr:spPr>
        <a:xfrm flipV="1">
          <a:off x="3797300" y="642213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164846</xdr:rowOff>
    </xdr:from>
    <xdr:to>
      <xdr:col>15</xdr:col>
      <xdr:colOff>101600</xdr:colOff>
      <xdr:row>37</xdr:row>
      <xdr:rowOff>94996</xdr:rowOff>
    </xdr:to>
    <xdr:sp macro="" textlink="">
      <xdr:nvSpPr>
        <xdr:cNvPr id="75" name="楕円 74">
          <a:extLst>
            <a:ext uri="{FF2B5EF4-FFF2-40B4-BE49-F238E27FC236}">
              <a16:creationId xmlns:a16="http://schemas.microsoft.com/office/drawing/2014/main" id="{0895F1A8-A742-4C0D-9EFA-9EA6D628D7A0}"/>
            </a:ext>
          </a:extLst>
        </xdr:cNvPr>
        <xdr:cNvSpPr/>
      </xdr:nvSpPr>
      <xdr:spPr>
        <a:xfrm>
          <a:off x="2857500" y="63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44196</xdr:rowOff>
    </xdr:from>
    <xdr:to>
      <xdr:col>19</xdr:col>
      <xdr:colOff>177800</xdr:colOff>
      <xdr:row>37</xdr:row>
      <xdr:rowOff>108204</xdr:rowOff>
    </xdr:to>
    <xdr:cxnSp macro="">
      <xdr:nvCxnSpPr>
        <xdr:cNvPr id="76" name="直線コネクタ 75">
          <a:extLst>
            <a:ext uri="{FF2B5EF4-FFF2-40B4-BE49-F238E27FC236}">
              <a16:creationId xmlns:a16="http://schemas.microsoft.com/office/drawing/2014/main" id="{1F9A7F51-B6D6-4223-8472-28D275A13046}"/>
            </a:ext>
          </a:extLst>
        </xdr:cNvPr>
        <xdr:cNvCxnSpPr/>
      </xdr:nvCxnSpPr>
      <xdr:spPr>
        <a:xfrm>
          <a:off x="2908300" y="638784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144272</xdr:rowOff>
    </xdr:from>
    <xdr:to>
      <xdr:col>10</xdr:col>
      <xdr:colOff>165100</xdr:colOff>
      <xdr:row>37</xdr:row>
      <xdr:rowOff>74422</xdr:rowOff>
    </xdr:to>
    <xdr:sp macro="" textlink="">
      <xdr:nvSpPr>
        <xdr:cNvPr id="77" name="楕円 76">
          <a:extLst>
            <a:ext uri="{FF2B5EF4-FFF2-40B4-BE49-F238E27FC236}">
              <a16:creationId xmlns:a16="http://schemas.microsoft.com/office/drawing/2014/main" id="{5BA785AA-31A8-48B7-BD56-7EB885091105}"/>
            </a:ext>
          </a:extLst>
        </xdr:cNvPr>
        <xdr:cNvSpPr/>
      </xdr:nvSpPr>
      <xdr:spPr>
        <a:xfrm>
          <a:off x="1968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23622</xdr:rowOff>
    </xdr:from>
    <xdr:to>
      <xdr:col>15</xdr:col>
      <xdr:colOff>50800</xdr:colOff>
      <xdr:row>37</xdr:row>
      <xdr:rowOff>44196</xdr:rowOff>
    </xdr:to>
    <xdr:cxnSp macro="">
      <xdr:nvCxnSpPr>
        <xdr:cNvPr id="78" name="直線コネクタ 77">
          <a:extLst>
            <a:ext uri="{FF2B5EF4-FFF2-40B4-BE49-F238E27FC236}">
              <a16:creationId xmlns:a16="http://schemas.microsoft.com/office/drawing/2014/main" id="{2B6C0071-4E09-45A7-BC72-EF6541991A15}"/>
            </a:ext>
          </a:extLst>
        </xdr:cNvPr>
        <xdr:cNvCxnSpPr/>
      </xdr:nvCxnSpPr>
      <xdr:spPr>
        <a:xfrm>
          <a:off x="2019300" y="63672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73406</xdr:rowOff>
    </xdr:from>
    <xdr:to>
      <xdr:col>6</xdr:col>
      <xdr:colOff>38100</xdr:colOff>
      <xdr:row>37</xdr:row>
      <xdr:rowOff>3556</xdr:rowOff>
    </xdr:to>
    <xdr:sp macro="" textlink="">
      <xdr:nvSpPr>
        <xdr:cNvPr id="79" name="楕円 78">
          <a:extLst>
            <a:ext uri="{FF2B5EF4-FFF2-40B4-BE49-F238E27FC236}">
              <a16:creationId xmlns:a16="http://schemas.microsoft.com/office/drawing/2014/main" id="{F701C477-4F89-487B-833F-4C7EE539CA9D}"/>
            </a:ext>
          </a:extLst>
        </xdr:cNvPr>
        <xdr:cNvSpPr/>
      </xdr:nvSpPr>
      <xdr:spPr>
        <a:xfrm>
          <a:off x="1079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124206</xdr:rowOff>
    </xdr:from>
    <xdr:to>
      <xdr:col>10</xdr:col>
      <xdr:colOff>114300</xdr:colOff>
      <xdr:row>37</xdr:row>
      <xdr:rowOff>23622</xdr:rowOff>
    </xdr:to>
    <xdr:cxnSp macro="">
      <xdr:nvCxnSpPr>
        <xdr:cNvPr id="80" name="直線コネクタ 79">
          <a:extLst>
            <a:ext uri="{FF2B5EF4-FFF2-40B4-BE49-F238E27FC236}">
              <a16:creationId xmlns:a16="http://schemas.microsoft.com/office/drawing/2014/main" id="{4720C1A2-CB3F-4D9E-A7BC-A5B428309C17}"/>
            </a:ext>
          </a:extLst>
        </xdr:cNvPr>
        <xdr:cNvCxnSpPr/>
      </xdr:nvCxnSpPr>
      <xdr:spPr>
        <a:xfrm>
          <a:off x="1130300" y="629640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79519</xdr:rowOff>
    </xdr:from>
    <xdr:ext cx="405111" cy="259045"/>
    <xdr:sp macro="" textlink="">
      <xdr:nvSpPr>
        <xdr:cNvPr id="81" name="n_1aveValue【道路】&#10;有形固定資産減価償却率">
          <a:extLst>
            <a:ext uri="{FF2B5EF4-FFF2-40B4-BE49-F238E27FC236}">
              <a16:creationId xmlns:a16="http://schemas.microsoft.com/office/drawing/2014/main" id="{B608119E-8EBF-46C8-9108-B0A691D18C70}"/>
            </a:ext>
          </a:extLst>
        </xdr:cNvPr>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45229</xdr:rowOff>
    </xdr:from>
    <xdr:ext cx="405111" cy="259045"/>
    <xdr:sp macro="" textlink="">
      <xdr:nvSpPr>
        <xdr:cNvPr id="82" name="n_2aveValue【道路】&#10;有形固定資産減価償却率">
          <a:extLst>
            <a:ext uri="{FF2B5EF4-FFF2-40B4-BE49-F238E27FC236}">
              <a16:creationId xmlns:a16="http://schemas.microsoft.com/office/drawing/2014/main" id="{FF1832D2-5074-44F7-B665-F952F6DB540F}"/>
            </a:ext>
          </a:extLst>
        </xdr:cNvPr>
        <xdr:cNvSpPr txBox="1"/>
      </xdr:nvSpPr>
      <xdr:spPr>
        <a:xfrm>
          <a:off x="2705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a:extLst>
            <a:ext uri="{FF2B5EF4-FFF2-40B4-BE49-F238E27FC236}">
              <a16:creationId xmlns:a16="http://schemas.microsoft.com/office/drawing/2014/main" id="{0E738CF5-F0D7-4F00-9F5E-2FFCC8E02C4F}"/>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4" name="n_4aveValue【道路】&#10;有形固定資産減価償却率">
          <a:extLst>
            <a:ext uri="{FF2B5EF4-FFF2-40B4-BE49-F238E27FC236}">
              <a16:creationId xmlns:a16="http://schemas.microsoft.com/office/drawing/2014/main" id="{670B23D3-0671-4622-9157-76A4F07E75F4}"/>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150131</xdr:rowOff>
    </xdr:from>
    <xdr:ext cx="405111" cy="259045"/>
    <xdr:sp macro="" textlink="">
      <xdr:nvSpPr>
        <xdr:cNvPr id="85" name="n_1mainValue【道路】&#10;有形固定資産減価償却率">
          <a:extLst>
            <a:ext uri="{FF2B5EF4-FFF2-40B4-BE49-F238E27FC236}">
              <a16:creationId xmlns:a16="http://schemas.microsoft.com/office/drawing/2014/main" id="{E09FC826-9C47-434A-A8FD-099F646815FD}"/>
            </a:ext>
          </a:extLst>
        </xdr:cNvPr>
        <xdr:cNvSpPr txBox="1"/>
      </xdr:nvSpPr>
      <xdr:spPr>
        <a:xfrm>
          <a:off x="3582044"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6" name="n_2mainValue【道路】&#10;有形固定資産減価償却率">
          <a:extLst>
            <a:ext uri="{FF2B5EF4-FFF2-40B4-BE49-F238E27FC236}">
              <a16:creationId xmlns:a16="http://schemas.microsoft.com/office/drawing/2014/main" id="{73D259DF-0367-4DF3-9252-B2C176360262}"/>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7" name="n_3mainValue【道路】&#10;有形固定資産減価償却率">
          <a:extLst>
            <a:ext uri="{FF2B5EF4-FFF2-40B4-BE49-F238E27FC236}">
              <a16:creationId xmlns:a16="http://schemas.microsoft.com/office/drawing/2014/main" id="{6EBA20CE-6CE4-4386-B83E-33BE012BBC8B}"/>
            </a:ext>
          </a:extLst>
        </xdr:cNvPr>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166133</xdr:rowOff>
    </xdr:from>
    <xdr:ext cx="405111" cy="259045"/>
    <xdr:sp macro="" textlink="">
      <xdr:nvSpPr>
        <xdr:cNvPr id="88" name="n_4mainValue【道路】&#10;有形固定資産減価償却率">
          <a:extLst>
            <a:ext uri="{FF2B5EF4-FFF2-40B4-BE49-F238E27FC236}">
              <a16:creationId xmlns:a16="http://schemas.microsoft.com/office/drawing/2014/main" id="{8BDE9778-9EA1-4028-8B54-8DCD3324C467}"/>
            </a:ext>
          </a:extLst>
        </xdr:cNvPr>
        <xdr:cNvSpPr txBox="1"/>
      </xdr:nvSpPr>
      <xdr:spPr>
        <a:xfrm>
          <a:off x="9277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BF4D1C5-6EED-4744-BBF6-D6F2621E89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7B0073B-A306-4BA6-8FF1-9BBEFBDE9E9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F3EBA2B-D20D-45BF-B655-E5183C6EEE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0B9C32B-CC66-4DDE-9562-68E0E86AC50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F8BDDF7-9EEB-4FBA-AF34-1AEE17A183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E8D9A66-4B6A-47EE-8BA2-0335942A6CB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578726C-B4F6-48F7-8AAC-71666FF2F3B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3C9DFD5-88C9-4341-8DB9-11BF3C185F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B8D70B9-D8FB-4F46-9CDB-EAB754A9F8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C843B9A-8678-4819-8292-E4B34FCA2ED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F83C5BB-D493-41AE-8DD8-1DAD5B6C1C7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C8748DF-F095-4ADA-9E0E-0EB49400577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BEBD680-C3A4-4028-943D-93DB6E48158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F21FFE55-355A-4FB7-8498-AE05D9FD833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79891E9-4826-4031-901E-DDF49A6CF4E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B4B0EFF-471A-441D-97C9-8B0E339B1AC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6A7CEF0-F85B-4A42-A2AF-2F19E57E3D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7AB9425-EA4C-471B-9908-EAD4E6D5B96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8B4C0D1-C828-458A-BEEE-E86EE306CBE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21E8B175-E075-4A9D-9F75-E9EF5B8A5FB9}"/>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221C437-263D-4C22-87AE-3FBE0CECB7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CC14193-98D0-46C0-A8D5-2BE21B4A865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6C4C41D-2095-4D75-8411-28AC3091ACB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76051106-45AA-448E-8D06-12F5827ECB9E}"/>
            </a:ext>
          </a:extLst>
        </xdr:cNvPr>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F2F6EF43-FCDE-4FB6-AF7C-E35C4C3EA8E6}"/>
            </a:ext>
          </a:extLst>
        </xdr:cNvPr>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9928D3EB-022E-4032-9895-C9E6B0AA26C6}"/>
            </a:ext>
          </a:extLst>
        </xdr:cNvPr>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C4AB9622-D2C6-453E-99F0-371A10554E38}"/>
            </a:ext>
          </a:extLst>
        </xdr:cNvPr>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B69DD19D-C8BB-49BB-BCE6-B6D4BE82BFB9}"/>
            </a:ext>
          </a:extLst>
        </xdr:cNvPr>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6602B128-8351-4491-98E0-743002C92FC1}"/>
            </a:ext>
          </a:extLst>
        </xdr:cNvPr>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65490FEC-9BC2-41AE-BA0A-16EF5371F5C7}"/>
            </a:ext>
          </a:extLst>
        </xdr:cNvPr>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4D83C8B4-3243-4857-806F-AA2E2514B140}"/>
            </a:ext>
          </a:extLst>
        </xdr:cNvPr>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806DAAD2-0171-4A3C-B1DB-47396C17D3ED}"/>
            </a:ext>
          </a:extLst>
        </xdr:cNvPr>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EEF4D495-DCBF-4757-9A9A-5AC2CA9F368D}"/>
            </a:ext>
          </a:extLst>
        </xdr:cNvPr>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54F7DA97-A2B4-47F4-B353-53F6AC586F79}"/>
            </a:ext>
          </a:extLst>
        </xdr:cNvPr>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83BCD77-5393-4824-A6E4-ADF68F4648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672AE3-3C85-40AF-8037-82D6CF9D557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FA7AA96-29CE-485D-866C-40B2D59196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E5556D5-E856-404A-99BD-6158350C2B0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22E3F3F-F90D-408A-BC4E-C970983BAE9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93104</xdr:rowOff>
    </xdr:from>
    <xdr:to>
      <xdr:col>55</xdr:col>
      <xdr:colOff>50800</xdr:colOff>
      <xdr:row>42</xdr:row>
      <xdr:rowOff>23254</xdr:rowOff>
    </xdr:to>
    <xdr:sp macro="" textlink="">
      <xdr:nvSpPr>
        <xdr:cNvPr id="128" name="楕円 127">
          <a:extLst>
            <a:ext uri="{FF2B5EF4-FFF2-40B4-BE49-F238E27FC236}">
              <a16:creationId xmlns:a16="http://schemas.microsoft.com/office/drawing/2014/main" id="{F5C54B02-CBC9-4E8D-AE2D-F602A310CB3F}"/>
            </a:ext>
          </a:extLst>
        </xdr:cNvPr>
        <xdr:cNvSpPr/>
      </xdr:nvSpPr>
      <xdr:spPr>
        <a:xfrm>
          <a:off x="10426700" y="71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45420</xdr:rowOff>
    </xdr:from>
    <xdr:ext cx="469744" cy="259045"/>
    <xdr:sp macro="" textlink="">
      <xdr:nvSpPr>
        <xdr:cNvPr id="129" name="【道路】&#10;一人当たり延長該当値テキスト">
          <a:extLst>
            <a:ext uri="{FF2B5EF4-FFF2-40B4-BE49-F238E27FC236}">
              <a16:creationId xmlns:a16="http://schemas.microsoft.com/office/drawing/2014/main" id="{C9EF2936-4DEC-4FE1-8F26-A4A575634BD0}"/>
            </a:ext>
          </a:extLst>
        </xdr:cNvPr>
        <xdr:cNvSpPr txBox="1"/>
      </xdr:nvSpPr>
      <xdr:spPr>
        <a:xfrm>
          <a:off x="10515600" y="70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93993</xdr:rowOff>
    </xdr:from>
    <xdr:to>
      <xdr:col>50</xdr:col>
      <xdr:colOff>165100</xdr:colOff>
      <xdr:row>42</xdr:row>
      <xdr:rowOff>24143</xdr:rowOff>
    </xdr:to>
    <xdr:sp macro="" textlink="">
      <xdr:nvSpPr>
        <xdr:cNvPr id="130" name="楕円 129">
          <a:extLst>
            <a:ext uri="{FF2B5EF4-FFF2-40B4-BE49-F238E27FC236}">
              <a16:creationId xmlns:a16="http://schemas.microsoft.com/office/drawing/2014/main" id="{FC6135E5-F51D-4131-B6E8-8F6137099313}"/>
            </a:ext>
          </a:extLst>
        </xdr:cNvPr>
        <xdr:cNvSpPr/>
      </xdr:nvSpPr>
      <xdr:spPr>
        <a:xfrm>
          <a:off x="9588500" y="71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143904</xdr:rowOff>
    </xdr:from>
    <xdr:to>
      <xdr:col>55</xdr:col>
      <xdr:colOff>0</xdr:colOff>
      <xdr:row>41</xdr:row>
      <xdr:rowOff>144793</xdr:rowOff>
    </xdr:to>
    <xdr:cxnSp macro="">
      <xdr:nvCxnSpPr>
        <xdr:cNvPr id="131" name="直線コネクタ 130">
          <a:extLst>
            <a:ext uri="{FF2B5EF4-FFF2-40B4-BE49-F238E27FC236}">
              <a16:creationId xmlns:a16="http://schemas.microsoft.com/office/drawing/2014/main" id="{42D0916A-7C82-4D84-9D7A-B32DB54F351E}"/>
            </a:ext>
          </a:extLst>
        </xdr:cNvPr>
        <xdr:cNvCxnSpPr/>
      </xdr:nvCxnSpPr>
      <xdr:spPr>
        <a:xfrm flipV="1">
          <a:off x="9639300" y="7173354"/>
          <a:ext cx="8382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94932</xdr:rowOff>
    </xdr:from>
    <xdr:to>
      <xdr:col>46</xdr:col>
      <xdr:colOff>38100</xdr:colOff>
      <xdr:row>42</xdr:row>
      <xdr:rowOff>25082</xdr:rowOff>
    </xdr:to>
    <xdr:sp macro="" textlink="">
      <xdr:nvSpPr>
        <xdr:cNvPr id="132" name="楕円 131">
          <a:extLst>
            <a:ext uri="{FF2B5EF4-FFF2-40B4-BE49-F238E27FC236}">
              <a16:creationId xmlns:a16="http://schemas.microsoft.com/office/drawing/2014/main" id="{8E1BBDB2-E0B0-4852-9C26-DBB324EB6ADD}"/>
            </a:ext>
          </a:extLst>
        </xdr:cNvPr>
        <xdr:cNvSpPr/>
      </xdr:nvSpPr>
      <xdr:spPr>
        <a:xfrm>
          <a:off x="8699500" y="71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144793</xdr:rowOff>
    </xdr:from>
    <xdr:to>
      <xdr:col>50</xdr:col>
      <xdr:colOff>114300</xdr:colOff>
      <xdr:row>41</xdr:row>
      <xdr:rowOff>145732</xdr:rowOff>
    </xdr:to>
    <xdr:cxnSp macro="">
      <xdr:nvCxnSpPr>
        <xdr:cNvPr id="133" name="直線コネクタ 132">
          <a:extLst>
            <a:ext uri="{FF2B5EF4-FFF2-40B4-BE49-F238E27FC236}">
              <a16:creationId xmlns:a16="http://schemas.microsoft.com/office/drawing/2014/main" id="{03EF1C78-79B3-430B-808B-E7D7AA78DA70}"/>
            </a:ext>
          </a:extLst>
        </xdr:cNvPr>
        <xdr:cNvCxnSpPr/>
      </xdr:nvCxnSpPr>
      <xdr:spPr>
        <a:xfrm flipV="1">
          <a:off x="8750300" y="7174243"/>
          <a:ext cx="889000" cy="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95745</xdr:rowOff>
    </xdr:from>
    <xdr:to>
      <xdr:col>41</xdr:col>
      <xdr:colOff>101600</xdr:colOff>
      <xdr:row>42</xdr:row>
      <xdr:rowOff>25895</xdr:rowOff>
    </xdr:to>
    <xdr:sp macro="" textlink="">
      <xdr:nvSpPr>
        <xdr:cNvPr id="134" name="楕円 133">
          <a:extLst>
            <a:ext uri="{FF2B5EF4-FFF2-40B4-BE49-F238E27FC236}">
              <a16:creationId xmlns:a16="http://schemas.microsoft.com/office/drawing/2014/main" id="{885E2446-BE8C-4AAD-A04C-35FB54AFE717}"/>
            </a:ext>
          </a:extLst>
        </xdr:cNvPr>
        <xdr:cNvSpPr/>
      </xdr:nvSpPr>
      <xdr:spPr>
        <a:xfrm>
          <a:off x="7810500" y="71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145732</xdr:rowOff>
    </xdr:from>
    <xdr:to>
      <xdr:col>45</xdr:col>
      <xdr:colOff>177800</xdr:colOff>
      <xdr:row>41</xdr:row>
      <xdr:rowOff>146545</xdr:rowOff>
    </xdr:to>
    <xdr:cxnSp macro="">
      <xdr:nvCxnSpPr>
        <xdr:cNvPr id="135" name="直線コネクタ 134">
          <a:extLst>
            <a:ext uri="{FF2B5EF4-FFF2-40B4-BE49-F238E27FC236}">
              <a16:creationId xmlns:a16="http://schemas.microsoft.com/office/drawing/2014/main" id="{4CF2B2F9-DA1C-46C7-A974-7B028BC6CCD7}"/>
            </a:ext>
          </a:extLst>
        </xdr:cNvPr>
        <xdr:cNvCxnSpPr/>
      </xdr:nvCxnSpPr>
      <xdr:spPr>
        <a:xfrm flipV="1">
          <a:off x="7861300" y="7175182"/>
          <a:ext cx="8890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96596</xdr:rowOff>
    </xdr:from>
    <xdr:to>
      <xdr:col>36</xdr:col>
      <xdr:colOff>165100</xdr:colOff>
      <xdr:row>42</xdr:row>
      <xdr:rowOff>26746</xdr:rowOff>
    </xdr:to>
    <xdr:sp macro="" textlink="">
      <xdr:nvSpPr>
        <xdr:cNvPr id="136" name="楕円 135">
          <a:extLst>
            <a:ext uri="{FF2B5EF4-FFF2-40B4-BE49-F238E27FC236}">
              <a16:creationId xmlns:a16="http://schemas.microsoft.com/office/drawing/2014/main" id="{CCFE6F11-CCA5-49A7-B897-7C5421999670}"/>
            </a:ext>
          </a:extLst>
        </xdr:cNvPr>
        <xdr:cNvSpPr/>
      </xdr:nvSpPr>
      <xdr:spPr>
        <a:xfrm>
          <a:off x="6921500" y="71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146545</xdr:rowOff>
    </xdr:from>
    <xdr:to>
      <xdr:col>41</xdr:col>
      <xdr:colOff>50800</xdr:colOff>
      <xdr:row>41</xdr:row>
      <xdr:rowOff>147396</xdr:rowOff>
    </xdr:to>
    <xdr:cxnSp macro="">
      <xdr:nvCxnSpPr>
        <xdr:cNvPr id="137" name="直線コネクタ 136">
          <a:extLst>
            <a:ext uri="{FF2B5EF4-FFF2-40B4-BE49-F238E27FC236}">
              <a16:creationId xmlns:a16="http://schemas.microsoft.com/office/drawing/2014/main" id="{C624D42C-5031-4EF1-9D82-0B237918B1E2}"/>
            </a:ext>
          </a:extLst>
        </xdr:cNvPr>
        <xdr:cNvCxnSpPr/>
      </xdr:nvCxnSpPr>
      <xdr:spPr>
        <a:xfrm flipV="1">
          <a:off x="6972300" y="7175995"/>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906E77D3-F5A6-47DF-BA75-771E05E7E6F0}"/>
            </a:ext>
          </a:extLst>
        </xdr:cNvPr>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37931D81-6355-49D8-86A8-6786118963D7}"/>
            </a:ext>
          </a:extLst>
        </xdr:cNvPr>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322FC1C5-6BC1-4570-9E2C-2211F60BF9E6}"/>
            </a:ext>
          </a:extLst>
        </xdr:cNvPr>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8265E51C-FEDC-4742-8784-5725DC11AB7E}"/>
            </a:ext>
          </a:extLst>
        </xdr:cNvPr>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15270</xdr:rowOff>
    </xdr:from>
    <xdr:ext cx="469744" cy="259045"/>
    <xdr:sp macro="" textlink="">
      <xdr:nvSpPr>
        <xdr:cNvPr id="142" name="n_1mainValue【道路】&#10;一人当たり延長">
          <a:extLst>
            <a:ext uri="{FF2B5EF4-FFF2-40B4-BE49-F238E27FC236}">
              <a16:creationId xmlns:a16="http://schemas.microsoft.com/office/drawing/2014/main" id="{F181E217-B076-44BA-AE09-1AC922FB43D0}"/>
            </a:ext>
          </a:extLst>
        </xdr:cNvPr>
        <xdr:cNvSpPr txBox="1"/>
      </xdr:nvSpPr>
      <xdr:spPr>
        <a:xfrm>
          <a:off x="9391727" y="721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16209</xdr:rowOff>
    </xdr:from>
    <xdr:ext cx="469744" cy="259045"/>
    <xdr:sp macro="" textlink="">
      <xdr:nvSpPr>
        <xdr:cNvPr id="143" name="n_2mainValue【道路】&#10;一人当たり延長">
          <a:extLst>
            <a:ext uri="{FF2B5EF4-FFF2-40B4-BE49-F238E27FC236}">
              <a16:creationId xmlns:a16="http://schemas.microsoft.com/office/drawing/2014/main" id="{D4A6B49A-8D1B-42B2-955E-E72EB4D33271}"/>
            </a:ext>
          </a:extLst>
        </xdr:cNvPr>
        <xdr:cNvSpPr txBox="1"/>
      </xdr:nvSpPr>
      <xdr:spPr>
        <a:xfrm>
          <a:off x="8515427" y="72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17022</xdr:rowOff>
    </xdr:from>
    <xdr:ext cx="469744" cy="259045"/>
    <xdr:sp macro="" textlink="">
      <xdr:nvSpPr>
        <xdr:cNvPr id="144" name="n_3mainValue【道路】&#10;一人当たり延長">
          <a:extLst>
            <a:ext uri="{FF2B5EF4-FFF2-40B4-BE49-F238E27FC236}">
              <a16:creationId xmlns:a16="http://schemas.microsoft.com/office/drawing/2014/main" id="{D738DB57-5DAD-4C75-88FD-3C6C64734611}"/>
            </a:ext>
          </a:extLst>
        </xdr:cNvPr>
        <xdr:cNvSpPr txBox="1"/>
      </xdr:nvSpPr>
      <xdr:spPr>
        <a:xfrm>
          <a:off x="7626427" y="721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17873</xdr:rowOff>
    </xdr:from>
    <xdr:ext cx="469744" cy="259045"/>
    <xdr:sp macro="" textlink="">
      <xdr:nvSpPr>
        <xdr:cNvPr id="145" name="n_4mainValue【道路】&#10;一人当たり延長">
          <a:extLst>
            <a:ext uri="{FF2B5EF4-FFF2-40B4-BE49-F238E27FC236}">
              <a16:creationId xmlns:a16="http://schemas.microsoft.com/office/drawing/2014/main" id="{0A920B9F-F694-49EE-92C2-798810A5BDF0}"/>
            </a:ext>
          </a:extLst>
        </xdr:cNvPr>
        <xdr:cNvSpPr txBox="1"/>
      </xdr:nvSpPr>
      <xdr:spPr>
        <a:xfrm>
          <a:off x="6737427" y="721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DB40E3C-FAE0-437C-8562-A6866F3B16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7C21569-8E31-4F10-ABFF-675D15377A1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BECFC9D-2BC4-4AE1-8DE6-343023EC99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9924D76-3E06-4BC5-B0D9-E5AE0B5444A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EBCE212-077C-4515-A490-7FA5BFE9FDD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6AF686F-5184-447C-B80C-D67B9E2D9F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39F604E-E933-4A34-9AE3-A76AB556C3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97458CB-4BA0-45A3-8F45-856D3F06DE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5F6E7F9-4CBE-4F5F-B689-CAE31C14DD0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26771C2-721C-437B-B962-FF5BCC6BE4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FC817F6-353B-4368-A177-D5739A84FF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43D1C95-689F-4FD5-BADA-C4A320F1FA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FD423A7-4379-4169-968B-83AC27F1245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3AE3780-1544-4456-9E43-61D3C833E5A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D9D5136-327F-40E9-BC07-31A84FF23D2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B8F1582-04ED-4F2F-A356-02D3A17F835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5FD0615-76E5-4599-9091-4DBA9793348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101C041-9B14-42FA-AC7A-84FD005243D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B419D70-D0C9-48BE-8A55-1837D20B4EE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27BEA16-9636-4EE5-A46D-AA8E1CEBE9D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36354E5E-C885-41C4-993B-E278063BBED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683A92C-9926-4DD6-8AB2-2359E14CF8F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5CBFD56-169F-460B-B600-D08A38739AE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719FC30-8D3F-4991-9CF5-057FF87C47B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067D2CC-986B-47B6-82A8-870BC47B69B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13FF8204-8AEB-4B29-8CD5-DC6F4EAC2C97}"/>
            </a:ext>
          </a:extLst>
        </xdr:cNvPr>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7695CEA-6F5F-4155-AEEC-D13608B973BD}"/>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256747EA-E95C-4A5B-A3B4-A51ACFF7602C}"/>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BC669DE9-26CB-4144-AA60-A9C922EC9454}"/>
            </a:ext>
          </a:extLst>
        </xdr:cNvPr>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0522A605-D420-4205-A8EF-8F7F3CA90E77}"/>
            </a:ext>
          </a:extLst>
        </xdr:cNvPr>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105608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EAD75B6-3EC0-4429-BCFC-CC726A8EDB1F}"/>
            </a:ext>
          </a:extLst>
        </xdr:cNvPr>
        <xdr:cNvSpPr txBox="1"/>
      </xdr:nvSpPr>
      <xdr:spPr>
        <a:xfrm>
          <a:off x="4673600" y="1039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696D6FBF-9A94-4AAE-96C5-17138289B043}"/>
            </a:ext>
          </a:extLst>
        </xdr:cNvPr>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61F56EFE-D05B-479F-93A3-1720B3C3A461}"/>
            </a:ext>
          </a:extLst>
        </xdr:cNvPr>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76748566-BD7D-40C8-8A2E-0322044F1147}"/>
            </a:ext>
          </a:extLst>
        </xdr:cNvPr>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BFBBF351-2DA2-4294-9F05-A883F57B811E}"/>
            </a:ext>
          </a:extLst>
        </xdr:cNvPr>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F06979DB-836A-4931-8982-2674B76A68EB}"/>
            </a:ext>
          </a:extLst>
        </xdr:cNvPr>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9345866-3607-4942-8063-7F9032BB48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98F8B3B-C14E-48E7-9D4A-9E78689643F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94DA86C-7765-4A1C-811F-0680C26D10A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537D37-5A43-4505-BBB9-29C75A74DFD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54BB329-BFCC-4A09-97A2-0B7DB5D52D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87" name="楕円 186">
          <a:extLst>
            <a:ext uri="{FF2B5EF4-FFF2-40B4-BE49-F238E27FC236}">
              <a16:creationId xmlns:a16="http://schemas.microsoft.com/office/drawing/2014/main" id="{2FD2F1F1-D4AE-4C8C-9B85-AC746CE37B95}"/>
            </a:ext>
          </a:extLst>
        </xdr:cNvPr>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52087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825FAD5-C87C-4132-8423-1B34864F6934}"/>
            </a:ext>
          </a:extLst>
        </xdr:cNvPr>
        <xdr:cNvSpPr txBox="1"/>
      </xdr:nvSpPr>
      <xdr:spPr>
        <a:xfrm>
          <a:off x="4673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42273</xdr:rowOff>
    </xdr:from>
    <xdr:to>
      <xdr:col>20</xdr:col>
      <xdr:colOff>38100</xdr:colOff>
      <xdr:row>59</xdr:row>
      <xdr:rowOff>143873</xdr:rowOff>
    </xdr:to>
    <xdr:sp macro="" textlink="">
      <xdr:nvSpPr>
        <xdr:cNvPr id="189" name="楕円 188">
          <a:extLst>
            <a:ext uri="{FF2B5EF4-FFF2-40B4-BE49-F238E27FC236}">
              <a16:creationId xmlns:a16="http://schemas.microsoft.com/office/drawing/2014/main" id="{39FD6662-1874-4B40-9429-2F9F291D5501}"/>
            </a:ext>
          </a:extLst>
        </xdr:cNvPr>
        <xdr:cNvSpPr/>
      </xdr:nvSpPr>
      <xdr:spPr>
        <a:xfrm>
          <a:off x="3746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80010</xdr:rowOff>
    </xdr:from>
    <xdr:to>
      <xdr:col>24</xdr:col>
      <xdr:colOff>63500</xdr:colOff>
      <xdr:row>59</xdr:row>
      <xdr:rowOff>93073</xdr:rowOff>
    </xdr:to>
    <xdr:cxnSp macro="">
      <xdr:nvCxnSpPr>
        <xdr:cNvPr id="190" name="直線コネクタ 189">
          <a:extLst>
            <a:ext uri="{FF2B5EF4-FFF2-40B4-BE49-F238E27FC236}">
              <a16:creationId xmlns:a16="http://schemas.microsoft.com/office/drawing/2014/main" id="{B7D936F3-AD59-4C99-85B6-9796A9403DED}"/>
            </a:ext>
          </a:extLst>
        </xdr:cNvPr>
        <xdr:cNvCxnSpPr/>
      </xdr:nvCxnSpPr>
      <xdr:spPr>
        <a:xfrm flipV="1">
          <a:off x="3797300" y="1019556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xdr:rowOff>
    </xdr:from>
    <xdr:to>
      <xdr:col>15</xdr:col>
      <xdr:colOff>101600</xdr:colOff>
      <xdr:row>59</xdr:row>
      <xdr:rowOff>114481</xdr:rowOff>
    </xdr:to>
    <xdr:sp macro="" textlink="">
      <xdr:nvSpPr>
        <xdr:cNvPr id="191" name="楕円 190">
          <a:extLst>
            <a:ext uri="{FF2B5EF4-FFF2-40B4-BE49-F238E27FC236}">
              <a16:creationId xmlns:a16="http://schemas.microsoft.com/office/drawing/2014/main" id="{E33589FB-E3A2-4315-A035-5E2A1EE69E6E}"/>
            </a:ext>
          </a:extLst>
        </xdr:cNvPr>
        <xdr:cNvSpPr/>
      </xdr:nvSpPr>
      <xdr:spPr>
        <a:xfrm>
          <a:off x="2857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63681</xdr:rowOff>
    </xdr:from>
    <xdr:to>
      <xdr:col>19</xdr:col>
      <xdr:colOff>177800</xdr:colOff>
      <xdr:row>59</xdr:row>
      <xdr:rowOff>93073</xdr:rowOff>
    </xdr:to>
    <xdr:cxnSp macro="">
      <xdr:nvCxnSpPr>
        <xdr:cNvPr id="192" name="直線コネクタ 191">
          <a:extLst>
            <a:ext uri="{FF2B5EF4-FFF2-40B4-BE49-F238E27FC236}">
              <a16:creationId xmlns:a16="http://schemas.microsoft.com/office/drawing/2014/main" id="{DC846976-2EEF-4DC7-AC4C-25B87D720ED9}"/>
            </a:ext>
          </a:extLst>
        </xdr:cNvPr>
        <xdr:cNvCxnSpPr/>
      </xdr:nvCxnSpPr>
      <xdr:spPr>
        <a:xfrm>
          <a:off x="2908300" y="101792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xdr:rowOff>
    </xdr:from>
    <xdr:to>
      <xdr:col>10</xdr:col>
      <xdr:colOff>165100</xdr:colOff>
      <xdr:row>59</xdr:row>
      <xdr:rowOff>104684</xdr:rowOff>
    </xdr:to>
    <xdr:sp macro="" textlink="">
      <xdr:nvSpPr>
        <xdr:cNvPr id="193" name="楕円 192">
          <a:extLst>
            <a:ext uri="{FF2B5EF4-FFF2-40B4-BE49-F238E27FC236}">
              <a16:creationId xmlns:a16="http://schemas.microsoft.com/office/drawing/2014/main" id="{E4246BDE-0941-4C61-AB1B-32E0D4E12E53}"/>
            </a:ext>
          </a:extLst>
        </xdr:cNvPr>
        <xdr:cNvSpPr/>
      </xdr:nvSpPr>
      <xdr:spPr>
        <a:xfrm>
          <a:off x="1968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53884</xdr:rowOff>
    </xdr:from>
    <xdr:to>
      <xdr:col>15</xdr:col>
      <xdr:colOff>50800</xdr:colOff>
      <xdr:row>59</xdr:row>
      <xdr:rowOff>63681</xdr:rowOff>
    </xdr:to>
    <xdr:cxnSp macro="">
      <xdr:nvCxnSpPr>
        <xdr:cNvPr id="194" name="直線コネクタ 193">
          <a:extLst>
            <a:ext uri="{FF2B5EF4-FFF2-40B4-BE49-F238E27FC236}">
              <a16:creationId xmlns:a16="http://schemas.microsoft.com/office/drawing/2014/main" id="{16F23005-3F25-482A-A707-F395DE211017}"/>
            </a:ext>
          </a:extLst>
        </xdr:cNvPr>
        <xdr:cNvCxnSpPr/>
      </xdr:nvCxnSpPr>
      <xdr:spPr>
        <a:xfrm>
          <a:off x="2019300" y="101694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128815</xdr:rowOff>
    </xdr:from>
    <xdr:to>
      <xdr:col>6</xdr:col>
      <xdr:colOff>38100</xdr:colOff>
      <xdr:row>61</xdr:row>
      <xdr:rowOff>58965</xdr:rowOff>
    </xdr:to>
    <xdr:sp macro="" textlink="">
      <xdr:nvSpPr>
        <xdr:cNvPr id="195" name="楕円 194">
          <a:extLst>
            <a:ext uri="{FF2B5EF4-FFF2-40B4-BE49-F238E27FC236}">
              <a16:creationId xmlns:a16="http://schemas.microsoft.com/office/drawing/2014/main" id="{7000A50A-4A57-4FFC-92DA-9BC725D80680}"/>
            </a:ext>
          </a:extLst>
        </xdr:cNvPr>
        <xdr:cNvSpPr/>
      </xdr:nvSpPr>
      <xdr:spPr>
        <a:xfrm>
          <a:off x="1079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53884</xdr:rowOff>
    </xdr:from>
    <xdr:to>
      <xdr:col>10</xdr:col>
      <xdr:colOff>114300</xdr:colOff>
      <xdr:row>61</xdr:row>
      <xdr:rowOff>8165</xdr:rowOff>
    </xdr:to>
    <xdr:cxnSp macro="">
      <xdr:nvCxnSpPr>
        <xdr:cNvPr id="196" name="直線コネクタ 195">
          <a:extLst>
            <a:ext uri="{FF2B5EF4-FFF2-40B4-BE49-F238E27FC236}">
              <a16:creationId xmlns:a16="http://schemas.microsoft.com/office/drawing/2014/main" id="{ABED4A9F-B5CE-4CDC-984C-7739BE5E8B82}"/>
            </a:ext>
          </a:extLst>
        </xdr:cNvPr>
        <xdr:cNvCxnSpPr/>
      </xdr:nvCxnSpPr>
      <xdr:spPr>
        <a:xfrm flipV="1">
          <a:off x="1130300" y="10169434"/>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38661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140AC84-28B5-4093-9552-F3B8F99B64D7}"/>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15801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BD6162D-EB81-4846-AB26-6D60FEA6DAB0}"/>
            </a:ext>
          </a:extLst>
        </xdr:cNvPr>
        <xdr:cNvSpPr txBox="1"/>
      </xdr:nvSpPr>
      <xdr:spPr>
        <a:xfrm>
          <a:off x="2705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5E4014D-98AA-4278-A6E4-5170C6BEBDFE}"/>
            </a:ext>
          </a:extLst>
        </xdr:cNvPr>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97A76BC-1241-48EC-A29D-F07B7A16C4AB}"/>
            </a:ext>
          </a:extLst>
        </xdr:cNvPr>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160400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0572CC4-D4E8-4904-A3DE-4100F09069F4}"/>
            </a:ext>
          </a:extLst>
        </xdr:cNvPr>
        <xdr:cNvSpPr txBox="1"/>
      </xdr:nvSpPr>
      <xdr:spPr>
        <a:xfrm>
          <a:off x="3582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4EA0DE3-3A28-48F0-A8F8-CAA258C5E695}"/>
            </a:ext>
          </a:extLst>
        </xdr:cNvPr>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121211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A36386D-9BD2-42BD-A11F-D2646938C6DA}"/>
            </a:ext>
          </a:extLst>
        </xdr:cNvPr>
        <xdr:cNvSpPr txBox="1"/>
      </xdr:nvSpPr>
      <xdr:spPr>
        <a:xfrm>
          <a:off x="1816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50092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F1F686A-479E-4247-8879-38C73DDDBD11}"/>
            </a:ext>
          </a:extLst>
        </xdr:cNvPr>
        <xdr:cNvSpPr txBox="1"/>
      </xdr:nvSpPr>
      <xdr:spPr>
        <a:xfrm>
          <a:off x="927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8846E23-3724-41FB-A068-37F0AD8AA0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7BF7768-FE62-4ED3-B31B-F039471F49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94F768C-D18F-4ADF-8850-CAB7530EE0A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1A88F82-9C06-48D4-92A9-01C7D4051FB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9BFCE2A-1719-451B-939B-C1E85DFED05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1F408CF-2EE1-4960-A8AB-02B312F640B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E9C511B-8CB8-4DD1-A34E-EADC75F37E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DD7E88E-C03A-4257-8208-765CF641DD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A018F6C-4F5B-4833-9F56-80632F1F48F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EE09DF1-DCFD-4544-BCCD-024BB1CC276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C264A09-DC0C-4A80-A886-D8E1D82B002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B374D65C-F701-4709-ACB7-BDC9E124C30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C77A62D-D7F2-4AA1-9D82-D577C872A6E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53361CA1-656B-47A5-A0E3-F102D8614F5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41B781F-DDA6-44F3-84AE-1DA3E2DAB45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8C6BDF1-04F7-4800-B341-71BEAAAC9161}"/>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0DDABDF-C1DF-4DEF-B00E-0D63341D1C0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2A524376-0092-4532-A736-D292B0EBE622}"/>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1717BFA-5CA6-4AC3-B3D4-D9578699BA5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5F0FD9C7-261E-48F3-8F22-D317829DEA4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A43313-42E8-4516-A44C-06B93B1A73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9B474052-89B4-4383-8052-2852AB856B6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15C3622-8A94-4056-82AA-358C0D17F2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DE0EA74D-47B3-48D9-A1C8-C0096D305A6F}"/>
            </a:ext>
          </a:extLst>
        </xdr:cNvPr>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ECA2F17-0F57-43CA-BB89-538FE6B935B7}"/>
            </a:ext>
          </a:extLst>
        </xdr:cNvPr>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821FBA69-0A95-4F96-9967-57CA30CA4E54}"/>
            </a:ext>
          </a:extLst>
        </xdr:cNvPr>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9478D0B2-E570-44FC-B792-A10431B0F669}"/>
            </a:ext>
          </a:extLst>
        </xdr:cNvPr>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EA724159-3DD1-4EBD-AB40-204E4BEAC5BA}"/>
            </a:ext>
          </a:extLst>
        </xdr:cNvPr>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62CBB628-E0D9-4A69-BA4F-B5B472761A6D}"/>
            </a:ext>
          </a:extLst>
        </xdr:cNvPr>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08BC9BBB-6FB4-4EFE-96CF-55A8B748915B}"/>
            </a:ext>
          </a:extLst>
        </xdr:cNvPr>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5DDE1EDD-8957-438F-A18C-E53ADD11D20D}"/>
            </a:ext>
          </a:extLst>
        </xdr:cNvPr>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B6B466FB-1F32-46E8-B5F7-5D3756A35A94}"/>
            </a:ext>
          </a:extLst>
        </xdr:cNvPr>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79196998-A48E-410D-AD6F-B07F2F8BD1CB}"/>
            </a:ext>
          </a:extLst>
        </xdr:cNvPr>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9BC233E3-77A0-4425-B216-81BE1701BDD0}"/>
            </a:ext>
          </a:extLst>
        </xdr:cNvPr>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925DBDB-2EBE-440C-BB50-8459EC26B5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C83CC21-EB97-4863-90C8-95007E5D6F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60910B9-EC7A-47BD-B6B7-2CC0AA598B5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77AECE1-2C68-4A75-867A-D04F397D4F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F9CE9EB-9A4E-450B-82C9-226FCA96F4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42552</xdr:rowOff>
    </xdr:from>
    <xdr:to>
      <xdr:col>55</xdr:col>
      <xdr:colOff>50800</xdr:colOff>
      <xdr:row>63</xdr:row>
      <xdr:rowOff>144152</xdr:rowOff>
    </xdr:to>
    <xdr:sp macro="" textlink="">
      <xdr:nvSpPr>
        <xdr:cNvPr id="244" name="楕円 243">
          <a:extLst>
            <a:ext uri="{FF2B5EF4-FFF2-40B4-BE49-F238E27FC236}">
              <a16:creationId xmlns:a16="http://schemas.microsoft.com/office/drawing/2014/main" id="{FAA9C4D9-4B2A-40FF-A07B-110047817096}"/>
            </a:ext>
          </a:extLst>
        </xdr:cNvPr>
        <xdr:cNvSpPr/>
      </xdr:nvSpPr>
      <xdr:spPr>
        <a:xfrm>
          <a:off x="10426700" y="108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20979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51A074BD-1F26-4BA3-A127-29F8894AD66F}"/>
            </a:ext>
          </a:extLst>
        </xdr:cNvPr>
        <xdr:cNvSpPr txBox="1"/>
      </xdr:nvSpPr>
      <xdr:spPr>
        <a:xfrm>
          <a:off x="10515600" y="108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58425</xdr:rowOff>
    </xdr:from>
    <xdr:to>
      <xdr:col>50</xdr:col>
      <xdr:colOff>165100</xdr:colOff>
      <xdr:row>63</xdr:row>
      <xdr:rowOff>160025</xdr:rowOff>
    </xdr:to>
    <xdr:sp macro="" textlink="">
      <xdr:nvSpPr>
        <xdr:cNvPr id="246" name="楕円 245">
          <a:extLst>
            <a:ext uri="{FF2B5EF4-FFF2-40B4-BE49-F238E27FC236}">
              <a16:creationId xmlns:a16="http://schemas.microsoft.com/office/drawing/2014/main" id="{9ABAB56A-BB33-4D6D-9609-422F6E1079B4}"/>
            </a:ext>
          </a:extLst>
        </xdr:cNvPr>
        <xdr:cNvSpPr/>
      </xdr:nvSpPr>
      <xdr:spPr>
        <a:xfrm>
          <a:off x="9588500" y="108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93352</xdr:rowOff>
    </xdr:from>
    <xdr:to>
      <xdr:col>55</xdr:col>
      <xdr:colOff>0</xdr:colOff>
      <xdr:row>63</xdr:row>
      <xdr:rowOff>109225</xdr:rowOff>
    </xdr:to>
    <xdr:cxnSp macro="">
      <xdr:nvCxnSpPr>
        <xdr:cNvPr id="247" name="直線コネクタ 246">
          <a:extLst>
            <a:ext uri="{FF2B5EF4-FFF2-40B4-BE49-F238E27FC236}">
              <a16:creationId xmlns:a16="http://schemas.microsoft.com/office/drawing/2014/main" id="{E88FD15F-8E61-4D55-B8DC-9FFE20E44F80}"/>
            </a:ext>
          </a:extLst>
        </xdr:cNvPr>
        <xdr:cNvCxnSpPr/>
      </xdr:nvCxnSpPr>
      <xdr:spPr>
        <a:xfrm flipV="1">
          <a:off x="9639300" y="10894702"/>
          <a:ext cx="838200" cy="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58509</xdr:rowOff>
    </xdr:from>
    <xdr:to>
      <xdr:col>46</xdr:col>
      <xdr:colOff>38100</xdr:colOff>
      <xdr:row>63</xdr:row>
      <xdr:rowOff>160109</xdr:rowOff>
    </xdr:to>
    <xdr:sp macro="" textlink="">
      <xdr:nvSpPr>
        <xdr:cNvPr id="248" name="楕円 247">
          <a:extLst>
            <a:ext uri="{FF2B5EF4-FFF2-40B4-BE49-F238E27FC236}">
              <a16:creationId xmlns:a16="http://schemas.microsoft.com/office/drawing/2014/main" id="{EEA11C67-02FB-4E37-8B0A-C3B10D7D93E3}"/>
            </a:ext>
          </a:extLst>
        </xdr:cNvPr>
        <xdr:cNvSpPr/>
      </xdr:nvSpPr>
      <xdr:spPr>
        <a:xfrm>
          <a:off x="8699500" y="108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109225</xdr:rowOff>
    </xdr:from>
    <xdr:to>
      <xdr:col>50</xdr:col>
      <xdr:colOff>114300</xdr:colOff>
      <xdr:row>63</xdr:row>
      <xdr:rowOff>109309</xdr:rowOff>
    </xdr:to>
    <xdr:cxnSp macro="">
      <xdr:nvCxnSpPr>
        <xdr:cNvPr id="249" name="直線コネクタ 248">
          <a:extLst>
            <a:ext uri="{FF2B5EF4-FFF2-40B4-BE49-F238E27FC236}">
              <a16:creationId xmlns:a16="http://schemas.microsoft.com/office/drawing/2014/main" id="{B9D7EF71-16F0-419C-938B-40015B9537C7}"/>
            </a:ext>
          </a:extLst>
        </xdr:cNvPr>
        <xdr:cNvCxnSpPr/>
      </xdr:nvCxnSpPr>
      <xdr:spPr>
        <a:xfrm flipV="1">
          <a:off x="8750300" y="10910575"/>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62696</xdr:rowOff>
    </xdr:from>
    <xdr:to>
      <xdr:col>41</xdr:col>
      <xdr:colOff>101600</xdr:colOff>
      <xdr:row>63</xdr:row>
      <xdr:rowOff>164296</xdr:rowOff>
    </xdr:to>
    <xdr:sp macro="" textlink="">
      <xdr:nvSpPr>
        <xdr:cNvPr id="250" name="楕円 249">
          <a:extLst>
            <a:ext uri="{FF2B5EF4-FFF2-40B4-BE49-F238E27FC236}">
              <a16:creationId xmlns:a16="http://schemas.microsoft.com/office/drawing/2014/main" id="{A0E14683-F088-482B-A999-5D5B02ED2475}"/>
            </a:ext>
          </a:extLst>
        </xdr:cNvPr>
        <xdr:cNvSpPr/>
      </xdr:nvSpPr>
      <xdr:spPr>
        <a:xfrm>
          <a:off x="7810500" y="108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109309</xdr:rowOff>
    </xdr:from>
    <xdr:to>
      <xdr:col>45</xdr:col>
      <xdr:colOff>177800</xdr:colOff>
      <xdr:row>63</xdr:row>
      <xdr:rowOff>113496</xdr:rowOff>
    </xdr:to>
    <xdr:cxnSp macro="">
      <xdr:nvCxnSpPr>
        <xdr:cNvPr id="251" name="直線コネクタ 250">
          <a:extLst>
            <a:ext uri="{FF2B5EF4-FFF2-40B4-BE49-F238E27FC236}">
              <a16:creationId xmlns:a16="http://schemas.microsoft.com/office/drawing/2014/main" id="{090D74D2-7AB2-4F26-B84F-B7AE35FD08AA}"/>
            </a:ext>
          </a:extLst>
        </xdr:cNvPr>
        <xdr:cNvCxnSpPr/>
      </xdr:nvCxnSpPr>
      <xdr:spPr>
        <a:xfrm flipV="1">
          <a:off x="7861300" y="10910659"/>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33081</xdr:rowOff>
    </xdr:from>
    <xdr:to>
      <xdr:col>36</xdr:col>
      <xdr:colOff>165100</xdr:colOff>
      <xdr:row>62</xdr:row>
      <xdr:rowOff>134681</xdr:rowOff>
    </xdr:to>
    <xdr:sp macro="" textlink="">
      <xdr:nvSpPr>
        <xdr:cNvPr id="252" name="楕円 251">
          <a:extLst>
            <a:ext uri="{FF2B5EF4-FFF2-40B4-BE49-F238E27FC236}">
              <a16:creationId xmlns:a16="http://schemas.microsoft.com/office/drawing/2014/main" id="{CC707EAC-956D-4EA2-BECA-BE4FCEC886E7}"/>
            </a:ext>
          </a:extLst>
        </xdr:cNvPr>
        <xdr:cNvSpPr/>
      </xdr:nvSpPr>
      <xdr:spPr>
        <a:xfrm>
          <a:off x="6921500" y="106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83881</xdr:rowOff>
    </xdr:from>
    <xdr:to>
      <xdr:col>41</xdr:col>
      <xdr:colOff>50800</xdr:colOff>
      <xdr:row>63</xdr:row>
      <xdr:rowOff>113496</xdr:rowOff>
    </xdr:to>
    <xdr:cxnSp macro="">
      <xdr:nvCxnSpPr>
        <xdr:cNvPr id="253" name="直線コネクタ 252">
          <a:extLst>
            <a:ext uri="{FF2B5EF4-FFF2-40B4-BE49-F238E27FC236}">
              <a16:creationId xmlns:a16="http://schemas.microsoft.com/office/drawing/2014/main" id="{85C22542-6366-468C-B522-9ECBFF5C6013}"/>
            </a:ext>
          </a:extLst>
        </xdr:cNvPr>
        <xdr:cNvCxnSpPr/>
      </xdr:nvCxnSpPr>
      <xdr:spPr>
        <a:xfrm>
          <a:off x="6972300" y="10713781"/>
          <a:ext cx="889000" cy="20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917DB156-9CE3-4C3C-AE15-52553B3308D7}"/>
            </a:ext>
          </a:extLst>
        </xdr:cNvPr>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27D8B960-0152-4A31-B1B2-4C9C7F57CD6E}"/>
            </a:ext>
          </a:extLst>
        </xdr:cNvPr>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1C8C6FED-A615-4A88-ABAC-A62CFFCCE69D}"/>
            </a:ext>
          </a:extLst>
        </xdr:cNvPr>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6CA92CE9-A07A-4A4B-8F15-CB91F44146AD}"/>
            </a:ext>
          </a:extLst>
        </xdr:cNvPr>
        <xdr:cNvSpPr txBox="1"/>
      </xdr:nvSpPr>
      <xdr:spPr>
        <a:xfrm>
          <a:off x="6705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151152</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7E026550-C6F1-49FF-BEAC-8DB238B3C1C9}"/>
            </a:ext>
          </a:extLst>
        </xdr:cNvPr>
        <xdr:cNvSpPr txBox="1"/>
      </xdr:nvSpPr>
      <xdr:spPr>
        <a:xfrm>
          <a:off x="9359411" y="109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151236</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710DDC8C-508B-48F8-851F-0121ABBCD1D3}"/>
            </a:ext>
          </a:extLst>
        </xdr:cNvPr>
        <xdr:cNvSpPr txBox="1"/>
      </xdr:nvSpPr>
      <xdr:spPr>
        <a:xfrm>
          <a:off x="8483111" y="1095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155423</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D38D2F5-62C6-433B-ADEA-BE3C1B3FBA3B}"/>
            </a:ext>
          </a:extLst>
        </xdr:cNvPr>
        <xdr:cNvSpPr txBox="1"/>
      </xdr:nvSpPr>
      <xdr:spPr>
        <a:xfrm>
          <a:off x="7594111" y="1095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125808</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22D635EE-E96B-4AE5-8637-CE31D6FB8098}"/>
            </a:ext>
          </a:extLst>
        </xdr:cNvPr>
        <xdr:cNvSpPr txBox="1"/>
      </xdr:nvSpPr>
      <xdr:spPr>
        <a:xfrm>
          <a:off x="6705111" y="107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79822BF-2E88-4FEF-8D6D-E1E9B3E294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8D2C16E-583B-4EC6-86DE-6FAE7D412F9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3ADF95E-9BC3-419B-A6E5-F083090361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49B1BB2-7FCD-43EA-A808-EB155A7E68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5B84C4F-7998-4E0E-A7AC-26F7797C74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90780FD-7D31-4DD6-9A80-538D276F515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8CA59CC-A22D-4A4D-8CA3-5E95BD7069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94F1EB0-232F-477A-9C07-9B66F88EAA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A809D20-5E7A-44A2-AD75-FB4F1F0046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C4EA4B6-5E7C-4D70-82B9-B4045FE7DB2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D9D36E1-A747-4494-B812-8FF32FA8E5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2B3403C4-A57F-47FD-ACDD-2D8BE1ED8B3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08F41C0F-B594-40FE-8EA3-5F9B34F55685}"/>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950E408-3ABF-49E9-AC72-2474C28E4CC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ED4D0311-CCBA-47AC-95C0-1983B22630E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A8EA6C2-7BD2-4EC0-9B59-D1A7D5E2D70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7FBC56B-B793-4C74-9821-C1532C9F3A4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8553032-D676-4297-901C-8359A3137C5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473BF0B7-0B71-4D79-9688-604BCC6E5AA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C9785A60-7544-4146-915F-711948FC19C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D9C7959-B991-463F-8B94-DCC0AD79DF8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4F53C704-2642-4DA3-9A2F-067D2F192D2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46C06499-3404-41F3-BD85-85763CBD4BE8}"/>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E205B0B-B48C-4749-B391-41337C622E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DB6B9AF4-3770-475F-864C-C84884B2352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EAE9BDF-77BA-4370-9350-52415C2AB8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3FA66B68-F095-407C-9203-7332C0DEFC3D}"/>
            </a:ext>
          </a:extLst>
        </xdr:cNvPr>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478166BC-F3A1-4F30-B41C-3A0DC3761F1E}"/>
            </a:ext>
          </a:extLst>
        </xdr:cNvPr>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CD01C102-9B0F-4A11-9657-A19600569A40}"/>
            </a:ext>
          </a:extLst>
        </xdr:cNvPr>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E69AC56-4B95-46D5-812C-E60060DABC49}"/>
            </a:ext>
          </a:extLst>
        </xdr:cNvPr>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340E2DD2-F6FF-4F31-91C2-93AA0F660967}"/>
            </a:ext>
          </a:extLst>
        </xdr:cNvPr>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62428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ACBEFDA-98A5-4CB7-BD47-5A49CE6377F7}"/>
            </a:ext>
          </a:extLst>
        </xdr:cNvPr>
        <xdr:cNvSpPr txBox="1"/>
      </xdr:nvSpPr>
      <xdr:spPr>
        <a:xfrm>
          <a:off x="4673600" y="1394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85A29C87-458A-4BAE-857F-06BDC99FFA9E}"/>
            </a:ext>
          </a:extLst>
        </xdr:cNvPr>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FA5C2774-B755-44F4-99CF-BF3D27204374}"/>
            </a:ext>
          </a:extLst>
        </xdr:cNvPr>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731EE955-C270-4E9D-AF0F-965B5B9B53D6}"/>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B17594FA-05AA-496B-A329-EE78C789A806}"/>
            </a:ext>
          </a:extLst>
        </xdr:cNvPr>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4F5625EF-91CE-4653-84E3-1552B8A56059}"/>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E7314FE-9A26-4F1B-982A-8B2BD502A6F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0F8100A-5F55-4DF0-B2CA-F86D26F687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063D666-7AC9-4F1C-B342-E043F514B0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22E3588-131F-4483-B306-B61D7FE8B11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84AB811-100C-4935-830C-7992A7E10FF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75474</xdr:rowOff>
    </xdr:from>
    <xdr:to>
      <xdr:col>24</xdr:col>
      <xdr:colOff>114300</xdr:colOff>
      <xdr:row>83</xdr:row>
      <xdr:rowOff>5624</xdr:rowOff>
    </xdr:to>
    <xdr:sp macro="" textlink="">
      <xdr:nvSpPr>
        <xdr:cNvPr id="304" name="楕円 303">
          <a:extLst>
            <a:ext uri="{FF2B5EF4-FFF2-40B4-BE49-F238E27FC236}">
              <a16:creationId xmlns:a16="http://schemas.microsoft.com/office/drawing/2014/main" id="{1D7D8291-85F2-4452-A390-7506CEB0CD90}"/>
            </a:ext>
          </a:extLst>
        </xdr:cNvPr>
        <xdr:cNvSpPr/>
      </xdr:nvSpPr>
      <xdr:spPr>
        <a:xfrm>
          <a:off x="45847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53901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2450665-56FD-4791-B6A0-4867DBD572F2}"/>
            </a:ext>
          </a:extLst>
        </xdr:cNvPr>
        <xdr:cNvSpPr txBox="1"/>
      </xdr:nvSpPr>
      <xdr:spPr>
        <a:xfrm>
          <a:off x="4673600"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117929</xdr:rowOff>
    </xdr:from>
    <xdr:to>
      <xdr:col>20</xdr:col>
      <xdr:colOff>38100</xdr:colOff>
      <xdr:row>83</xdr:row>
      <xdr:rowOff>48079</xdr:rowOff>
    </xdr:to>
    <xdr:sp macro="" textlink="">
      <xdr:nvSpPr>
        <xdr:cNvPr id="306" name="楕円 305">
          <a:extLst>
            <a:ext uri="{FF2B5EF4-FFF2-40B4-BE49-F238E27FC236}">
              <a16:creationId xmlns:a16="http://schemas.microsoft.com/office/drawing/2014/main" id="{0EB769DB-D933-4FA7-AC2C-93FC5AFB1F9D}"/>
            </a:ext>
          </a:extLst>
        </xdr:cNvPr>
        <xdr:cNvSpPr/>
      </xdr:nvSpPr>
      <xdr:spPr>
        <a:xfrm>
          <a:off x="3746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126274</xdr:rowOff>
    </xdr:from>
    <xdr:to>
      <xdr:col>24</xdr:col>
      <xdr:colOff>63500</xdr:colOff>
      <xdr:row>82</xdr:row>
      <xdr:rowOff>168729</xdr:rowOff>
    </xdr:to>
    <xdr:cxnSp macro="">
      <xdr:nvCxnSpPr>
        <xdr:cNvPr id="307" name="直線コネクタ 306">
          <a:extLst>
            <a:ext uri="{FF2B5EF4-FFF2-40B4-BE49-F238E27FC236}">
              <a16:creationId xmlns:a16="http://schemas.microsoft.com/office/drawing/2014/main" id="{2FB57023-C01D-4433-9AAF-1609F37FA5CD}"/>
            </a:ext>
          </a:extLst>
        </xdr:cNvPr>
        <xdr:cNvCxnSpPr/>
      </xdr:nvCxnSpPr>
      <xdr:spPr>
        <a:xfrm flipV="1">
          <a:off x="3797300" y="141851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26488</xdr:rowOff>
    </xdr:from>
    <xdr:to>
      <xdr:col>15</xdr:col>
      <xdr:colOff>101600</xdr:colOff>
      <xdr:row>82</xdr:row>
      <xdr:rowOff>128088</xdr:rowOff>
    </xdr:to>
    <xdr:sp macro="" textlink="">
      <xdr:nvSpPr>
        <xdr:cNvPr id="308" name="楕円 307">
          <a:extLst>
            <a:ext uri="{FF2B5EF4-FFF2-40B4-BE49-F238E27FC236}">
              <a16:creationId xmlns:a16="http://schemas.microsoft.com/office/drawing/2014/main" id="{E8674BA3-A24B-4209-A7CD-BD05E713C6C9}"/>
            </a:ext>
          </a:extLst>
        </xdr:cNvPr>
        <xdr:cNvSpPr/>
      </xdr:nvSpPr>
      <xdr:spPr>
        <a:xfrm>
          <a:off x="2857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77288</xdr:rowOff>
    </xdr:from>
    <xdr:to>
      <xdr:col>19</xdr:col>
      <xdr:colOff>177800</xdr:colOff>
      <xdr:row>82</xdr:row>
      <xdr:rowOff>168729</xdr:rowOff>
    </xdr:to>
    <xdr:cxnSp macro="">
      <xdr:nvCxnSpPr>
        <xdr:cNvPr id="309" name="直線コネクタ 308">
          <a:extLst>
            <a:ext uri="{FF2B5EF4-FFF2-40B4-BE49-F238E27FC236}">
              <a16:creationId xmlns:a16="http://schemas.microsoft.com/office/drawing/2014/main" id="{5250C466-A5C2-4089-BF3B-AACEB6C0BB29}"/>
            </a:ext>
          </a:extLst>
        </xdr:cNvPr>
        <xdr:cNvCxnSpPr/>
      </xdr:nvCxnSpPr>
      <xdr:spPr>
        <a:xfrm>
          <a:off x="2908300" y="1413618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168548</xdr:rowOff>
    </xdr:from>
    <xdr:to>
      <xdr:col>10</xdr:col>
      <xdr:colOff>165100</xdr:colOff>
      <xdr:row>82</xdr:row>
      <xdr:rowOff>98698</xdr:rowOff>
    </xdr:to>
    <xdr:sp macro="" textlink="">
      <xdr:nvSpPr>
        <xdr:cNvPr id="310" name="楕円 309">
          <a:extLst>
            <a:ext uri="{FF2B5EF4-FFF2-40B4-BE49-F238E27FC236}">
              <a16:creationId xmlns:a16="http://schemas.microsoft.com/office/drawing/2014/main" id="{D1EF247E-5B56-479E-92DD-DF9E2C931E7F}"/>
            </a:ext>
          </a:extLst>
        </xdr:cNvPr>
        <xdr:cNvSpPr/>
      </xdr:nvSpPr>
      <xdr:spPr>
        <a:xfrm>
          <a:off x="1968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47898</xdr:rowOff>
    </xdr:from>
    <xdr:to>
      <xdr:col>15</xdr:col>
      <xdr:colOff>50800</xdr:colOff>
      <xdr:row>82</xdr:row>
      <xdr:rowOff>77288</xdr:rowOff>
    </xdr:to>
    <xdr:cxnSp macro="">
      <xdr:nvCxnSpPr>
        <xdr:cNvPr id="311" name="直線コネクタ 310">
          <a:extLst>
            <a:ext uri="{FF2B5EF4-FFF2-40B4-BE49-F238E27FC236}">
              <a16:creationId xmlns:a16="http://schemas.microsoft.com/office/drawing/2014/main" id="{1101B9A5-064E-4194-96D5-96053A97A8CB}"/>
            </a:ext>
          </a:extLst>
        </xdr:cNvPr>
        <xdr:cNvCxnSpPr/>
      </xdr:nvCxnSpPr>
      <xdr:spPr>
        <a:xfrm>
          <a:off x="2019300" y="1410679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96701</xdr:rowOff>
    </xdr:from>
    <xdr:to>
      <xdr:col>6</xdr:col>
      <xdr:colOff>38100</xdr:colOff>
      <xdr:row>82</xdr:row>
      <xdr:rowOff>26851</xdr:rowOff>
    </xdr:to>
    <xdr:sp macro="" textlink="">
      <xdr:nvSpPr>
        <xdr:cNvPr id="312" name="楕円 311">
          <a:extLst>
            <a:ext uri="{FF2B5EF4-FFF2-40B4-BE49-F238E27FC236}">
              <a16:creationId xmlns:a16="http://schemas.microsoft.com/office/drawing/2014/main" id="{7CCB99AE-003B-4662-BB3D-290C8CBBEDA6}"/>
            </a:ext>
          </a:extLst>
        </xdr:cNvPr>
        <xdr:cNvSpPr/>
      </xdr:nvSpPr>
      <xdr:spPr>
        <a:xfrm>
          <a:off x="1079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82</xdr:row>
      <xdr:rowOff>47898</xdr:rowOff>
    </xdr:to>
    <xdr:cxnSp macro="">
      <xdr:nvCxnSpPr>
        <xdr:cNvPr id="313" name="直線コネクタ 312">
          <a:extLst>
            <a:ext uri="{FF2B5EF4-FFF2-40B4-BE49-F238E27FC236}">
              <a16:creationId xmlns:a16="http://schemas.microsoft.com/office/drawing/2014/main" id="{5108583A-403A-4513-B0E0-FAB385E21E31}"/>
            </a:ext>
          </a:extLst>
        </xdr:cNvPr>
        <xdr:cNvCxnSpPr/>
      </xdr:nvCxnSpPr>
      <xdr:spPr>
        <a:xfrm>
          <a:off x="1130300" y="1403495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macro="" textlink="">
      <xdr:nvSpPr>
        <xdr:cNvPr id="314" name="n_1aveValue【公営住宅】&#10;有形固定資産減価償却率">
          <a:extLst>
            <a:ext uri="{FF2B5EF4-FFF2-40B4-BE49-F238E27FC236}">
              <a16:creationId xmlns:a16="http://schemas.microsoft.com/office/drawing/2014/main" id="{4180491A-B006-4923-8B59-AF0DD762DAF8}"/>
            </a:ext>
          </a:extLst>
        </xdr:cNvPr>
        <xdr:cNvSpPr txBox="1"/>
      </xdr:nvSpPr>
      <xdr:spPr>
        <a:xfrm>
          <a:off x="3582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5" name="n_2aveValue【公営住宅】&#10;有形固定資産減価償却率">
          <a:extLst>
            <a:ext uri="{FF2B5EF4-FFF2-40B4-BE49-F238E27FC236}">
              <a16:creationId xmlns:a16="http://schemas.microsoft.com/office/drawing/2014/main" id="{2C882A26-698A-4CD2-A43C-996A4A5F988B}"/>
            </a:ext>
          </a:extLst>
        </xdr:cNvPr>
        <xdr:cNvSpPr txBox="1"/>
      </xdr:nvSpPr>
      <xdr:spPr>
        <a:xfrm>
          <a:off x="2705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16" name="n_3aveValue【公営住宅】&#10;有形固定資産減価償却率">
          <a:extLst>
            <a:ext uri="{FF2B5EF4-FFF2-40B4-BE49-F238E27FC236}">
              <a16:creationId xmlns:a16="http://schemas.microsoft.com/office/drawing/2014/main" id="{CD2C24DA-FBFD-4F41-8020-AB8B3BDDBD24}"/>
            </a:ext>
          </a:extLst>
        </xdr:cNvPr>
        <xdr:cNvSpPr txBox="1"/>
      </xdr:nvSpPr>
      <xdr:spPr>
        <a:xfrm>
          <a:off x="1816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7" name="n_4aveValue【公営住宅】&#10;有形固定資産減価償却率">
          <a:extLst>
            <a:ext uri="{FF2B5EF4-FFF2-40B4-BE49-F238E27FC236}">
              <a16:creationId xmlns:a16="http://schemas.microsoft.com/office/drawing/2014/main" id="{83471CBA-CB11-4BAB-BF5E-195EBA6A69F2}"/>
            </a:ext>
          </a:extLst>
        </xdr:cNvPr>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39206</xdr:rowOff>
    </xdr:from>
    <xdr:ext cx="405111" cy="259045"/>
    <xdr:sp macro="" textlink="">
      <xdr:nvSpPr>
        <xdr:cNvPr id="318" name="n_1mainValue【公営住宅】&#10;有形固定資産減価償却率">
          <a:extLst>
            <a:ext uri="{FF2B5EF4-FFF2-40B4-BE49-F238E27FC236}">
              <a16:creationId xmlns:a16="http://schemas.microsoft.com/office/drawing/2014/main" id="{0E4F616A-4297-408F-A04D-9942B27713FE}"/>
            </a:ext>
          </a:extLst>
        </xdr:cNvPr>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119215</xdr:rowOff>
    </xdr:from>
    <xdr:ext cx="405111" cy="259045"/>
    <xdr:sp macro="" textlink="">
      <xdr:nvSpPr>
        <xdr:cNvPr id="319" name="n_2mainValue【公営住宅】&#10;有形固定資産減価償却率">
          <a:extLst>
            <a:ext uri="{FF2B5EF4-FFF2-40B4-BE49-F238E27FC236}">
              <a16:creationId xmlns:a16="http://schemas.microsoft.com/office/drawing/2014/main" id="{2D4E12DC-E123-4ADD-883C-BA65CDCCFA80}"/>
            </a:ext>
          </a:extLst>
        </xdr:cNvPr>
        <xdr:cNvSpPr txBox="1"/>
      </xdr:nvSpPr>
      <xdr:spPr>
        <a:xfrm>
          <a:off x="2705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20" name="n_3mainValue【公営住宅】&#10;有形固定資産減価償却率">
          <a:extLst>
            <a:ext uri="{FF2B5EF4-FFF2-40B4-BE49-F238E27FC236}">
              <a16:creationId xmlns:a16="http://schemas.microsoft.com/office/drawing/2014/main" id="{497FEBA1-F939-4F8C-B3D8-BC6205F6F855}"/>
            </a:ext>
          </a:extLst>
        </xdr:cNvPr>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17978</xdr:rowOff>
    </xdr:from>
    <xdr:ext cx="405111" cy="259045"/>
    <xdr:sp macro="" textlink="">
      <xdr:nvSpPr>
        <xdr:cNvPr id="321" name="n_4mainValue【公営住宅】&#10;有形固定資産減価償却率">
          <a:extLst>
            <a:ext uri="{FF2B5EF4-FFF2-40B4-BE49-F238E27FC236}">
              <a16:creationId xmlns:a16="http://schemas.microsoft.com/office/drawing/2014/main" id="{1C716D72-ED27-4FD9-873B-DCE9DE7D187C}"/>
            </a:ext>
          </a:extLst>
        </xdr:cNvPr>
        <xdr:cNvSpPr txBox="1"/>
      </xdr:nvSpPr>
      <xdr:spPr>
        <a:xfrm>
          <a:off x="927744"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50E833C-99B1-4D47-A25E-7F528973ED8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3E52742-2BBD-443D-96D6-A437C3680E4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56817E6-3F77-4787-A507-CCC24060FC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2C306BF-7B66-495C-BC8B-56C76C91AC7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5CD7B5E-ED2A-4D7A-9F81-6A219C6C5F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CDCF9DF-DAE0-424D-AA73-CED34C7118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9079647-48E5-46EB-88B8-8DC819877B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81A61AD-A735-4F50-977D-BA5F13F50D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4948267-5DF2-4B10-B4F6-E89ACF9606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99F87DA-F518-4588-93D6-87902ED4261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366C5A7-7F52-4B68-BC5D-B23E1C83083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AAF4059-551F-4078-9192-13ABA71B184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C043786-53E8-437E-93C0-88476EFA76F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51A325A-627F-48EB-8FED-977FD2A00A2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152E88D-9F3F-405D-BD98-6B95F609B27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D7225F9-A6E4-4629-BACF-E3A3E1A193F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B39077F-6D8D-4722-BD7C-5FFE31541FB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37E8EAD-6F9D-4140-9044-AEC44E1B359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881FC65-2709-4614-8AE2-EDAE6A02AE6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5A92C908-0575-4A02-A983-8ACC5A4F4BC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AC9018CA-9ECA-408D-9363-6E3E344E489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6C2C4B7F-5663-4056-9B38-FC9DA0875EB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710660D-1CEB-40E1-9045-2F97EA3EA67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6B413417-A90F-466A-9362-899D59116BA5}"/>
            </a:ext>
          </a:extLst>
        </xdr:cNvPr>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D29A0E3B-108A-4200-9975-1282FCE8AD79}"/>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EB4AACC3-757D-4CE7-834A-A5FFA602EE28}"/>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9E511D86-0E36-45A6-BE3F-79A1923519D1}"/>
            </a:ext>
          </a:extLst>
        </xdr:cNvPr>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4E2835A6-CF76-464B-B5F6-8BC57A5EC6F9}"/>
            </a:ext>
          </a:extLst>
        </xdr:cNvPr>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a:extLst>
            <a:ext uri="{FF2B5EF4-FFF2-40B4-BE49-F238E27FC236}">
              <a16:creationId xmlns:a16="http://schemas.microsoft.com/office/drawing/2014/main" id="{DAD2892D-1312-4C35-9E60-486E07486CA4}"/>
            </a:ext>
          </a:extLst>
        </xdr:cNvPr>
        <xdr:cNvSpPr txBox="1"/>
      </xdr:nvSpPr>
      <xdr:spPr>
        <a:xfrm>
          <a:off x="10515600" y="14271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F0967D42-0CC1-4B75-9E23-25FC801C2F31}"/>
            </a:ext>
          </a:extLst>
        </xdr:cNvPr>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9DC48EF6-46CE-4EB4-9836-52C5AC3C3312}"/>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FE4E9D94-A9F0-4D57-B409-1A858572CAD6}"/>
            </a:ext>
          </a:extLst>
        </xdr:cNvPr>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DB63D7A6-3C13-41C4-BFF2-A01BBEC6F22B}"/>
            </a:ext>
          </a:extLst>
        </xdr:cNvPr>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A138020A-C27B-4945-91C3-507FF47D9309}"/>
            </a:ext>
          </a:extLst>
        </xdr:cNvPr>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6DAFE16-64EC-45DE-BF2A-8D697D138A9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1DE177F-61EB-42ED-8F2B-298A19EC65C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7680860-EC1C-47F4-8C84-CC55F480693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C3724F-A6AF-4081-B23A-9AF0BCD7D46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810587B-177B-41C6-8278-4A2EFEC879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64263</xdr:rowOff>
    </xdr:from>
    <xdr:to>
      <xdr:col>55</xdr:col>
      <xdr:colOff>50800</xdr:colOff>
      <xdr:row>79</xdr:row>
      <xdr:rowOff>165863</xdr:rowOff>
    </xdr:to>
    <xdr:sp macro="" textlink="">
      <xdr:nvSpPr>
        <xdr:cNvPr id="361" name="楕円 360">
          <a:extLst>
            <a:ext uri="{FF2B5EF4-FFF2-40B4-BE49-F238E27FC236}">
              <a16:creationId xmlns:a16="http://schemas.microsoft.com/office/drawing/2014/main" id="{95121EF0-BC18-42CE-A10C-523E41E01624}"/>
            </a:ext>
          </a:extLst>
        </xdr:cNvPr>
        <xdr:cNvSpPr/>
      </xdr:nvSpPr>
      <xdr:spPr>
        <a:xfrm>
          <a:off x="10426700" y="136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150640</xdr:rowOff>
    </xdr:from>
    <xdr:ext cx="469744" cy="259045"/>
    <xdr:sp macro="" textlink="">
      <xdr:nvSpPr>
        <xdr:cNvPr id="362" name="【公営住宅】&#10;一人当たり面積該当値テキスト">
          <a:extLst>
            <a:ext uri="{FF2B5EF4-FFF2-40B4-BE49-F238E27FC236}">
              <a16:creationId xmlns:a16="http://schemas.microsoft.com/office/drawing/2014/main" id="{658D1202-5511-4B1F-9F77-ADDA9B4C6E6E}"/>
            </a:ext>
          </a:extLst>
        </xdr:cNvPr>
        <xdr:cNvSpPr txBox="1"/>
      </xdr:nvSpPr>
      <xdr:spPr>
        <a:xfrm>
          <a:off x="10515600" y="135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77215</xdr:rowOff>
    </xdr:from>
    <xdr:to>
      <xdr:col>50</xdr:col>
      <xdr:colOff>165100</xdr:colOff>
      <xdr:row>80</xdr:row>
      <xdr:rowOff>7365</xdr:rowOff>
    </xdr:to>
    <xdr:sp macro="" textlink="">
      <xdr:nvSpPr>
        <xdr:cNvPr id="363" name="楕円 362">
          <a:extLst>
            <a:ext uri="{FF2B5EF4-FFF2-40B4-BE49-F238E27FC236}">
              <a16:creationId xmlns:a16="http://schemas.microsoft.com/office/drawing/2014/main" id="{02AEA4B7-4F49-46D2-8EC1-79EEE144DC10}"/>
            </a:ext>
          </a:extLst>
        </xdr:cNvPr>
        <xdr:cNvSpPr/>
      </xdr:nvSpPr>
      <xdr:spPr>
        <a:xfrm>
          <a:off x="9588500" y="136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115063</xdr:rowOff>
    </xdr:from>
    <xdr:to>
      <xdr:col>55</xdr:col>
      <xdr:colOff>0</xdr:colOff>
      <xdr:row>79</xdr:row>
      <xdr:rowOff>128015</xdr:rowOff>
    </xdr:to>
    <xdr:cxnSp macro="">
      <xdr:nvCxnSpPr>
        <xdr:cNvPr id="364" name="直線コネクタ 363">
          <a:extLst>
            <a:ext uri="{FF2B5EF4-FFF2-40B4-BE49-F238E27FC236}">
              <a16:creationId xmlns:a16="http://schemas.microsoft.com/office/drawing/2014/main" id="{F2947D18-5D9E-47E4-82B1-DCF0B443EE25}"/>
            </a:ext>
          </a:extLst>
        </xdr:cNvPr>
        <xdr:cNvCxnSpPr/>
      </xdr:nvCxnSpPr>
      <xdr:spPr>
        <a:xfrm flipV="1">
          <a:off x="9639300" y="13659613"/>
          <a:ext cx="8382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90932</xdr:rowOff>
    </xdr:from>
    <xdr:to>
      <xdr:col>46</xdr:col>
      <xdr:colOff>38100</xdr:colOff>
      <xdr:row>80</xdr:row>
      <xdr:rowOff>21082</xdr:rowOff>
    </xdr:to>
    <xdr:sp macro="" textlink="">
      <xdr:nvSpPr>
        <xdr:cNvPr id="365" name="楕円 364">
          <a:extLst>
            <a:ext uri="{FF2B5EF4-FFF2-40B4-BE49-F238E27FC236}">
              <a16:creationId xmlns:a16="http://schemas.microsoft.com/office/drawing/2014/main" id="{862D3FD7-19F0-4010-AEF4-8B53A8977A1C}"/>
            </a:ext>
          </a:extLst>
        </xdr:cNvPr>
        <xdr:cNvSpPr/>
      </xdr:nvSpPr>
      <xdr:spPr>
        <a:xfrm>
          <a:off x="8699500" y="136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128015</xdr:rowOff>
    </xdr:from>
    <xdr:to>
      <xdr:col>50</xdr:col>
      <xdr:colOff>114300</xdr:colOff>
      <xdr:row>79</xdr:row>
      <xdr:rowOff>141732</xdr:rowOff>
    </xdr:to>
    <xdr:cxnSp macro="">
      <xdr:nvCxnSpPr>
        <xdr:cNvPr id="366" name="直線コネクタ 365">
          <a:extLst>
            <a:ext uri="{FF2B5EF4-FFF2-40B4-BE49-F238E27FC236}">
              <a16:creationId xmlns:a16="http://schemas.microsoft.com/office/drawing/2014/main" id="{7C3AB539-AD15-4667-9F98-085EE6B7F144}"/>
            </a:ext>
          </a:extLst>
        </xdr:cNvPr>
        <xdr:cNvCxnSpPr/>
      </xdr:nvCxnSpPr>
      <xdr:spPr>
        <a:xfrm flipV="1">
          <a:off x="8750300" y="1367256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106172</xdr:rowOff>
    </xdr:from>
    <xdr:to>
      <xdr:col>41</xdr:col>
      <xdr:colOff>101600</xdr:colOff>
      <xdr:row>80</xdr:row>
      <xdr:rowOff>36322</xdr:rowOff>
    </xdr:to>
    <xdr:sp macro="" textlink="">
      <xdr:nvSpPr>
        <xdr:cNvPr id="367" name="楕円 366">
          <a:extLst>
            <a:ext uri="{FF2B5EF4-FFF2-40B4-BE49-F238E27FC236}">
              <a16:creationId xmlns:a16="http://schemas.microsoft.com/office/drawing/2014/main" id="{B7610DE3-3277-49E8-BE37-B1506E199686}"/>
            </a:ext>
          </a:extLst>
        </xdr:cNvPr>
        <xdr:cNvSpPr/>
      </xdr:nvSpPr>
      <xdr:spPr>
        <a:xfrm>
          <a:off x="7810500" y="1365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141732</xdr:rowOff>
    </xdr:from>
    <xdr:to>
      <xdr:col>45</xdr:col>
      <xdr:colOff>177800</xdr:colOff>
      <xdr:row>79</xdr:row>
      <xdr:rowOff>156972</xdr:rowOff>
    </xdr:to>
    <xdr:cxnSp macro="">
      <xdr:nvCxnSpPr>
        <xdr:cNvPr id="368" name="直線コネクタ 367">
          <a:extLst>
            <a:ext uri="{FF2B5EF4-FFF2-40B4-BE49-F238E27FC236}">
              <a16:creationId xmlns:a16="http://schemas.microsoft.com/office/drawing/2014/main" id="{5852C171-B5B6-419A-A41F-1F976E9B4069}"/>
            </a:ext>
          </a:extLst>
        </xdr:cNvPr>
        <xdr:cNvCxnSpPr/>
      </xdr:nvCxnSpPr>
      <xdr:spPr>
        <a:xfrm flipV="1">
          <a:off x="7861300" y="1368628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125985</xdr:rowOff>
    </xdr:from>
    <xdr:to>
      <xdr:col>36</xdr:col>
      <xdr:colOff>165100</xdr:colOff>
      <xdr:row>80</xdr:row>
      <xdr:rowOff>56135</xdr:rowOff>
    </xdr:to>
    <xdr:sp macro="" textlink="">
      <xdr:nvSpPr>
        <xdr:cNvPr id="369" name="楕円 368">
          <a:extLst>
            <a:ext uri="{FF2B5EF4-FFF2-40B4-BE49-F238E27FC236}">
              <a16:creationId xmlns:a16="http://schemas.microsoft.com/office/drawing/2014/main" id="{28284782-5AB1-4484-8B10-C68AB1763EEE}"/>
            </a:ext>
          </a:extLst>
        </xdr:cNvPr>
        <xdr:cNvSpPr/>
      </xdr:nvSpPr>
      <xdr:spPr>
        <a:xfrm>
          <a:off x="6921500" y="136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156972</xdr:rowOff>
    </xdr:from>
    <xdr:to>
      <xdr:col>41</xdr:col>
      <xdr:colOff>50800</xdr:colOff>
      <xdr:row>80</xdr:row>
      <xdr:rowOff>5335</xdr:rowOff>
    </xdr:to>
    <xdr:cxnSp macro="">
      <xdr:nvCxnSpPr>
        <xdr:cNvPr id="370" name="直線コネクタ 369">
          <a:extLst>
            <a:ext uri="{FF2B5EF4-FFF2-40B4-BE49-F238E27FC236}">
              <a16:creationId xmlns:a16="http://schemas.microsoft.com/office/drawing/2014/main" id="{F8A20472-30E8-40DF-A00C-C41632434167}"/>
            </a:ext>
          </a:extLst>
        </xdr:cNvPr>
        <xdr:cNvCxnSpPr/>
      </xdr:nvCxnSpPr>
      <xdr:spPr>
        <a:xfrm flipV="1">
          <a:off x="6972300" y="13701522"/>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a:extLst>
            <a:ext uri="{FF2B5EF4-FFF2-40B4-BE49-F238E27FC236}">
              <a16:creationId xmlns:a16="http://schemas.microsoft.com/office/drawing/2014/main" id="{E580B329-4132-49A9-931F-64F43348DF6C}"/>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a:extLst>
            <a:ext uri="{FF2B5EF4-FFF2-40B4-BE49-F238E27FC236}">
              <a16:creationId xmlns:a16="http://schemas.microsoft.com/office/drawing/2014/main" id="{6498E13F-BAE6-4EBE-B697-ABDBB3EAAA5B}"/>
            </a:ext>
          </a:extLst>
        </xdr:cNvPr>
        <xdr:cNvSpPr txBox="1"/>
      </xdr:nvSpPr>
      <xdr:spPr>
        <a:xfrm>
          <a:off x="8515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a:extLst>
            <a:ext uri="{FF2B5EF4-FFF2-40B4-BE49-F238E27FC236}">
              <a16:creationId xmlns:a16="http://schemas.microsoft.com/office/drawing/2014/main" id="{E54DD08A-E93D-4F63-A2B5-D055869159F1}"/>
            </a:ext>
          </a:extLst>
        </xdr:cNvPr>
        <xdr:cNvSpPr txBox="1"/>
      </xdr:nvSpPr>
      <xdr:spPr>
        <a:xfrm>
          <a:off x="7626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a:extLst>
            <a:ext uri="{FF2B5EF4-FFF2-40B4-BE49-F238E27FC236}">
              <a16:creationId xmlns:a16="http://schemas.microsoft.com/office/drawing/2014/main" id="{384882B8-820C-4E1D-93D1-F1F41879AD32}"/>
            </a:ext>
          </a:extLst>
        </xdr:cNvPr>
        <xdr:cNvSpPr txBox="1"/>
      </xdr:nvSpPr>
      <xdr:spPr>
        <a:xfrm>
          <a:off x="6737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23892</xdr:rowOff>
    </xdr:from>
    <xdr:ext cx="469744" cy="259045"/>
    <xdr:sp macro="" textlink="">
      <xdr:nvSpPr>
        <xdr:cNvPr id="375" name="n_1mainValue【公営住宅】&#10;一人当たり面積">
          <a:extLst>
            <a:ext uri="{FF2B5EF4-FFF2-40B4-BE49-F238E27FC236}">
              <a16:creationId xmlns:a16="http://schemas.microsoft.com/office/drawing/2014/main" id="{94E001AC-5843-4293-941E-0ABDDA602ACB}"/>
            </a:ext>
          </a:extLst>
        </xdr:cNvPr>
        <xdr:cNvSpPr txBox="1"/>
      </xdr:nvSpPr>
      <xdr:spPr>
        <a:xfrm>
          <a:off x="9391727" y="1339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37609</xdr:rowOff>
    </xdr:from>
    <xdr:ext cx="469744" cy="259045"/>
    <xdr:sp macro="" textlink="">
      <xdr:nvSpPr>
        <xdr:cNvPr id="376" name="n_2mainValue【公営住宅】&#10;一人当たり面積">
          <a:extLst>
            <a:ext uri="{FF2B5EF4-FFF2-40B4-BE49-F238E27FC236}">
              <a16:creationId xmlns:a16="http://schemas.microsoft.com/office/drawing/2014/main" id="{9633FD04-A5C9-43AA-A5DC-195242816E97}"/>
            </a:ext>
          </a:extLst>
        </xdr:cNvPr>
        <xdr:cNvSpPr txBox="1"/>
      </xdr:nvSpPr>
      <xdr:spPr>
        <a:xfrm>
          <a:off x="8515427" y="1341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52849</xdr:rowOff>
    </xdr:from>
    <xdr:ext cx="469744" cy="259045"/>
    <xdr:sp macro="" textlink="">
      <xdr:nvSpPr>
        <xdr:cNvPr id="377" name="n_3mainValue【公営住宅】&#10;一人当たり面積">
          <a:extLst>
            <a:ext uri="{FF2B5EF4-FFF2-40B4-BE49-F238E27FC236}">
              <a16:creationId xmlns:a16="http://schemas.microsoft.com/office/drawing/2014/main" id="{D5F48E81-D324-4CAE-B749-B27E7AD70EBF}"/>
            </a:ext>
          </a:extLst>
        </xdr:cNvPr>
        <xdr:cNvSpPr txBox="1"/>
      </xdr:nvSpPr>
      <xdr:spPr>
        <a:xfrm>
          <a:off x="7626427" y="134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72662</xdr:rowOff>
    </xdr:from>
    <xdr:ext cx="469744" cy="259045"/>
    <xdr:sp macro="" textlink="">
      <xdr:nvSpPr>
        <xdr:cNvPr id="378" name="n_4mainValue【公営住宅】&#10;一人当たり面積">
          <a:extLst>
            <a:ext uri="{FF2B5EF4-FFF2-40B4-BE49-F238E27FC236}">
              <a16:creationId xmlns:a16="http://schemas.microsoft.com/office/drawing/2014/main" id="{CDD3846A-E0CE-405B-B203-F5ED220BA954}"/>
            </a:ext>
          </a:extLst>
        </xdr:cNvPr>
        <xdr:cNvSpPr txBox="1"/>
      </xdr:nvSpPr>
      <xdr:spPr>
        <a:xfrm>
          <a:off x="6737427" y="134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A50E125-45B4-439F-AE42-F31F2B6E6F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29389C5-C2A8-4B64-B5FF-730451F865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0534534-263F-41D9-95A7-8F1787E2B23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F759FFFE-2F48-4C17-A1AB-A7A5DFD3432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647C126-1D38-4309-98B1-DF26074115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9862FB6-080E-453C-88A3-A5C4B996DB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B58D17F6-7AB1-491E-A1F7-87D27C614B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3C52E04-B05C-4652-A05F-0B27AB172EE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BA66914C-8EE4-457A-9682-CD623AB6918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B15A2944-CCB1-4593-9BA6-AEB7D2F0B51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5D156A2-E94A-4579-90E8-7874C4BD64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CBD3A20-D227-4252-8BC1-6D805C350B4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3177068F-2458-433D-A5C3-BBF7F2DA1C7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9E1E62F1-A52F-49B4-BB11-2B0D51645FA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52FBE257-5F62-4EC2-9C63-1428E59CE3F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DEE7B850-E5A9-4AC4-A07C-EBDF8D6D8A6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14FFE179-66EA-45E1-9677-9CD89721358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649B33F2-F1E7-4369-A057-54DB8E5E2F6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6C5BB816-C53F-49C7-977D-F59045E864B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B20A6AF8-CE5C-480B-BFAA-C57A0AED70B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FAFB6185-0619-45A1-AE6F-0B93C65A68D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EEA479E-ACE5-4412-B9E4-CEA38C826DC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BA188306-32A2-4ACB-81A0-3005BCAB2EA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B0124B53-6F52-4F7F-BF81-7A1DDAAB5E7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a:extLst>
            <a:ext uri="{FF2B5EF4-FFF2-40B4-BE49-F238E27FC236}">
              <a16:creationId xmlns:a16="http://schemas.microsoft.com/office/drawing/2014/main" id="{CD5BFC75-4637-4A76-8392-CD3EE0FF8CEA}"/>
            </a:ext>
          </a:extLst>
        </xdr:cNvPr>
        <xdr:cNvCxnSpPr/>
      </xdr:nvCxnSpPr>
      <xdr:spPr>
        <a:xfrm flipV="1">
          <a:off x="4634865" y="17087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BC5B8DD5-87B0-43B2-90ED-28C8E7911C1C}"/>
            </a:ext>
          </a:extLst>
        </xdr:cNvPr>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a:extLst>
            <a:ext uri="{FF2B5EF4-FFF2-40B4-BE49-F238E27FC236}">
              <a16:creationId xmlns:a16="http://schemas.microsoft.com/office/drawing/2014/main" id="{84A80F96-AA03-4956-9FFF-5A7A41513B2C}"/>
            </a:ext>
          </a:extLst>
        </xdr:cNvPr>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DBE6682-2C62-4361-B478-5A6A39462993}"/>
            </a:ext>
          </a:extLst>
        </xdr:cNvPr>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a:extLst>
            <a:ext uri="{FF2B5EF4-FFF2-40B4-BE49-F238E27FC236}">
              <a16:creationId xmlns:a16="http://schemas.microsoft.com/office/drawing/2014/main" id="{07CBA367-9155-4EF8-AA11-AF762ACE46EF}"/>
            </a:ext>
          </a:extLst>
        </xdr:cNvPr>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78757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DB50EC14-9786-4101-B5EC-7D2D6CB72310}"/>
            </a:ext>
          </a:extLst>
        </xdr:cNvPr>
        <xdr:cNvSpPr txBox="1"/>
      </xdr:nvSpPr>
      <xdr:spPr>
        <a:xfrm>
          <a:off x="4673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a:extLst>
            <a:ext uri="{FF2B5EF4-FFF2-40B4-BE49-F238E27FC236}">
              <a16:creationId xmlns:a16="http://schemas.microsoft.com/office/drawing/2014/main" id="{9CF88811-FE3A-4A8D-942C-AA6C1EBB3E80}"/>
            </a:ext>
          </a:extLst>
        </xdr:cNvPr>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a:extLst>
            <a:ext uri="{FF2B5EF4-FFF2-40B4-BE49-F238E27FC236}">
              <a16:creationId xmlns:a16="http://schemas.microsoft.com/office/drawing/2014/main" id="{6D0074A5-44D8-4357-992A-A641702BBCAA}"/>
            </a:ext>
          </a:extLst>
        </xdr:cNvPr>
        <xdr:cNvSpPr/>
      </xdr:nvSpPr>
      <xdr:spPr>
        <a:xfrm>
          <a:off x="3746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a:extLst>
            <a:ext uri="{FF2B5EF4-FFF2-40B4-BE49-F238E27FC236}">
              <a16:creationId xmlns:a16="http://schemas.microsoft.com/office/drawing/2014/main" id="{BC949E51-9B49-4C9D-A999-1786DA9E3F45}"/>
            </a:ext>
          </a:extLst>
        </xdr:cNvPr>
        <xdr:cNvSpPr/>
      </xdr:nvSpPr>
      <xdr:spPr>
        <a:xfrm>
          <a:off x="2857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a:extLst>
            <a:ext uri="{FF2B5EF4-FFF2-40B4-BE49-F238E27FC236}">
              <a16:creationId xmlns:a16="http://schemas.microsoft.com/office/drawing/2014/main" id="{9D71F853-ECD3-4A32-ADB3-7EA8787E2A49}"/>
            </a:ext>
          </a:extLst>
        </xdr:cNvPr>
        <xdr:cNvSpPr/>
      </xdr:nvSpPr>
      <xdr:spPr>
        <a:xfrm>
          <a:off x="1968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a:extLst>
            <a:ext uri="{FF2B5EF4-FFF2-40B4-BE49-F238E27FC236}">
              <a16:creationId xmlns:a16="http://schemas.microsoft.com/office/drawing/2014/main" id="{963AEC51-6CF0-47EE-90C5-A4A6D06A9F40}"/>
            </a:ext>
          </a:extLst>
        </xdr:cNvPr>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DF17B45-A259-4BAB-8900-E0C538828F5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A20851B-804C-4BAF-8434-27DCAB7E57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8E8B2AC-1D51-4A05-AD1B-BD36EBD77A0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45D2F77C-A865-419A-9551-C7931D12365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4D5E09C-C449-48F3-BA62-8794B67D3D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44450</xdr:rowOff>
    </xdr:from>
    <xdr:to>
      <xdr:col>24</xdr:col>
      <xdr:colOff>114300</xdr:colOff>
      <xdr:row>108</xdr:row>
      <xdr:rowOff>146050</xdr:rowOff>
    </xdr:to>
    <xdr:sp macro="" textlink="">
      <xdr:nvSpPr>
        <xdr:cNvPr id="419" name="楕円 418">
          <a:extLst>
            <a:ext uri="{FF2B5EF4-FFF2-40B4-BE49-F238E27FC236}">
              <a16:creationId xmlns:a16="http://schemas.microsoft.com/office/drawing/2014/main" id="{D6631D34-7317-4C14-B401-629312860938}"/>
            </a:ext>
          </a:extLst>
        </xdr:cNvPr>
        <xdr:cNvSpPr/>
      </xdr:nvSpPr>
      <xdr:spPr>
        <a:xfrm>
          <a:off x="45847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130827</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179CBE9E-4CD5-441E-92B6-B5F62DC49113}"/>
            </a:ext>
          </a:extLst>
        </xdr:cNvPr>
        <xdr:cNvSpPr txBox="1"/>
      </xdr:nvSpPr>
      <xdr:spPr>
        <a:xfrm>
          <a:off x="4673600" y="1847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78739</xdr:rowOff>
    </xdr:from>
    <xdr:to>
      <xdr:col>20</xdr:col>
      <xdr:colOff>38100</xdr:colOff>
      <xdr:row>109</xdr:row>
      <xdr:rowOff>8889</xdr:rowOff>
    </xdr:to>
    <xdr:sp macro="" textlink="">
      <xdr:nvSpPr>
        <xdr:cNvPr id="421" name="楕円 420">
          <a:extLst>
            <a:ext uri="{FF2B5EF4-FFF2-40B4-BE49-F238E27FC236}">
              <a16:creationId xmlns:a16="http://schemas.microsoft.com/office/drawing/2014/main" id="{F933196E-5725-4BF7-AB42-4F06EA20B9DC}"/>
            </a:ext>
          </a:extLst>
        </xdr:cNvPr>
        <xdr:cNvSpPr/>
      </xdr:nvSpPr>
      <xdr:spPr>
        <a:xfrm>
          <a:off x="3746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95250</xdr:rowOff>
    </xdr:from>
    <xdr:to>
      <xdr:col>24</xdr:col>
      <xdr:colOff>63500</xdr:colOff>
      <xdr:row>108</xdr:row>
      <xdr:rowOff>129539</xdr:rowOff>
    </xdr:to>
    <xdr:cxnSp macro="">
      <xdr:nvCxnSpPr>
        <xdr:cNvPr id="422" name="直線コネクタ 421">
          <a:extLst>
            <a:ext uri="{FF2B5EF4-FFF2-40B4-BE49-F238E27FC236}">
              <a16:creationId xmlns:a16="http://schemas.microsoft.com/office/drawing/2014/main" id="{A77C6F29-D354-47C2-91BE-BAC515414219}"/>
            </a:ext>
          </a:extLst>
        </xdr:cNvPr>
        <xdr:cNvCxnSpPr/>
      </xdr:nvCxnSpPr>
      <xdr:spPr>
        <a:xfrm flipV="1">
          <a:off x="3797300" y="186118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2539</xdr:rowOff>
    </xdr:from>
    <xdr:to>
      <xdr:col>15</xdr:col>
      <xdr:colOff>101600</xdr:colOff>
      <xdr:row>108</xdr:row>
      <xdr:rowOff>104139</xdr:rowOff>
    </xdr:to>
    <xdr:sp macro="" textlink="">
      <xdr:nvSpPr>
        <xdr:cNvPr id="423" name="楕円 422">
          <a:extLst>
            <a:ext uri="{FF2B5EF4-FFF2-40B4-BE49-F238E27FC236}">
              <a16:creationId xmlns:a16="http://schemas.microsoft.com/office/drawing/2014/main" id="{2F663D7C-0C4D-4188-A8B0-FB63E7CDD3E4}"/>
            </a:ext>
          </a:extLst>
        </xdr:cNvPr>
        <xdr:cNvSpPr/>
      </xdr:nvSpPr>
      <xdr:spPr>
        <a:xfrm>
          <a:off x="2857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53339</xdr:rowOff>
    </xdr:from>
    <xdr:to>
      <xdr:col>19</xdr:col>
      <xdr:colOff>177800</xdr:colOff>
      <xdr:row>108</xdr:row>
      <xdr:rowOff>129539</xdr:rowOff>
    </xdr:to>
    <xdr:cxnSp macro="">
      <xdr:nvCxnSpPr>
        <xdr:cNvPr id="424" name="直線コネクタ 423">
          <a:extLst>
            <a:ext uri="{FF2B5EF4-FFF2-40B4-BE49-F238E27FC236}">
              <a16:creationId xmlns:a16="http://schemas.microsoft.com/office/drawing/2014/main" id="{54D762F1-D644-4AEF-968A-CCF6A66DC54A}"/>
            </a:ext>
          </a:extLst>
        </xdr:cNvPr>
        <xdr:cNvCxnSpPr/>
      </xdr:nvCxnSpPr>
      <xdr:spPr>
        <a:xfrm>
          <a:off x="2908300" y="185699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147320</xdr:rowOff>
    </xdr:from>
    <xdr:to>
      <xdr:col>10</xdr:col>
      <xdr:colOff>165100</xdr:colOff>
      <xdr:row>108</xdr:row>
      <xdr:rowOff>77470</xdr:rowOff>
    </xdr:to>
    <xdr:sp macro="" textlink="">
      <xdr:nvSpPr>
        <xdr:cNvPr id="425" name="楕円 424">
          <a:extLst>
            <a:ext uri="{FF2B5EF4-FFF2-40B4-BE49-F238E27FC236}">
              <a16:creationId xmlns:a16="http://schemas.microsoft.com/office/drawing/2014/main" id="{FC5CDF0C-C260-4786-B4B1-7E05173511F9}"/>
            </a:ext>
          </a:extLst>
        </xdr:cNvPr>
        <xdr:cNvSpPr/>
      </xdr:nvSpPr>
      <xdr:spPr>
        <a:xfrm>
          <a:off x="1968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26670</xdr:rowOff>
    </xdr:from>
    <xdr:to>
      <xdr:col>15</xdr:col>
      <xdr:colOff>50800</xdr:colOff>
      <xdr:row>108</xdr:row>
      <xdr:rowOff>53339</xdr:rowOff>
    </xdr:to>
    <xdr:cxnSp macro="">
      <xdr:nvCxnSpPr>
        <xdr:cNvPr id="426" name="直線コネクタ 425">
          <a:extLst>
            <a:ext uri="{FF2B5EF4-FFF2-40B4-BE49-F238E27FC236}">
              <a16:creationId xmlns:a16="http://schemas.microsoft.com/office/drawing/2014/main" id="{6D6760F7-426D-420F-8402-97BDE24D9F3C}"/>
            </a:ext>
          </a:extLst>
        </xdr:cNvPr>
        <xdr:cNvCxnSpPr/>
      </xdr:nvCxnSpPr>
      <xdr:spPr>
        <a:xfrm>
          <a:off x="2019300" y="185432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130175</xdr:rowOff>
    </xdr:from>
    <xdr:to>
      <xdr:col>6</xdr:col>
      <xdr:colOff>38100</xdr:colOff>
      <xdr:row>108</xdr:row>
      <xdr:rowOff>60325</xdr:rowOff>
    </xdr:to>
    <xdr:sp macro="" textlink="">
      <xdr:nvSpPr>
        <xdr:cNvPr id="427" name="楕円 426">
          <a:extLst>
            <a:ext uri="{FF2B5EF4-FFF2-40B4-BE49-F238E27FC236}">
              <a16:creationId xmlns:a16="http://schemas.microsoft.com/office/drawing/2014/main" id="{CEA5C3B6-8F99-431F-BB19-7791D572766F}"/>
            </a:ext>
          </a:extLst>
        </xdr:cNvPr>
        <xdr:cNvSpPr/>
      </xdr:nvSpPr>
      <xdr:spPr>
        <a:xfrm>
          <a:off x="1079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9525</xdr:rowOff>
    </xdr:from>
    <xdr:to>
      <xdr:col>10</xdr:col>
      <xdr:colOff>114300</xdr:colOff>
      <xdr:row>108</xdr:row>
      <xdr:rowOff>26670</xdr:rowOff>
    </xdr:to>
    <xdr:cxnSp macro="">
      <xdr:nvCxnSpPr>
        <xdr:cNvPr id="428" name="直線コネクタ 427">
          <a:extLst>
            <a:ext uri="{FF2B5EF4-FFF2-40B4-BE49-F238E27FC236}">
              <a16:creationId xmlns:a16="http://schemas.microsoft.com/office/drawing/2014/main" id="{B03CA753-06D7-44BF-958B-FE185019B641}"/>
            </a:ext>
          </a:extLst>
        </xdr:cNvPr>
        <xdr:cNvCxnSpPr/>
      </xdr:nvCxnSpPr>
      <xdr:spPr>
        <a:xfrm>
          <a:off x="1130300" y="185261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153052</xdr:rowOff>
    </xdr:from>
    <xdr:ext cx="405111" cy="259045"/>
    <xdr:sp macro="" textlink="">
      <xdr:nvSpPr>
        <xdr:cNvPr id="429" name="n_1aveValue【港湾・漁港】&#10;有形固定資産減価償却率">
          <a:extLst>
            <a:ext uri="{FF2B5EF4-FFF2-40B4-BE49-F238E27FC236}">
              <a16:creationId xmlns:a16="http://schemas.microsoft.com/office/drawing/2014/main" id="{6B19EFC0-D452-4C63-B784-6F2CE54696E1}"/>
            </a:ext>
          </a:extLst>
        </xdr:cNvPr>
        <xdr:cNvSpPr txBox="1"/>
      </xdr:nvSpPr>
      <xdr:spPr>
        <a:xfrm>
          <a:off x="35820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134002</xdr:rowOff>
    </xdr:from>
    <xdr:ext cx="405111" cy="259045"/>
    <xdr:sp macro="" textlink="">
      <xdr:nvSpPr>
        <xdr:cNvPr id="430" name="n_2aveValue【港湾・漁港】&#10;有形固定資産減価償却率">
          <a:extLst>
            <a:ext uri="{FF2B5EF4-FFF2-40B4-BE49-F238E27FC236}">
              <a16:creationId xmlns:a16="http://schemas.microsoft.com/office/drawing/2014/main" id="{53A991BC-D008-4D79-9C2C-F9EAF02B3373}"/>
            </a:ext>
          </a:extLst>
        </xdr:cNvPr>
        <xdr:cNvSpPr txBox="1"/>
      </xdr:nvSpPr>
      <xdr:spPr>
        <a:xfrm>
          <a:off x="2705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141622</xdr:rowOff>
    </xdr:from>
    <xdr:ext cx="405111" cy="259045"/>
    <xdr:sp macro="" textlink="">
      <xdr:nvSpPr>
        <xdr:cNvPr id="431" name="n_3aveValue【港湾・漁港】&#10;有形固定資産減価償却率">
          <a:extLst>
            <a:ext uri="{FF2B5EF4-FFF2-40B4-BE49-F238E27FC236}">
              <a16:creationId xmlns:a16="http://schemas.microsoft.com/office/drawing/2014/main" id="{62BCC88D-0C53-449E-AA58-1FC9903A8BA3}"/>
            </a:ext>
          </a:extLst>
        </xdr:cNvPr>
        <xdr:cNvSpPr txBox="1"/>
      </xdr:nvSpPr>
      <xdr:spPr>
        <a:xfrm>
          <a:off x="1816744" y="1780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90188</xdr:rowOff>
    </xdr:from>
    <xdr:ext cx="405111" cy="259045"/>
    <xdr:sp macro="" textlink="">
      <xdr:nvSpPr>
        <xdr:cNvPr id="432" name="n_4aveValue【港湾・漁港】&#10;有形固定資産減価償却率">
          <a:extLst>
            <a:ext uri="{FF2B5EF4-FFF2-40B4-BE49-F238E27FC236}">
              <a16:creationId xmlns:a16="http://schemas.microsoft.com/office/drawing/2014/main" id="{8DBAFC01-526E-4A68-8185-3E5F8F6915AC}"/>
            </a:ext>
          </a:extLst>
        </xdr:cNvPr>
        <xdr:cNvSpPr txBox="1"/>
      </xdr:nvSpPr>
      <xdr:spPr>
        <a:xfrm>
          <a:off x="927744"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16</xdr:rowOff>
    </xdr:from>
    <xdr:ext cx="405111" cy="259045"/>
    <xdr:sp macro="" textlink="">
      <xdr:nvSpPr>
        <xdr:cNvPr id="433" name="n_1mainValue【港湾・漁港】&#10;有形固定資産減価償却率">
          <a:extLst>
            <a:ext uri="{FF2B5EF4-FFF2-40B4-BE49-F238E27FC236}">
              <a16:creationId xmlns:a16="http://schemas.microsoft.com/office/drawing/2014/main" id="{02E04A90-3D65-4BA1-84DB-F076194C07F7}"/>
            </a:ext>
          </a:extLst>
        </xdr:cNvPr>
        <xdr:cNvSpPr txBox="1"/>
      </xdr:nvSpPr>
      <xdr:spPr>
        <a:xfrm>
          <a:off x="3582044"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95266</xdr:rowOff>
    </xdr:from>
    <xdr:ext cx="405111" cy="259045"/>
    <xdr:sp macro="" textlink="">
      <xdr:nvSpPr>
        <xdr:cNvPr id="434" name="n_2mainValue【港湾・漁港】&#10;有形固定資産減価償却率">
          <a:extLst>
            <a:ext uri="{FF2B5EF4-FFF2-40B4-BE49-F238E27FC236}">
              <a16:creationId xmlns:a16="http://schemas.microsoft.com/office/drawing/2014/main" id="{B5F61EF4-A0E5-4B56-ABD3-7627A2721C64}"/>
            </a:ext>
          </a:extLst>
        </xdr:cNvPr>
        <xdr:cNvSpPr txBox="1"/>
      </xdr:nvSpPr>
      <xdr:spPr>
        <a:xfrm>
          <a:off x="2705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68597</xdr:rowOff>
    </xdr:from>
    <xdr:ext cx="405111" cy="259045"/>
    <xdr:sp macro="" textlink="">
      <xdr:nvSpPr>
        <xdr:cNvPr id="435" name="n_3mainValue【港湾・漁港】&#10;有形固定資産減価償却率">
          <a:extLst>
            <a:ext uri="{FF2B5EF4-FFF2-40B4-BE49-F238E27FC236}">
              <a16:creationId xmlns:a16="http://schemas.microsoft.com/office/drawing/2014/main" id="{782E5F29-B80D-45F9-B653-C11B7CD9E6AC}"/>
            </a:ext>
          </a:extLst>
        </xdr:cNvPr>
        <xdr:cNvSpPr txBox="1"/>
      </xdr:nvSpPr>
      <xdr:spPr>
        <a:xfrm>
          <a:off x="1816744"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51452</xdr:rowOff>
    </xdr:from>
    <xdr:ext cx="405111" cy="259045"/>
    <xdr:sp macro="" textlink="">
      <xdr:nvSpPr>
        <xdr:cNvPr id="436" name="n_4mainValue【港湾・漁港】&#10;有形固定資産減価償却率">
          <a:extLst>
            <a:ext uri="{FF2B5EF4-FFF2-40B4-BE49-F238E27FC236}">
              <a16:creationId xmlns:a16="http://schemas.microsoft.com/office/drawing/2014/main" id="{74624BF9-2FE4-4324-9C31-6D1F5D67EEE6}"/>
            </a:ext>
          </a:extLst>
        </xdr:cNvPr>
        <xdr:cNvSpPr txBox="1"/>
      </xdr:nvSpPr>
      <xdr:spPr>
        <a:xfrm>
          <a:off x="927744"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41852C1-84AC-4F9F-896D-E9ABB31708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AE876174-7FFC-4DE9-A081-51D6AB5AF8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12408BBA-40DA-4599-97A9-AB543E4A43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F1F7C0A-1182-440B-9A7A-C7D04FFFB0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36B6114-FDCF-4DF0-8AB7-2225D79C82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8371AE70-9D29-45D1-AEC5-F20C749ECD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AE601CD3-6E74-4DF3-A181-F39F4A45015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A5238009-206A-44BB-A71E-32488105AB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4F7D6A75-3591-4D25-B40C-A1D7DB2DCD9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571833A-EEF9-4798-A5D5-80F93E17498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BC54BF80-80FC-4793-AAA5-FB26511DE43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8DEE29CE-1E5C-4266-BA22-8E6ECD74A0FD}"/>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C2AF9427-A395-4156-8D0A-FFC292DD14D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FEEA46DC-6D40-4916-9642-98AAB3A4317D}"/>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77A8BDF5-6852-48DD-B8CB-8756BC5A3A8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65FCC49D-6C59-40BF-B0D8-A2922AB27B61}"/>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6D1E52FC-B1C9-4F26-BDD5-B9F907931D5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82E496E9-37AB-42EA-8437-87ADFD4C4CD7}"/>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AEA17E63-ABD7-4872-AC83-87102E8E296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280DB269-032B-48B2-8DE9-330C91A9DB55}"/>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891785F7-CF2D-4E2A-9B50-DC8FE329F19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83DA4F45-CF14-4168-A0E8-D10CB321AE8B}"/>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D00E60CD-494D-4006-A867-9C145DC97A4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022A428D-9D09-4BF8-B1C1-3290F7AE2936}"/>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BE4C77D6-E9F7-432F-86AA-C244EAECDB4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a:extLst>
            <a:ext uri="{FF2B5EF4-FFF2-40B4-BE49-F238E27FC236}">
              <a16:creationId xmlns:a16="http://schemas.microsoft.com/office/drawing/2014/main" id="{EE5F81A8-24D8-4FF4-87C0-93933EE8B3DC}"/>
            </a:ext>
          </a:extLst>
        </xdr:cNvPr>
        <xdr:cNvCxnSpPr/>
      </xdr:nvCxnSpPr>
      <xdr:spPr>
        <a:xfrm flipV="1">
          <a:off x="10476865" y="172691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4635DDAA-180B-4606-99AB-0EB06A75ABF3}"/>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a:extLst>
            <a:ext uri="{FF2B5EF4-FFF2-40B4-BE49-F238E27FC236}">
              <a16:creationId xmlns:a16="http://schemas.microsoft.com/office/drawing/2014/main" id="{6147ED7A-1E3E-4BD8-AD9D-93BBB32D1003}"/>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359E293E-3A67-493F-82A0-8E27A3A42C4B}"/>
            </a:ext>
          </a:extLst>
        </xdr:cNvPr>
        <xdr:cNvSpPr txBox="1"/>
      </xdr:nvSpPr>
      <xdr:spPr>
        <a:xfrm>
          <a:off x="10515600" y="17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a:extLst>
            <a:ext uri="{FF2B5EF4-FFF2-40B4-BE49-F238E27FC236}">
              <a16:creationId xmlns:a16="http://schemas.microsoft.com/office/drawing/2014/main" id="{6C3D2870-B1AC-48FD-B9EE-8E9EBFE8CB1E}"/>
            </a:ext>
          </a:extLst>
        </xdr:cNvPr>
        <xdr:cNvCxnSpPr/>
      </xdr:nvCxnSpPr>
      <xdr:spPr>
        <a:xfrm>
          <a:off x="10388600" y="17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107886</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A40A2E16-D2B7-471C-A0C3-EFAE3D363DF6}"/>
            </a:ext>
          </a:extLst>
        </xdr:cNvPr>
        <xdr:cNvSpPr txBox="1"/>
      </xdr:nvSpPr>
      <xdr:spPr>
        <a:xfrm>
          <a:off x="10515600" y="1845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a:extLst>
            <a:ext uri="{FF2B5EF4-FFF2-40B4-BE49-F238E27FC236}">
              <a16:creationId xmlns:a16="http://schemas.microsoft.com/office/drawing/2014/main" id="{93038E55-1F33-4228-B5C2-EBA2C7CFE3FA}"/>
            </a:ext>
          </a:extLst>
        </xdr:cNvPr>
        <xdr:cNvSpPr/>
      </xdr:nvSpPr>
      <xdr:spPr>
        <a:xfrm>
          <a:off x="104267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a:extLst>
            <a:ext uri="{FF2B5EF4-FFF2-40B4-BE49-F238E27FC236}">
              <a16:creationId xmlns:a16="http://schemas.microsoft.com/office/drawing/2014/main" id="{382FA9DE-C9D0-41C0-AB47-2A5455F05BC6}"/>
            </a:ext>
          </a:extLst>
        </xdr:cNvPr>
        <xdr:cNvSpPr/>
      </xdr:nvSpPr>
      <xdr:spPr>
        <a:xfrm>
          <a:off x="9588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a:extLst>
            <a:ext uri="{FF2B5EF4-FFF2-40B4-BE49-F238E27FC236}">
              <a16:creationId xmlns:a16="http://schemas.microsoft.com/office/drawing/2014/main" id="{CD6CF31F-1F68-4B1E-B29A-1129313FCCDD}"/>
            </a:ext>
          </a:extLst>
        </xdr:cNvPr>
        <xdr:cNvSpPr/>
      </xdr:nvSpPr>
      <xdr:spPr>
        <a:xfrm>
          <a:off x="8699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a:extLst>
            <a:ext uri="{FF2B5EF4-FFF2-40B4-BE49-F238E27FC236}">
              <a16:creationId xmlns:a16="http://schemas.microsoft.com/office/drawing/2014/main" id="{3C1B9E87-58BA-40D7-ACEE-5D347F502244}"/>
            </a:ext>
          </a:extLst>
        </xdr:cNvPr>
        <xdr:cNvSpPr/>
      </xdr:nvSpPr>
      <xdr:spPr>
        <a:xfrm>
          <a:off x="7810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a:extLst>
            <a:ext uri="{FF2B5EF4-FFF2-40B4-BE49-F238E27FC236}">
              <a16:creationId xmlns:a16="http://schemas.microsoft.com/office/drawing/2014/main" id="{594341E5-B49E-4638-90EE-B5258406F85C}"/>
            </a:ext>
          </a:extLst>
        </xdr:cNvPr>
        <xdr:cNvSpPr/>
      </xdr:nvSpPr>
      <xdr:spPr>
        <a:xfrm>
          <a:off x="6921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EEB4986-6648-440E-9C81-BFCC292D0CC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3C4C5EA-950E-43FF-A218-B5F9E3DB6E2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9080BD2-200A-437D-B389-AA1B90AD0AC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EC5A2D0-1DF2-482F-A80D-66CD54F53F8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F3B14CE-9603-4DAD-A24C-62BA284A68F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32516</xdr:rowOff>
    </xdr:from>
    <xdr:to>
      <xdr:col>55</xdr:col>
      <xdr:colOff>50800</xdr:colOff>
      <xdr:row>107</xdr:row>
      <xdr:rowOff>134116</xdr:rowOff>
    </xdr:to>
    <xdr:sp macro="" textlink="">
      <xdr:nvSpPr>
        <xdr:cNvPr id="478" name="楕円 477">
          <a:extLst>
            <a:ext uri="{FF2B5EF4-FFF2-40B4-BE49-F238E27FC236}">
              <a16:creationId xmlns:a16="http://schemas.microsoft.com/office/drawing/2014/main" id="{B987DB1E-E54A-4A30-997A-BFF197284DD3}"/>
            </a:ext>
          </a:extLst>
        </xdr:cNvPr>
        <xdr:cNvSpPr/>
      </xdr:nvSpPr>
      <xdr:spPr>
        <a:xfrm>
          <a:off x="10426700" y="183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55393</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68DCB908-348E-4533-ADD2-17238F95BA1E}"/>
            </a:ext>
          </a:extLst>
        </xdr:cNvPr>
        <xdr:cNvSpPr txBox="1"/>
      </xdr:nvSpPr>
      <xdr:spPr>
        <a:xfrm>
          <a:off x="10515600" y="1822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62861</xdr:rowOff>
    </xdr:from>
    <xdr:to>
      <xdr:col>50</xdr:col>
      <xdr:colOff>165100</xdr:colOff>
      <xdr:row>107</xdr:row>
      <xdr:rowOff>164461</xdr:rowOff>
    </xdr:to>
    <xdr:sp macro="" textlink="">
      <xdr:nvSpPr>
        <xdr:cNvPr id="480" name="楕円 479">
          <a:extLst>
            <a:ext uri="{FF2B5EF4-FFF2-40B4-BE49-F238E27FC236}">
              <a16:creationId xmlns:a16="http://schemas.microsoft.com/office/drawing/2014/main" id="{53C909AD-092D-4E60-BF5B-47FBCDFAF380}"/>
            </a:ext>
          </a:extLst>
        </xdr:cNvPr>
        <xdr:cNvSpPr/>
      </xdr:nvSpPr>
      <xdr:spPr>
        <a:xfrm>
          <a:off x="9588500" y="1840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83316</xdr:rowOff>
    </xdr:from>
    <xdr:to>
      <xdr:col>55</xdr:col>
      <xdr:colOff>0</xdr:colOff>
      <xdr:row>107</xdr:row>
      <xdr:rowOff>113661</xdr:rowOff>
    </xdr:to>
    <xdr:cxnSp macro="">
      <xdr:nvCxnSpPr>
        <xdr:cNvPr id="481" name="直線コネクタ 480">
          <a:extLst>
            <a:ext uri="{FF2B5EF4-FFF2-40B4-BE49-F238E27FC236}">
              <a16:creationId xmlns:a16="http://schemas.microsoft.com/office/drawing/2014/main" id="{AC7246C3-EF92-43AE-A70F-8D8A79BAF0E2}"/>
            </a:ext>
          </a:extLst>
        </xdr:cNvPr>
        <xdr:cNvCxnSpPr/>
      </xdr:nvCxnSpPr>
      <xdr:spPr>
        <a:xfrm flipV="1">
          <a:off x="9639300" y="18428466"/>
          <a:ext cx="838200" cy="3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63018</xdr:rowOff>
    </xdr:from>
    <xdr:to>
      <xdr:col>46</xdr:col>
      <xdr:colOff>38100</xdr:colOff>
      <xdr:row>107</xdr:row>
      <xdr:rowOff>164618</xdr:rowOff>
    </xdr:to>
    <xdr:sp macro="" textlink="">
      <xdr:nvSpPr>
        <xdr:cNvPr id="482" name="楕円 481">
          <a:extLst>
            <a:ext uri="{FF2B5EF4-FFF2-40B4-BE49-F238E27FC236}">
              <a16:creationId xmlns:a16="http://schemas.microsoft.com/office/drawing/2014/main" id="{8795E1AD-D86D-4DEB-82CC-DF3564129D3C}"/>
            </a:ext>
          </a:extLst>
        </xdr:cNvPr>
        <xdr:cNvSpPr/>
      </xdr:nvSpPr>
      <xdr:spPr>
        <a:xfrm>
          <a:off x="8699500" y="184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113661</xdr:rowOff>
    </xdr:from>
    <xdr:to>
      <xdr:col>50</xdr:col>
      <xdr:colOff>114300</xdr:colOff>
      <xdr:row>107</xdr:row>
      <xdr:rowOff>113818</xdr:rowOff>
    </xdr:to>
    <xdr:cxnSp macro="">
      <xdr:nvCxnSpPr>
        <xdr:cNvPr id="483" name="直線コネクタ 482">
          <a:extLst>
            <a:ext uri="{FF2B5EF4-FFF2-40B4-BE49-F238E27FC236}">
              <a16:creationId xmlns:a16="http://schemas.microsoft.com/office/drawing/2014/main" id="{7D5EBBFA-50B0-4452-B5C5-E2E8EEB373DD}"/>
            </a:ext>
          </a:extLst>
        </xdr:cNvPr>
        <xdr:cNvCxnSpPr/>
      </xdr:nvCxnSpPr>
      <xdr:spPr>
        <a:xfrm flipV="1">
          <a:off x="8750300" y="18458811"/>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71045</xdr:rowOff>
    </xdr:from>
    <xdr:to>
      <xdr:col>41</xdr:col>
      <xdr:colOff>101600</xdr:colOff>
      <xdr:row>108</xdr:row>
      <xdr:rowOff>1195</xdr:rowOff>
    </xdr:to>
    <xdr:sp macro="" textlink="">
      <xdr:nvSpPr>
        <xdr:cNvPr id="484" name="楕円 483">
          <a:extLst>
            <a:ext uri="{FF2B5EF4-FFF2-40B4-BE49-F238E27FC236}">
              <a16:creationId xmlns:a16="http://schemas.microsoft.com/office/drawing/2014/main" id="{4C250986-AF9C-4BA1-906E-F6FC0A7A1C02}"/>
            </a:ext>
          </a:extLst>
        </xdr:cNvPr>
        <xdr:cNvSpPr/>
      </xdr:nvSpPr>
      <xdr:spPr>
        <a:xfrm>
          <a:off x="7810500" y="184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113818</xdr:rowOff>
    </xdr:from>
    <xdr:to>
      <xdr:col>45</xdr:col>
      <xdr:colOff>177800</xdr:colOff>
      <xdr:row>107</xdr:row>
      <xdr:rowOff>121845</xdr:rowOff>
    </xdr:to>
    <xdr:cxnSp macro="">
      <xdr:nvCxnSpPr>
        <xdr:cNvPr id="485" name="直線コネクタ 484">
          <a:extLst>
            <a:ext uri="{FF2B5EF4-FFF2-40B4-BE49-F238E27FC236}">
              <a16:creationId xmlns:a16="http://schemas.microsoft.com/office/drawing/2014/main" id="{75764189-B1DD-492E-94FD-C2952D0E478A}"/>
            </a:ext>
          </a:extLst>
        </xdr:cNvPr>
        <xdr:cNvCxnSpPr/>
      </xdr:nvCxnSpPr>
      <xdr:spPr>
        <a:xfrm flipV="1">
          <a:off x="7861300" y="18458968"/>
          <a:ext cx="8890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74761</xdr:rowOff>
    </xdr:from>
    <xdr:to>
      <xdr:col>36</xdr:col>
      <xdr:colOff>165100</xdr:colOff>
      <xdr:row>108</xdr:row>
      <xdr:rowOff>4911</xdr:rowOff>
    </xdr:to>
    <xdr:sp macro="" textlink="">
      <xdr:nvSpPr>
        <xdr:cNvPr id="486" name="楕円 485">
          <a:extLst>
            <a:ext uri="{FF2B5EF4-FFF2-40B4-BE49-F238E27FC236}">
              <a16:creationId xmlns:a16="http://schemas.microsoft.com/office/drawing/2014/main" id="{261323A6-DD4E-4C71-A25F-6FAE31D51874}"/>
            </a:ext>
          </a:extLst>
        </xdr:cNvPr>
        <xdr:cNvSpPr/>
      </xdr:nvSpPr>
      <xdr:spPr>
        <a:xfrm>
          <a:off x="6921500" y="184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121845</xdr:rowOff>
    </xdr:from>
    <xdr:to>
      <xdr:col>41</xdr:col>
      <xdr:colOff>50800</xdr:colOff>
      <xdr:row>107</xdr:row>
      <xdr:rowOff>125561</xdr:rowOff>
    </xdr:to>
    <xdr:cxnSp macro="">
      <xdr:nvCxnSpPr>
        <xdr:cNvPr id="487" name="直線コネクタ 486">
          <a:extLst>
            <a:ext uri="{FF2B5EF4-FFF2-40B4-BE49-F238E27FC236}">
              <a16:creationId xmlns:a16="http://schemas.microsoft.com/office/drawing/2014/main" id="{F02A3734-A4FC-49A2-BC6B-2D35DA089A9A}"/>
            </a:ext>
          </a:extLst>
        </xdr:cNvPr>
        <xdr:cNvCxnSpPr/>
      </xdr:nvCxnSpPr>
      <xdr:spPr>
        <a:xfrm flipV="1">
          <a:off x="6972300" y="18466995"/>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48263</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31D568A8-F229-4C80-8E15-4CDE84B60DE0}"/>
            </a:ext>
          </a:extLst>
        </xdr:cNvPr>
        <xdr:cNvSpPr txBox="1"/>
      </xdr:nvSpPr>
      <xdr:spPr>
        <a:xfrm>
          <a:off x="9359411" y="18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51311</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2E1A3785-0E4F-40A1-8596-DA220464EF31}"/>
            </a:ext>
          </a:extLst>
        </xdr:cNvPr>
        <xdr:cNvSpPr txBox="1"/>
      </xdr:nvSpPr>
      <xdr:spPr>
        <a:xfrm>
          <a:off x="8483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36318</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7A75BCF8-B412-4D99-AA54-4ECFD4F98155}"/>
            </a:ext>
          </a:extLst>
        </xdr:cNvPr>
        <xdr:cNvSpPr txBox="1"/>
      </xdr:nvSpPr>
      <xdr:spPr>
        <a:xfrm>
          <a:off x="7594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65138</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46E11CC1-5710-4B37-928D-8DFF32508706}"/>
            </a:ext>
          </a:extLst>
        </xdr:cNvPr>
        <xdr:cNvSpPr txBox="1"/>
      </xdr:nvSpPr>
      <xdr:spPr>
        <a:xfrm>
          <a:off x="6705111" y="1858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9538</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AD01ADEF-9131-4820-9012-7F9791B58AAE}"/>
            </a:ext>
          </a:extLst>
        </xdr:cNvPr>
        <xdr:cNvSpPr txBox="1"/>
      </xdr:nvSpPr>
      <xdr:spPr>
        <a:xfrm>
          <a:off x="9359411" y="181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9695</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3768E756-A0B1-46C3-861E-9A8B8AE719F5}"/>
            </a:ext>
          </a:extLst>
        </xdr:cNvPr>
        <xdr:cNvSpPr txBox="1"/>
      </xdr:nvSpPr>
      <xdr:spPr>
        <a:xfrm>
          <a:off x="8483111" y="1818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17722</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711A1CCB-354B-427F-BA40-8D05457E325A}"/>
            </a:ext>
          </a:extLst>
        </xdr:cNvPr>
        <xdr:cNvSpPr txBox="1"/>
      </xdr:nvSpPr>
      <xdr:spPr>
        <a:xfrm>
          <a:off x="7594111" y="181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21438</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5AD83227-A3F6-4DC6-861D-ADABB25227B5}"/>
            </a:ext>
          </a:extLst>
        </xdr:cNvPr>
        <xdr:cNvSpPr txBox="1"/>
      </xdr:nvSpPr>
      <xdr:spPr>
        <a:xfrm>
          <a:off x="6705111" y="181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5CC94817-A1D4-4B52-8FE0-0408479C4E8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B6812E2A-6A91-4A51-9B9E-EA6344F29A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C2456D5-346D-4497-9E55-CBF2196DA8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67B113C9-568B-4D8C-A697-D56A79235B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CE5C72A7-254B-400D-AD69-AE9D0D75A7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EDAB2AD-4AAD-4BCB-9C39-46A957CCF85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6F469EB-3783-4BDD-8139-7A493A8947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7ECA37D0-ED06-48BE-B064-CA630EF7E7B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855EE023-517E-47A6-849E-D40753350B0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18B053E7-C07E-413E-AD54-679C8A49A02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CB72ED4E-6B30-4529-8BCC-FD558F3F43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a:extLst>
            <a:ext uri="{FF2B5EF4-FFF2-40B4-BE49-F238E27FC236}">
              <a16:creationId xmlns:a16="http://schemas.microsoft.com/office/drawing/2014/main" id="{6A2B2E83-C206-4C4A-B1F4-B4E35576E4C9}"/>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a:extLst>
            <a:ext uri="{FF2B5EF4-FFF2-40B4-BE49-F238E27FC236}">
              <a16:creationId xmlns:a16="http://schemas.microsoft.com/office/drawing/2014/main" id="{F59AB5E7-372C-4B4E-8388-78838F425231}"/>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a:extLst>
            <a:ext uri="{FF2B5EF4-FFF2-40B4-BE49-F238E27FC236}">
              <a16:creationId xmlns:a16="http://schemas.microsoft.com/office/drawing/2014/main" id="{5CE9770A-B6AB-4AC9-844E-136821E1186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a:extLst>
            <a:ext uri="{FF2B5EF4-FFF2-40B4-BE49-F238E27FC236}">
              <a16:creationId xmlns:a16="http://schemas.microsoft.com/office/drawing/2014/main" id="{A9387E0B-CE94-49AE-B474-A773FA158ADF}"/>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a:extLst>
            <a:ext uri="{FF2B5EF4-FFF2-40B4-BE49-F238E27FC236}">
              <a16:creationId xmlns:a16="http://schemas.microsoft.com/office/drawing/2014/main" id="{EC2409CC-027A-47D4-87A6-9647192C0BF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a:extLst>
            <a:ext uri="{FF2B5EF4-FFF2-40B4-BE49-F238E27FC236}">
              <a16:creationId xmlns:a16="http://schemas.microsoft.com/office/drawing/2014/main" id="{413D9CF6-C959-4C1B-98E1-951ECB25C3A1}"/>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a:extLst>
            <a:ext uri="{FF2B5EF4-FFF2-40B4-BE49-F238E27FC236}">
              <a16:creationId xmlns:a16="http://schemas.microsoft.com/office/drawing/2014/main" id="{1897A8CB-C7CB-49C6-9D62-065DA141294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a:extLst>
            <a:ext uri="{FF2B5EF4-FFF2-40B4-BE49-F238E27FC236}">
              <a16:creationId xmlns:a16="http://schemas.microsoft.com/office/drawing/2014/main" id="{892484AE-6701-4976-8273-97D3A5DB72F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C9ED5E69-D511-4F0D-B198-7300170210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6D0E3117-3469-4102-B4D0-31428B19718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253CC86F-D43C-4307-9BD4-734984DF99B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a:extLst>
            <a:ext uri="{FF2B5EF4-FFF2-40B4-BE49-F238E27FC236}">
              <a16:creationId xmlns:a16="http://schemas.microsoft.com/office/drawing/2014/main" id="{2C360B4B-D22C-4475-A6FF-C9CA09C97B87}"/>
            </a:ext>
          </a:extLst>
        </xdr:cNvPr>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a:extLst>
            <a:ext uri="{FF2B5EF4-FFF2-40B4-BE49-F238E27FC236}">
              <a16:creationId xmlns:a16="http://schemas.microsoft.com/office/drawing/2014/main" id="{F984980B-C81E-4D36-B6DF-3BC7A96A0A14}"/>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a:extLst>
            <a:ext uri="{FF2B5EF4-FFF2-40B4-BE49-F238E27FC236}">
              <a16:creationId xmlns:a16="http://schemas.microsoft.com/office/drawing/2014/main" id="{9113A554-9B1B-4279-A379-80F65F1EDDA0}"/>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C41D4565-F564-4AB3-A454-805693D325D9}"/>
            </a:ext>
          </a:extLst>
        </xdr:cNvPr>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a:extLst>
            <a:ext uri="{FF2B5EF4-FFF2-40B4-BE49-F238E27FC236}">
              <a16:creationId xmlns:a16="http://schemas.microsoft.com/office/drawing/2014/main" id="{BED5CC59-706E-4CB8-B21A-3D79F3AFBA1B}"/>
            </a:ext>
          </a:extLst>
        </xdr:cNvPr>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C9982CF5-0244-46CF-95C0-03B3BF804904}"/>
            </a:ext>
          </a:extLst>
        </xdr:cNvPr>
        <xdr:cNvSpPr txBox="1"/>
      </xdr:nvSpPr>
      <xdr:spPr>
        <a:xfrm>
          <a:off x="16357600" y="648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a:extLst>
            <a:ext uri="{FF2B5EF4-FFF2-40B4-BE49-F238E27FC236}">
              <a16:creationId xmlns:a16="http://schemas.microsoft.com/office/drawing/2014/main" id="{0C09D87C-A0A8-42A5-BE32-981C630C078F}"/>
            </a:ext>
          </a:extLst>
        </xdr:cNvPr>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a:extLst>
            <a:ext uri="{FF2B5EF4-FFF2-40B4-BE49-F238E27FC236}">
              <a16:creationId xmlns:a16="http://schemas.microsoft.com/office/drawing/2014/main" id="{8BAA21DC-C709-4F30-A6C6-0BBD3D5D5329}"/>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a:extLst>
            <a:ext uri="{FF2B5EF4-FFF2-40B4-BE49-F238E27FC236}">
              <a16:creationId xmlns:a16="http://schemas.microsoft.com/office/drawing/2014/main" id="{8AF618D3-A629-47DB-A408-95CE4EA9B45E}"/>
            </a:ext>
          </a:extLst>
        </xdr:cNvPr>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a:extLst>
            <a:ext uri="{FF2B5EF4-FFF2-40B4-BE49-F238E27FC236}">
              <a16:creationId xmlns:a16="http://schemas.microsoft.com/office/drawing/2014/main" id="{0F15352C-2E05-48F0-8F97-D4384F3DBB57}"/>
            </a:ext>
          </a:extLst>
        </xdr:cNvPr>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a:extLst>
            <a:ext uri="{FF2B5EF4-FFF2-40B4-BE49-F238E27FC236}">
              <a16:creationId xmlns:a16="http://schemas.microsoft.com/office/drawing/2014/main" id="{A887183B-3E33-45C6-AAEA-79049C9BC9AA}"/>
            </a:ext>
          </a:extLst>
        </xdr:cNvPr>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47EA971-B316-4B9D-8B9B-979B9AFB43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762DD5C-6E24-4B6E-A358-B737ABEC7B8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82CFFA3-D74C-460D-AE3F-3C9850B47C8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9586BBA-4EA1-4D56-90D0-4D9A7CCF8AA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32C0D53-3496-471F-B909-F1CEA9690EC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71120</xdr:rowOff>
    </xdr:from>
    <xdr:to>
      <xdr:col>85</xdr:col>
      <xdr:colOff>177800</xdr:colOff>
      <xdr:row>42</xdr:row>
      <xdr:rowOff>1270</xdr:rowOff>
    </xdr:to>
    <xdr:sp macro="" textlink="">
      <xdr:nvSpPr>
        <xdr:cNvPr id="534" name="楕円 533">
          <a:extLst>
            <a:ext uri="{FF2B5EF4-FFF2-40B4-BE49-F238E27FC236}">
              <a16:creationId xmlns:a16="http://schemas.microsoft.com/office/drawing/2014/main" id="{8CCFB271-3F50-4CF7-A4DF-ABB8449EEDF2}"/>
            </a:ext>
          </a:extLst>
        </xdr:cNvPr>
        <xdr:cNvSpPr/>
      </xdr:nvSpPr>
      <xdr:spPr>
        <a:xfrm>
          <a:off x="16268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157497</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4517D92F-EB09-4B95-95B4-8394E31DDDAD}"/>
            </a:ext>
          </a:extLst>
        </xdr:cNvPr>
        <xdr:cNvSpPr txBox="1"/>
      </xdr:nvSpPr>
      <xdr:spPr>
        <a:xfrm>
          <a:off x="16357600" y="701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107696</xdr:rowOff>
    </xdr:from>
    <xdr:to>
      <xdr:col>81</xdr:col>
      <xdr:colOff>101600</xdr:colOff>
      <xdr:row>42</xdr:row>
      <xdr:rowOff>37846</xdr:rowOff>
    </xdr:to>
    <xdr:sp macro="" textlink="">
      <xdr:nvSpPr>
        <xdr:cNvPr id="536" name="楕円 535">
          <a:extLst>
            <a:ext uri="{FF2B5EF4-FFF2-40B4-BE49-F238E27FC236}">
              <a16:creationId xmlns:a16="http://schemas.microsoft.com/office/drawing/2014/main" id="{BFDDD292-17FF-40D5-98FD-2C9670ABE70F}"/>
            </a:ext>
          </a:extLst>
        </xdr:cNvPr>
        <xdr:cNvSpPr/>
      </xdr:nvSpPr>
      <xdr:spPr>
        <a:xfrm>
          <a:off x="15430500" y="71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121920</xdr:rowOff>
    </xdr:from>
    <xdr:to>
      <xdr:col>85</xdr:col>
      <xdr:colOff>127000</xdr:colOff>
      <xdr:row>41</xdr:row>
      <xdr:rowOff>158496</xdr:rowOff>
    </xdr:to>
    <xdr:cxnSp macro="">
      <xdr:nvCxnSpPr>
        <xdr:cNvPr id="537" name="直線コネクタ 536">
          <a:extLst>
            <a:ext uri="{FF2B5EF4-FFF2-40B4-BE49-F238E27FC236}">
              <a16:creationId xmlns:a16="http://schemas.microsoft.com/office/drawing/2014/main" id="{FA778A1D-E10D-4A07-804F-392CF614CC62}"/>
            </a:ext>
          </a:extLst>
        </xdr:cNvPr>
        <xdr:cNvCxnSpPr/>
      </xdr:nvCxnSpPr>
      <xdr:spPr>
        <a:xfrm flipV="1">
          <a:off x="15481300" y="715137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29972</xdr:rowOff>
    </xdr:from>
    <xdr:to>
      <xdr:col>76</xdr:col>
      <xdr:colOff>165100</xdr:colOff>
      <xdr:row>41</xdr:row>
      <xdr:rowOff>131572</xdr:rowOff>
    </xdr:to>
    <xdr:sp macro="" textlink="">
      <xdr:nvSpPr>
        <xdr:cNvPr id="538" name="楕円 537">
          <a:extLst>
            <a:ext uri="{FF2B5EF4-FFF2-40B4-BE49-F238E27FC236}">
              <a16:creationId xmlns:a16="http://schemas.microsoft.com/office/drawing/2014/main" id="{73AA84E6-2D00-4006-8077-BDA5A8EB0C68}"/>
            </a:ext>
          </a:extLst>
        </xdr:cNvPr>
        <xdr:cNvSpPr/>
      </xdr:nvSpPr>
      <xdr:spPr>
        <a:xfrm>
          <a:off x="14541500" y="70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80772</xdr:rowOff>
    </xdr:from>
    <xdr:to>
      <xdr:col>81</xdr:col>
      <xdr:colOff>50800</xdr:colOff>
      <xdr:row>41</xdr:row>
      <xdr:rowOff>158496</xdr:rowOff>
    </xdr:to>
    <xdr:cxnSp macro="">
      <xdr:nvCxnSpPr>
        <xdr:cNvPr id="539" name="直線コネクタ 538">
          <a:extLst>
            <a:ext uri="{FF2B5EF4-FFF2-40B4-BE49-F238E27FC236}">
              <a16:creationId xmlns:a16="http://schemas.microsoft.com/office/drawing/2014/main" id="{7F4383E0-5588-453F-8280-16B425F76282}"/>
            </a:ext>
          </a:extLst>
        </xdr:cNvPr>
        <xdr:cNvCxnSpPr/>
      </xdr:nvCxnSpPr>
      <xdr:spPr>
        <a:xfrm>
          <a:off x="14592300" y="711022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36830</xdr:rowOff>
    </xdr:from>
    <xdr:to>
      <xdr:col>72</xdr:col>
      <xdr:colOff>38100</xdr:colOff>
      <xdr:row>41</xdr:row>
      <xdr:rowOff>138430</xdr:rowOff>
    </xdr:to>
    <xdr:sp macro="" textlink="">
      <xdr:nvSpPr>
        <xdr:cNvPr id="540" name="楕円 539">
          <a:extLst>
            <a:ext uri="{FF2B5EF4-FFF2-40B4-BE49-F238E27FC236}">
              <a16:creationId xmlns:a16="http://schemas.microsoft.com/office/drawing/2014/main" id="{9933C6CA-A4CA-4197-9E64-62F8C07A70C9}"/>
            </a:ext>
          </a:extLst>
        </xdr:cNvPr>
        <xdr:cNvSpPr/>
      </xdr:nvSpPr>
      <xdr:spPr>
        <a:xfrm>
          <a:off x="1365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80772</xdr:rowOff>
    </xdr:from>
    <xdr:to>
      <xdr:col>76</xdr:col>
      <xdr:colOff>114300</xdr:colOff>
      <xdr:row>41</xdr:row>
      <xdr:rowOff>87630</xdr:rowOff>
    </xdr:to>
    <xdr:cxnSp macro="">
      <xdr:nvCxnSpPr>
        <xdr:cNvPr id="541" name="直線コネクタ 540">
          <a:extLst>
            <a:ext uri="{FF2B5EF4-FFF2-40B4-BE49-F238E27FC236}">
              <a16:creationId xmlns:a16="http://schemas.microsoft.com/office/drawing/2014/main" id="{4F64A56F-BA36-4EBE-99EF-EE82630DA4BF}"/>
            </a:ext>
          </a:extLst>
        </xdr:cNvPr>
        <xdr:cNvCxnSpPr/>
      </xdr:nvCxnSpPr>
      <xdr:spPr>
        <a:xfrm flipV="1">
          <a:off x="13703300" y="71102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160274</xdr:rowOff>
    </xdr:from>
    <xdr:to>
      <xdr:col>67</xdr:col>
      <xdr:colOff>101600</xdr:colOff>
      <xdr:row>41</xdr:row>
      <xdr:rowOff>90424</xdr:rowOff>
    </xdr:to>
    <xdr:sp macro="" textlink="">
      <xdr:nvSpPr>
        <xdr:cNvPr id="542" name="楕円 541">
          <a:extLst>
            <a:ext uri="{FF2B5EF4-FFF2-40B4-BE49-F238E27FC236}">
              <a16:creationId xmlns:a16="http://schemas.microsoft.com/office/drawing/2014/main" id="{AEDC8161-C8AA-431E-95E5-5FEA14493AFC}"/>
            </a:ext>
          </a:extLst>
        </xdr:cNvPr>
        <xdr:cNvSpPr/>
      </xdr:nvSpPr>
      <xdr:spPr>
        <a:xfrm>
          <a:off x="12763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39624</xdr:rowOff>
    </xdr:from>
    <xdr:to>
      <xdr:col>71</xdr:col>
      <xdr:colOff>177800</xdr:colOff>
      <xdr:row>41</xdr:row>
      <xdr:rowOff>87630</xdr:rowOff>
    </xdr:to>
    <xdr:cxnSp macro="">
      <xdr:nvCxnSpPr>
        <xdr:cNvPr id="543" name="直線コネクタ 542">
          <a:extLst>
            <a:ext uri="{FF2B5EF4-FFF2-40B4-BE49-F238E27FC236}">
              <a16:creationId xmlns:a16="http://schemas.microsoft.com/office/drawing/2014/main" id="{D74DDE0E-73EA-43BE-B07A-DE43FBCB7797}"/>
            </a:ext>
          </a:extLst>
        </xdr:cNvPr>
        <xdr:cNvCxnSpPr/>
      </xdr:nvCxnSpPr>
      <xdr:spPr>
        <a:xfrm>
          <a:off x="12814300" y="706907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0E560D1D-1DEB-413A-9523-F5019418E60C}"/>
            </a:ext>
          </a:extLst>
        </xdr:cNvPr>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C1B5BB26-7F13-46A5-8C52-4E1651C058C9}"/>
            </a:ext>
          </a:extLst>
        </xdr:cNvPr>
        <xdr:cNvSpPr txBox="1"/>
      </xdr:nvSpPr>
      <xdr:spPr>
        <a:xfrm>
          <a:off x="143897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DEC789AB-3CB3-42D5-9991-F06F195DCC70}"/>
            </a:ext>
          </a:extLst>
        </xdr:cNvPr>
        <xdr:cNvSpPr txBox="1"/>
      </xdr:nvSpPr>
      <xdr:spPr>
        <a:xfrm>
          <a:off x="13500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943E9AF9-6601-4651-8F10-B78AA80BB381}"/>
            </a:ext>
          </a:extLst>
        </xdr:cNvPr>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28973</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E184BCC2-859C-4C50-BD5D-A4F7FAFD152F}"/>
            </a:ext>
          </a:extLst>
        </xdr:cNvPr>
        <xdr:cNvSpPr txBox="1"/>
      </xdr:nvSpPr>
      <xdr:spPr>
        <a:xfrm>
          <a:off x="15266044" y="722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122699</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F34F7EA8-84ED-4AA7-8909-422A26ACC9D7}"/>
            </a:ext>
          </a:extLst>
        </xdr:cNvPr>
        <xdr:cNvSpPr txBox="1"/>
      </xdr:nvSpPr>
      <xdr:spPr>
        <a:xfrm>
          <a:off x="14389744" y="715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129557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9F3CC948-2220-4CF5-8ED7-FC7032E66AD0}"/>
            </a:ext>
          </a:extLst>
        </xdr:cNvPr>
        <xdr:cNvSpPr txBox="1"/>
      </xdr:nvSpPr>
      <xdr:spPr>
        <a:xfrm>
          <a:off x="135007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81551</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FFB766A8-54F0-42BC-BE6F-4440F338BCED}"/>
            </a:ext>
          </a:extLst>
        </xdr:cNvPr>
        <xdr:cNvSpPr txBox="1"/>
      </xdr:nvSpPr>
      <xdr:spPr>
        <a:xfrm>
          <a:off x="12611744" y="711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F6AFF4DB-8B63-4474-8893-1576A9AB7A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65AAFAFD-9E48-4C33-80C8-6B113D2E0A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ECA449E3-1EA3-4EFD-958C-9C39BCA5D8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10CAB5B4-26CC-404E-B298-C576FF9FC2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6AED05EF-F42B-4B06-8C5A-3F7B5E10DE6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345BE441-1A12-423B-97C7-1F40CD865DC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97A03015-C1D7-4E79-811F-81EDC521AC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8A93DA6-99B9-4E5E-B3E6-31D0631074E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346F4B1F-B8FC-47F0-BCB1-2F57C7092B5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3C93DB7F-D0F4-46B2-BF37-096DD86BFCC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a:extLst>
            <a:ext uri="{FF2B5EF4-FFF2-40B4-BE49-F238E27FC236}">
              <a16:creationId xmlns:a16="http://schemas.microsoft.com/office/drawing/2014/main" id="{291297DD-D723-447C-8092-0B66A6CD83E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a:extLst>
            <a:ext uri="{FF2B5EF4-FFF2-40B4-BE49-F238E27FC236}">
              <a16:creationId xmlns:a16="http://schemas.microsoft.com/office/drawing/2014/main" id="{70F87112-877A-4C21-87FB-EF1262FE4FD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a:extLst>
            <a:ext uri="{FF2B5EF4-FFF2-40B4-BE49-F238E27FC236}">
              <a16:creationId xmlns:a16="http://schemas.microsoft.com/office/drawing/2014/main" id="{1C4C8398-4A66-4560-A55A-B0621B8D128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a:extLst>
            <a:ext uri="{FF2B5EF4-FFF2-40B4-BE49-F238E27FC236}">
              <a16:creationId xmlns:a16="http://schemas.microsoft.com/office/drawing/2014/main" id="{4D245D35-7D58-4825-B0CD-8AECC16512B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FB9A21FF-6FFC-4C95-AE3C-EA4E85A79C0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a:extLst>
            <a:ext uri="{FF2B5EF4-FFF2-40B4-BE49-F238E27FC236}">
              <a16:creationId xmlns:a16="http://schemas.microsoft.com/office/drawing/2014/main" id="{53F617D0-AC61-4E3E-B650-BE13E001D82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a:extLst>
            <a:ext uri="{FF2B5EF4-FFF2-40B4-BE49-F238E27FC236}">
              <a16:creationId xmlns:a16="http://schemas.microsoft.com/office/drawing/2014/main" id="{A8D39C89-E4F9-4922-9182-851D519759B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a:extLst>
            <a:ext uri="{FF2B5EF4-FFF2-40B4-BE49-F238E27FC236}">
              <a16:creationId xmlns:a16="http://schemas.microsoft.com/office/drawing/2014/main" id="{AE66242D-E952-4934-88F2-907C9DBE0FF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a:extLst>
            <a:ext uri="{FF2B5EF4-FFF2-40B4-BE49-F238E27FC236}">
              <a16:creationId xmlns:a16="http://schemas.microsoft.com/office/drawing/2014/main" id="{837C2185-5FFF-48CB-9FCC-A98E3DCAEBB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a:extLst>
            <a:ext uri="{FF2B5EF4-FFF2-40B4-BE49-F238E27FC236}">
              <a16:creationId xmlns:a16="http://schemas.microsoft.com/office/drawing/2014/main" id="{5F41174E-995A-439F-B69A-C8CC15B426D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19BC8DB3-E28B-4085-9C71-6A6F87CE700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B5ACD817-D79B-4E9B-92D3-2D2D3E9DF0B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B1B5970E-34D7-4CC8-9A43-E3854CD5206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a:extLst>
            <a:ext uri="{FF2B5EF4-FFF2-40B4-BE49-F238E27FC236}">
              <a16:creationId xmlns:a16="http://schemas.microsoft.com/office/drawing/2014/main" id="{87774017-33A5-40D1-8F26-03AE415CDC56}"/>
            </a:ext>
          </a:extLst>
        </xdr:cNvPr>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F5C75AF8-232C-4E73-8985-73F10AB9EFDE}"/>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a:extLst>
            <a:ext uri="{FF2B5EF4-FFF2-40B4-BE49-F238E27FC236}">
              <a16:creationId xmlns:a16="http://schemas.microsoft.com/office/drawing/2014/main" id="{11822686-86AF-43D7-972D-935AA3E3D588}"/>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5AC06DFC-03C8-4000-92E3-FF61C435FA08}"/>
            </a:ext>
          </a:extLst>
        </xdr:cNvPr>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a:extLst>
            <a:ext uri="{FF2B5EF4-FFF2-40B4-BE49-F238E27FC236}">
              <a16:creationId xmlns:a16="http://schemas.microsoft.com/office/drawing/2014/main" id="{F1C11526-7AE5-4252-80B1-496CA994EA13}"/>
            </a:ext>
          </a:extLst>
        </xdr:cNvPr>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4B80EA10-6F77-4CD3-AE15-CD993B6FEFCD}"/>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a:extLst>
            <a:ext uri="{FF2B5EF4-FFF2-40B4-BE49-F238E27FC236}">
              <a16:creationId xmlns:a16="http://schemas.microsoft.com/office/drawing/2014/main" id="{298849F3-CA19-4803-BAB7-E6E0FF80A389}"/>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a:extLst>
            <a:ext uri="{FF2B5EF4-FFF2-40B4-BE49-F238E27FC236}">
              <a16:creationId xmlns:a16="http://schemas.microsoft.com/office/drawing/2014/main" id="{633A0706-B947-47B1-A72E-C67525197E54}"/>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a:extLst>
            <a:ext uri="{FF2B5EF4-FFF2-40B4-BE49-F238E27FC236}">
              <a16:creationId xmlns:a16="http://schemas.microsoft.com/office/drawing/2014/main" id="{875B7D6C-2FFA-48B0-9B0D-35DEC66E76CC}"/>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a:extLst>
            <a:ext uri="{FF2B5EF4-FFF2-40B4-BE49-F238E27FC236}">
              <a16:creationId xmlns:a16="http://schemas.microsoft.com/office/drawing/2014/main" id="{E304B7D1-70E1-4677-89B8-62910AEF7EE5}"/>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5" name="フローチャート: 判断 584">
          <a:extLst>
            <a:ext uri="{FF2B5EF4-FFF2-40B4-BE49-F238E27FC236}">
              <a16:creationId xmlns:a16="http://schemas.microsoft.com/office/drawing/2014/main" id="{57956C12-541D-4513-BF08-1315E6D9520D}"/>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BAEC1E1-B7E4-4064-8E2B-05C14DC6091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7D1C86E-0173-4B6D-B328-F10CCA7DD6E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958D062-8C47-49F8-B39F-62249786C3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9A5D90A-C365-4A29-925B-4F33B46DD0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1DCD9B6-9404-415C-8D62-8D5FC47C2B6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91" name="楕円 590">
          <a:extLst>
            <a:ext uri="{FF2B5EF4-FFF2-40B4-BE49-F238E27FC236}">
              <a16:creationId xmlns:a16="http://schemas.microsoft.com/office/drawing/2014/main" id="{0D973D7C-E23C-401E-A971-C74E40F4C72A}"/>
            </a:ext>
          </a:extLst>
        </xdr:cNvPr>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3BCEC6DA-F408-4AD9-83F9-8D86CBAF3964}"/>
            </a:ext>
          </a:extLst>
        </xdr:cNvPr>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593" name="楕円 592">
          <a:extLst>
            <a:ext uri="{FF2B5EF4-FFF2-40B4-BE49-F238E27FC236}">
              <a16:creationId xmlns:a16="http://schemas.microsoft.com/office/drawing/2014/main" id="{D2A7695F-82EF-4DB3-A186-C48B061A806C}"/>
            </a:ext>
          </a:extLst>
        </xdr:cNvPr>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594" name="直線コネクタ 593">
          <a:extLst>
            <a:ext uri="{FF2B5EF4-FFF2-40B4-BE49-F238E27FC236}">
              <a16:creationId xmlns:a16="http://schemas.microsoft.com/office/drawing/2014/main" id="{2CA002EE-A22F-4F4F-BFE6-E5E4CAC61F4A}"/>
            </a:ext>
          </a:extLst>
        </xdr:cNvPr>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595" name="楕円 594">
          <a:extLst>
            <a:ext uri="{FF2B5EF4-FFF2-40B4-BE49-F238E27FC236}">
              <a16:creationId xmlns:a16="http://schemas.microsoft.com/office/drawing/2014/main" id="{A741D654-586A-4E64-9A03-74A07CD481E3}"/>
            </a:ext>
          </a:extLst>
        </xdr:cNvPr>
        <xdr:cNvSpPr/>
      </xdr:nvSpPr>
      <xdr:spPr>
        <a:xfrm>
          <a:off x="20383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125730</xdr:rowOff>
    </xdr:to>
    <xdr:cxnSp macro="">
      <xdr:nvCxnSpPr>
        <xdr:cNvPr id="596" name="直線コネクタ 595">
          <a:extLst>
            <a:ext uri="{FF2B5EF4-FFF2-40B4-BE49-F238E27FC236}">
              <a16:creationId xmlns:a16="http://schemas.microsoft.com/office/drawing/2014/main" id="{0C612A2A-C16F-4351-ABF2-3806BF3F61A5}"/>
            </a:ext>
          </a:extLst>
        </xdr:cNvPr>
        <xdr:cNvCxnSpPr/>
      </xdr:nvCxnSpPr>
      <xdr:spPr>
        <a:xfrm flipV="1">
          <a:off x="20434300" y="7147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74930</xdr:rowOff>
    </xdr:from>
    <xdr:to>
      <xdr:col>102</xdr:col>
      <xdr:colOff>165100</xdr:colOff>
      <xdr:row>42</xdr:row>
      <xdr:rowOff>5080</xdr:rowOff>
    </xdr:to>
    <xdr:sp macro="" textlink="">
      <xdr:nvSpPr>
        <xdr:cNvPr id="597" name="楕円 596">
          <a:extLst>
            <a:ext uri="{FF2B5EF4-FFF2-40B4-BE49-F238E27FC236}">
              <a16:creationId xmlns:a16="http://schemas.microsoft.com/office/drawing/2014/main" id="{624520D1-2822-4072-AB83-8E55D3ACFB9C}"/>
            </a:ext>
          </a:extLst>
        </xdr:cNvPr>
        <xdr:cNvSpPr/>
      </xdr:nvSpPr>
      <xdr:spPr>
        <a:xfrm>
          <a:off x="19494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125730</xdr:rowOff>
    </xdr:from>
    <xdr:to>
      <xdr:col>107</xdr:col>
      <xdr:colOff>50800</xdr:colOff>
      <xdr:row>41</xdr:row>
      <xdr:rowOff>125730</xdr:rowOff>
    </xdr:to>
    <xdr:cxnSp macro="">
      <xdr:nvCxnSpPr>
        <xdr:cNvPr id="598" name="直線コネクタ 597">
          <a:extLst>
            <a:ext uri="{FF2B5EF4-FFF2-40B4-BE49-F238E27FC236}">
              <a16:creationId xmlns:a16="http://schemas.microsoft.com/office/drawing/2014/main" id="{624CEA3D-534A-48BD-9BCA-228CAA4E1607}"/>
            </a:ext>
          </a:extLst>
        </xdr:cNvPr>
        <xdr:cNvCxnSpPr/>
      </xdr:nvCxnSpPr>
      <xdr:spPr>
        <a:xfrm>
          <a:off x="19545300" y="715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44450</xdr:rowOff>
    </xdr:from>
    <xdr:to>
      <xdr:col>98</xdr:col>
      <xdr:colOff>38100</xdr:colOff>
      <xdr:row>41</xdr:row>
      <xdr:rowOff>146050</xdr:rowOff>
    </xdr:to>
    <xdr:sp macro="" textlink="">
      <xdr:nvSpPr>
        <xdr:cNvPr id="599" name="楕円 598">
          <a:extLst>
            <a:ext uri="{FF2B5EF4-FFF2-40B4-BE49-F238E27FC236}">
              <a16:creationId xmlns:a16="http://schemas.microsoft.com/office/drawing/2014/main" id="{B5676207-CF17-43B9-AF06-E14D8967C8BD}"/>
            </a:ext>
          </a:extLst>
        </xdr:cNvPr>
        <xdr:cNvSpPr/>
      </xdr:nvSpPr>
      <xdr:spPr>
        <a:xfrm>
          <a:off x="18605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125730</xdr:rowOff>
    </xdr:to>
    <xdr:cxnSp macro="">
      <xdr:nvCxnSpPr>
        <xdr:cNvPr id="600" name="直線コネクタ 599">
          <a:extLst>
            <a:ext uri="{FF2B5EF4-FFF2-40B4-BE49-F238E27FC236}">
              <a16:creationId xmlns:a16="http://schemas.microsoft.com/office/drawing/2014/main" id="{12DCD869-7776-45D2-AE2F-5ECFD37A5C16}"/>
            </a:ext>
          </a:extLst>
        </xdr:cNvPr>
        <xdr:cNvCxnSpPr/>
      </xdr:nvCxnSpPr>
      <xdr:spPr>
        <a:xfrm>
          <a:off x="18656300" y="7124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4A6F0D9-37E6-4A64-843F-55FA4F58A0CB}"/>
            </a:ext>
          </a:extLst>
        </xdr:cNvPr>
        <xdr:cNvSpPr txBox="1"/>
      </xdr:nvSpPr>
      <xdr:spPr>
        <a:xfrm>
          <a:off x="21075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BDB26640-DEDB-44CE-8742-6452AF39FE7D}"/>
            </a:ext>
          </a:extLst>
        </xdr:cNvPr>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855375AF-B5A1-4E29-A130-7973BBC8AEB0}"/>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621EDED4-D1E4-4371-B20E-EFF4B85CA002}"/>
            </a:ext>
          </a:extLst>
        </xdr:cNvPr>
        <xdr:cNvSpPr txBox="1"/>
      </xdr:nvSpPr>
      <xdr:spPr>
        <a:xfrm>
          <a:off x="18421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6D21DCAD-415F-41E3-B6FB-8B512C71FFD5}"/>
            </a:ext>
          </a:extLst>
        </xdr:cNvPr>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2D60B720-115A-4B9D-A038-9FA6041F4EFC}"/>
            </a:ext>
          </a:extLst>
        </xdr:cNvPr>
        <xdr:cNvSpPr txBox="1"/>
      </xdr:nvSpPr>
      <xdr:spPr>
        <a:xfrm>
          <a:off x="20199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167657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6FA386C7-4FD0-4ACA-A423-7E656DF81C56}"/>
            </a:ext>
          </a:extLst>
        </xdr:cNvPr>
        <xdr:cNvSpPr txBox="1"/>
      </xdr:nvSpPr>
      <xdr:spPr>
        <a:xfrm>
          <a:off x="193104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137177</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1931736B-D13A-4BAA-8B9C-409FF9E35D61}"/>
            </a:ext>
          </a:extLst>
        </xdr:cNvPr>
        <xdr:cNvSpPr txBox="1"/>
      </xdr:nvSpPr>
      <xdr:spPr>
        <a:xfrm>
          <a:off x="18421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23F9EE07-99DC-40E3-845C-BED73830DB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74F9CD29-AAE7-4DB8-802B-8AB604DAB30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DC3FBFB-69FE-42D7-B2B8-4E185CEC733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1E3B2623-95D7-4667-AD89-0303780349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5CD1A583-E411-4BF3-A74B-0528FCADA5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C5D35CA4-000C-4A9F-91A2-469350ADE46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23011EC7-1EBB-40A3-8B88-87ABB007765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2A90B7E8-AC8F-4F95-87AF-F7FFAF9BF6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5AC934E4-B152-492C-BE2D-3B3F4C63A5E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23C29ED-1E4E-4227-AB12-8566712427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ACFF28EB-CDAE-4C1D-93E5-7210C062607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a:extLst>
            <a:ext uri="{FF2B5EF4-FFF2-40B4-BE49-F238E27FC236}">
              <a16:creationId xmlns:a16="http://schemas.microsoft.com/office/drawing/2014/main" id="{A458F4A0-CB31-4E2C-B3CE-B0ED75ED27C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a:extLst>
            <a:ext uri="{FF2B5EF4-FFF2-40B4-BE49-F238E27FC236}">
              <a16:creationId xmlns:a16="http://schemas.microsoft.com/office/drawing/2014/main" id="{D3FA7D55-1452-4084-903E-C280807057CF}"/>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4FA64589-FCCC-44C2-B011-9EFC5B1EC4D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A84158FE-650E-4B2A-B966-86C53E626C1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a:extLst>
            <a:ext uri="{FF2B5EF4-FFF2-40B4-BE49-F238E27FC236}">
              <a16:creationId xmlns:a16="http://schemas.microsoft.com/office/drawing/2014/main" id="{4CD94E18-DBF2-4D36-ADEC-F4D06AE2005C}"/>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a:extLst>
            <a:ext uri="{FF2B5EF4-FFF2-40B4-BE49-F238E27FC236}">
              <a16:creationId xmlns:a16="http://schemas.microsoft.com/office/drawing/2014/main" id="{911E241F-4544-4982-A1B8-16E62619765B}"/>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454B51FC-935F-4FFB-9DBB-A7634D9BA9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BA7ECB7A-0D76-4DEB-82C0-D7CEF46B64C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885FC06E-5A6D-4BDB-B975-C5D4EAD7E5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a:extLst>
            <a:ext uri="{FF2B5EF4-FFF2-40B4-BE49-F238E27FC236}">
              <a16:creationId xmlns:a16="http://schemas.microsoft.com/office/drawing/2014/main" id="{5EAAAAF0-04C1-4FEE-AE38-1EF6F8343429}"/>
            </a:ext>
          </a:extLst>
        </xdr:cNvPr>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3DC53A4C-4715-434B-A6CF-1A1D52C4641D}"/>
            </a:ext>
          </a:extLst>
        </xdr:cNvPr>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a:extLst>
            <a:ext uri="{FF2B5EF4-FFF2-40B4-BE49-F238E27FC236}">
              <a16:creationId xmlns:a16="http://schemas.microsoft.com/office/drawing/2014/main" id="{326398A0-B3E4-427C-AC97-CC167E6DD669}"/>
            </a:ext>
          </a:extLst>
        </xdr:cNvPr>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006D17B3-E37C-4769-AB28-24AA496B5E5C}"/>
            </a:ext>
          </a:extLst>
        </xdr:cNvPr>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a:extLst>
            <a:ext uri="{FF2B5EF4-FFF2-40B4-BE49-F238E27FC236}">
              <a16:creationId xmlns:a16="http://schemas.microsoft.com/office/drawing/2014/main" id="{AEEB0BDD-57A8-4DB7-BBB6-EB214DAB1CFC}"/>
            </a:ext>
          </a:extLst>
        </xdr:cNvPr>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0DFC53DF-99F2-4551-BBED-72D8E2E82CD4}"/>
            </a:ext>
          </a:extLst>
        </xdr:cNvPr>
        <xdr:cNvSpPr txBox="1"/>
      </xdr:nvSpPr>
      <xdr:spPr>
        <a:xfrm>
          <a:off x="16357600" y="1027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a:extLst>
            <a:ext uri="{FF2B5EF4-FFF2-40B4-BE49-F238E27FC236}">
              <a16:creationId xmlns:a16="http://schemas.microsoft.com/office/drawing/2014/main" id="{F2A05A2D-B282-460B-B0D3-F0DB8E2218DC}"/>
            </a:ext>
          </a:extLst>
        </xdr:cNvPr>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a:extLst>
            <a:ext uri="{FF2B5EF4-FFF2-40B4-BE49-F238E27FC236}">
              <a16:creationId xmlns:a16="http://schemas.microsoft.com/office/drawing/2014/main" id="{C8B706DD-B59E-4B5D-9E63-C3A921BCA3E4}"/>
            </a:ext>
          </a:extLst>
        </xdr:cNvPr>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a:extLst>
            <a:ext uri="{FF2B5EF4-FFF2-40B4-BE49-F238E27FC236}">
              <a16:creationId xmlns:a16="http://schemas.microsoft.com/office/drawing/2014/main" id="{BFB80D23-0E3C-4EFF-85A5-BE8FAABD657D}"/>
            </a:ext>
          </a:extLst>
        </xdr:cNvPr>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a:extLst>
            <a:ext uri="{FF2B5EF4-FFF2-40B4-BE49-F238E27FC236}">
              <a16:creationId xmlns:a16="http://schemas.microsoft.com/office/drawing/2014/main" id="{84CCF61C-013C-43A1-A1DA-0ABB712A101B}"/>
            </a:ext>
          </a:extLst>
        </xdr:cNvPr>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639" name="フローチャート: 判断 638">
          <a:extLst>
            <a:ext uri="{FF2B5EF4-FFF2-40B4-BE49-F238E27FC236}">
              <a16:creationId xmlns:a16="http://schemas.microsoft.com/office/drawing/2014/main" id="{E40EDF82-DE5F-416C-94A8-83BE8C858520}"/>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9F23D28-F239-47EC-B26E-06429B04CDB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9268960-3D27-442C-8EBD-EC625B7681B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A6B893F-8833-4E69-8B46-3FB870889B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89F88BC-E613-43DE-8831-B41DC640C9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543658B-BC6F-418D-A76C-51A8117D468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43497</xdr:rowOff>
    </xdr:from>
    <xdr:to>
      <xdr:col>85</xdr:col>
      <xdr:colOff>177800</xdr:colOff>
      <xdr:row>61</xdr:row>
      <xdr:rowOff>145097</xdr:rowOff>
    </xdr:to>
    <xdr:sp macro="" textlink="">
      <xdr:nvSpPr>
        <xdr:cNvPr id="645" name="楕円 644">
          <a:extLst>
            <a:ext uri="{FF2B5EF4-FFF2-40B4-BE49-F238E27FC236}">
              <a16:creationId xmlns:a16="http://schemas.microsoft.com/office/drawing/2014/main" id="{2F136442-F9CE-4706-9807-4694425E2AA3}"/>
            </a:ext>
          </a:extLst>
        </xdr:cNvPr>
        <xdr:cNvSpPr/>
      </xdr:nvSpPr>
      <xdr:spPr>
        <a:xfrm>
          <a:off x="16268700" y="10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21924</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23475394-4EBA-40DD-8FA4-5A4E1365462F}"/>
            </a:ext>
          </a:extLst>
        </xdr:cNvPr>
        <xdr:cNvSpPr txBox="1"/>
      </xdr:nvSpPr>
      <xdr:spPr>
        <a:xfrm>
          <a:off x="16357600" y="1048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80645</xdr:rowOff>
    </xdr:from>
    <xdr:to>
      <xdr:col>81</xdr:col>
      <xdr:colOff>101600</xdr:colOff>
      <xdr:row>62</xdr:row>
      <xdr:rowOff>10795</xdr:rowOff>
    </xdr:to>
    <xdr:sp macro="" textlink="">
      <xdr:nvSpPr>
        <xdr:cNvPr id="647" name="楕円 646">
          <a:extLst>
            <a:ext uri="{FF2B5EF4-FFF2-40B4-BE49-F238E27FC236}">
              <a16:creationId xmlns:a16="http://schemas.microsoft.com/office/drawing/2014/main" id="{A20EC4E2-D86B-43FA-BEAE-3192E1D5959C}"/>
            </a:ext>
          </a:extLst>
        </xdr:cNvPr>
        <xdr:cNvSpPr/>
      </xdr:nvSpPr>
      <xdr:spPr>
        <a:xfrm>
          <a:off x="15430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94297</xdr:rowOff>
    </xdr:from>
    <xdr:to>
      <xdr:col>85</xdr:col>
      <xdr:colOff>127000</xdr:colOff>
      <xdr:row>61</xdr:row>
      <xdr:rowOff>131445</xdr:rowOff>
    </xdr:to>
    <xdr:cxnSp macro="">
      <xdr:nvCxnSpPr>
        <xdr:cNvPr id="648" name="直線コネクタ 647">
          <a:extLst>
            <a:ext uri="{FF2B5EF4-FFF2-40B4-BE49-F238E27FC236}">
              <a16:creationId xmlns:a16="http://schemas.microsoft.com/office/drawing/2014/main" id="{E68E9927-E1DE-4112-AF64-8EA3B062C5DB}"/>
            </a:ext>
          </a:extLst>
        </xdr:cNvPr>
        <xdr:cNvCxnSpPr/>
      </xdr:nvCxnSpPr>
      <xdr:spPr>
        <a:xfrm flipV="1">
          <a:off x="15481300" y="10552747"/>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169228</xdr:rowOff>
    </xdr:from>
    <xdr:to>
      <xdr:col>76</xdr:col>
      <xdr:colOff>165100</xdr:colOff>
      <xdr:row>61</xdr:row>
      <xdr:rowOff>99378</xdr:rowOff>
    </xdr:to>
    <xdr:sp macro="" textlink="">
      <xdr:nvSpPr>
        <xdr:cNvPr id="649" name="楕円 648">
          <a:extLst>
            <a:ext uri="{FF2B5EF4-FFF2-40B4-BE49-F238E27FC236}">
              <a16:creationId xmlns:a16="http://schemas.microsoft.com/office/drawing/2014/main" id="{B968F1EE-AA8D-4336-AFC6-4DD70F9132D8}"/>
            </a:ext>
          </a:extLst>
        </xdr:cNvPr>
        <xdr:cNvSpPr/>
      </xdr:nvSpPr>
      <xdr:spPr>
        <a:xfrm>
          <a:off x="14541500" y="104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48578</xdr:rowOff>
    </xdr:from>
    <xdr:to>
      <xdr:col>81</xdr:col>
      <xdr:colOff>50800</xdr:colOff>
      <xdr:row>61</xdr:row>
      <xdr:rowOff>131445</xdr:rowOff>
    </xdr:to>
    <xdr:cxnSp macro="">
      <xdr:nvCxnSpPr>
        <xdr:cNvPr id="650" name="直線コネクタ 649">
          <a:extLst>
            <a:ext uri="{FF2B5EF4-FFF2-40B4-BE49-F238E27FC236}">
              <a16:creationId xmlns:a16="http://schemas.microsoft.com/office/drawing/2014/main" id="{63300E05-AA07-4A43-81BD-0AB5BE2B799D}"/>
            </a:ext>
          </a:extLst>
        </xdr:cNvPr>
        <xdr:cNvCxnSpPr/>
      </xdr:nvCxnSpPr>
      <xdr:spPr>
        <a:xfrm>
          <a:off x="14592300" y="10507028"/>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143510</xdr:rowOff>
    </xdr:from>
    <xdr:to>
      <xdr:col>72</xdr:col>
      <xdr:colOff>38100</xdr:colOff>
      <xdr:row>61</xdr:row>
      <xdr:rowOff>73660</xdr:rowOff>
    </xdr:to>
    <xdr:sp macro="" textlink="">
      <xdr:nvSpPr>
        <xdr:cNvPr id="651" name="楕円 650">
          <a:extLst>
            <a:ext uri="{FF2B5EF4-FFF2-40B4-BE49-F238E27FC236}">
              <a16:creationId xmlns:a16="http://schemas.microsoft.com/office/drawing/2014/main" id="{5E68B16A-4D5D-4CAB-8776-44B5C2868802}"/>
            </a:ext>
          </a:extLst>
        </xdr:cNvPr>
        <xdr:cNvSpPr/>
      </xdr:nvSpPr>
      <xdr:spPr>
        <a:xfrm>
          <a:off x="1365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22860</xdr:rowOff>
    </xdr:from>
    <xdr:to>
      <xdr:col>76</xdr:col>
      <xdr:colOff>114300</xdr:colOff>
      <xdr:row>61</xdr:row>
      <xdr:rowOff>48578</xdr:rowOff>
    </xdr:to>
    <xdr:cxnSp macro="">
      <xdr:nvCxnSpPr>
        <xdr:cNvPr id="652" name="直線コネクタ 651">
          <a:extLst>
            <a:ext uri="{FF2B5EF4-FFF2-40B4-BE49-F238E27FC236}">
              <a16:creationId xmlns:a16="http://schemas.microsoft.com/office/drawing/2014/main" id="{AA56CF3D-6778-40A0-AFA6-D310859BED3B}"/>
            </a:ext>
          </a:extLst>
        </xdr:cNvPr>
        <xdr:cNvCxnSpPr/>
      </xdr:nvCxnSpPr>
      <xdr:spPr>
        <a:xfrm>
          <a:off x="13703300" y="1048131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77788</xdr:rowOff>
    </xdr:from>
    <xdr:to>
      <xdr:col>67</xdr:col>
      <xdr:colOff>101600</xdr:colOff>
      <xdr:row>61</xdr:row>
      <xdr:rowOff>7938</xdr:rowOff>
    </xdr:to>
    <xdr:sp macro="" textlink="">
      <xdr:nvSpPr>
        <xdr:cNvPr id="653" name="楕円 652">
          <a:extLst>
            <a:ext uri="{FF2B5EF4-FFF2-40B4-BE49-F238E27FC236}">
              <a16:creationId xmlns:a16="http://schemas.microsoft.com/office/drawing/2014/main" id="{F270047A-2314-4938-82E9-E066F1236B11}"/>
            </a:ext>
          </a:extLst>
        </xdr:cNvPr>
        <xdr:cNvSpPr/>
      </xdr:nvSpPr>
      <xdr:spPr>
        <a:xfrm>
          <a:off x="12763500" y="103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128588</xdr:rowOff>
    </xdr:from>
    <xdr:to>
      <xdr:col>71</xdr:col>
      <xdr:colOff>177800</xdr:colOff>
      <xdr:row>61</xdr:row>
      <xdr:rowOff>22860</xdr:rowOff>
    </xdr:to>
    <xdr:cxnSp macro="">
      <xdr:nvCxnSpPr>
        <xdr:cNvPr id="654" name="直線コネクタ 653">
          <a:extLst>
            <a:ext uri="{FF2B5EF4-FFF2-40B4-BE49-F238E27FC236}">
              <a16:creationId xmlns:a16="http://schemas.microsoft.com/office/drawing/2014/main" id="{B4291230-FC93-482B-8E94-21D176348E93}"/>
            </a:ext>
          </a:extLst>
        </xdr:cNvPr>
        <xdr:cNvCxnSpPr/>
      </xdr:nvCxnSpPr>
      <xdr:spPr>
        <a:xfrm>
          <a:off x="12814300" y="10415588"/>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655" name="n_1aveValue【学校施設】&#10;有形固定資産減価償却率">
          <a:extLst>
            <a:ext uri="{FF2B5EF4-FFF2-40B4-BE49-F238E27FC236}">
              <a16:creationId xmlns:a16="http://schemas.microsoft.com/office/drawing/2014/main" id="{9E867CAB-D2D5-4B8B-9F99-7167670C9219}"/>
            </a:ext>
          </a:extLst>
        </xdr:cNvPr>
        <xdr:cNvSpPr txBox="1"/>
      </xdr:nvSpPr>
      <xdr:spPr>
        <a:xfrm>
          <a:off x="15266044" y="10185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656" name="n_2aveValue【学校施設】&#10;有形固定資産減価償却率">
          <a:extLst>
            <a:ext uri="{FF2B5EF4-FFF2-40B4-BE49-F238E27FC236}">
              <a16:creationId xmlns:a16="http://schemas.microsoft.com/office/drawing/2014/main" id="{56009658-9F61-452B-8C49-AC04144EF09F}"/>
            </a:ext>
          </a:extLst>
        </xdr:cNvPr>
        <xdr:cNvSpPr txBox="1"/>
      </xdr:nvSpPr>
      <xdr:spPr>
        <a:xfrm>
          <a:off x="14389744"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657" name="n_3aveValue【学校施設】&#10;有形固定資産減価償却率">
          <a:extLst>
            <a:ext uri="{FF2B5EF4-FFF2-40B4-BE49-F238E27FC236}">
              <a16:creationId xmlns:a16="http://schemas.microsoft.com/office/drawing/2014/main" id="{C7F5E14E-6402-4B0E-82B5-803891A10932}"/>
            </a:ext>
          </a:extLst>
        </xdr:cNvPr>
        <xdr:cNvSpPr txBox="1"/>
      </xdr:nvSpPr>
      <xdr:spPr>
        <a:xfrm>
          <a:off x="13500744" y="1014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658" name="n_4aveValue【学校施設】&#10;有形固定資産減価償却率">
          <a:extLst>
            <a:ext uri="{FF2B5EF4-FFF2-40B4-BE49-F238E27FC236}">
              <a16:creationId xmlns:a16="http://schemas.microsoft.com/office/drawing/2014/main" id="{296276D2-517F-4D5D-99BA-A3C327A808A7}"/>
            </a:ext>
          </a:extLst>
        </xdr:cNvPr>
        <xdr:cNvSpPr txBox="1"/>
      </xdr:nvSpPr>
      <xdr:spPr>
        <a:xfrm>
          <a:off x="12611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1922</xdr:rowOff>
    </xdr:from>
    <xdr:ext cx="405111" cy="259045"/>
    <xdr:sp macro="" textlink="">
      <xdr:nvSpPr>
        <xdr:cNvPr id="659" name="n_1mainValue【学校施設】&#10;有形固定資産減価償却率">
          <a:extLst>
            <a:ext uri="{FF2B5EF4-FFF2-40B4-BE49-F238E27FC236}">
              <a16:creationId xmlns:a16="http://schemas.microsoft.com/office/drawing/2014/main" id="{D55804C5-4EDB-4DF1-A615-1107A5479738}"/>
            </a:ext>
          </a:extLst>
        </xdr:cNvPr>
        <xdr:cNvSpPr txBox="1"/>
      </xdr:nvSpPr>
      <xdr:spPr>
        <a:xfrm>
          <a:off x="152660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90505</xdr:rowOff>
    </xdr:from>
    <xdr:ext cx="405111" cy="259045"/>
    <xdr:sp macro="" textlink="">
      <xdr:nvSpPr>
        <xdr:cNvPr id="660" name="n_2mainValue【学校施設】&#10;有形固定資産減価償却率">
          <a:extLst>
            <a:ext uri="{FF2B5EF4-FFF2-40B4-BE49-F238E27FC236}">
              <a16:creationId xmlns:a16="http://schemas.microsoft.com/office/drawing/2014/main" id="{25D44526-B854-4D4C-B970-AE84F0A13DAB}"/>
            </a:ext>
          </a:extLst>
        </xdr:cNvPr>
        <xdr:cNvSpPr txBox="1"/>
      </xdr:nvSpPr>
      <xdr:spPr>
        <a:xfrm>
          <a:off x="14389744" y="10548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64787</xdr:rowOff>
    </xdr:from>
    <xdr:ext cx="405111" cy="259045"/>
    <xdr:sp macro="" textlink="">
      <xdr:nvSpPr>
        <xdr:cNvPr id="661" name="n_3mainValue【学校施設】&#10;有形固定資産減価償却率">
          <a:extLst>
            <a:ext uri="{FF2B5EF4-FFF2-40B4-BE49-F238E27FC236}">
              <a16:creationId xmlns:a16="http://schemas.microsoft.com/office/drawing/2014/main" id="{034BA95D-CB2F-40ED-BEE3-689DE053B75E}"/>
            </a:ext>
          </a:extLst>
        </xdr:cNvPr>
        <xdr:cNvSpPr txBox="1"/>
      </xdr:nvSpPr>
      <xdr:spPr>
        <a:xfrm>
          <a:off x="13500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170515</xdr:rowOff>
    </xdr:from>
    <xdr:ext cx="405111" cy="259045"/>
    <xdr:sp macro="" textlink="">
      <xdr:nvSpPr>
        <xdr:cNvPr id="662" name="n_4mainValue【学校施設】&#10;有形固定資産減価償却率">
          <a:extLst>
            <a:ext uri="{FF2B5EF4-FFF2-40B4-BE49-F238E27FC236}">
              <a16:creationId xmlns:a16="http://schemas.microsoft.com/office/drawing/2014/main" id="{B687A233-1D00-4C6E-AB51-82877CE1E086}"/>
            </a:ext>
          </a:extLst>
        </xdr:cNvPr>
        <xdr:cNvSpPr txBox="1"/>
      </xdr:nvSpPr>
      <xdr:spPr>
        <a:xfrm>
          <a:off x="12611744" y="10457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1D8C1C41-70DE-4302-A36C-2C23457CC4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59544DB4-9934-4656-8F72-7F1C8083CD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4CCE587F-82F6-480E-B6EA-2983A21498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2AEBD945-515B-4BBF-8385-04BBCEC045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FB8F200E-6EE9-4495-B20D-13184B021D7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5BBB349D-88CE-43EA-8AE2-6572450FC20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8C1CC481-E451-46AE-96A0-01A4CC2BAFC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B3D1D27F-5D1D-4633-A8FF-49BE8ACE84D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AEC870AE-262B-4365-ADC3-36D2F00415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A31F8E47-8E52-454F-969A-7086BC6157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21621B24-D975-4EC4-AE91-D6F06E56B19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35B2E93C-C957-4DF7-B427-D682592CFDB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7154F710-9B1D-4658-9F64-642961468F4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52B5DD42-52FF-4DEF-8982-D5A5B64054B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85A7654B-D816-4919-8BCB-BCA06D8F6FC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3E6DB9A7-FE03-4B0C-9A56-1066D7E0AA4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7721DDA3-BC93-41F5-9C00-755C3857248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1DFEC7D6-541B-467B-8215-C226D68F357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4067CC76-1482-4233-89B0-D0D44C70271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3CA01EA0-8B5C-4CAE-AEE7-83108E5F513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C20F7FFC-3FEA-4441-8073-AECBB0AEAD0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02EDF23A-F309-454B-AD1B-D1FCEF8CDCB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6D29FB57-C125-4E6E-A9C1-6C529185C1B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7B6A4B1A-DB25-4FF9-9B5E-E3CB602EFF9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35D503D0-AD69-4C31-BF7B-A3C191BF5FB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21092CDC-7D28-4A87-9986-1B87B0D63A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a:extLst>
            <a:ext uri="{FF2B5EF4-FFF2-40B4-BE49-F238E27FC236}">
              <a16:creationId xmlns:a16="http://schemas.microsoft.com/office/drawing/2014/main" id="{7FAD599B-2508-40C7-9B62-3BF2F7311EBA}"/>
            </a:ext>
          </a:extLst>
        </xdr:cNvPr>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a:extLst>
            <a:ext uri="{FF2B5EF4-FFF2-40B4-BE49-F238E27FC236}">
              <a16:creationId xmlns:a16="http://schemas.microsoft.com/office/drawing/2014/main" id="{14A89438-820A-4B55-AC61-6EB17BD98F7A}"/>
            </a:ext>
          </a:extLst>
        </xdr:cNvPr>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a:extLst>
            <a:ext uri="{FF2B5EF4-FFF2-40B4-BE49-F238E27FC236}">
              <a16:creationId xmlns:a16="http://schemas.microsoft.com/office/drawing/2014/main" id="{5068AA5A-961B-4CFE-B946-DE456170BBA0}"/>
            </a:ext>
          </a:extLst>
        </xdr:cNvPr>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a:extLst>
            <a:ext uri="{FF2B5EF4-FFF2-40B4-BE49-F238E27FC236}">
              <a16:creationId xmlns:a16="http://schemas.microsoft.com/office/drawing/2014/main" id="{DAFD1DAB-F6E4-4E09-ADC9-F4BCD7B41CB6}"/>
            </a:ext>
          </a:extLst>
        </xdr:cNvPr>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a:extLst>
            <a:ext uri="{FF2B5EF4-FFF2-40B4-BE49-F238E27FC236}">
              <a16:creationId xmlns:a16="http://schemas.microsoft.com/office/drawing/2014/main" id="{83108587-0D7B-4113-B874-78041C022C92}"/>
            </a:ext>
          </a:extLst>
        </xdr:cNvPr>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694" name="【学校施設】&#10;一人当たり面積平均値テキスト">
          <a:extLst>
            <a:ext uri="{FF2B5EF4-FFF2-40B4-BE49-F238E27FC236}">
              <a16:creationId xmlns:a16="http://schemas.microsoft.com/office/drawing/2014/main" id="{A3010C49-1F3F-4EF4-BBD6-E5A7DBC12482}"/>
            </a:ext>
          </a:extLst>
        </xdr:cNvPr>
        <xdr:cNvSpPr txBox="1"/>
      </xdr:nvSpPr>
      <xdr:spPr>
        <a:xfrm>
          <a:off x="22199600" y="1017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a:extLst>
            <a:ext uri="{FF2B5EF4-FFF2-40B4-BE49-F238E27FC236}">
              <a16:creationId xmlns:a16="http://schemas.microsoft.com/office/drawing/2014/main" id="{777FBF0F-1CB7-4EC1-9D2B-B5294874FB81}"/>
            </a:ext>
          </a:extLst>
        </xdr:cNvPr>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a:extLst>
            <a:ext uri="{FF2B5EF4-FFF2-40B4-BE49-F238E27FC236}">
              <a16:creationId xmlns:a16="http://schemas.microsoft.com/office/drawing/2014/main" id="{84BA5962-F3D9-42D4-951C-E5C6E0828BEE}"/>
            </a:ext>
          </a:extLst>
        </xdr:cNvPr>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a:extLst>
            <a:ext uri="{FF2B5EF4-FFF2-40B4-BE49-F238E27FC236}">
              <a16:creationId xmlns:a16="http://schemas.microsoft.com/office/drawing/2014/main" id="{195DAB48-5095-4944-90E0-A27241A84D40}"/>
            </a:ext>
          </a:extLst>
        </xdr:cNvPr>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a:extLst>
            <a:ext uri="{FF2B5EF4-FFF2-40B4-BE49-F238E27FC236}">
              <a16:creationId xmlns:a16="http://schemas.microsoft.com/office/drawing/2014/main" id="{6842F76F-C558-4DDF-9557-C0EFBBD340FD}"/>
            </a:ext>
          </a:extLst>
        </xdr:cNvPr>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699" name="フローチャート: 判断 698">
          <a:extLst>
            <a:ext uri="{FF2B5EF4-FFF2-40B4-BE49-F238E27FC236}">
              <a16:creationId xmlns:a16="http://schemas.microsoft.com/office/drawing/2014/main" id="{A31A0FFF-ACA1-4683-9574-1223F1860E71}"/>
            </a:ext>
          </a:extLst>
        </xdr:cNvPr>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A6B92B1-62A3-45D6-BD65-D7A0D58F88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686482C-76D1-4574-9E46-B36E04913AD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AF75593-451A-4DD9-974A-C919A44205B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17BA1A7-844A-4CD6-90DD-7B291DB091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9131F8DC-3482-4C10-AA6D-EF4C24353B6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52070</xdr:rowOff>
    </xdr:from>
    <xdr:to>
      <xdr:col>116</xdr:col>
      <xdr:colOff>114300</xdr:colOff>
      <xdr:row>58</xdr:row>
      <xdr:rowOff>153670</xdr:rowOff>
    </xdr:to>
    <xdr:sp macro="" textlink="">
      <xdr:nvSpPr>
        <xdr:cNvPr id="705" name="楕円 704">
          <a:extLst>
            <a:ext uri="{FF2B5EF4-FFF2-40B4-BE49-F238E27FC236}">
              <a16:creationId xmlns:a16="http://schemas.microsoft.com/office/drawing/2014/main" id="{C84E0FEB-448E-47F3-87A5-EEB0826AB8B3}"/>
            </a:ext>
          </a:extLst>
        </xdr:cNvPr>
        <xdr:cNvSpPr/>
      </xdr:nvSpPr>
      <xdr:spPr>
        <a:xfrm>
          <a:off x="22110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74947</xdr:rowOff>
    </xdr:from>
    <xdr:ext cx="469744" cy="259045"/>
    <xdr:sp macro="" textlink="">
      <xdr:nvSpPr>
        <xdr:cNvPr id="706" name="【学校施設】&#10;一人当たり面積該当値テキスト">
          <a:extLst>
            <a:ext uri="{FF2B5EF4-FFF2-40B4-BE49-F238E27FC236}">
              <a16:creationId xmlns:a16="http://schemas.microsoft.com/office/drawing/2014/main" id="{09A2F05E-3344-4E63-A9B9-377E30186632}"/>
            </a:ext>
          </a:extLst>
        </xdr:cNvPr>
        <xdr:cNvSpPr txBox="1"/>
      </xdr:nvSpPr>
      <xdr:spPr>
        <a:xfrm>
          <a:off x="22199600"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87993</xdr:rowOff>
    </xdr:from>
    <xdr:to>
      <xdr:col>112</xdr:col>
      <xdr:colOff>38100</xdr:colOff>
      <xdr:row>59</xdr:row>
      <xdr:rowOff>18143</xdr:rowOff>
    </xdr:to>
    <xdr:sp macro="" textlink="">
      <xdr:nvSpPr>
        <xdr:cNvPr id="707" name="楕円 706">
          <a:extLst>
            <a:ext uri="{FF2B5EF4-FFF2-40B4-BE49-F238E27FC236}">
              <a16:creationId xmlns:a16="http://schemas.microsoft.com/office/drawing/2014/main" id="{C767E6FE-B544-4B2F-BDB9-3E5F307A7FBC}"/>
            </a:ext>
          </a:extLst>
        </xdr:cNvPr>
        <xdr:cNvSpPr/>
      </xdr:nvSpPr>
      <xdr:spPr>
        <a:xfrm>
          <a:off x="21272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102870</xdr:rowOff>
    </xdr:from>
    <xdr:to>
      <xdr:col>116</xdr:col>
      <xdr:colOff>63500</xdr:colOff>
      <xdr:row>58</xdr:row>
      <xdr:rowOff>138793</xdr:rowOff>
    </xdr:to>
    <xdr:cxnSp macro="">
      <xdr:nvCxnSpPr>
        <xdr:cNvPr id="708" name="直線コネクタ 707">
          <a:extLst>
            <a:ext uri="{FF2B5EF4-FFF2-40B4-BE49-F238E27FC236}">
              <a16:creationId xmlns:a16="http://schemas.microsoft.com/office/drawing/2014/main" id="{8B0A7003-8B56-462B-9A96-BDBF8941814C}"/>
            </a:ext>
          </a:extLst>
        </xdr:cNvPr>
        <xdr:cNvCxnSpPr/>
      </xdr:nvCxnSpPr>
      <xdr:spPr>
        <a:xfrm flipV="1">
          <a:off x="21323300" y="1004697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56969</xdr:rowOff>
    </xdr:from>
    <xdr:to>
      <xdr:col>107</xdr:col>
      <xdr:colOff>101600</xdr:colOff>
      <xdr:row>58</xdr:row>
      <xdr:rowOff>158569</xdr:rowOff>
    </xdr:to>
    <xdr:sp macro="" textlink="">
      <xdr:nvSpPr>
        <xdr:cNvPr id="709" name="楕円 708">
          <a:extLst>
            <a:ext uri="{FF2B5EF4-FFF2-40B4-BE49-F238E27FC236}">
              <a16:creationId xmlns:a16="http://schemas.microsoft.com/office/drawing/2014/main" id="{C0DBFDA9-8054-4766-94BF-95E5FDB621B8}"/>
            </a:ext>
          </a:extLst>
        </xdr:cNvPr>
        <xdr:cNvSpPr/>
      </xdr:nvSpPr>
      <xdr:spPr>
        <a:xfrm>
          <a:off x="20383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107769</xdr:rowOff>
    </xdr:from>
    <xdr:to>
      <xdr:col>111</xdr:col>
      <xdr:colOff>177800</xdr:colOff>
      <xdr:row>58</xdr:row>
      <xdr:rowOff>138793</xdr:rowOff>
    </xdr:to>
    <xdr:cxnSp macro="">
      <xdr:nvCxnSpPr>
        <xdr:cNvPr id="710" name="直線コネクタ 709">
          <a:extLst>
            <a:ext uri="{FF2B5EF4-FFF2-40B4-BE49-F238E27FC236}">
              <a16:creationId xmlns:a16="http://schemas.microsoft.com/office/drawing/2014/main" id="{28BD6813-3D40-4F1F-B322-18256086F4F0}"/>
            </a:ext>
          </a:extLst>
        </xdr:cNvPr>
        <xdr:cNvCxnSpPr/>
      </xdr:nvCxnSpPr>
      <xdr:spPr>
        <a:xfrm>
          <a:off x="20434300" y="100518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110853</xdr:rowOff>
    </xdr:from>
    <xdr:to>
      <xdr:col>102</xdr:col>
      <xdr:colOff>165100</xdr:colOff>
      <xdr:row>59</xdr:row>
      <xdr:rowOff>41003</xdr:rowOff>
    </xdr:to>
    <xdr:sp macro="" textlink="">
      <xdr:nvSpPr>
        <xdr:cNvPr id="711" name="楕円 710">
          <a:extLst>
            <a:ext uri="{FF2B5EF4-FFF2-40B4-BE49-F238E27FC236}">
              <a16:creationId xmlns:a16="http://schemas.microsoft.com/office/drawing/2014/main" id="{1DBA7449-2631-44D9-986F-03DD88940A2B}"/>
            </a:ext>
          </a:extLst>
        </xdr:cNvPr>
        <xdr:cNvSpPr/>
      </xdr:nvSpPr>
      <xdr:spPr>
        <a:xfrm>
          <a:off x="19494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107769</xdr:rowOff>
    </xdr:from>
    <xdr:to>
      <xdr:col>107</xdr:col>
      <xdr:colOff>50800</xdr:colOff>
      <xdr:row>58</xdr:row>
      <xdr:rowOff>161653</xdr:rowOff>
    </xdr:to>
    <xdr:cxnSp macro="">
      <xdr:nvCxnSpPr>
        <xdr:cNvPr id="712" name="直線コネクタ 711">
          <a:extLst>
            <a:ext uri="{FF2B5EF4-FFF2-40B4-BE49-F238E27FC236}">
              <a16:creationId xmlns:a16="http://schemas.microsoft.com/office/drawing/2014/main" id="{0C859F90-6A70-4C01-8B61-184A5844D2DE}"/>
            </a:ext>
          </a:extLst>
        </xdr:cNvPr>
        <xdr:cNvCxnSpPr/>
      </xdr:nvCxnSpPr>
      <xdr:spPr>
        <a:xfrm flipV="1">
          <a:off x="19545300" y="1005186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112485</xdr:rowOff>
    </xdr:from>
    <xdr:to>
      <xdr:col>98</xdr:col>
      <xdr:colOff>38100</xdr:colOff>
      <xdr:row>59</xdr:row>
      <xdr:rowOff>42635</xdr:rowOff>
    </xdr:to>
    <xdr:sp macro="" textlink="">
      <xdr:nvSpPr>
        <xdr:cNvPr id="713" name="楕円 712">
          <a:extLst>
            <a:ext uri="{FF2B5EF4-FFF2-40B4-BE49-F238E27FC236}">
              <a16:creationId xmlns:a16="http://schemas.microsoft.com/office/drawing/2014/main" id="{29060FF7-835D-41F1-B299-5150523CEC59}"/>
            </a:ext>
          </a:extLst>
        </xdr:cNvPr>
        <xdr:cNvSpPr/>
      </xdr:nvSpPr>
      <xdr:spPr>
        <a:xfrm>
          <a:off x="18605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161653</xdr:rowOff>
    </xdr:from>
    <xdr:to>
      <xdr:col>102</xdr:col>
      <xdr:colOff>114300</xdr:colOff>
      <xdr:row>58</xdr:row>
      <xdr:rowOff>163285</xdr:rowOff>
    </xdr:to>
    <xdr:cxnSp macro="">
      <xdr:nvCxnSpPr>
        <xdr:cNvPr id="714" name="直線コネクタ 713">
          <a:extLst>
            <a:ext uri="{FF2B5EF4-FFF2-40B4-BE49-F238E27FC236}">
              <a16:creationId xmlns:a16="http://schemas.microsoft.com/office/drawing/2014/main" id="{135C20C4-F8A2-4ED1-B253-73D3A3C9A722}"/>
            </a:ext>
          </a:extLst>
        </xdr:cNvPr>
        <xdr:cNvCxnSpPr/>
      </xdr:nvCxnSpPr>
      <xdr:spPr>
        <a:xfrm flipV="1">
          <a:off x="18656300" y="1010575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715" name="n_1aveValue【学校施設】&#10;一人当たり面積">
          <a:extLst>
            <a:ext uri="{FF2B5EF4-FFF2-40B4-BE49-F238E27FC236}">
              <a16:creationId xmlns:a16="http://schemas.microsoft.com/office/drawing/2014/main" id="{D96531AB-CDAE-4844-B487-E735DECB1255}"/>
            </a:ext>
          </a:extLst>
        </xdr:cNvPr>
        <xdr:cNvSpPr txBox="1"/>
      </xdr:nvSpPr>
      <xdr:spPr>
        <a:xfrm>
          <a:off x="21075727" y="1030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716" name="n_2aveValue【学校施設】&#10;一人当たり面積">
          <a:extLst>
            <a:ext uri="{FF2B5EF4-FFF2-40B4-BE49-F238E27FC236}">
              <a16:creationId xmlns:a16="http://schemas.microsoft.com/office/drawing/2014/main" id="{B546F01A-CA51-4D9E-AA4B-686DABE27DAA}"/>
            </a:ext>
          </a:extLst>
        </xdr:cNvPr>
        <xdr:cNvSpPr txBox="1"/>
      </xdr:nvSpPr>
      <xdr:spPr>
        <a:xfrm>
          <a:off x="201994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717" name="n_3aveValue【学校施設】&#10;一人当たり面積">
          <a:extLst>
            <a:ext uri="{FF2B5EF4-FFF2-40B4-BE49-F238E27FC236}">
              <a16:creationId xmlns:a16="http://schemas.microsoft.com/office/drawing/2014/main" id="{1D1CBC65-6376-44DC-B087-67569E1E7EA7}"/>
            </a:ext>
          </a:extLst>
        </xdr:cNvPr>
        <xdr:cNvSpPr txBox="1"/>
      </xdr:nvSpPr>
      <xdr:spPr>
        <a:xfrm>
          <a:off x="19310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718" name="n_4aveValue【学校施設】&#10;一人当たり面積">
          <a:extLst>
            <a:ext uri="{FF2B5EF4-FFF2-40B4-BE49-F238E27FC236}">
              <a16:creationId xmlns:a16="http://schemas.microsoft.com/office/drawing/2014/main" id="{9DC08D85-5714-4422-9CA5-9CA763697DFF}"/>
            </a:ext>
          </a:extLst>
        </xdr:cNvPr>
        <xdr:cNvSpPr txBox="1"/>
      </xdr:nvSpPr>
      <xdr:spPr>
        <a:xfrm>
          <a:off x="18421427" y="979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34670</xdr:rowOff>
    </xdr:from>
    <xdr:ext cx="469744" cy="259045"/>
    <xdr:sp macro="" textlink="">
      <xdr:nvSpPr>
        <xdr:cNvPr id="719" name="n_1mainValue【学校施設】&#10;一人当たり面積">
          <a:extLst>
            <a:ext uri="{FF2B5EF4-FFF2-40B4-BE49-F238E27FC236}">
              <a16:creationId xmlns:a16="http://schemas.microsoft.com/office/drawing/2014/main" id="{9FA9E54C-F708-4520-A1CA-A9EA885B7370}"/>
            </a:ext>
          </a:extLst>
        </xdr:cNvPr>
        <xdr:cNvSpPr txBox="1"/>
      </xdr:nvSpPr>
      <xdr:spPr>
        <a:xfrm>
          <a:off x="21075727" y="980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3646</xdr:rowOff>
    </xdr:from>
    <xdr:ext cx="469744" cy="259045"/>
    <xdr:sp macro="" textlink="">
      <xdr:nvSpPr>
        <xdr:cNvPr id="720" name="n_2mainValue【学校施設】&#10;一人当たり面積">
          <a:extLst>
            <a:ext uri="{FF2B5EF4-FFF2-40B4-BE49-F238E27FC236}">
              <a16:creationId xmlns:a16="http://schemas.microsoft.com/office/drawing/2014/main" id="{B98DF9F3-F8E1-4FC2-B6D2-D28CE7A5078A}"/>
            </a:ext>
          </a:extLst>
        </xdr:cNvPr>
        <xdr:cNvSpPr txBox="1"/>
      </xdr:nvSpPr>
      <xdr:spPr>
        <a:xfrm>
          <a:off x="20199427" y="977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57530</xdr:rowOff>
    </xdr:from>
    <xdr:ext cx="469744" cy="259045"/>
    <xdr:sp macro="" textlink="">
      <xdr:nvSpPr>
        <xdr:cNvPr id="721" name="n_3mainValue【学校施設】&#10;一人当たり面積">
          <a:extLst>
            <a:ext uri="{FF2B5EF4-FFF2-40B4-BE49-F238E27FC236}">
              <a16:creationId xmlns:a16="http://schemas.microsoft.com/office/drawing/2014/main" id="{080D5E6C-4972-485C-BBA8-D14FD4244400}"/>
            </a:ext>
          </a:extLst>
        </xdr:cNvPr>
        <xdr:cNvSpPr txBox="1"/>
      </xdr:nvSpPr>
      <xdr:spPr>
        <a:xfrm>
          <a:off x="19310427" y="983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33762</xdr:rowOff>
    </xdr:from>
    <xdr:ext cx="469744" cy="259045"/>
    <xdr:sp macro="" textlink="">
      <xdr:nvSpPr>
        <xdr:cNvPr id="722" name="n_4mainValue【学校施設】&#10;一人当たり面積">
          <a:extLst>
            <a:ext uri="{FF2B5EF4-FFF2-40B4-BE49-F238E27FC236}">
              <a16:creationId xmlns:a16="http://schemas.microsoft.com/office/drawing/2014/main" id="{0B36310E-F56A-4300-A1C9-BEA4EBC57711}"/>
            </a:ext>
          </a:extLst>
        </xdr:cNvPr>
        <xdr:cNvSpPr txBox="1"/>
      </xdr:nvSpPr>
      <xdr:spPr>
        <a:xfrm>
          <a:off x="18421427" y="1014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307C5CE-2446-4509-BCBD-9CAE6C81F04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53700F37-9BFE-489E-95D5-9E5477D622F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D869D458-3017-4368-8FC9-CFFA40DD3C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728B4FB8-87F8-48BE-BC6E-2975F7878E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EB4BC2F7-EF9B-4C1B-ACC3-29D3B66305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75AFF57C-230B-4A22-B35C-428836D58D2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DCD97BF1-1408-4451-B2B9-C4E5BFBA8B3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14081994-A4A0-4C03-B70E-EA8CF03158D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BBCE5AA7-170B-4E0D-80B0-760C1F64075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D2AFBBC6-031B-4CC3-A527-72AEA9ADAC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ACCE7397-EB7E-4A2B-BBAB-9894F6BCFE8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8D563377-C7B9-4F7E-8AFB-E559E8751F6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E334B70F-3CEF-4A24-B0ED-E6E8B157A78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293DE4BB-B82E-4DA2-8BD1-DDFF936738A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798E11BC-3A51-4EAD-BC91-C8EF26A0FC9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CB35CA02-74E4-4EEE-9620-B143DC3A2E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D4C82C44-A2A4-4B09-B252-D6EBD571512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80BA863A-1264-468C-BD65-3147477CE13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7C7D0077-2157-4FF8-9CCE-51CA5FF4E9A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95A81F67-448C-49F4-B10A-3E192AED9E5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6562EF73-A428-4B0D-9181-480EBD3C139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2BD3AB54-2D6C-45FD-B06A-642FDC0A95D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7FEC4DA7-277C-4478-8510-F0D263DA51E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40595E25-D8A5-4BE6-801B-A2DEBF01759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C1E40F81-371D-4E64-8C74-E16008EDFA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AF36F3B7-9D8D-436F-A1D7-DA7B04ADBEBF}"/>
            </a:ext>
          </a:extLst>
        </xdr:cNvPr>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a:extLst>
            <a:ext uri="{FF2B5EF4-FFF2-40B4-BE49-F238E27FC236}">
              <a16:creationId xmlns:a16="http://schemas.microsoft.com/office/drawing/2014/main" id="{20D5DDF5-3429-4821-A41C-36F34145FC5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0189486A-6400-4F90-A28A-4EA102FFFCB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751" name="【児童館】&#10;有形固定資産減価償却率最大値テキスト">
          <a:extLst>
            <a:ext uri="{FF2B5EF4-FFF2-40B4-BE49-F238E27FC236}">
              <a16:creationId xmlns:a16="http://schemas.microsoft.com/office/drawing/2014/main" id="{F8E84AD7-4899-421A-AA48-C3B86EEB69D2}"/>
            </a:ext>
          </a:extLst>
        </xdr:cNvPr>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2" name="直線コネクタ 751">
          <a:extLst>
            <a:ext uri="{FF2B5EF4-FFF2-40B4-BE49-F238E27FC236}">
              <a16:creationId xmlns:a16="http://schemas.microsoft.com/office/drawing/2014/main" id="{5334DD8F-AA25-422B-B47F-E4B5EF7927C3}"/>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753" name="【児童館】&#10;有形固定資産減価償却率平均値テキスト">
          <a:extLst>
            <a:ext uri="{FF2B5EF4-FFF2-40B4-BE49-F238E27FC236}">
              <a16:creationId xmlns:a16="http://schemas.microsoft.com/office/drawing/2014/main" id="{D1386811-ECE1-4476-8489-C77C988DBD6A}"/>
            </a:ext>
          </a:extLst>
        </xdr:cNvPr>
        <xdr:cNvSpPr txBox="1"/>
      </xdr:nvSpPr>
      <xdr:spPr>
        <a:xfrm>
          <a:off x="16357600" y="1405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4" name="フローチャート: 判断 753">
          <a:extLst>
            <a:ext uri="{FF2B5EF4-FFF2-40B4-BE49-F238E27FC236}">
              <a16:creationId xmlns:a16="http://schemas.microsoft.com/office/drawing/2014/main" id="{8DE9D30A-369D-4CF5-9C66-C73EE937F61E}"/>
            </a:ext>
          </a:extLst>
        </xdr:cNvPr>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5" name="フローチャート: 判断 754">
          <a:extLst>
            <a:ext uri="{FF2B5EF4-FFF2-40B4-BE49-F238E27FC236}">
              <a16:creationId xmlns:a16="http://schemas.microsoft.com/office/drawing/2014/main" id="{3AFFC32E-5868-4AEC-BEC2-29506138A0A5}"/>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6" name="フローチャート: 判断 755">
          <a:extLst>
            <a:ext uri="{FF2B5EF4-FFF2-40B4-BE49-F238E27FC236}">
              <a16:creationId xmlns:a16="http://schemas.microsoft.com/office/drawing/2014/main" id="{62B9007C-D956-4FF8-8EE2-903C9AF3EC77}"/>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57" name="フローチャート: 判断 756">
          <a:extLst>
            <a:ext uri="{FF2B5EF4-FFF2-40B4-BE49-F238E27FC236}">
              <a16:creationId xmlns:a16="http://schemas.microsoft.com/office/drawing/2014/main" id="{55D25A06-2D13-424D-AFB6-137C8FDD5110}"/>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758" name="フローチャート: 判断 757">
          <a:extLst>
            <a:ext uri="{FF2B5EF4-FFF2-40B4-BE49-F238E27FC236}">
              <a16:creationId xmlns:a16="http://schemas.microsoft.com/office/drawing/2014/main" id="{3E92E184-3654-4F45-84DB-3D00A89985D6}"/>
            </a:ext>
          </a:extLst>
        </xdr:cNvPr>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CEC12144-C461-40B4-91A6-7FCFACB3666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8C999FED-FB32-494B-89A4-FFCBE26573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C77C44E-7FB9-4B7A-9D07-27295827F9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7BD77CA-4B78-49E0-91B3-43B21756AE6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51EA794-F0EB-4DBE-9A07-ACC63E026A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764" name="楕円 763">
          <a:extLst>
            <a:ext uri="{FF2B5EF4-FFF2-40B4-BE49-F238E27FC236}">
              <a16:creationId xmlns:a16="http://schemas.microsoft.com/office/drawing/2014/main" id="{A601F5D1-CC20-4363-A552-DF92C5C9B494}"/>
            </a:ext>
          </a:extLst>
        </xdr:cNvPr>
        <xdr:cNvSpPr/>
      </xdr:nvSpPr>
      <xdr:spPr>
        <a:xfrm>
          <a:off x="16268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765" name="【児童館】&#10;有形固定資産減価償却率該当値テキスト">
          <a:extLst>
            <a:ext uri="{FF2B5EF4-FFF2-40B4-BE49-F238E27FC236}">
              <a16:creationId xmlns:a16="http://schemas.microsoft.com/office/drawing/2014/main" id="{540A1786-AA47-41F5-83C1-1A731AEC7514}"/>
            </a:ext>
          </a:extLst>
        </xdr:cNvPr>
        <xdr:cNvSpPr txBox="1"/>
      </xdr:nvSpPr>
      <xdr:spPr>
        <a:xfrm>
          <a:off x="16357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111398</xdr:rowOff>
    </xdr:from>
    <xdr:to>
      <xdr:col>81</xdr:col>
      <xdr:colOff>101600</xdr:colOff>
      <xdr:row>84</xdr:row>
      <xdr:rowOff>41548</xdr:rowOff>
    </xdr:to>
    <xdr:sp macro="" textlink="">
      <xdr:nvSpPr>
        <xdr:cNvPr id="766" name="楕円 765">
          <a:extLst>
            <a:ext uri="{FF2B5EF4-FFF2-40B4-BE49-F238E27FC236}">
              <a16:creationId xmlns:a16="http://schemas.microsoft.com/office/drawing/2014/main" id="{D4340822-4BA4-48F2-8B1E-B22AFF653BE7}"/>
            </a:ext>
          </a:extLst>
        </xdr:cNvPr>
        <xdr:cNvSpPr/>
      </xdr:nvSpPr>
      <xdr:spPr>
        <a:xfrm>
          <a:off x="15430500" y="14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140970</xdr:rowOff>
    </xdr:from>
    <xdr:to>
      <xdr:col>85</xdr:col>
      <xdr:colOff>127000</xdr:colOff>
      <xdr:row>83</xdr:row>
      <xdr:rowOff>162198</xdr:rowOff>
    </xdr:to>
    <xdr:cxnSp macro="">
      <xdr:nvCxnSpPr>
        <xdr:cNvPr id="767" name="直線コネクタ 766">
          <a:extLst>
            <a:ext uri="{FF2B5EF4-FFF2-40B4-BE49-F238E27FC236}">
              <a16:creationId xmlns:a16="http://schemas.microsoft.com/office/drawing/2014/main" id="{B2DE395A-80F2-46FD-A278-497DEACA9FCA}"/>
            </a:ext>
          </a:extLst>
        </xdr:cNvPr>
        <xdr:cNvCxnSpPr/>
      </xdr:nvCxnSpPr>
      <xdr:spPr>
        <a:xfrm flipV="1">
          <a:off x="15481300" y="14371320"/>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65677</xdr:rowOff>
    </xdr:from>
    <xdr:to>
      <xdr:col>76</xdr:col>
      <xdr:colOff>165100</xdr:colOff>
      <xdr:row>83</xdr:row>
      <xdr:rowOff>167277</xdr:rowOff>
    </xdr:to>
    <xdr:sp macro="" textlink="">
      <xdr:nvSpPr>
        <xdr:cNvPr id="768" name="楕円 767">
          <a:extLst>
            <a:ext uri="{FF2B5EF4-FFF2-40B4-BE49-F238E27FC236}">
              <a16:creationId xmlns:a16="http://schemas.microsoft.com/office/drawing/2014/main" id="{6E814D11-F0A9-496D-B805-C2E72F5CF148}"/>
            </a:ext>
          </a:extLst>
        </xdr:cNvPr>
        <xdr:cNvSpPr/>
      </xdr:nvSpPr>
      <xdr:spPr>
        <a:xfrm>
          <a:off x="14541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116477</xdr:rowOff>
    </xdr:from>
    <xdr:to>
      <xdr:col>81</xdr:col>
      <xdr:colOff>50800</xdr:colOff>
      <xdr:row>83</xdr:row>
      <xdr:rowOff>162198</xdr:rowOff>
    </xdr:to>
    <xdr:cxnSp macro="">
      <xdr:nvCxnSpPr>
        <xdr:cNvPr id="769" name="直線コネクタ 768">
          <a:extLst>
            <a:ext uri="{FF2B5EF4-FFF2-40B4-BE49-F238E27FC236}">
              <a16:creationId xmlns:a16="http://schemas.microsoft.com/office/drawing/2014/main" id="{1989B869-0461-497F-BF30-27FD8F947680}"/>
            </a:ext>
          </a:extLst>
        </xdr:cNvPr>
        <xdr:cNvCxnSpPr/>
      </xdr:nvCxnSpPr>
      <xdr:spPr>
        <a:xfrm>
          <a:off x="14592300" y="143468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80373</xdr:rowOff>
    </xdr:from>
    <xdr:to>
      <xdr:col>72</xdr:col>
      <xdr:colOff>38100</xdr:colOff>
      <xdr:row>85</xdr:row>
      <xdr:rowOff>10523</xdr:rowOff>
    </xdr:to>
    <xdr:sp macro="" textlink="">
      <xdr:nvSpPr>
        <xdr:cNvPr id="770" name="楕円 769">
          <a:extLst>
            <a:ext uri="{FF2B5EF4-FFF2-40B4-BE49-F238E27FC236}">
              <a16:creationId xmlns:a16="http://schemas.microsoft.com/office/drawing/2014/main" id="{F972670C-21BD-409B-9EC5-B3B05ACBE654}"/>
            </a:ext>
          </a:extLst>
        </xdr:cNvPr>
        <xdr:cNvSpPr/>
      </xdr:nvSpPr>
      <xdr:spPr>
        <a:xfrm>
          <a:off x="13652500" y="1448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84</xdr:row>
      <xdr:rowOff>131173</xdr:rowOff>
    </xdr:to>
    <xdr:cxnSp macro="">
      <xdr:nvCxnSpPr>
        <xdr:cNvPr id="771" name="直線コネクタ 770">
          <a:extLst>
            <a:ext uri="{FF2B5EF4-FFF2-40B4-BE49-F238E27FC236}">
              <a16:creationId xmlns:a16="http://schemas.microsoft.com/office/drawing/2014/main" id="{451E67EA-4AF9-431A-AF3A-1B5623F2808D}"/>
            </a:ext>
          </a:extLst>
        </xdr:cNvPr>
        <xdr:cNvCxnSpPr/>
      </xdr:nvCxnSpPr>
      <xdr:spPr>
        <a:xfrm flipV="1">
          <a:off x="13703300" y="1434682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91802</xdr:rowOff>
    </xdr:from>
    <xdr:to>
      <xdr:col>67</xdr:col>
      <xdr:colOff>101600</xdr:colOff>
      <xdr:row>83</xdr:row>
      <xdr:rowOff>21952</xdr:rowOff>
    </xdr:to>
    <xdr:sp macro="" textlink="">
      <xdr:nvSpPr>
        <xdr:cNvPr id="772" name="楕円 771">
          <a:extLst>
            <a:ext uri="{FF2B5EF4-FFF2-40B4-BE49-F238E27FC236}">
              <a16:creationId xmlns:a16="http://schemas.microsoft.com/office/drawing/2014/main" id="{066C4319-281B-4363-B4F3-CC7E24FB9BF7}"/>
            </a:ext>
          </a:extLst>
        </xdr:cNvPr>
        <xdr:cNvSpPr/>
      </xdr:nvSpPr>
      <xdr:spPr>
        <a:xfrm>
          <a:off x="12763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142602</xdr:rowOff>
    </xdr:from>
    <xdr:to>
      <xdr:col>71</xdr:col>
      <xdr:colOff>177800</xdr:colOff>
      <xdr:row>84</xdr:row>
      <xdr:rowOff>131173</xdr:rowOff>
    </xdr:to>
    <xdr:cxnSp macro="">
      <xdr:nvCxnSpPr>
        <xdr:cNvPr id="773" name="直線コネクタ 772">
          <a:extLst>
            <a:ext uri="{FF2B5EF4-FFF2-40B4-BE49-F238E27FC236}">
              <a16:creationId xmlns:a16="http://schemas.microsoft.com/office/drawing/2014/main" id="{C7DF54AD-D3F3-43D6-8CAE-8EC58DE1C5D3}"/>
            </a:ext>
          </a:extLst>
        </xdr:cNvPr>
        <xdr:cNvCxnSpPr/>
      </xdr:nvCxnSpPr>
      <xdr:spPr>
        <a:xfrm>
          <a:off x="12814300" y="14201502"/>
          <a:ext cx="88900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774" name="n_1aveValue【児童館】&#10;有形固定資産減価償却率">
          <a:extLst>
            <a:ext uri="{FF2B5EF4-FFF2-40B4-BE49-F238E27FC236}">
              <a16:creationId xmlns:a16="http://schemas.microsoft.com/office/drawing/2014/main" id="{89C42055-6540-460A-AC13-8E3CC97DC8E4}"/>
            </a:ext>
          </a:extLst>
        </xdr:cNvPr>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5" name="n_2aveValue【児童館】&#10;有形固定資産減価償却率">
          <a:extLst>
            <a:ext uri="{FF2B5EF4-FFF2-40B4-BE49-F238E27FC236}">
              <a16:creationId xmlns:a16="http://schemas.microsoft.com/office/drawing/2014/main" id="{C47A7A26-01F0-41E0-A6AC-97FBA8B04D45}"/>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776" name="n_3aveValue【児童館】&#10;有形固定資産減価償却率">
          <a:extLst>
            <a:ext uri="{FF2B5EF4-FFF2-40B4-BE49-F238E27FC236}">
              <a16:creationId xmlns:a16="http://schemas.microsoft.com/office/drawing/2014/main" id="{DDF7AF3B-35F0-4927-AF65-E60D46486BA8}"/>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42471</xdr:rowOff>
    </xdr:from>
    <xdr:ext cx="405111" cy="259045"/>
    <xdr:sp macro="" textlink="">
      <xdr:nvSpPr>
        <xdr:cNvPr id="777" name="n_4aveValue【児童館】&#10;有形固定資産減価償却率">
          <a:extLst>
            <a:ext uri="{FF2B5EF4-FFF2-40B4-BE49-F238E27FC236}">
              <a16:creationId xmlns:a16="http://schemas.microsoft.com/office/drawing/2014/main" id="{945F51E0-E925-478B-9D77-2273E3332B3D}"/>
            </a:ext>
          </a:extLst>
        </xdr:cNvPr>
        <xdr:cNvSpPr txBox="1"/>
      </xdr:nvSpPr>
      <xdr:spPr>
        <a:xfrm>
          <a:off x="12611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32675</xdr:rowOff>
    </xdr:from>
    <xdr:ext cx="405111" cy="259045"/>
    <xdr:sp macro="" textlink="">
      <xdr:nvSpPr>
        <xdr:cNvPr id="778" name="n_1mainValue【児童館】&#10;有形固定資産減価償却率">
          <a:extLst>
            <a:ext uri="{FF2B5EF4-FFF2-40B4-BE49-F238E27FC236}">
              <a16:creationId xmlns:a16="http://schemas.microsoft.com/office/drawing/2014/main" id="{1D52200E-CA36-42B9-84E9-E6FF2DB6006F}"/>
            </a:ext>
          </a:extLst>
        </xdr:cNvPr>
        <xdr:cNvSpPr txBox="1"/>
      </xdr:nvSpPr>
      <xdr:spPr>
        <a:xfrm>
          <a:off x="15266044" y="1443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158404</xdr:rowOff>
    </xdr:from>
    <xdr:ext cx="405111" cy="259045"/>
    <xdr:sp macro="" textlink="">
      <xdr:nvSpPr>
        <xdr:cNvPr id="779" name="n_2mainValue【児童館】&#10;有形固定資産減価償却率">
          <a:extLst>
            <a:ext uri="{FF2B5EF4-FFF2-40B4-BE49-F238E27FC236}">
              <a16:creationId xmlns:a16="http://schemas.microsoft.com/office/drawing/2014/main" id="{E5DF1B52-D24D-4ECB-9B37-2603F59C3896}"/>
            </a:ext>
          </a:extLst>
        </xdr:cNvPr>
        <xdr:cNvSpPr txBox="1"/>
      </xdr:nvSpPr>
      <xdr:spPr>
        <a:xfrm>
          <a:off x="14389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1650</xdr:rowOff>
    </xdr:from>
    <xdr:ext cx="405111" cy="259045"/>
    <xdr:sp macro="" textlink="">
      <xdr:nvSpPr>
        <xdr:cNvPr id="780" name="n_3mainValue【児童館】&#10;有形固定資産減価償却率">
          <a:extLst>
            <a:ext uri="{FF2B5EF4-FFF2-40B4-BE49-F238E27FC236}">
              <a16:creationId xmlns:a16="http://schemas.microsoft.com/office/drawing/2014/main" id="{8FC22651-0B61-414E-9B18-344DC3FCA4D2}"/>
            </a:ext>
          </a:extLst>
        </xdr:cNvPr>
        <xdr:cNvSpPr txBox="1"/>
      </xdr:nvSpPr>
      <xdr:spPr>
        <a:xfrm>
          <a:off x="13500744" y="1457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38479</xdr:rowOff>
    </xdr:from>
    <xdr:ext cx="405111" cy="259045"/>
    <xdr:sp macro="" textlink="">
      <xdr:nvSpPr>
        <xdr:cNvPr id="781" name="n_4mainValue【児童館】&#10;有形固定資産減価償却率">
          <a:extLst>
            <a:ext uri="{FF2B5EF4-FFF2-40B4-BE49-F238E27FC236}">
              <a16:creationId xmlns:a16="http://schemas.microsoft.com/office/drawing/2014/main" id="{B42DD15D-767C-438C-8B11-19AB5D7A0A34}"/>
            </a:ext>
          </a:extLst>
        </xdr:cNvPr>
        <xdr:cNvSpPr txBox="1"/>
      </xdr:nvSpPr>
      <xdr:spPr>
        <a:xfrm>
          <a:off x="12611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733D4C92-1BA5-4118-8A7A-F54A5CEDA4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376147DE-E705-4610-8A01-AF5073DF02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5765FC1C-540B-4646-B1DE-6871D872D1F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571C308D-3A55-4388-AE19-EEFCDD2F3F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CB89B1C3-3009-4849-BD22-60C59B2BE2F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359F0ADD-639C-4D58-9068-E88AAF76C9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A5FE847B-5726-44D0-8546-3B2D574A25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B85AEDAB-CB02-46EB-83EB-2CE4EA05BF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AEFBCB54-929B-4C43-8C4D-1BD1C9642D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278FA73D-258A-42AE-A6FE-C9C7E3B934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0F34EEB6-F3C6-459B-8A5E-39C3442B17B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51B92C55-029E-426A-9369-408E0EA334E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4E086E82-2239-417C-9484-89A9850E9FA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4AD443D2-A00E-4FF1-A695-BC9DC3E3631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56371C6E-C459-4D9D-8A13-A160A76EE81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E60F1F70-5FA3-4252-A195-D395F42B33E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DBC82E8A-B340-466D-838C-45DFA5B2C4C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D6DBC4BC-96ED-4C9A-8ED0-87E3BA3E22E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44C7A0B9-D7D4-4E8D-BFE9-6E8E5D92AF0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54E3083F-0C78-46BE-82F6-B2AB4604157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a:extLst>
            <a:ext uri="{FF2B5EF4-FFF2-40B4-BE49-F238E27FC236}">
              <a16:creationId xmlns:a16="http://schemas.microsoft.com/office/drawing/2014/main" id="{586C20BF-06C3-4C1E-83E1-ABD364C6600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3" name="直線コネクタ 802">
          <a:extLst>
            <a:ext uri="{FF2B5EF4-FFF2-40B4-BE49-F238E27FC236}">
              <a16:creationId xmlns:a16="http://schemas.microsoft.com/office/drawing/2014/main" id="{ED21B7F6-6597-4D5A-B862-3F62F389F592}"/>
            </a:ext>
          </a:extLst>
        </xdr:cNvPr>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4" name="【児童館】&#10;一人当たり面積最小値テキスト">
          <a:extLst>
            <a:ext uri="{FF2B5EF4-FFF2-40B4-BE49-F238E27FC236}">
              <a16:creationId xmlns:a16="http://schemas.microsoft.com/office/drawing/2014/main" id="{C38A2706-C2C8-46FE-976E-D381CDA4F5FF}"/>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5" name="直線コネクタ 804">
          <a:extLst>
            <a:ext uri="{FF2B5EF4-FFF2-40B4-BE49-F238E27FC236}">
              <a16:creationId xmlns:a16="http://schemas.microsoft.com/office/drawing/2014/main" id="{24DDE0F6-0255-48FD-9A71-FD200C86C63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6" name="【児童館】&#10;一人当たり面積最大値テキスト">
          <a:extLst>
            <a:ext uri="{FF2B5EF4-FFF2-40B4-BE49-F238E27FC236}">
              <a16:creationId xmlns:a16="http://schemas.microsoft.com/office/drawing/2014/main" id="{17DF5E95-E3D3-4225-A613-D071AB982A39}"/>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7" name="直線コネクタ 806">
          <a:extLst>
            <a:ext uri="{FF2B5EF4-FFF2-40B4-BE49-F238E27FC236}">
              <a16:creationId xmlns:a16="http://schemas.microsoft.com/office/drawing/2014/main" id="{11E29385-8F39-4B2F-83EF-B73E56BA1B09}"/>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8" name="【児童館】&#10;一人当たり面積平均値テキスト">
          <a:extLst>
            <a:ext uri="{FF2B5EF4-FFF2-40B4-BE49-F238E27FC236}">
              <a16:creationId xmlns:a16="http://schemas.microsoft.com/office/drawing/2014/main" id="{72A2FA7F-B0C9-4AE2-8853-DCA4CAC15003}"/>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9" name="フローチャート: 判断 808">
          <a:extLst>
            <a:ext uri="{FF2B5EF4-FFF2-40B4-BE49-F238E27FC236}">
              <a16:creationId xmlns:a16="http://schemas.microsoft.com/office/drawing/2014/main" id="{0BB85D2E-ED4A-4D15-B2AE-FA22F2410D87}"/>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810" name="フローチャート: 判断 809">
          <a:extLst>
            <a:ext uri="{FF2B5EF4-FFF2-40B4-BE49-F238E27FC236}">
              <a16:creationId xmlns:a16="http://schemas.microsoft.com/office/drawing/2014/main" id="{AB645E76-C3AC-4472-8667-4D2C491954E5}"/>
            </a:ext>
          </a:extLst>
        </xdr:cNvPr>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1" name="フローチャート: 判断 810">
          <a:extLst>
            <a:ext uri="{FF2B5EF4-FFF2-40B4-BE49-F238E27FC236}">
              <a16:creationId xmlns:a16="http://schemas.microsoft.com/office/drawing/2014/main" id="{F7749EBF-63A2-46A9-90FD-8E7447D30B45}"/>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12" name="フローチャート: 判断 811">
          <a:extLst>
            <a:ext uri="{FF2B5EF4-FFF2-40B4-BE49-F238E27FC236}">
              <a16:creationId xmlns:a16="http://schemas.microsoft.com/office/drawing/2014/main" id="{5C0BAA2B-4CF3-4ED8-89CB-ADE46231D4E2}"/>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3" name="フローチャート: 判断 812">
          <a:extLst>
            <a:ext uri="{FF2B5EF4-FFF2-40B4-BE49-F238E27FC236}">
              <a16:creationId xmlns:a16="http://schemas.microsoft.com/office/drawing/2014/main" id="{3F3CC2A9-EFAB-4CB2-8FBA-B0067586CD2D}"/>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2D938D6F-6232-4BE4-91D1-AFF9A6771E6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CE988FF-DD1C-4A5F-9DF2-B5F4A373F56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D29EB69-FAB7-42C6-BC83-CBBF1FA72F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036550D-825F-4ACE-AD71-15C50CE0EA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6767A4F-4467-48A7-B153-9BCE4BEF3AA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19" name="楕円 818">
          <a:extLst>
            <a:ext uri="{FF2B5EF4-FFF2-40B4-BE49-F238E27FC236}">
              <a16:creationId xmlns:a16="http://schemas.microsoft.com/office/drawing/2014/main" id="{94051994-6C61-4691-8704-016BB090C600}"/>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0" name="【児童館】&#10;一人当たり面積該当値テキスト">
          <a:extLst>
            <a:ext uri="{FF2B5EF4-FFF2-40B4-BE49-F238E27FC236}">
              <a16:creationId xmlns:a16="http://schemas.microsoft.com/office/drawing/2014/main" id="{00384245-BB1B-4C11-9333-02CA7CF19101}"/>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1" name="楕円 820">
          <a:extLst>
            <a:ext uri="{FF2B5EF4-FFF2-40B4-BE49-F238E27FC236}">
              <a16:creationId xmlns:a16="http://schemas.microsoft.com/office/drawing/2014/main" id="{2884DCBD-77C9-46F9-BAAE-D82D910D5BE2}"/>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2" name="直線コネクタ 821">
          <a:extLst>
            <a:ext uri="{FF2B5EF4-FFF2-40B4-BE49-F238E27FC236}">
              <a16:creationId xmlns:a16="http://schemas.microsoft.com/office/drawing/2014/main" id="{943399B3-BC10-4DC0-8D8C-CCA915B75267}"/>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3" name="楕円 822">
          <a:extLst>
            <a:ext uri="{FF2B5EF4-FFF2-40B4-BE49-F238E27FC236}">
              <a16:creationId xmlns:a16="http://schemas.microsoft.com/office/drawing/2014/main" id="{4D30E7F2-E91C-4034-AAFA-D7C6264BF01C}"/>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4" name="直線コネクタ 823">
          <a:extLst>
            <a:ext uri="{FF2B5EF4-FFF2-40B4-BE49-F238E27FC236}">
              <a16:creationId xmlns:a16="http://schemas.microsoft.com/office/drawing/2014/main" id="{C827C2E4-8DE4-49D9-8AAD-BBCB0B349CEA}"/>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5" name="楕円 824">
          <a:extLst>
            <a:ext uri="{FF2B5EF4-FFF2-40B4-BE49-F238E27FC236}">
              <a16:creationId xmlns:a16="http://schemas.microsoft.com/office/drawing/2014/main" id="{1CDDA5A0-6625-4896-B6FC-520AA94DA5FA}"/>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26" name="直線コネクタ 825">
          <a:extLst>
            <a:ext uri="{FF2B5EF4-FFF2-40B4-BE49-F238E27FC236}">
              <a16:creationId xmlns:a16="http://schemas.microsoft.com/office/drawing/2014/main" id="{820B04DC-710A-4749-89E4-7AFA32EABA18}"/>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27" name="楕円 826">
          <a:extLst>
            <a:ext uri="{FF2B5EF4-FFF2-40B4-BE49-F238E27FC236}">
              <a16:creationId xmlns:a16="http://schemas.microsoft.com/office/drawing/2014/main" id="{200750FF-CFED-4FD1-8B6C-31247E79D8BD}"/>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28" name="直線コネクタ 827">
          <a:extLst>
            <a:ext uri="{FF2B5EF4-FFF2-40B4-BE49-F238E27FC236}">
              <a16:creationId xmlns:a16="http://schemas.microsoft.com/office/drawing/2014/main" id="{60C09A50-B254-46FF-8522-B454C696BF6B}"/>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829" name="n_1aveValue【児童館】&#10;一人当たり面積">
          <a:extLst>
            <a:ext uri="{FF2B5EF4-FFF2-40B4-BE49-F238E27FC236}">
              <a16:creationId xmlns:a16="http://schemas.microsoft.com/office/drawing/2014/main" id="{61D83E89-E13E-458C-90D0-51C735C8A428}"/>
            </a:ext>
          </a:extLst>
        </xdr:cNvPr>
        <xdr:cNvSpPr txBox="1"/>
      </xdr:nvSpPr>
      <xdr:spPr>
        <a:xfrm>
          <a:off x="210757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0" name="n_2aveValue【児童館】&#10;一人当たり面積">
          <a:extLst>
            <a:ext uri="{FF2B5EF4-FFF2-40B4-BE49-F238E27FC236}">
              <a16:creationId xmlns:a16="http://schemas.microsoft.com/office/drawing/2014/main" id="{AFA2513B-1A6D-4FEE-A343-0EA6F3415468}"/>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831" name="n_3aveValue【児童館】&#10;一人当たり面積">
          <a:extLst>
            <a:ext uri="{FF2B5EF4-FFF2-40B4-BE49-F238E27FC236}">
              <a16:creationId xmlns:a16="http://schemas.microsoft.com/office/drawing/2014/main" id="{DE883150-E124-4FC6-88B4-A8FFBAE34BEA}"/>
            </a:ext>
          </a:extLst>
        </xdr:cNvPr>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32" name="n_4aveValue【児童館】&#10;一人当たり面積">
          <a:extLst>
            <a:ext uri="{FF2B5EF4-FFF2-40B4-BE49-F238E27FC236}">
              <a16:creationId xmlns:a16="http://schemas.microsoft.com/office/drawing/2014/main" id="{F955D3AA-C53C-4E51-8171-E92AA5241DC9}"/>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3" name="n_1mainValue【児童館】&#10;一人当たり面積">
          <a:extLst>
            <a:ext uri="{FF2B5EF4-FFF2-40B4-BE49-F238E27FC236}">
              <a16:creationId xmlns:a16="http://schemas.microsoft.com/office/drawing/2014/main" id="{260AA078-BF7B-4F98-AEFE-8878CBFD3A22}"/>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4" name="n_2mainValue【児童館】&#10;一人当たり面積">
          <a:extLst>
            <a:ext uri="{FF2B5EF4-FFF2-40B4-BE49-F238E27FC236}">
              <a16:creationId xmlns:a16="http://schemas.microsoft.com/office/drawing/2014/main" id="{58B61F67-FD13-4EBE-9613-731F86CDCA72}"/>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35" name="n_3mainValue【児童館】&#10;一人当たり面積">
          <a:extLst>
            <a:ext uri="{FF2B5EF4-FFF2-40B4-BE49-F238E27FC236}">
              <a16:creationId xmlns:a16="http://schemas.microsoft.com/office/drawing/2014/main" id="{BF783AD7-E036-4CDB-AFE4-472991AC8B74}"/>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36" name="n_4mainValue【児童館】&#10;一人当たり面積">
          <a:extLst>
            <a:ext uri="{FF2B5EF4-FFF2-40B4-BE49-F238E27FC236}">
              <a16:creationId xmlns:a16="http://schemas.microsoft.com/office/drawing/2014/main" id="{B4F3DA91-711D-430F-8CF6-F9FBFD400546}"/>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F57B0DE3-DFD2-459A-B9DD-C149CE2DE6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66456E20-14AD-4CFD-BA88-76150835A97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6A05715D-682B-4BD4-A02F-99E05401D8B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50C83E63-A922-4A3D-A571-43766B26F0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28C3A415-912A-4E35-B8D2-2CAD94FBBA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BC97F74E-14E1-4A75-ACF2-7F6B8985FC9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97EF2272-F333-4687-8492-82EDD06D7CC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819962CD-4017-465A-B284-258904BE4BB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F3978F47-6DBD-465C-970D-DA13830B41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4F935295-3AAA-42C2-BF6D-78C110DC4B3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D0CF27C7-E40C-46A4-A086-20C1C4474BA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697FE96C-CC15-45E2-9B14-9B9B6B98D49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98361AA9-3FB4-4EE4-8B7C-142A712671A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CCF9E8E1-7DFD-4F2D-AFA2-864EC968A6A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554CA673-00BB-4EA2-87BB-E68DFD2D4F4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8F1B62AA-666E-4EBD-B8C6-6CEAF32E348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FC89D668-D736-41F2-9A75-4B6EFAAF254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C846237A-1FAE-4812-A6E3-67A1873BF1A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8F00BC95-B460-41B1-B938-52F64D4708B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A3888914-A4E4-4884-BAA2-C2105EAACC5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a:extLst>
            <a:ext uri="{FF2B5EF4-FFF2-40B4-BE49-F238E27FC236}">
              <a16:creationId xmlns:a16="http://schemas.microsoft.com/office/drawing/2014/main" id="{1B6F7DF6-DDEB-48D1-82DC-79DB293FEF5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DEEDE441-F667-4436-9A6D-ECDD882F62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a:extLst>
            <a:ext uri="{FF2B5EF4-FFF2-40B4-BE49-F238E27FC236}">
              <a16:creationId xmlns:a16="http://schemas.microsoft.com/office/drawing/2014/main" id="{3EFD9A4B-8F44-4745-A223-8B07279BD64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DEDA62AA-8C5B-4284-8E85-E7E59768F3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1" name="直線コネクタ 860">
          <a:extLst>
            <a:ext uri="{FF2B5EF4-FFF2-40B4-BE49-F238E27FC236}">
              <a16:creationId xmlns:a16="http://schemas.microsoft.com/office/drawing/2014/main" id="{3B9D9378-0E76-40A8-B896-F261FADC270B}"/>
            </a:ext>
          </a:extLst>
        </xdr:cNvPr>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2" name="【公民館】&#10;有形固定資産減価償却率最小値テキスト">
          <a:extLst>
            <a:ext uri="{FF2B5EF4-FFF2-40B4-BE49-F238E27FC236}">
              <a16:creationId xmlns:a16="http://schemas.microsoft.com/office/drawing/2014/main" id="{FA2BEF7D-59A3-4513-9741-5444969A4D3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3" name="直線コネクタ 862">
          <a:extLst>
            <a:ext uri="{FF2B5EF4-FFF2-40B4-BE49-F238E27FC236}">
              <a16:creationId xmlns:a16="http://schemas.microsoft.com/office/drawing/2014/main" id="{8BC7E962-C362-45A0-8D2D-248D5A493B0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864" name="【公民館】&#10;有形固定資産減価償却率最大値テキスト">
          <a:extLst>
            <a:ext uri="{FF2B5EF4-FFF2-40B4-BE49-F238E27FC236}">
              <a16:creationId xmlns:a16="http://schemas.microsoft.com/office/drawing/2014/main" id="{92134899-37FC-4386-8C84-9748DF4CE318}"/>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5" name="直線コネクタ 864">
          <a:extLst>
            <a:ext uri="{FF2B5EF4-FFF2-40B4-BE49-F238E27FC236}">
              <a16:creationId xmlns:a16="http://schemas.microsoft.com/office/drawing/2014/main" id="{0ADD0F7D-FF6C-4772-AEA5-3ED738C50FE9}"/>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866" name="【公民館】&#10;有形固定資産減価償却率平均値テキスト">
          <a:extLst>
            <a:ext uri="{FF2B5EF4-FFF2-40B4-BE49-F238E27FC236}">
              <a16:creationId xmlns:a16="http://schemas.microsoft.com/office/drawing/2014/main" id="{922CE696-2287-4E27-9083-862708215E63}"/>
            </a:ext>
          </a:extLst>
        </xdr:cNvPr>
        <xdr:cNvSpPr txBox="1"/>
      </xdr:nvSpPr>
      <xdr:spPr>
        <a:xfrm>
          <a:off x="16357600" y="1764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67" name="フローチャート: 判断 866">
          <a:extLst>
            <a:ext uri="{FF2B5EF4-FFF2-40B4-BE49-F238E27FC236}">
              <a16:creationId xmlns:a16="http://schemas.microsoft.com/office/drawing/2014/main" id="{67791A94-1A8A-4E2F-A68B-595BA50FA2FA}"/>
            </a:ext>
          </a:extLst>
        </xdr:cNvPr>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868" name="フローチャート: 判断 867">
          <a:extLst>
            <a:ext uri="{FF2B5EF4-FFF2-40B4-BE49-F238E27FC236}">
              <a16:creationId xmlns:a16="http://schemas.microsoft.com/office/drawing/2014/main" id="{99AB83B9-20A9-445A-A46F-E9410248D98D}"/>
            </a:ext>
          </a:extLst>
        </xdr:cNvPr>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69" name="フローチャート: 判断 868">
          <a:extLst>
            <a:ext uri="{FF2B5EF4-FFF2-40B4-BE49-F238E27FC236}">
              <a16:creationId xmlns:a16="http://schemas.microsoft.com/office/drawing/2014/main" id="{507EEBFA-6DA3-4EEE-8217-5C5DB3640C80}"/>
            </a:ext>
          </a:extLst>
        </xdr:cNvPr>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0" name="フローチャート: 判断 869">
          <a:extLst>
            <a:ext uri="{FF2B5EF4-FFF2-40B4-BE49-F238E27FC236}">
              <a16:creationId xmlns:a16="http://schemas.microsoft.com/office/drawing/2014/main" id="{2D888C5E-05AB-4EB4-B461-32CC0D104E15}"/>
            </a:ext>
          </a:extLst>
        </xdr:cNvPr>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871" name="フローチャート: 判断 870">
          <a:extLst>
            <a:ext uri="{FF2B5EF4-FFF2-40B4-BE49-F238E27FC236}">
              <a16:creationId xmlns:a16="http://schemas.microsoft.com/office/drawing/2014/main" id="{2F05EDB0-DD1F-415B-8980-598D5C548798}"/>
            </a:ext>
          </a:extLst>
        </xdr:cNvPr>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064BD29-1F14-459C-9FB4-F56DFEEA43D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C80F7B7-AB77-4E15-95CD-D5B40C58D07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46A07FC-B606-4D9A-BD3B-E96C07E2E87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0224F25-1D01-49B9-A654-5711FAAB16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7255D04-95B8-4277-B39A-801D0DBD8F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877" name="楕円 876">
          <a:extLst>
            <a:ext uri="{FF2B5EF4-FFF2-40B4-BE49-F238E27FC236}">
              <a16:creationId xmlns:a16="http://schemas.microsoft.com/office/drawing/2014/main" id="{5A24725B-220F-4D2E-B459-F382A5E5EA00}"/>
            </a:ext>
          </a:extLst>
        </xdr:cNvPr>
        <xdr:cNvSpPr/>
      </xdr:nvSpPr>
      <xdr:spPr>
        <a:xfrm>
          <a:off x="162687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878" name="【公民館】&#10;有形固定資産減価償却率該当値テキスト">
          <a:extLst>
            <a:ext uri="{FF2B5EF4-FFF2-40B4-BE49-F238E27FC236}">
              <a16:creationId xmlns:a16="http://schemas.microsoft.com/office/drawing/2014/main" id="{6C990260-4466-46FE-9D6E-8AF0E4D1E317}"/>
            </a:ext>
          </a:extLst>
        </xdr:cNvPr>
        <xdr:cNvSpPr txBox="1"/>
      </xdr:nvSpPr>
      <xdr:spPr>
        <a:xfrm>
          <a:off x="16357600"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111125</xdr:rowOff>
    </xdr:from>
    <xdr:to>
      <xdr:col>81</xdr:col>
      <xdr:colOff>101600</xdr:colOff>
      <xdr:row>107</xdr:row>
      <xdr:rowOff>41275</xdr:rowOff>
    </xdr:to>
    <xdr:sp macro="" textlink="">
      <xdr:nvSpPr>
        <xdr:cNvPr id="879" name="楕円 878">
          <a:extLst>
            <a:ext uri="{FF2B5EF4-FFF2-40B4-BE49-F238E27FC236}">
              <a16:creationId xmlns:a16="http://schemas.microsoft.com/office/drawing/2014/main" id="{FFAD5650-BC2C-47A1-B196-5402F37A5E35}"/>
            </a:ext>
          </a:extLst>
        </xdr:cNvPr>
        <xdr:cNvSpPr/>
      </xdr:nvSpPr>
      <xdr:spPr>
        <a:xfrm>
          <a:off x="15430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161925</xdr:rowOff>
    </xdr:to>
    <xdr:cxnSp macro="">
      <xdr:nvCxnSpPr>
        <xdr:cNvPr id="880" name="直線コネクタ 879">
          <a:extLst>
            <a:ext uri="{FF2B5EF4-FFF2-40B4-BE49-F238E27FC236}">
              <a16:creationId xmlns:a16="http://schemas.microsoft.com/office/drawing/2014/main" id="{111BF73F-C84F-471C-9ABE-D324D494A4F0}"/>
            </a:ext>
          </a:extLst>
        </xdr:cNvPr>
        <xdr:cNvCxnSpPr/>
      </xdr:nvCxnSpPr>
      <xdr:spPr>
        <a:xfrm flipV="1">
          <a:off x="15481300" y="183070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46355</xdr:rowOff>
    </xdr:from>
    <xdr:to>
      <xdr:col>76</xdr:col>
      <xdr:colOff>165100</xdr:colOff>
      <xdr:row>106</xdr:row>
      <xdr:rowOff>147955</xdr:rowOff>
    </xdr:to>
    <xdr:sp macro="" textlink="">
      <xdr:nvSpPr>
        <xdr:cNvPr id="881" name="楕円 880">
          <a:extLst>
            <a:ext uri="{FF2B5EF4-FFF2-40B4-BE49-F238E27FC236}">
              <a16:creationId xmlns:a16="http://schemas.microsoft.com/office/drawing/2014/main" id="{60C209A6-7CA2-4008-BF03-BD6DB373333D}"/>
            </a:ext>
          </a:extLst>
        </xdr:cNvPr>
        <xdr:cNvSpPr/>
      </xdr:nvSpPr>
      <xdr:spPr>
        <a:xfrm>
          <a:off x="14541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97155</xdr:rowOff>
    </xdr:from>
    <xdr:to>
      <xdr:col>81</xdr:col>
      <xdr:colOff>50800</xdr:colOff>
      <xdr:row>106</xdr:row>
      <xdr:rowOff>161925</xdr:rowOff>
    </xdr:to>
    <xdr:cxnSp macro="">
      <xdr:nvCxnSpPr>
        <xdr:cNvPr id="882" name="直線コネクタ 881">
          <a:extLst>
            <a:ext uri="{FF2B5EF4-FFF2-40B4-BE49-F238E27FC236}">
              <a16:creationId xmlns:a16="http://schemas.microsoft.com/office/drawing/2014/main" id="{0A9211DA-5D68-47CF-981C-7ACFE6E1A701}"/>
            </a:ext>
          </a:extLst>
        </xdr:cNvPr>
        <xdr:cNvCxnSpPr/>
      </xdr:nvCxnSpPr>
      <xdr:spPr>
        <a:xfrm>
          <a:off x="14592300" y="182708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29211</xdr:rowOff>
    </xdr:from>
    <xdr:to>
      <xdr:col>72</xdr:col>
      <xdr:colOff>38100</xdr:colOff>
      <xdr:row>106</xdr:row>
      <xdr:rowOff>130811</xdr:rowOff>
    </xdr:to>
    <xdr:sp macro="" textlink="">
      <xdr:nvSpPr>
        <xdr:cNvPr id="883" name="楕円 882">
          <a:extLst>
            <a:ext uri="{FF2B5EF4-FFF2-40B4-BE49-F238E27FC236}">
              <a16:creationId xmlns:a16="http://schemas.microsoft.com/office/drawing/2014/main" id="{B8BC6231-2CF1-4B69-86B7-ADE133FFC7A9}"/>
            </a:ext>
          </a:extLst>
        </xdr:cNvPr>
        <xdr:cNvSpPr/>
      </xdr:nvSpPr>
      <xdr:spPr>
        <a:xfrm>
          <a:off x="1365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80011</xdr:rowOff>
    </xdr:from>
    <xdr:to>
      <xdr:col>76</xdr:col>
      <xdr:colOff>114300</xdr:colOff>
      <xdr:row>106</xdr:row>
      <xdr:rowOff>97155</xdr:rowOff>
    </xdr:to>
    <xdr:cxnSp macro="">
      <xdr:nvCxnSpPr>
        <xdr:cNvPr id="884" name="直線コネクタ 883">
          <a:extLst>
            <a:ext uri="{FF2B5EF4-FFF2-40B4-BE49-F238E27FC236}">
              <a16:creationId xmlns:a16="http://schemas.microsoft.com/office/drawing/2014/main" id="{4908FE3D-5F32-4220-A412-A033F76B62A8}"/>
            </a:ext>
          </a:extLst>
        </xdr:cNvPr>
        <xdr:cNvCxnSpPr/>
      </xdr:nvCxnSpPr>
      <xdr:spPr>
        <a:xfrm>
          <a:off x="13703300" y="182537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63500</xdr:rowOff>
    </xdr:from>
    <xdr:to>
      <xdr:col>67</xdr:col>
      <xdr:colOff>101600</xdr:colOff>
      <xdr:row>105</xdr:row>
      <xdr:rowOff>165100</xdr:rowOff>
    </xdr:to>
    <xdr:sp macro="" textlink="">
      <xdr:nvSpPr>
        <xdr:cNvPr id="885" name="楕円 884">
          <a:extLst>
            <a:ext uri="{FF2B5EF4-FFF2-40B4-BE49-F238E27FC236}">
              <a16:creationId xmlns:a16="http://schemas.microsoft.com/office/drawing/2014/main" id="{A37F7228-1D6F-472A-A551-4B3B7FD459E0}"/>
            </a:ext>
          </a:extLst>
        </xdr:cNvPr>
        <xdr:cNvSpPr/>
      </xdr:nvSpPr>
      <xdr:spPr>
        <a:xfrm>
          <a:off x="1276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114300</xdr:rowOff>
    </xdr:from>
    <xdr:to>
      <xdr:col>71</xdr:col>
      <xdr:colOff>177800</xdr:colOff>
      <xdr:row>106</xdr:row>
      <xdr:rowOff>80011</xdr:rowOff>
    </xdr:to>
    <xdr:cxnSp macro="">
      <xdr:nvCxnSpPr>
        <xdr:cNvPr id="886" name="直線コネクタ 885">
          <a:extLst>
            <a:ext uri="{FF2B5EF4-FFF2-40B4-BE49-F238E27FC236}">
              <a16:creationId xmlns:a16="http://schemas.microsoft.com/office/drawing/2014/main" id="{8F087536-1FD4-4AF2-B64D-1C99D6537017}"/>
            </a:ext>
          </a:extLst>
        </xdr:cNvPr>
        <xdr:cNvCxnSpPr/>
      </xdr:nvCxnSpPr>
      <xdr:spPr>
        <a:xfrm>
          <a:off x="12814300" y="181165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887" name="n_1aveValue【公民館】&#10;有形固定資産減価償却率">
          <a:extLst>
            <a:ext uri="{FF2B5EF4-FFF2-40B4-BE49-F238E27FC236}">
              <a16:creationId xmlns:a16="http://schemas.microsoft.com/office/drawing/2014/main" id="{6FD3C434-29A8-4BFC-AB32-BE5E9CD8BF34}"/>
            </a:ext>
          </a:extLst>
        </xdr:cNvPr>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888" name="n_2aveValue【公民館】&#10;有形固定資産減価償却率">
          <a:extLst>
            <a:ext uri="{FF2B5EF4-FFF2-40B4-BE49-F238E27FC236}">
              <a16:creationId xmlns:a16="http://schemas.microsoft.com/office/drawing/2014/main" id="{80379620-5ADA-4215-B2D5-1A0529CDA5B1}"/>
            </a:ext>
          </a:extLst>
        </xdr:cNvPr>
        <xdr:cNvSpPr txBox="1"/>
      </xdr:nvSpPr>
      <xdr:spPr>
        <a:xfrm>
          <a:off x="14389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889" name="n_3aveValue【公民館】&#10;有形固定資産減価償却率">
          <a:extLst>
            <a:ext uri="{FF2B5EF4-FFF2-40B4-BE49-F238E27FC236}">
              <a16:creationId xmlns:a16="http://schemas.microsoft.com/office/drawing/2014/main" id="{00A4BAE4-ECD6-40D1-AAE1-7DF5462F0F09}"/>
            </a:ext>
          </a:extLst>
        </xdr:cNvPr>
        <xdr:cNvSpPr txBox="1"/>
      </xdr:nvSpPr>
      <xdr:spPr>
        <a:xfrm>
          <a:off x="13500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890" name="n_4aveValue【公民館】&#10;有形固定資産減価償却率">
          <a:extLst>
            <a:ext uri="{FF2B5EF4-FFF2-40B4-BE49-F238E27FC236}">
              <a16:creationId xmlns:a16="http://schemas.microsoft.com/office/drawing/2014/main" id="{C9CFF8FC-B9F8-4049-A942-33991CFD2198}"/>
            </a:ext>
          </a:extLst>
        </xdr:cNvPr>
        <xdr:cNvSpPr txBox="1"/>
      </xdr:nvSpPr>
      <xdr:spPr>
        <a:xfrm>
          <a:off x="12611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32402</xdr:rowOff>
    </xdr:from>
    <xdr:ext cx="405111" cy="259045"/>
    <xdr:sp macro="" textlink="">
      <xdr:nvSpPr>
        <xdr:cNvPr id="891" name="n_1mainValue【公民館】&#10;有形固定資産減価償却率">
          <a:extLst>
            <a:ext uri="{FF2B5EF4-FFF2-40B4-BE49-F238E27FC236}">
              <a16:creationId xmlns:a16="http://schemas.microsoft.com/office/drawing/2014/main" id="{C02CE43E-F4B0-4E51-99C5-FA911513D999}"/>
            </a:ext>
          </a:extLst>
        </xdr:cNvPr>
        <xdr:cNvSpPr txBox="1"/>
      </xdr:nvSpPr>
      <xdr:spPr>
        <a:xfrm>
          <a:off x="152660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139082</xdr:rowOff>
    </xdr:from>
    <xdr:ext cx="405111" cy="259045"/>
    <xdr:sp macro="" textlink="">
      <xdr:nvSpPr>
        <xdr:cNvPr id="892" name="n_2mainValue【公民館】&#10;有形固定資産減価償却率">
          <a:extLst>
            <a:ext uri="{FF2B5EF4-FFF2-40B4-BE49-F238E27FC236}">
              <a16:creationId xmlns:a16="http://schemas.microsoft.com/office/drawing/2014/main" id="{79440360-BB40-4EB0-B738-F840AB9F1B84}"/>
            </a:ext>
          </a:extLst>
        </xdr:cNvPr>
        <xdr:cNvSpPr txBox="1"/>
      </xdr:nvSpPr>
      <xdr:spPr>
        <a:xfrm>
          <a:off x="14389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121938</xdr:rowOff>
    </xdr:from>
    <xdr:ext cx="405111" cy="259045"/>
    <xdr:sp macro="" textlink="">
      <xdr:nvSpPr>
        <xdr:cNvPr id="893" name="n_3mainValue【公民館】&#10;有形固定資産減価償却率">
          <a:extLst>
            <a:ext uri="{FF2B5EF4-FFF2-40B4-BE49-F238E27FC236}">
              <a16:creationId xmlns:a16="http://schemas.microsoft.com/office/drawing/2014/main" id="{E202D769-D2EA-4018-901A-D180A3752150}"/>
            </a:ext>
          </a:extLst>
        </xdr:cNvPr>
        <xdr:cNvSpPr txBox="1"/>
      </xdr:nvSpPr>
      <xdr:spPr>
        <a:xfrm>
          <a:off x="13500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156227</xdr:rowOff>
    </xdr:from>
    <xdr:ext cx="405111" cy="259045"/>
    <xdr:sp macro="" textlink="">
      <xdr:nvSpPr>
        <xdr:cNvPr id="894" name="n_4mainValue【公民館】&#10;有形固定資産減価償却率">
          <a:extLst>
            <a:ext uri="{FF2B5EF4-FFF2-40B4-BE49-F238E27FC236}">
              <a16:creationId xmlns:a16="http://schemas.microsoft.com/office/drawing/2014/main" id="{DA7ADCA8-4902-4E28-AD7B-7125DA68E9BA}"/>
            </a:ext>
          </a:extLst>
        </xdr:cNvPr>
        <xdr:cNvSpPr txBox="1"/>
      </xdr:nvSpPr>
      <xdr:spPr>
        <a:xfrm>
          <a:off x="12611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569BF857-29D3-41CB-A502-EB93BAE3D0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505C4F2A-80DB-4BD4-8BB1-EA1B10C1AC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101D1872-7A37-445D-9B63-3908DEDF26B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2C2E5B0-D0BE-436A-8D4C-C3CED90F5EE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DA5899F4-D4E0-4156-AF24-7FAA569D69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91888175-30E2-4F8C-AACA-2E452E931B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EC776310-7705-4CA3-AB10-8758B6450F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2E41EE5D-A512-41B9-A222-9CB6555C30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F8B8363E-601D-49A9-9369-96B8A5D862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106CB591-9F24-4631-865D-67A5E9520E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8503F9BA-30F8-4A7B-854E-73B7610069E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4E3A2A47-E88A-413C-87CE-48F7BD0BA4C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FEC0CDD5-7C45-4925-A858-C6CA13394CD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54FD05FE-5D2B-4889-97E6-CCB48FB00E0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50D63E3E-E628-4E60-A54B-93A129335EF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17D1CAA4-D9FA-4AC7-8B46-F4A37EFDE08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4681B7AB-A613-4DD0-A469-2492106DDE6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21B1992-17A2-4FD6-AA87-B2A0E625BC6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107095AF-1EBF-4D2D-8680-89CA305EE89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AF3B781A-4146-48AD-9440-78B7447C95D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72D0ADEE-D24B-4F92-9545-0C9FC4A70C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3C3F0BD8-B59F-47E9-A388-7A12F24C54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C351A7D7-E528-422C-B648-D43B9C28987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18" name="直線コネクタ 917">
          <a:extLst>
            <a:ext uri="{FF2B5EF4-FFF2-40B4-BE49-F238E27FC236}">
              <a16:creationId xmlns:a16="http://schemas.microsoft.com/office/drawing/2014/main" id="{E8C0D5E6-91C6-4476-8CE5-90E4A61DB148}"/>
            </a:ext>
          </a:extLst>
        </xdr:cNvPr>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9" name="【公民館】&#10;一人当たり面積最小値テキスト">
          <a:extLst>
            <a:ext uri="{FF2B5EF4-FFF2-40B4-BE49-F238E27FC236}">
              <a16:creationId xmlns:a16="http://schemas.microsoft.com/office/drawing/2014/main" id="{61CFE8B5-B2B4-474F-9DA3-09A503066B23}"/>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0" name="直線コネクタ 919">
          <a:extLst>
            <a:ext uri="{FF2B5EF4-FFF2-40B4-BE49-F238E27FC236}">
              <a16:creationId xmlns:a16="http://schemas.microsoft.com/office/drawing/2014/main" id="{A247A185-AF5B-44CC-9918-FF25CBEE921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21" name="【公民館】&#10;一人当たり面積最大値テキスト">
          <a:extLst>
            <a:ext uri="{FF2B5EF4-FFF2-40B4-BE49-F238E27FC236}">
              <a16:creationId xmlns:a16="http://schemas.microsoft.com/office/drawing/2014/main" id="{6ACC4F33-FBB4-4ECE-89D8-B1109EE7FBC6}"/>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2" name="直線コネクタ 921">
          <a:extLst>
            <a:ext uri="{FF2B5EF4-FFF2-40B4-BE49-F238E27FC236}">
              <a16:creationId xmlns:a16="http://schemas.microsoft.com/office/drawing/2014/main" id="{F50C0A3C-70EC-47AF-953F-3FBDB25253B6}"/>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3" name="【公民館】&#10;一人当たり面積平均値テキスト">
          <a:extLst>
            <a:ext uri="{FF2B5EF4-FFF2-40B4-BE49-F238E27FC236}">
              <a16:creationId xmlns:a16="http://schemas.microsoft.com/office/drawing/2014/main" id="{1C00C15D-E9EB-4D1B-AB53-A137B1042B78}"/>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4" name="フローチャート: 判断 923">
          <a:extLst>
            <a:ext uri="{FF2B5EF4-FFF2-40B4-BE49-F238E27FC236}">
              <a16:creationId xmlns:a16="http://schemas.microsoft.com/office/drawing/2014/main" id="{E83BAAF6-D8C4-425D-9945-E71DBFB7626F}"/>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5" name="フローチャート: 判断 924">
          <a:extLst>
            <a:ext uri="{FF2B5EF4-FFF2-40B4-BE49-F238E27FC236}">
              <a16:creationId xmlns:a16="http://schemas.microsoft.com/office/drawing/2014/main" id="{E7646121-B0DC-4C09-8D4E-69AB1B39E472}"/>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6" name="フローチャート: 判断 925">
          <a:extLst>
            <a:ext uri="{FF2B5EF4-FFF2-40B4-BE49-F238E27FC236}">
              <a16:creationId xmlns:a16="http://schemas.microsoft.com/office/drawing/2014/main" id="{1513C8A3-1249-4BC2-8740-90B9F89059E2}"/>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a:extLst>
            <a:ext uri="{FF2B5EF4-FFF2-40B4-BE49-F238E27FC236}">
              <a16:creationId xmlns:a16="http://schemas.microsoft.com/office/drawing/2014/main" id="{2BB6E763-3495-4C89-836D-7C7D5B931F76}"/>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8" name="フローチャート: 判断 927">
          <a:extLst>
            <a:ext uri="{FF2B5EF4-FFF2-40B4-BE49-F238E27FC236}">
              <a16:creationId xmlns:a16="http://schemas.microsoft.com/office/drawing/2014/main" id="{3A58FC1C-0BC7-4C17-BFB3-652050FE78FE}"/>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A0AE1EA-E251-4D24-9D49-ACD5269CD9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145DE993-8E9F-4D03-872E-306DDF5B556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C778C3B-ADD1-4F09-8B15-B70B92B27F8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100782D-0B02-4C57-B5AE-352ACD83637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A8674A3-C556-42C8-8DA3-8595FD6931E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934" name="楕円 933">
          <a:extLst>
            <a:ext uri="{FF2B5EF4-FFF2-40B4-BE49-F238E27FC236}">
              <a16:creationId xmlns:a16="http://schemas.microsoft.com/office/drawing/2014/main" id="{8E7E5597-E44D-456D-9269-2039153BD9F8}"/>
            </a:ext>
          </a:extLst>
        </xdr:cNvPr>
        <xdr:cNvSpPr/>
      </xdr:nvSpPr>
      <xdr:spPr>
        <a:xfrm>
          <a:off x="22110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935" name="【公民館】&#10;一人当たり面積該当値テキスト">
          <a:extLst>
            <a:ext uri="{FF2B5EF4-FFF2-40B4-BE49-F238E27FC236}">
              <a16:creationId xmlns:a16="http://schemas.microsoft.com/office/drawing/2014/main" id="{9919D100-A435-493D-AEB8-18B764EDB31E}"/>
            </a:ext>
          </a:extLst>
        </xdr:cNvPr>
        <xdr:cNvSpPr txBox="1"/>
      </xdr:nvSpPr>
      <xdr:spPr>
        <a:xfrm>
          <a:off x="22199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143511</xdr:rowOff>
    </xdr:from>
    <xdr:to>
      <xdr:col>112</xdr:col>
      <xdr:colOff>38100</xdr:colOff>
      <xdr:row>106</xdr:row>
      <xdr:rowOff>73661</xdr:rowOff>
    </xdr:to>
    <xdr:sp macro="" textlink="">
      <xdr:nvSpPr>
        <xdr:cNvPr id="936" name="楕円 935">
          <a:extLst>
            <a:ext uri="{FF2B5EF4-FFF2-40B4-BE49-F238E27FC236}">
              <a16:creationId xmlns:a16="http://schemas.microsoft.com/office/drawing/2014/main" id="{EF7A1497-3225-4595-BADE-CDD7596CE5A6}"/>
            </a:ext>
          </a:extLst>
        </xdr:cNvPr>
        <xdr:cNvSpPr/>
      </xdr:nvSpPr>
      <xdr:spPr>
        <a:xfrm>
          <a:off x="2127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22861</xdr:rowOff>
    </xdr:from>
    <xdr:to>
      <xdr:col>116</xdr:col>
      <xdr:colOff>63500</xdr:colOff>
      <xdr:row>106</xdr:row>
      <xdr:rowOff>68580</xdr:rowOff>
    </xdr:to>
    <xdr:cxnSp macro="">
      <xdr:nvCxnSpPr>
        <xdr:cNvPr id="937" name="直線コネクタ 936">
          <a:extLst>
            <a:ext uri="{FF2B5EF4-FFF2-40B4-BE49-F238E27FC236}">
              <a16:creationId xmlns:a16="http://schemas.microsoft.com/office/drawing/2014/main" id="{D8350BDA-E396-4934-91E2-139CC9B227A5}"/>
            </a:ext>
          </a:extLst>
        </xdr:cNvPr>
        <xdr:cNvCxnSpPr/>
      </xdr:nvCxnSpPr>
      <xdr:spPr>
        <a:xfrm>
          <a:off x="21323300" y="181965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938" name="楕円 937">
          <a:extLst>
            <a:ext uri="{FF2B5EF4-FFF2-40B4-BE49-F238E27FC236}">
              <a16:creationId xmlns:a16="http://schemas.microsoft.com/office/drawing/2014/main" id="{644436C3-49C5-4F6B-B7A3-27376856D6BD}"/>
            </a:ext>
          </a:extLst>
        </xdr:cNvPr>
        <xdr:cNvSpPr/>
      </xdr:nvSpPr>
      <xdr:spPr>
        <a:xfrm>
          <a:off x="2038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22861</xdr:rowOff>
    </xdr:from>
    <xdr:to>
      <xdr:col>111</xdr:col>
      <xdr:colOff>177800</xdr:colOff>
      <xdr:row>106</xdr:row>
      <xdr:rowOff>22861</xdr:rowOff>
    </xdr:to>
    <xdr:cxnSp macro="">
      <xdr:nvCxnSpPr>
        <xdr:cNvPr id="939" name="直線コネクタ 938">
          <a:extLst>
            <a:ext uri="{FF2B5EF4-FFF2-40B4-BE49-F238E27FC236}">
              <a16:creationId xmlns:a16="http://schemas.microsoft.com/office/drawing/2014/main" id="{3406D80F-E4CB-4D49-A8CC-02EA42AFB5D2}"/>
            </a:ext>
          </a:extLst>
        </xdr:cNvPr>
        <xdr:cNvCxnSpPr/>
      </xdr:nvCxnSpPr>
      <xdr:spPr>
        <a:xfrm>
          <a:off x="20434300" y="1819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40" name="楕円 939">
          <a:extLst>
            <a:ext uri="{FF2B5EF4-FFF2-40B4-BE49-F238E27FC236}">
              <a16:creationId xmlns:a16="http://schemas.microsoft.com/office/drawing/2014/main" id="{BACCC9D0-A69A-49D9-8504-72F791D1A6CE}"/>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22861</xdr:rowOff>
    </xdr:to>
    <xdr:cxnSp macro="">
      <xdr:nvCxnSpPr>
        <xdr:cNvPr id="941" name="直線コネクタ 940">
          <a:extLst>
            <a:ext uri="{FF2B5EF4-FFF2-40B4-BE49-F238E27FC236}">
              <a16:creationId xmlns:a16="http://schemas.microsoft.com/office/drawing/2014/main" id="{F0782AF3-ACD3-401A-A46D-A4BDD2505BF3}"/>
            </a:ext>
          </a:extLst>
        </xdr:cNvPr>
        <xdr:cNvCxnSpPr/>
      </xdr:nvCxnSpPr>
      <xdr:spPr>
        <a:xfrm>
          <a:off x="19545300" y="18181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942" name="楕円 941">
          <a:extLst>
            <a:ext uri="{FF2B5EF4-FFF2-40B4-BE49-F238E27FC236}">
              <a16:creationId xmlns:a16="http://schemas.microsoft.com/office/drawing/2014/main" id="{6A6CF18A-B806-475B-A686-364635A74DF9}"/>
            </a:ext>
          </a:extLst>
        </xdr:cNvPr>
        <xdr:cNvSpPr/>
      </xdr:nvSpPr>
      <xdr:spPr>
        <a:xfrm>
          <a:off x="18605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0</xdr:rowOff>
    </xdr:from>
    <xdr:to>
      <xdr:col>102</xdr:col>
      <xdr:colOff>114300</xdr:colOff>
      <xdr:row>106</xdr:row>
      <xdr:rowOff>7620</xdr:rowOff>
    </xdr:to>
    <xdr:cxnSp macro="">
      <xdr:nvCxnSpPr>
        <xdr:cNvPr id="943" name="直線コネクタ 942">
          <a:extLst>
            <a:ext uri="{FF2B5EF4-FFF2-40B4-BE49-F238E27FC236}">
              <a16:creationId xmlns:a16="http://schemas.microsoft.com/office/drawing/2014/main" id="{6920870F-AB61-40DA-8A8F-3428205C3E47}"/>
            </a:ext>
          </a:extLst>
        </xdr:cNvPr>
        <xdr:cNvCxnSpPr/>
      </xdr:nvCxnSpPr>
      <xdr:spPr>
        <a:xfrm>
          <a:off x="18656300" y="1817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944" name="n_1aveValue【公民館】&#10;一人当たり面積">
          <a:extLst>
            <a:ext uri="{FF2B5EF4-FFF2-40B4-BE49-F238E27FC236}">
              <a16:creationId xmlns:a16="http://schemas.microsoft.com/office/drawing/2014/main" id="{C0140A2C-6C61-47CE-A8A3-8D8BDC2872B1}"/>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5" name="n_2aveValue【公民館】&#10;一人当たり面積">
          <a:extLst>
            <a:ext uri="{FF2B5EF4-FFF2-40B4-BE49-F238E27FC236}">
              <a16:creationId xmlns:a16="http://schemas.microsoft.com/office/drawing/2014/main" id="{327DBF4B-622D-49DF-A890-2DE927013D64}"/>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46" name="n_3aveValue【公民館】&#10;一人当たり面積">
          <a:extLst>
            <a:ext uri="{FF2B5EF4-FFF2-40B4-BE49-F238E27FC236}">
              <a16:creationId xmlns:a16="http://schemas.microsoft.com/office/drawing/2014/main" id="{1C39E3D0-B6E7-488A-B202-125683FB2C80}"/>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47" name="n_4aveValue【公民館】&#10;一人当たり面積">
          <a:extLst>
            <a:ext uri="{FF2B5EF4-FFF2-40B4-BE49-F238E27FC236}">
              <a16:creationId xmlns:a16="http://schemas.microsoft.com/office/drawing/2014/main" id="{7105E11E-7CC5-4F8F-BFA5-5441D71512F7}"/>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64788</xdr:rowOff>
    </xdr:from>
    <xdr:ext cx="469744" cy="259045"/>
    <xdr:sp macro="" textlink="">
      <xdr:nvSpPr>
        <xdr:cNvPr id="948" name="n_1mainValue【公民館】&#10;一人当たり面積">
          <a:extLst>
            <a:ext uri="{FF2B5EF4-FFF2-40B4-BE49-F238E27FC236}">
              <a16:creationId xmlns:a16="http://schemas.microsoft.com/office/drawing/2014/main" id="{E243595B-5CC6-4787-B097-30E4081E6A9F}"/>
            </a:ext>
          </a:extLst>
        </xdr:cNvPr>
        <xdr:cNvSpPr txBox="1"/>
      </xdr:nvSpPr>
      <xdr:spPr>
        <a:xfrm>
          <a:off x="21075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64788</xdr:rowOff>
    </xdr:from>
    <xdr:ext cx="469744" cy="259045"/>
    <xdr:sp macro="" textlink="">
      <xdr:nvSpPr>
        <xdr:cNvPr id="949" name="n_2mainValue【公民館】&#10;一人当たり面積">
          <a:extLst>
            <a:ext uri="{FF2B5EF4-FFF2-40B4-BE49-F238E27FC236}">
              <a16:creationId xmlns:a16="http://schemas.microsoft.com/office/drawing/2014/main" id="{41A9DDD5-740F-4621-B649-E060E21CEFB6}"/>
            </a:ext>
          </a:extLst>
        </xdr:cNvPr>
        <xdr:cNvSpPr txBox="1"/>
      </xdr:nvSpPr>
      <xdr:spPr>
        <a:xfrm>
          <a:off x="20199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50" name="n_3mainValue【公民館】&#10;一人当たり面積">
          <a:extLst>
            <a:ext uri="{FF2B5EF4-FFF2-40B4-BE49-F238E27FC236}">
              <a16:creationId xmlns:a16="http://schemas.microsoft.com/office/drawing/2014/main" id="{C5B0AAF0-E185-4D84-AA52-F7BEAC3A808D}"/>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41927</xdr:rowOff>
    </xdr:from>
    <xdr:ext cx="469744" cy="259045"/>
    <xdr:sp macro="" textlink="">
      <xdr:nvSpPr>
        <xdr:cNvPr id="951" name="n_4mainValue【公民館】&#10;一人当たり面積">
          <a:extLst>
            <a:ext uri="{FF2B5EF4-FFF2-40B4-BE49-F238E27FC236}">
              <a16:creationId xmlns:a16="http://schemas.microsoft.com/office/drawing/2014/main" id="{E9A6C94D-7158-4FEF-9763-C6B413868199}"/>
            </a:ext>
          </a:extLst>
        </xdr:cNvPr>
        <xdr:cNvSpPr txBox="1"/>
      </xdr:nvSpPr>
      <xdr:spPr>
        <a:xfrm>
          <a:off x="18421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B79CFE4-E647-4608-80CC-C5C974C67B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164F53B0-D325-4DD9-8407-8D33B2C2E0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9F93735A-552B-4191-90BF-1793F0FF3B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有形固定資産減価償却率について、類似団体内平均値と比較して「港湾・漁港」、「認定こども園・幼稚園・保育所」、「公民館」が特に高い水準になっている。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より有形固定資産減価償却率が高いその他の施設についても、本市で策定している「長崎市公共施設の適正配置基準」、「長崎市公共施設マネジメント地区計画」及び「長崎市公共施設保全計画」により、公共施設の廃止、集約及び複合化並びに長寿命化を図ることで改善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今後さらに分析を行うとともに、引き続き公共施設マネジメントの進捗を図りたい。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252FD6-76FF-42B9-B7AB-19ED8594D1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E94FEF-22BF-4AFC-AA7E-DD26E6166E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78BADD-7A70-487E-9D59-EB019F4BCC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35082B-A8EF-4B94-9F4C-CF6C9DA8F83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B7EDD0-CECD-400D-AFD1-F5B4690A26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2D7356-53F3-4B31-B41B-CDC52A6B08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13818C-BA1A-4873-9C68-C6B7E4FFF1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ADB800A-5E63-4A40-B5EC-E4FA3A17A8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FDF127-F6C4-4CAA-A23C-4C03351F74D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D88639-9677-4650-8889-E84179BA259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C4291C-CFAA-42BD-9C0A-188FAC1B57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DAEFCB-7E5E-4D95-82A6-1D3634974C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519584-F7AF-4AAB-9DE1-248B53FEE2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E48940-FADB-4C0B-A744-ABC5FDCFF2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7030CE-CCE6-4171-8264-76A8F6AD51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288B875-9875-4EBF-9203-11BC98F14F6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57D0D1-E6B0-4C26-8B92-F31E3BDA7E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9D866D-D385-4BBB-9A9B-3A22B1D5CC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D8C7A2-CDE6-4362-9BE9-D147147B0F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6D4490D-AE5D-405B-BA44-8685595DEB3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973799-D090-41E8-80B2-612A853470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BFE236F-84E7-47BB-B1AB-03975C51B55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8FC78E-3D6C-490C-A4F1-64308D2319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109ACE-87C6-4CC1-975E-C798E4D7FA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7D2791-E70D-4BCE-B1D4-4F002DE180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E92B59-7069-4150-81A3-543D81242DC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4CED7E-D109-4CDA-A459-55B9CDB809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5E7129-8AFA-433E-B131-AFD804E12D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25F2BD-AB89-4FE3-ACB2-F7E43A00BD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DB0DA8-2AF9-4C23-97CD-BB20F3C7CF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3F8F2B-CFD8-4C7C-8D3C-15C16DED55A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EA5A71-8645-475C-8D90-04856E26007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4941FE-3056-427D-A8FF-0442A4260B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6842CEE-C969-4EE2-8890-2887C9C432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224107-2D53-426F-91A2-88767794C9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410F5F-E34B-4C32-B153-B86BA5DA66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95C8C0-D4C9-4710-9212-C922CE7315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5D7166-D27E-4D36-AF59-B83A390C079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55DD80-4320-4710-94ED-2042B248BBF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C3D7354-C859-4958-A457-B3A348F7768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94B453-2222-4FA5-9BB1-0264413047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A947704-5DC9-4B47-A0D4-CBDD44E8F08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0E775A6-1695-4EF5-8BD0-BE14D127FFF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1B8EFDF-5AEF-4B8B-9B3A-E9B0E8151CB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D2D4785-B0D1-49BC-B394-573C8880D85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21F5841-1A9C-4ABB-B26C-D3DF04D14CE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4C06F5D-F5D4-4BBA-885A-D2554A6024F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49E8F55-5445-4741-BF7A-75B1DD487BE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1D6538E-C22A-4B48-9DF7-F6D80434B76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F20E4A3-F12C-4154-A564-13DD37311F5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547D5F3-BB57-485F-AD12-D7FD87173B1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29244EC-D4FA-4241-A9F6-E06E133B834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AA740D9-27AB-4D6F-8BE8-F7986A7F40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99ABED1-DA3B-441C-AF1F-ABC67E91722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1390350-3644-43B9-BAD9-901AB0AEF0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D8D658F3-1254-4D65-A2EF-8B49A1DF42A6}"/>
            </a:ext>
          </a:extLst>
        </xdr:cNvPr>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CD62A11B-9A3C-4CEB-8787-45BC6E02F082}"/>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586A6AE2-2DA4-4E2E-AACE-40CF12D89663}"/>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CE71E313-C918-4C26-8B20-AE6317EFF683}"/>
            </a:ext>
          </a:extLst>
        </xdr:cNvPr>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91A1D66C-B095-46F3-B35C-C5649A225494}"/>
            </a:ext>
          </a:extLst>
        </xdr:cNvPr>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152417</xdr:rowOff>
    </xdr:from>
    <xdr:ext cx="405111" cy="259045"/>
    <xdr:sp macro="" textlink="">
      <xdr:nvSpPr>
        <xdr:cNvPr id="62" name="【図書館】&#10;有形固定資産減価償却率平均値テキスト">
          <a:extLst>
            <a:ext uri="{FF2B5EF4-FFF2-40B4-BE49-F238E27FC236}">
              <a16:creationId xmlns:a16="http://schemas.microsoft.com/office/drawing/2014/main" id="{F23A3688-D1AE-45A6-8790-2B0E523244A3}"/>
            </a:ext>
          </a:extLst>
        </xdr:cNvPr>
        <xdr:cNvSpPr txBox="1"/>
      </xdr:nvSpPr>
      <xdr:spPr>
        <a:xfrm>
          <a:off x="46736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9E12567E-5700-436B-A47B-8C4B83F1E1BC}"/>
            </a:ext>
          </a:extLst>
        </xdr:cNvPr>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DDC9E20C-610E-46AF-A368-A620C57FE5A9}"/>
            </a:ext>
          </a:extLst>
        </xdr:cNvPr>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FF6B2E42-9707-4C4A-8D79-6C39E4CA0764}"/>
            </a:ext>
          </a:extLst>
        </xdr:cNvPr>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65EDF215-CA8F-4557-A31C-FBBBC7EBA2BA}"/>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EFCD1638-502A-47D3-BBE1-505F213EC78B}"/>
            </a:ext>
          </a:extLst>
        </xdr:cNvPr>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22E6915-5596-482B-9560-38FBDC5046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0B359A-AFE2-4DAB-874F-CC9AF3192BE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2F7A9F-F9F8-4F2F-9E69-529A86261F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298CC62-BA7F-4F80-B42A-C29D867F60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E157A3C-5A90-4755-9EEE-C8001ED3BBA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128270</xdr:rowOff>
    </xdr:from>
    <xdr:to>
      <xdr:col>24</xdr:col>
      <xdr:colOff>114300</xdr:colOff>
      <xdr:row>34</xdr:row>
      <xdr:rowOff>58420</xdr:rowOff>
    </xdr:to>
    <xdr:sp macro="" textlink="">
      <xdr:nvSpPr>
        <xdr:cNvPr id="73" name="楕円 72">
          <a:extLst>
            <a:ext uri="{FF2B5EF4-FFF2-40B4-BE49-F238E27FC236}">
              <a16:creationId xmlns:a16="http://schemas.microsoft.com/office/drawing/2014/main" id="{8CE7C253-E269-40EC-A891-FF96097637A8}"/>
            </a:ext>
          </a:extLst>
        </xdr:cNvPr>
        <xdr:cNvSpPr/>
      </xdr:nvSpPr>
      <xdr:spPr>
        <a:xfrm>
          <a:off x="45847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151147</xdr:rowOff>
    </xdr:from>
    <xdr:ext cx="405111" cy="259045"/>
    <xdr:sp macro="" textlink="">
      <xdr:nvSpPr>
        <xdr:cNvPr id="74" name="【図書館】&#10;有形固定資産減価償却率該当値テキスト">
          <a:extLst>
            <a:ext uri="{FF2B5EF4-FFF2-40B4-BE49-F238E27FC236}">
              <a16:creationId xmlns:a16="http://schemas.microsoft.com/office/drawing/2014/main" id="{37379BCB-CD9E-4931-917B-13130B2C5EF4}"/>
            </a:ext>
          </a:extLst>
        </xdr:cNvPr>
        <xdr:cNvSpPr txBox="1"/>
      </xdr:nvSpPr>
      <xdr:spPr>
        <a:xfrm>
          <a:off x="4673600"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137795</xdr:rowOff>
    </xdr:from>
    <xdr:to>
      <xdr:col>20</xdr:col>
      <xdr:colOff>38100</xdr:colOff>
      <xdr:row>34</xdr:row>
      <xdr:rowOff>67945</xdr:rowOff>
    </xdr:to>
    <xdr:sp macro="" textlink="">
      <xdr:nvSpPr>
        <xdr:cNvPr id="75" name="楕円 74">
          <a:extLst>
            <a:ext uri="{FF2B5EF4-FFF2-40B4-BE49-F238E27FC236}">
              <a16:creationId xmlns:a16="http://schemas.microsoft.com/office/drawing/2014/main" id="{91CC08A6-147C-4232-AEAF-23E35067EC18}"/>
            </a:ext>
          </a:extLst>
        </xdr:cNvPr>
        <xdr:cNvSpPr/>
      </xdr:nvSpPr>
      <xdr:spPr>
        <a:xfrm>
          <a:off x="3746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xdr:rowOff>
    </xdr:from>
    <xdr:to>
      <xdr:col>24</xdr:col>
      <xdr:colOff>63500</xdr:colOff>
      <xdr:row>34</xdr:row>
      <xdr:rowOff>17145</xdr:rowOff>
    </xdr:to>
    <xdr:cxnSp macro="">
      <xdr:nvCxnSpPr>
        <xdr:cNvPr id="76" name="直線コネクタ 75">
          <a:extLst>
            <a:ext uri="{FF2B5EF4-FFF2-40B4-BE49-F238E27FC236}">
              <a16:creationId xmlns:a16="http://schemas.microsoft.com/office/drawing/2014/main" id="{1254EB3A-E0F7-4B7F-9918-4E4B910C3ECB}"/>
            </a:ext>
          </a:extLst>
        </xdr:cNvPr>
        <xdr:cNvCxnSpPr/>
      </xdr:nvCxnSpPr>
      <xdr:spPr>
        <a:xfrm flipV="1">
          <a:off x="3797300" y="58369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116840</xdr:rowOff>
    </xdr:from>
    <xdr:to>
      <xdr:col>15</xdr:col>
      <xdr:colOff>101600</xdr:colOff>
      <xdr:row>34</xdr:row>
      <xdr:rowOff>46990</xdr:rowOff>
    </xdr:to>
    <xdr:sp macro="" textlink="">
      <xdr:nvSpPr>
        <xdr:cNvPr id="77" name="楕円 76">
          <a:extLst>
            <a:ext uri="{FF2B5EF4-FFF2-40B4-BE49-F238E27FC236}">
              <a16:creationId xmlns:a16="http://schemas.microsoft.com/office/drawing/2014/main" id="{C900FEF0-3C5A-4BFC-9BF9-7E117C4AC2FC}"/>
            </a:ext>
          </a:extLst>
        </xdr:cNvPr>
        <xdr:cNvSpPr/>
      </xdr:nvSpPr>
      <xdr:spPr>
        <a:xfrm>
          <a:off x="2857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167640</xdr:rowOff>
    </xdr:from>
    <xdr:to>
      <xdr:col>19</xdr:col>
      <xdr:colOff>177800</xdr:colOff>
      <xdr:row>34</xdr:row>
      <xdr:rowOff>17145</xdr:rowOff>
    </xdr:to>
    <xdr:cxnSp macro="">
      <xdr:nvCxnSpPr>
        <xdr:cNvPr id="78" name="直線コネクタ 77">
          <a:extLst>
            <a:ext uri="{FF2B5EF4-FFF2-40B4-BE49-F238E27FC236}">
              <a16:creationId xmlns:a16="http://schemas.microsoft.com/office/drawing/2014/main" id="{77492BFA-D8C1-465D-872D-DA58F612F300}"/>
            </a:ext>
          </a:extLst>
        </xdr:cNvPr>
        <xdr:cNvCxnSpPr/>
      </xdr:nvCxnSpPr>
      <xdr:spPr>
        <a:xfrm>
          <a:off x="2908300" y="5825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111125</xdr:rowOff>
    </xdr:from>
    <xdr:to>
      <xdr:col>10</xdr:col>
      <xdr:colOff>165100</xdr:colOff>
      <xdr:row>34</xdr:row>
      <xdr:rowOff>41275</xdr:rowOff>
    </xdr:to>
    <xdr:sp macro="" textlink="">
      <xdr:nvSpPr>
        <xdr:cNvPr id="79" name="楕円 78">
          <a:extLst>
            <a:ext uri="{FF2B5EF4-FFF2-40B4-BE49-F238E27FC236}">
              <a16:creationId xmlns:a16="http://schemas.microsoft.com/office/drawing/2014/main" id="{959C4E68-AF56-40EA-87AD-B283F418A7DB}"/>
            </a:ext>
          </a:extLst>
        </xdr:cNvPr>
        <xdr:cNvSpPr/>
      </xdr:nvSpPr>
      <xdr:spPr>
        <a:xfrm>
          <a:off x="1968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161925</xdr:rowOff>
    </xdr:from>
    <xdr:to>
      <xdr:col>15</xdr:col>
      <xdr:colOff>50800</xdr:colOff>
      <xdr:row>33</xdr:row>
      <xdr:rowOff>167640</xdr:rowOff>
    </xdr:to>
    <xdr:cxnSp macro="">
      <xdr:nvCxnSpPr>
        <xdr:cNvPr id="80" name="直線コネクタ 79">
          <a:extLst>
            <a:ext uri="{FF2B5EF4-FFF2-40B4-BE49-F238E27FC236}">
              <a16:creationId xmlns:a16="http://schemas.microsoft.com/office/drawing/2014/main" id="{8DCDF3AA-BE87-484E-A44A-5EDE90DB7527}"/>
            </a:ext>
          </a:extLst>
        </xdr:cNvPr>
        <xdr:cNvCxnSpPr/>
      </xdr:nvCxnSpPr>
      <xdr:spPr>
        <a:xfrm>
          <a:off x="2019300" y="5819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71120</xdr:rowOff>
    </xdr:from>
    <xdr:to>
      <xdr:col>6</xdr:col>
      <xdr:colOff>38100</xdr:colOff>
      <xdr:row>34</xdr:row>
      <xdr:rowOff>1270</xdr:rowOff>
    </xdr:to>
    <xdr:sp macro="" textlink="">
      <xdr:nvSpPr>
        <xdr:cNvPr id="81" name="楕円 80">
          <a:extLst>
            <a:ext uri="{FF2B5EF4-FFF2-40B4-BE49-F238E27FC236}">
              <a16:creationId xmlns:a16="http://schemas.microsoft.com/office/drawing/2014/main" id="{81986F74-B5C9-437C-A255-48851711DB96}"/>
            </a:ext>
          </a:extLst>
        </xdr:cNvPr>
        <xdr:cNvSpPr/>
      </xdr:nvSpPr>
      <xdr:spPr>
        <a:xfrm>
          <a:off x="1079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121920</xdr:rowOff>
    </xdr:from>
    <xdr:to>
      <xdr:col>10</xdr:col>
      <xdr:colOff>114300</xdr:colOff>
      <xdr:row>33</xdr:row>
      <xdr:rowOff>161925</xdr:rowOff>
    </xdr:to>
    <xdr:cxnSp macro="">
      <xdr:nvCxnSpPr>
        <xdr:cNvPr id="82" name="直線コネクタ 81">
          <a:extLst>
            <a:ext uri="{FF2B5EF4-FFF2-40B4-BE49-F238E27FC236}">
              <a16:creationId xmlns:a16="http://schemas.microsoft.com/office/drawing/2014/main" id="{58DAABE2-19E5-4A5B-93DB-8D14B11F60D4}"/>
            </a:ext>
          </a:extLst>
        </xdr:cNvPr>
        <xdr:cNvCxnSpPr/>
      </xdr:nvCxnSpPr>
      <xdr:spPr>
        <a:xfrm>
          <a:off x="1130300" y="5779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89552</xdr:rowOff>
    </xdr:from>
    <xdr:ext cx="405111" cy="259045"/>
    <xdr:sp macro="" textlink="">
      <xdr:nvSpPr>
        <xdr:cNvPr id="83" name="n_1aveValue【図書館】&#10;有形固定資産減価償却率">
          <a:extLst>
            <a:ext uri="{FF2B5EF4-FFF2-40B4-BE49-F238E27FC236}">
              <a16:creationId xmlns:a16="http://schemas.microsoft.com/office/drawing/2014/main" id="{665B25A2-AF8C-4F40-85E5-D140E5C7BC50}"/>
            </a:ext>
          </a:extLst>
        </xdr:cNvPr>
        <xdr:cNvSpPr txBox="1"/>
      </xdr:nvSpPr>
      <xdr:spPr>
        <a:xfrm>
          <a:off x="35820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59072</xdr:rowOff>
    </xdr:from>
    <xdr:ext cx="405111" cy="259045"/>
    <xdr:sp macro="" textlink="">
      <xdr:nvSpPr>
        <xdr:cNvPr id="84" name="n_2aveValue【図書館】&#10;有形固定資産減価償却率">
          <a:extLst>
            <a:ext uri="{FF2B5EF4-FFF2-40B4-BE49-F238E27FC236}">
              <a16:creationId xmlns:a16="http://schemas.microsoft.com/office/drawing/2014/main" id="{8E0B5D78-4932-4024-B714-D036BFA65537}"/>
            </a:ext>
          </a:extLst>
        </xdr:cNvPr>
        <xdr:cNvSpPr txBox="1"/>
      </xdr:nvSpPr>
      <xdr:spPr>
        <a:xfrm>
          <a:off x="2705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32402</xdr:rowOff>
    </xdr:from>
    <xdr:ext cx="405111" cy="259045"/>
    <xdr:sp macro="" textlink="">
      <xdr:nvSpPr>
        <xdr:cNvPr id="85" name="n_3aveValue【図書館】&#10;有形固定資産減価償却率">
          <a:extLst>
            <a:ext uri="{FF2B5EF4-FFF2-40B4-BE49-F238E27FC236}">
              <a16:creationId xmlns:a16="http://schemas.microsoft.com/office/drawing/2014/main" id="{575EC2F8-D8EA-4F56-9F64-E6ACBBAD9A13}"/>
            </a:ext>
          </a:extLst>
        </xdr:cNvPr>
        <xdr:cNvSpPr txBox="1"/>
      </xdr:nvSpPr>
      <xdr:spPr>
        <a:xfrm>
          <a:off x="1816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1922</xdr:rowOff>
    </xdr:from>
    <xdr:ext cx="405111" cy="259045"/>
    <xdr:sp macro="" textlink="">
      <xdr:nvSpPr>
        <xdr:cNvPr id="86" name="n_4aveValue【図書館】&#10;有形固定資産減価償却率">
          <a:extLst>
            <a:ext uri="{FF2B5EF4-FFF2-40B4-BE49-F238E27FC236}">
              <a16:creationId xmlns:a16="http://schemas.microsoft.com/office/drawing/2014/main" id="{5D54D0B6-9EE8-4378-ABBF-AC4302C9B2C2}"/>
            </a:ext>
          </a:extLst>
        </xdr:cNvPr>
        <xdr:cNvSpPr txBox="1"/>
      </xdr:nvSpPr>
      <xdr:spPr>
        <a:xfrm>
          <a:off x="927744"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84472</xdr:rowOff>
    </xdr:from>
    <xdr:ext cx="405111" cy="259045"/>
    <xdr:sp macro="" textlink="">
      <xdr:nvSpPr>
        <xdr:cNvPr id="87" name="n_1mainValue【図書館】&#10;有形固定資産減価償却率">
          <a:extLst>
            <a:ext uri="{FF2B5EF4-FFF2-40B4-BE49-F238E27FC236}">
              <a16:creationId xmlns:a16="http://schemas.microsoft.com/office/drawing/2014/main" id="{847C101E-3ECC-47ED-ACF3-0D8FA0766793}"/>
            </a:ext>
          </a:extLst>
        </xdr:cNvPr>
        <xdr:cNvSpPr txBox="1"/>
      </xdr:nvSpPr>
      <xdr:spPr>
        <a:xfrm>
          <a:off x="35820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63517</xdr:rowOff>
    </xdr:from>
    <xdr:ext cx="405111" cy="259045"/>
    <xdr:sp macro="" textlink="">
      <xdr:nvSpPr>
        <xdr:cNvPr id="88" name="n_2mainValue【図書館】&#10;有形固定資産減価償却率">
          <a:extLst>
            <a:ext uri="{FF2B5EF4-FFF2-40B4-BE49-F238E27FC236}">
              <a16:creationId xmlns:a16="http://schemas.microsoft.com/office/drawing/2014/main" id="{8A66FE4D-3341-44E1-B7EA-B6139F7C50FE}"/>
            </a:ext>
          </a:extLst>
        </xdr:cNvPr>
        <xdr:cNvSpPr txBox="1"/>
      </xdr:nvSpPr>
      <xdr:spPr>
        <a:xfrm>
          <a:off x="2705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57802</xdr:rowOff>
    </xdr:from>
    <xdr:ext cx="405111" cy="259045"/>
    <xdr:sp macro="" textlink="">
      <xdr:nvSpPr>
        <xdr:cNvPr id="89" name="n_3mainValue【図書館】&#10;有形固定資産減価償却率">
          <a:extLst>
            <a:ext uri="{FF2B5EF4-FFF2-40B4-BE49-F238E27FC236}">
              <a16:creationId xmlns:a16="http://schemas.microsoft.com/office/drawing/2014/main" id="{B549C69F-250D-4DCC-B5FB-12773A5CD5CE}"/>
            </a:ext>
          </a:extLst>
        </xdr:cNvPr>
        <xdr:cNvSpPr txBox="1"/>
      </xdr:nvSpPr>
      <xdr:spPr>
        <a:xfrm>
          <a:off x="1816744"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17797</xdr:rowOff>
    </xdr:from>
    <xdr:ext cx="405111" cy="259045"/>
    <xdr:sp macro="" textlink="">
      <xdr:nvSpPr>
        <xdr:cNvPr id="90" name="n_4mainValue【図書館】&#10;有形固定資産減価償却率">
          <a:extLst>
            <a:ext uri="{FF2B5EF4-FFF2-40B4-BE49-F238E27FC236}">
              <a16:creationId xmlns:a16="http://schemas.microsoft.com/office/drawing/2014/main" id="{BDCA376F-AA4B-4A6B-AC8A-C020FD9C1BAD}"/>
            </a:ext>
          </a:extLst>
        </xdr:cNvPr>
        <xdr:cNvSpPr txBox="1"/>
      </xdr:nvSpPr>
      <xdr:spPr>
        <a:xfrm>
          <a:off x="9277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4FE1B08-B2F8-41B5-8100-031141DE51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93913EF-AF8A-4C8B-9BE7-018C4581779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E8F21B0-B83D-4EDD-9E66-2F33D45FDB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063653-73FC-464A-95D4-E268F077872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813A47D-C5C7-4596-AA0F-DECA677846D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99FAC91-A89F-40FB-91EE-BF709620488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17A36C9-054A-4D15-87B6-7D02F3490C4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0A8E72D-5FBB-41AC-9344-22ADF7FF49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D476B6B-E8E5-44C9-B122-18A611925EA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AF64796-7A9F-4F34-B5B6-4F999D93AB8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2A272BB-AF16-44E9-8B49-068BE4CFE6F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5E8C672-A314-4924-9D91-214A5820098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A4531827-3943-4611-B499-9577F57C210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27EFD760-72C0-4D34-8961-F3F680F1BDF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2FE8171-C266-4FAD-A977-3DE1A704EEF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E0BEF1EF-CD82-4C98-8EB0-0D83A434206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9918F9E-4281-4D49-9FE8-CEF730ACDFE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5B991C62-693E-4EBB-8D93-CA4067AA69C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8FD8FB4-EA78-467D-A989-9DD1EEC4C98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7AA421D0-AA7D-4DB8-A1BF-FBDD814B977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743CA0D-BBB9-45B9-8DEC-C09BE3BAE0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75C3A1BB-98B9-49E3-8E27-FE94668D10CC}"/>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1563D512-5D38-42D2-9335-DF0E427EB6D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A82EA6E0-DF98-4DB0-9B57-00E04BBEE46E}"/>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16E5A3D-BF0E-4D73-8AC6-9E87BC9B98FB}"/>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A899BC75-C20C-4D3B-9E30-68C393A696A2}"/>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a:extLst>
            <a:ext uri="{FF2B5EF4-FFF2-40B4-BE49-F238E27FC236}">
              <a16:creationId xmlns:a16="http://schemas.microsoft.com/office/drawing/2014/main" id="{ED152C2A-0664-4116-BD17-F20710C1025A}"/>
            </a:ext>
          </a:extLst>
        </xdr:cNvPr>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1ECA80AC-8792-4222-B419-34DA24489435}"/>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C146C937-18F5-4274-B651-B3CF20AB710E}"/>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D75774EB-7D18-4669-8519-04067E1BBD28}"/>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B90E3D08-437C-4610-AFA9-79377CF61896}"/>
            </a:ext>
          </a:extLst>
        </xdr:cNvPr>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DD2678D2-CD19-4665-9BF4-2BD8FA54F13B}"/>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D20646A-5980-4A23-BB67-13EF54C4B0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5BC06FC-68CD-405D-AA6A-053E5851E6F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01612E6-2D5C-4F70-9ABF-5C0424E184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299535-E5ED-45CD-A59E-C127FBAD33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B49A5E-3AF6-48D1-B105-9ACDCC03EE9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8" name="楕円 127">
          <a:extLst>
            <a:ext uri="{FF2B5EF4-FFF2-40B4-BE49-F238E27FC236}">
              <a16:creationId xmlns:a16="http://schemas.microsoft.com/office/drawing/2014/main" id="{9FB926EB-3B64-480B-AED3-20775D3556E0}"/>
            </a:ext>
          </a:extLst>
        </xdr:cNvPr>
        <xdr:cNvSpPr/>
      </xdr:nvSpPr>
      <xdr:spPr>
        <a:xfrm>
          <a:off x="10426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9" name="【図書館】&#10;一人当たり面積該当値テキスト">
          <a:extLst>
            <a:ext uri="{FF2B5EF4-FFF2-40B4-BE49-F238E27FC236}">
              <a16:creationId xmlns:a16="http://schemas.microsoft.com/office/drawing/2014/main" id="{18A5261F-84DB-4890-A3D6-BD6CE0639CD8}"/>
            </a:ext>
          </a:extLst>
        </xdr:cNvPr>
        <xdr:cNvSpPr txBox="1"/>
      </xdr:nvSpPr>
      <xdr:spPr>
        <a:xfrm>
          <a:off x="10515600"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0" name="楕円 129">
          <a:extLst>
            <a:ext uri="{FF2B5EF4-FFF2-40B4-BE49-F238E27FC236}">
              <a16:creationId xmlns:a16="http://schemas.microsoft.com/office/drawing/2014/main" id="{A6A53EF5-103F-4A6C-9D1B-BCD529795BA9}"/>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7620</xdr:rowOff>
    </xdr:to>
    <xdr:cxnSp macro="">
      <xdr:nvCxnSpPr>
        <xdr:cNvPr id="131" name="直線コネクタ 130">
          <a:extLst>
            <a:ext uri="{FF2B5EF4-FFF2-40B4-BE49-F238E27FC236}">
              <a16:creationId xmlns:a16="http://schemas.microsoft.com/office/drawing/2014/main" id="{6E371B94-61C4-454A-8EC6-323C7B5C5B76}"/>
            </a:ext>
          </a:extLst>
        </xdr:cNvPr>
        <xdr:cNvCxnSpPr/>
      </xdr:nvCxnSpPr>
      <xdr:spPr>
        <a:xfrm>
          <a:off x="9639300" y="652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32" name="楕円 131">
          <a:extLst>
            <a:ext uri="{FF2B5EF4-FFF2-40B4-BE49-F238E27FC236}">
              <a16:creationId xmlns:a16="http://schemas.microsoft.com/office/drawing/2014/main" id="{20134C51-A955-4774-A805-DEF9CB160958}"/>
            </a:ext>
          </a:extLst>
        </xdr:cNvPr>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30480</xdr:rowOff>
    </xdr:to>
    <xdr:cxnSp macro="">
      <xdr:nvCxnSpPr>
        <xdr:cNvPr id="133" name="直線コネクタ 132">
          <a:extLst>
            <a:ext uri="{FF2B5EF4-FFF2-40B4-BE49-F238E27FC236}">
              <a16:creationId xmlns:a16="http://schemas.microsoft.com/office/drawing/2014/main" id="{3D19C589-7D01-4D09-AAF6-17345FD4E124}"/>
            </a:ext>
          </a:extLst>
        </xdr:cNvPr>
        <xdr:cNvCxnSpPr/>
      </xdr:nvCxnSpPr>
      <xdr:spPr>
        <a:xfrm flipV="1">
          <a:off x="8750300" y="652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128270</xdr:rowOff>
    </xdr:from>
    <xdr:to>
      <xdr:col>41</xdr:col>
      <xdr:colOff>101600</xdr:colOff>
      <xdr:row>38</xdr:row>
      <xdr:rowOff>58420</xdr:rowOff>
    </xdr:to>
    <xdr:sp macro="" textlink="">
      <xdr:nvSpPr>
        <xdr:cNvPr id="134" name="楕円 133">
          <a:extLst>
            <a:ext uri="{FF2B5EF4-FFF2-40B4-BE49-F238E27FC236}">
              <a16:creationId xmlns:a16="http://schemas.microsoft.com/office/drawing/2014/main" id="{C6270D28-B878-48E2-93BC-660F002BD3B4}"/>
            </a:ext>
          </a:extLst>
        </xdr:cNvPr>
        <xdr:cNvSpPr/>
      </xdr:nvSpPr>
      <xdr:spPr>
        <a:xfrm>
          <a:off x="781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xdr:rowOff>
    </xdr:from>
    <xdr:to>
      <xdr:col>45</xdr:col>
      <xdr:colOff>177800</xdr:colOff>
      <xdr:row>38</xdr:row>
      <xdr:rowOff>30480</xdr:rowOff>
    </xdr:to>
    <xdr:cxnSp macro="">
      <xdr:nvCxnSpPr>
        <xdr:cNvPr id="135" name="直線コネクタ 134">
          <a:extLst>
            <a:ext uri="{FF2B5EF4-FFF2-40B4-BE49-F238E27FC236}">
              <a16:creationId xmlns:a16="http://schemas.microsoft.com/office/drawing/2014/main" id="{75273D66-D821-4DB8-A57A-44CEF818705B}"/>
            </a:ext>
          </a:extLst>
        </xdr:cNvPr>
        <xdr:cNvCxnSpPr/>
      </xdr:nvCxnSpPr>
      <xdr:spPr>
        <a:xfrm>
          <a:off x="7861300" y="652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151130</xdr:rowOff>
    </xdr:from>
    <xdr:to>
      <xdr:col>36</xdr:col>
      <xdr:colOff>165100</xdr:colOff>
      <xdr:row>38</xdr:row>
      <xdr:rowOff>81280</xdr:rowOff>
    </xdr:to>
    <xdr:sp macro="" textlink="">
      <xdr:nvSpPr>
        <xdr:cNvPr id="136" name="楕円 135">
          <a:extLst>
            <a:ext uri="{FF2B5EF4-FFF2-40B4-BE49-F238E27FC236}">
              <a16:creationId xmlns:a16="http://schemas.microsoft.com/office/drawing/2014/main" id="{BED27F75-D40D-47F8-8F09-47939141E3D2}"/>
            </a:ext>
          </a:extLst>
        </xdr:cNvPr>
        <xdr:cNvSpPr/>
      </xdr:nvSpPr>
      <xdr:spPr>
        <a:xfrm>
          <a:off x="6921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xdr:rowOff>
    </xdr:from>
    <xdr:to>
      <xdr:col>41</xdr:col>
      <xdr:colOff>50800</xdr:colOff>
      <xdr:row>38</xdr:row>
      <xdr:rowOff>30480</xdr:rowOff>
    </xdr:to>
    <xdr:cxnSp macro="">
      <xdr:nvCxnSpPr>
        <xdr:cNvPr id="137" name="直線コネクタ 136">
          <a:extLst>
            <a:ext uri="{FF2B5EF4-FFF2-40B4-BE49-F238E27FC236}">
              <a16:creationId xmlns:a16="http://schemas.microsoft.com/office/drawing/2014/main" id="{AB6B6EC0-DC12-45D7-9625-267D998F0000}"/>
            </a:ext>
          </a:extLst>
        </xdr:cNvPr>
        <xdr:cNvCxnSpPr/>
      </xdr:nvCxnSpPr>
      <xdr:spPr>
        <a:xfrm flipV="1">
          <a:off x="6972300" y="6522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D24C934C-FD4B-4F89-81C5-7E171325F3F9}"/>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a:extLst>
            <a:ext uri="{FF2B5EF4-FFF2-40B4-BE49-F238E27FC236}">
              <a16:creationId xmlns:a16="http://schemas.microsoft.com/office/drawing/2014/main" id="{27CFBAA8-D67F-4F59-8BC1-39AA3D31EF7C}"/>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0" name="n_3aveValue【図書館】&#10;一人当たり面積">
          <a:extLst>
            <a:ext uri="{FF2B5EF4-FFF2-40B4-BE49-F238E27FC236}">
              <a16:creationId xmlns:a16="http://schemas.microsoft.com/office/drawing/2014/main" id="{4D3958C5-01F9-48FE-AC50-B4FDA3A1AA23}"/>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41" name="n_4aveValue【図書館】&#10;一人当たり面積">
          <a:extLst>
            <a:ext uri="{FF2B5EF4-FFF2-40B4-BE49-F238E27FC236}">
              <a16:creationId xmlns:a16="http://schemas.microsoft.com/office/drawing/2014/main" id="{6DF38468-ADDF-484C-85A4-CF189C87B642}"/>
            </a:ext>
          </a:extLst>
        </xdr:cNvPr>
        <xdr:cNvSpPr txBox="1"/>
      </xdr:nvSpPr>
      <xdr:spPr>
        <a:xfrm>
          <a:off x="6737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2" name="n_1mainValue【図書館】&#10;一人当たり面積">
          <a:extLst>
            <a:ext uri="{FF2B5EF4-FFF2-40B4-BE49-F238E27FC236}">
              <a16:creationId xmlns:a16="http://schemas.microsoft.com/office/drawing/2014/main" id="{6B9DFE48-1E23-499B-8AB3-8E0648B04031}"/>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43" name="n_2mainValue【図書館】&#10;一人当たり面積">
          <a:extLst>
            <a:ext uri="{FF2B5EF4-FFF2-40B4-BE49-F238E27FC236}">
              <a16:creationId xmlns:a16="http://schemas.microsoft.com/office/drawing/2014/main" id="{2253B86E-C8B9-4653-B4A8-5DB0838B15E5}"/>
            </a:ext>
          </a:extLst>
        </xdr:cNvPr>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4" name="n_3mainValue【図書館】&#10;一人当たり面積">
          <a:extLst>
            <a:ext uri="{FF2B5EF4-FFF2-40B4-BE49-F238E27FC236}">
              <a16:creationId xmlns:a16="http://schemas.microsoft.com/office/drawing/2014/main" id="{59DEA29F-38C8-45FF-9A06-2B1FFF97BBBB}"/>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97807</xdr:rowOff>
    </xdr:from>
    <xdr:ext cx="469744" cy="259045"/>
    <xdr:sp macro="" textlink="">
      <xdr:nvSpPr>
        <xdr:cNvPr id="145" name="n_4mainValue【図書館】&#10;一人当たり面積">
          <a:extLst>
            <a:ext uri="{FF2B5EF4-FFF2-40B4-BE49-F238E27FC236}">
              <a16:creationId xmlns:a16="http://schemas.microsoft.com/office/drawing/2014/main" id="{98047A72-8CD3-4858-8DB6-4251F41FCD16}"/>
            </a:ext>
          </a:extLst>
        </xdr:cNvPr>
        <xdr:cNvSpPr txBox="1"/>
      </xdr:nvSpPr>
      <xdr:spPr>
        <a:xfrm>
          <a:off x="6737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3BDA774-E6A0-4CAF-B554-CE4C2D35D4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20C01B8-7209-4FBA-BDCB-3837E23F17F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B7A22A2-3514-4D90-8AA4-355FBAF9C7F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5A34DA0-E8AA-49C1-B5BA-785499D0212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EDBD1AB-8695-4950-819A-31989084A4F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E401B24-08B0-4F9A-ACF4-3BAE56B9C3C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F1CE635-4343-4D0D-94AE-4AFC254747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BBCDDFF-68BA-4C0C-AB09-A3D72A677EA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F4D2C02-9C83-48D3-AEEF-3CB2EB7CDDA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74E5085-AB28-4612-BD77-7570D4D754B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8F25F69-6330-4D4B-9A2D-27B3B4247A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302182C-1BE0-4A37-9895-97DD057E703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3D5A4FE-765C-453E-8519-5EDC2A31B83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82CFB22-B29E-442D-9606-A4218C35A4E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CA464C2-84DD-422D-8766-64B1E981767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2E56453-394F-4612-93E3-731D8A9A52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70A28409-4171-42F6-B8A2-07F19CCF7CD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5A6812C-3088-4A9E-A43F-07E7A0AF10F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13DEA34-2B8B-4CB7-87BD-893AFD3CAB4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810DF82-5291-447A-AE3E-79CEEF69A6F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28AF302-D030-4C26-9A80-8FC6B796EF4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DACC5B4-A5CA-4492-97CB-EF26E9183C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3DB89C03-E30A-4672-BE96-6FC34564673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D37D409-1ECC-4D15-897F-4CBEE7AC79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534E7EE2-FB68-4C33-B066-B1A1A4C1A4A7}"/>
            </a:ext>
          </a:extLst>
        </xdr:cNvPr>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89621726-8DC7-4838-9185-857A02DE5233}"/>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1BC356D0-7906-4F71-BA30-4625A721D2D5}"/>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B2483833-D6DF-4C09-9CB5-D572CF14E510}"/>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724127D6-5BBB-4E4B-929D-25B8D6516064}"/>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4BA5227F-2E46-43B9-AB3B-0720CFB48D30}"/>
            </a:ext>
          </a:extLst>
        </xdr:cNvPr>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958F24B4-BD03-4756-A897-EAB2317F78BD}"/>
            </a:ext>
          </a:extLst>
        </xdr:cNvPr>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ABC6D1BE-CDC2-494D-8326-C0E1A3ABFE38}"/>
            </a:ext>
          </a:extLst>
        </xdr:cNvPr>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8BEC6CB5-F001-4F64-841E-889ACD0BFBE0}"/>
            </a:ext>
          </a:extLst>
        </xdr:cNvPr>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045F380D-3439-442C-9654-CA664E87CA1F}"/>
            </a:ext>
          </a:extLst>
        </xdr:cNvPr>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639ABAA1-2D68-46DD-977D-AC6E5BD75F0D}"/>
            </a:ext>
          </a:extLst>
        </xdr:cNvPr>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AEDB610-2147-401C-BBF2-3C1FBD4C14E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D1226D5-325D-4747-815B-8C7BA53E374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C52CB14-0437-4080-BCD1-F576E6F848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447D648-1A22-4FE5-8617-E309825EAA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F527C60-936A-463C-8C2E-9B9BB30094E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xdr:rowOff>
    </xdr:from>
    <xdr:to>
      <xdr:col>24</xdr:col>
      <xdr:colOff>114300</xdr:colOff>
      <xdr:row>59</xdr:row>
      <xdr:rowOff>113665</xdr:rowOff>
    </xdr:to>
    <xdr:sp macro="" textlink="">
      <xdr:nvSpPr>
        <xdr:cNvPr id="186" name="楕円 185">
          <a:extLst>
            <a:ext uri="{FF2B5EF4-FFF2-40B4-BE49-F238E27FC236}">
              <a16:creationId xmlns:a16="http://schemas.microsoft.com/office/drawing/2014/main" id="{C6CB766C-3FBB-4959-9122-BBD30BDD63F8}"/>
            </a:ext>
          </a:extLst>
        </xdr:cNvPr>
        <xdr:cNvSpPr/>
      </xdr:nvSpPr>
      <xdr:spPr>
        <a:xfrm>
          <a:off x="45847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161942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F3EC8AD2-D683-4499-87BA-30557C6A636C}"/>
            </a:ext>
          </a:extLst>
        </xdr:cNvPr>
        <xdr:cNvSpPr txBox="1"/>
      </xdr:nvSpPr>
      <xdr:spPr>
        <a:xfrm>
          <a:off x="4673600"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33020</xdr:rowOff>
    </xdr:from>
    <xdr:to>
      <xdr:col>20</xdr:col>
      <xdr:colOff>38100</xdr:colOff>
      <xdr:row>59</xdr:row>
      <xdr:rowOff>134620</xdr:rowOff>
    </xdr:to>
    <xdr:sp macro="" textlink="">
      <xdr:nvSpPr>
        <xdr:cNvPr id="188" name="楕円 187">
          <a:extLst>
            <a:ext uri="{FF2B5EF4-FFF2-40B4-BE49-F238E27FC236}">
              <a16:creationId xmlns:a16="http://schemas.microsoft.com/office/drawing/2014/main" id="{D30D53E7-157C-4597-B9EF-C876C33073CC}"/>
            </a:ext>
          </a:extLst>
        </xdr:cNvPr>
        <xdr:cNvSpPr/>
      </xdr:nvSpPr>
      <xdr:spPr>
        <a:xfrm>
          <a:off x="3746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83820</xdr:rowOff>
    </xdr:to>
    <xdr:cxnSp macro="">
      <xdr:nvCxnSpPr>
        <xdr:cNvPr id="189" name="直線コネクタ 188">
          <a:extLst>
            <a:ext uri="{FF2B5EF4-FFF2-40B4-BE49-F238E27FC236}">
              <a16:creationId xmlns:a16="http://schemas.microsoft.com/office/drawing/2014/main" id="{A5C46819-B95B-4D57-BDB3-86BDA173C286}"/>
            </a:ext>
          </a:extLst>
        </xdr:cNvPr>
        <xdr:cNvCxnSpPr/>
      </xdr:nvCxnSpPr>
      <xdr:spPr>
        <a:xfrm flipV="1">
          <a:off x="3797300" y="101784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190" name="楕円 189">
          <a:extLst>
            <a:ext uri="{FF2B5EF4-FFF2-40B4-BE49-F238E27FC236}">
              <a16:creationId xmlns:a16="http://schemas.microsoft.com/office/drawing/2014/main" id="{DDAAFC4B-A93A-4876-929D-1E235F7FC7B3}"/>
            </a:ext>
          </a:extLst>
        </xdr:cNvPr>
        <xdr:cNvSpPr/>
      </xdr:nvSpPr>
      <xdr:spPr>
        <a:xfrm>
          <a:off x="2857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40005</xdr:rowOff>
    </xdr:from>
    <xdr:to>
      <xdr:col>19</xdr:col>
      <xdr:colOff>177800</xdr:colOff>
      <xdr:row>59</xdr:row>
      <xdr:rowOff>83820</xdr:rowOff>
    </xdr:to>
    <xdr:cxnSp macro="">
      <xdr:nvCxnSpPr>
        <xdr:cNvPr id="191" name="直線コネクタ 190">
          <a:extLst>
            <a:ext uri="{FF2B5EF4-FFF2-40B4-BE49-F238E27FC236}">
              <a16:creationId xmlns:a16="http://schemas.microsoft.com/office/drawing/2014/main" id="{9E96C5DD-F3ED-4F0D-9D0B-0F1F6DC366C6}"/>
            </a:ext>
          </a:extLst>
        </xdr:cNvPr>
        <xdr:cNvCxnSpPr/>
      </xdr:nvCxnSpPr>
      <xdr:spPr>
        <a:xfrm>
          <a:off x="2908300" y="1015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92" name="楕円 191">
          <a:extLst>
            <a:ext uri="{FF2B5EF4-FFF2-40B4-BE49-F238E27FC236}">
              <a16:creationId xmlns:a16="http://schemas.microsoft.com/office/drawing/2014/main" id="{42A6EC72-EA77-4E0E-9188-835CFC4168FF}"/>
            </a:ext>
          </a:extLst>
        </xdr:cNvPr>
        <xdr:cNvSpPr/>
      </xdr:nvSpPr>
      <xdr:spPr>
        <a:xfrm>
          <a:off x="1968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36195</xdr:rowOff>
    </xdr:from>
    <xdr:to>
      <xdr:col>15</xdr:col>
      <xdr:colOff>50800</xdr:colOff>
      <xdr:row>59</xdr:row>
      <xdr:rowOff>40005</xdr:rowOff>
    </xdr:to>
    <xdr:cxnSp macro="">
      <xdr:nvCxnSpPr>
        <xdr:cNvPr id="193" name="直線コネクタ 192">
          <a:extLst>
            <a:ext uri="{FF2B5EF4-FFF2-40B4-BE49-F238E27FC236}">
              <a16:creationId xmlns:a16="http://schemas.microsoft.com/office/drawing/2014/main" id="{E8ED43A4-D568-4125-ADD5-6CEC0D67A802}"/>
            </a:ext>
          </a:extLst>
        </xdr:cNvPr>
        <xdr:cNvCxnSpPr/>
      </xdr:nvCxnSpPr>
      <xdr:spPr>
        <a:xfrm>
          <a:off x="2019300" y="10151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160655</xdr:rowOff>
    </xdr:from>
    <xdr:to>
      <xdr:col>6</xdr:col>
      <xdr:colOff>38100</xdr:colOff>
      <xdr:row>59</xdr:row>
      <xdr:rowOff>90805</xdr:rowOff>
    </xdr:to>
    <xdr:sp macro="" textlink="">
      <xdr:nvSpPr>
        <xdr:cNvPr id="194" name="楕円 193">
          <a:extLst>
            <a:ext uri="{FF2B5EF4-FFF2-40B4-BE49-F238E27FC236}">
              <a16:creationId xmlns:a16="http://schemas.microsoft.com/office/drawing/2014/main" id="{AB02F394-0194-4F65-99E3-E0AA5884AC7F}"/>
            </a:ext>
          </a:extLst>
        </xdr:cNvPr>
        <xdr:cNvSpPr/>
      </xdr:nvSpPr>
      <xdr:spPr>
        <a:xfrm>
          <a:off x="107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36195</xdr:rowOff>
    </xdr:from>
    <xdr:to>
      <xdr:col>10</xdr:col>
      <xdr:colOff>114300</xdr:colOff>
      <xdr:row>59</xdr:row>
      <xdr:rowOff>40005</xdr:rowOff>
    </xdr:to>
    <xdr:cxnSp macro="">
      <xdr:nvCxnSpPr>
        <xdr:cNvPr id="195" name="直線コネクタ 194">
          <a:extLst>
            <a:ext uri="{FF2B5EF4-FFF2-40B4-BE49-F238E27FC236}">
              <a16:creationId xmlns:a16="http://schemas.microsoft.com/office/drawing/2014/main" id="{011722D1-228B-44C0-BE0C-0540E05ECF97}"/>
            </a:ext>
          </a:extLst>
        </xdr:cNvPr>
        <xdr:cNvCxnSpPr/>
      </xdr:nvCxnSpPr>
      <xdr:spPr>
        <a:xfrm flipV="1">
          <a:off x="1130300" y="10151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a:extLst>
            <a:ext uri="{FF2B5EF4-FFF2-40B4-BE49-F238E27FC236}">
              <a16:creationId xmlns:a16="http://schemas.microsoft.com/office/drawing/2014/main" id="{64BAB4F8-EF1C-4150-A5C8-ABD4880FE7D8}"/>
            </a:ext>
          </a:extLst>
        </xdr:cNvPr>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a:extLst>
            <a:ext uri="{FF2B5EF4-FFF2-40B4-BE49-F238E27FC236}">
              <a16:creationId xmlns:a16="http://schemas.microsoft.com/office/drawing/2014/main" id="{0FFF4986-B025-46A3-9A5C-DC62EEDB1300}"/>
            </a:ext>
          </a:extLst>
        </xdr:cNvPr>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a:extLst>
            <a:ext uri="{FF2B5EF4-FFF2-40B4-BE49-F238E27FC236}">
              <a16:creationId xmlns:a16="http://schemas.microsoft.com/office/drawing/2014/main" id="{EC2DF17C-7F30-4D87-B81F-5246BA601A9B}"/>
            </a:ext>
          </a:extLst>
        </xdr:cNvPr>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a:extLst>
            <a:ext uri="{FF2B5EF4-FFF2-40B4-BE49-F238E27FC236}">
              <a16:creationId xmlns:a16="http://schemas.microsoft.com/office/drawing/2014/main" id="{0EF87590-67ED-4455-A08A-80F990A6B506}"/>
            </a:ext>
          </a:extLst>
        </xdr:cNvPr>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125747</xdr:rowOff>
    </xdr:from>
    <xdr:ext cx="405111" cy="259045"/>
    <xdr:sp macro="" textlink="">
      <xdr:nvSpPr>
        <xdr:cNvPr id="200" name="n_1mainValue【体育館・プール】&#10;有形固定資産減価償却率">
          <a:extLst>
            <a:ext uri="{FF2B5EF4-FFF2-40B4-BE49-F238E27FC236}">
              <a16:creationId xmlns:a16="http://schemas.microsoft.com/office/drawing/2014/main" id="{BBCFF876-2976-4FB9-8B92-70DBA78D7509}"/>
            </a:ext>
          </a:extLst>
        </xdr:cNvPr>
        <xdr:cNvSpPr txBox="1"/>
      </xdr:nvSpPr>
      <xdr:spPr>
        <a:xfrm>
          <a:off x="358204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81932</xdr:rowOff>
    </xdr:from>
    <xdr:ext cx="405111" cy="259045"/>
    <xdr:sp macro="" textlink="">
      <xdr:nvSpPr>
        <xdr:cNvPr id="201" name="n_2mainValue【体育館・プール】&#10;有形固定資産減価償却率">
          <a:extLst>
            <a:ext uri="{FF2B5EF4-FFF2-40B4-BE49-F238E27FC236}">
              <a16:creationId xmlns:a16="http://schemas.microsoft.com/office/drawing/2014/main" id="{5FC1F4DC-B90A-40E9-8CBF-9354C2032B6A}"/>
            </a:ext>
          </a:extLst>
        </xdr:cNvPr>
        <xdr:cNvSpPr txBox="1"/>
      </xdr:nvSpPr>
      <xdr:spPr>
        <a:xfrm>
          <a:off x="2705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78122</xdr:rowOff>
    </xdr:from>
    <xdr:ext cx="405111" cy="259045"/>
    <xdr:sp macro="" textlink="">
      <xdr:nvSpPr>
        <xdr:cNvPr id="202" name="n_3mainValue【体育館・プール】&#10;有形固定資産減価償却率">
          <a:extLst>
            <a:ext uri="{FF2B5EF4-FFF2-40B4-BE49-F238E27FC236}">
              <a16:creationId xmlns:a16="http://schemas.microsoft.com/office/drawing/2014/main" id="{E31E76D0-FE58-42A0-9E8B-BD3B1FA49AA2}"/>
            </a:ext>
          </a:extLst>
        </xdr:cNvPr>
        <xdr:cNvSpPr txBox="1"/>
      </xdr:nvSpPr>
      <xdr:spPr>
        <a:xfrm>
          <a:off x="1816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81932</xdr:rowOff>
    </xdr:from>
    <xdr:ext cx="405111" cy="259045"/>
    <xdr:sp macro="" textlink="">
      <xdr:nvSpPr>
        <xdr:cNvPr id="203" name="n_4mainValue【体育館・プール】&#10;有形固定資産減価償却率">
          <a:extLst>
            <a:ext uri="{FF2B5EF4-FFF2-40B4-BE49-F238E27FC236}">
              <a16:creationId xmlns:a16="http://schemas.microsoft.com/office/drawing/2014/main" id="{4AEAF3C2-618B-4C83-99EA-D5E1E9A128B7}"/>
            </a:ext>
          </a:extLst>
        </xdr:cNvPr>
        <xdr:cNvSpPr txBox="1"/>
      </xdr:nvSpPr>
      <xdr:spPr>
        <a:xfrm>
          <a:off x="927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8B515F98-F999-4BF3-ADDC-DD0C72AD4D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466A2A24-0801-4742-80AB-7125968FDB1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B14EE14B-E1D8-4336-B2FF-5F0A604BDFD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75DC8857-AC3E-43C1-A2C1-035839FCE63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9B132A9B-0E0A-4A55-864E-9D8F333FA6D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A6BFE530-69D5-4D85-81AD-A485A1D388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54986B7-C38B-47DA-ADB9-85F6071D17E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9E8F83E-BC14-467B-BA6D-7246F41A32D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2D384C3-5D28-4C62-9C53-3A343F34D6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6ABA615-D525-490B-AF84-987728983D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5D63E18A-0FE7-414F-AF97-9E3590549C4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CA238145-E45E-4BD3-8C16-C24A4D354ED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F9BF61A2-20F4-4F42-BAFA-87B6BA9499D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A163882D-A724-4B61-BA1D-7E12A7545A2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4714126D-4EE6-47CC-B945-E8181C2DF8B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96C9192B-4945-4079-AE1A-2F56F998153B}"/>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D69E5830-E610-4E19-BBA9-5029A7309C0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F5D469E6-8AA6-48C7-A6A2-BFA76A6518AD}"/>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B2933D5-393D-4BB3-B005-4BA5C0C919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3C43021-AA1C-407C-ADB5-EDD2175D932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6DBC562-BD25-4C5A-BF10-5F77E0B88BC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C80C0DC2-A3E9-414B-A828-170006537651}"/>
            </a:ext>
          </a:extLst>
        </xdr:cNvPr>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C7EED8EE-2A53-4533-8C2E-FD694ACD3EB6}"/>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298AC2F9-6B98-45B5-93B0-0DFA5339A6E9}"/>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F43851CE-0F5C-44C9-BC8C-E879522F0825}"/>
            </a:ext>
          </a:extLst>
        </xdr:cNvPr>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C81453EA-9755-49F4-B82C-EBC461B7D20F}"/>
            </a:ext>
          </a:extLst>
        </xdr:cNvPr>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a:extLst>
            <a:ext uri="{FF2B5EF4-FFF2-40B4-BE49-F238E27FC236}">
              <a16:creationId xmlns:a16="http://schemas.microsoft.com/office/drawing/2014/main" id="{F13E70E9-120A-4348-8409-72F63B6A0AFD}"/>
            </a:ext>
          </a:extLst>
        </xdr:cNvPr>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B6B599D2-CCDB-4B05-A207-4559DE5C9C64}"/>
            </a:ext>
          </a:extLst>
        </xdr:cNvPr>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6DFF5CA9-2CEC-4A94-A1B4-6499B815BA69}"/>
            </a:ext>
          </a:extLst>
        </xdr:cNvPr>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1F3E2BC8-9F03-4E57-9600-BC95673E0EA3}"/>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B58C3547-B302-4EE0-BFB0-83C709C4FF4E}"/>
            </a:ext>
          </a:extLst>
        </xdr:cNvPr>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7E6E7FC2-41E7-456B-B1D3-9E2FB4EEAB01}"/>
            </a:ext>
          </a:extLst>
        </xdr:cNvPr>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B71FDD9-8AB9-453D-ADF6-E798107C3CE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15B46AA-AEE6-4DB1-900F-D7B3ACAE28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13527AB-E31F-4FE3-B5A6-9C5F1E0D9F8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FA4C432-9B09-4911-BE48-AF20ABC0997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2211A33-3A30-49F0-98CE-D122F0E9069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141224</xdr:rowOff>
    </xdr:from>
    <xdr:to>
      <xdr:col>55</xdr:col>
      <xdr:colOff>50800</xdr:colOff>
      <xdr:row>63</xdr:row>
      <xdr:rowOff>71374</xdr:rowOff>
    </xdr:to>
    <xdr:sp macro="" textlink="">
      <xdr:nvSpPr>
        <xdr:cNvPr id="241" name="楕円 240">
          <a:extLst>
            <a:ext uri="{FF2B5EF4-FFF2-40B4-BE49-F238E27FC236}">
              <a16:creationId xmlns:a16="http://schemas.microsoft.com/office/drawing/2014/main" id="{1DA6766A-3E5B-417B-9006-9313D07C5327}"/>
            </a:ext>
          </a:extLst>
        </xdr:cNvPr>
        <xdr:cNvSpPr/>
      </xdr:nvSpPr>
      <xdr:spPr>
        <a:xfrm>
          <a:off x="10426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119651</xdr:rowOff>
    </xdr:from>
    <xdr:ext cx="469744" cy="259045"/>
    <xdr:sp macro="" textlink="">
      <xdr:nvSpPr>
        <xdr:cNvPr id="242" name="【体育館・プール】&#10;一人当たり面積該当値テキスト">
          <a:extLst>
            <a:ext uri="{FF2B5EF4-FFF2-40B4-BE49-F238E27FC236}">
              <a16:creationId xmlns:a16="http://schemas.microsoft.com/office/drawing/2014/main" id="{D857BC2A-9FC3-4D87-A317-6A3539A5C402}"/>
            </a:ext>
          </a:extLst>
        </xdr:cNvPr>
        <xdr:cNvSpPr txBox="1"/>
      </xdr:nvSpPr>
      <xdr:spPr>
        <a:xfrm>
          <a:off x="10515600"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43" name="楕円 242">
          <a:extLst>
            <a:ext uri="{FF2B5EF4-FFF2-40B4-BE49-F238E27FC236}">
              <a16:creationId xmlns:a16="http://schemas.microsoft.com/office/drawing/2014/main" id="{A2CB5249-3F7D-4E23-8758-7BCB1BC94524}"/>
            </a:ext>
          </a:extLst>
        </xdr:cNvPr>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20574</xdr:rowOff>
    </xdr:from>
    <xdr:to>
      <xdr:col>55</xdr:col>
      <xdr:colOff>0</xdr:colOff>
      <xdr:row>63</xdr:row>
      <xdr:rowOff>22860</xdr:rowOff>
    </xdr:to>
    <xdr:cxnSp macro="">
      <xdr:nvCxnSpPr>
        <xdr:cNvPr id="244" name="直線コネクタ 243">
          <a:extLst>
            <a:ext uri="{FF2B5EF4-FFF2-40B4-BE49-F238E27FC236}">
              <a16:creationId xmlns:a16="http://schemas.microsoft.com/office/drawing/2014/main" id="{049A1EC7-9CB2-4140-8C88-9F12D64788F2}"/>
            </a:ext>
          </a:extLst>
        </xdr:cNvPr>
        <xdr:cNvCxnSpPr/>
      </xdr:nvCxnSpPr>
      <xdr:spPr>
        <a:xfrm flipV="1">
          <a:off x="9639300" y="1082192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145796</xdr:rowOff>
    </xdr:from>
    <xdr:to>
      <xdr:col>46</xdr:col>
      <xdr:colOff>38100</xdr:colOff>
      <xdr:row>63</xdr:row>
      <xdr:rowOff>75946</xdr:rowOff>
    </xdr:to>
    <xdr:sp macro="" textlink="">
      <xdr:nvSpPr>
        <xdr:cNvPr id="245" name="楕円 244">
          <a:extLst>
            <a:ext uri="{FF2B5EF4-FFF2-40B4-BE49-F238E27FC236}">
              <a16:creationId xmlns:a16="http://schemas.microsoft.com/office/drawing/2014/main" id="{0A322C93-C84C-4659-A5FA-7CD959D73CF7}"/>
            </a:ext>
          </a:extLst>
        </xdr:cNvPr>
        <xdr:cNvSpPr/>
      </xdr:nvSpPr>
      <xdr:spPr>
        <a:xfrm>
          <a:off x="8699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25146</xdr:rowOff>
    </xdr:to>
    <xdr:cxnSp macro="">
      <xdr:nvCxnSpPr>
        <xdr:cNvPr id="246" name="直線コネクタ 245">
          <a:extLst>
            <a:ext uri="{FF2B5EF4-FFF2-40B4-BE49-F238E27FC236}">
              <a16:creationId xmlns:a16="http://schemas.microsoft.com/office/drawing/2014/main" id="{4DA41B99-BFA0-434A-A03C-795C8E705CE2}"/>
            </a:ext>
          </a:extLst>
        </xdr:cNvPr>
        <xdr:cNvCxnSpPr/>
      </xdr:nvCxnSpPr>
      <xdr:spPr>
        <a:xfrm flipV="1">
          <a:off x="8750300" y="108242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84074</xdr:rowOff>
    </xdr:from>
    <xdr:to>
      <xdr:col>41</xdr:col>
      <xdr:colOff>101600</xdr:colOff>
      <xdr:row>63</xdr:row>
      <xdr:rowOff>14224</xdr:rowOff>
    </xdr:to>
    <xdr:sp macro="" textlink="">
      <xdr:nvSpPr>
        <xdr:cNvPr id="247" name="楕円 246">
          <a:extLst>
            <a:ext uri="{FF2B5EF4-FFF2-40B4-BE49-F238E27FC236}">
              <a16:creationId xmlns:a16="http://schemas.microsoft.com/office/drawing/2014/main" id="{D690D35F-6D17-4B87-AD82-49DFB7F78148}"/>
            </a:ext>
          </a:extLst>
        </xdr:cNvPr>
        <xdr:cNvSpPr/>
      </xdr:nvSpPr>
      <xdr:spPr>
        <a:xfrm>
          <a:off x="7810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134874</xdr:rowOff>
    </xdr:from>
    <xdr:to>
      <xdr:col>45</xdr:col>
      <xdr:colOff>177800</xdr:colOff>
      <xdr:row>63</xdr:row>
      <xdr:rowOff>25146</xdr:rowOff>
    </xdr:to>
    <xdr:cxnSp macro="">
      <xdr:nvCxnSpPr>
        <xdr:cNvPr id="248" name="直線コネクタ 247">
          <a:extLst>
            <a:ext uri="{FF2B5EF4-FFF2-40B4-BE49-F238E27FC236}">
              <a16:creationId xmlns:a16="http://schemas.microsoft.com/office/drawing/2014/main" id="{514013FB-5512-4DED-8D63-68A7C3FF3949}"/>
            </a:ext>
          </a:extLst>
        </xdr:cNvPr>
        <xdr:cNvCxnSpPr/>
      </xdr:nvCxnSpPr>
      <xdr:spPr>
        <a:xfrm>
          <a:off x="7861300" y="1076477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86360</xdr:rowOff>
    </xdr:from>
    <xdr:to>
      <xdr:col>36</xdr:col>
      <xdr:colOff>165100</xdr:colOff>
      <xdr:row>63</xdr:row>
      <xdr:rowOff>16510</xdr:rowOff>
    </xdr:to>
    <xdr:sp macro="" textlink="">
      <xdr:nvSpPr>
        <xdr:cNvPr id="249" name="楕円 248">
          <a:extLst>
            <a:ext uri="{FF2B5EF4-FFF2-40B4-BE49-F238E27FC236}">
              <a16:creationId xmlns:a16="http://schemas.microsoft.com/office/drawing/2014/main" id="{1DB23E30-869F-4529-AC25-E7514946A4F7}"/>
            </a:ext>
          </a:extLst>
        </xdr:cNvPr>
        <xdr:cNvSpPr/>
      </xdr:nvSpPr>
      <xdr:spPr>
        <a:xfrm>
          <a:off x="692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134874</xdr:rowOff>
    </xdr:from>
    <xdr:to>
      <xdr:col>41</xdr:col>
      <xdr:colOff>50800</xdr:colOff>
      <xdr:row>62</xdr:row>
      <xdr:rowOff>137160</xdr:rowOff>
    </xdr:to>
    <xdr:cxnSp macro="">
      <xdr:nvCxnSpPr>
        <xdr:cNvPr id="250" name="直線コネクタ 249">
          <a:extLst>
            <a:ext uri="{FF2B5EF4-FFF2-40B4-BE49-F238E27FC236}">
              <a16:creationId xmlns:a16="http://schemas.microsoft.com/office/drawing/2014/main" id="{DDA3A113-3EA6-443E-A624-D88E03477A58}"/>
            </a:ext>
          </a:extLst>
        </xdr:cNvPr>
        <xdr:cNvCxnSpPr/>
      </xdr:nvCxnSpPr>
      <xdr:spPr>
        <a:xfrm flipV="1">
          <a:off x="6972300" y="107647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a:extLst>
            <a:ext uri="{FF2B5EF4-FFF2-40B4-BE49-F238E27FC236}">
              <a16:creationId xmlns:a16="http://schemas.microsoft.com/office/drawing/2014/main" id="{625053A0-E90C-4D55-B467-EA9AA5030CE5}"/>
            </a:ext>
          </a:extLst>
        </xdr:cNvPr>
        <xdr:cNvSpPr txBox="1"/>
      </xdr:nvSpPr>
      <xdr:spPr>
        <a:xfrm>
          <a:off x="93917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42FEE223-7E5D-4864-BE29-819EF8A1C910}"/>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a:extLst>
            <a:ext uri="{FF2B5EF4-FFF2-40B4-BE49-F238E27FC236}">
              <a16:creationId xmlns:a16="http://schemas.microsoft.com/office/drawing/2014/main" id="{D2A81511-AB4D-4E12-90C6-272EA52FBEC0}"/>
            </a:ext>
          </a:extLst>
        </xdr:cNvPr>
        <xdr:cNvSpPr txBox="1"/>
      </xdr:nvSpPr>
      <xdr:spPr>
        <a:xfrm>
          <a:off x="7626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a:extLst>
            <a:ext uri="{FF2B5EF4-FFF2-40B4-BE49-F238E27FC236}">
              <a16:creationId xmlns:a16="http://schemas.microsoft.com/office/drawing/2014/main" id="{33322BEC-3315-4231-B4F0-4A3BD56DA42D}"/>
            </a:ext>
          </a:extLst>
        </xdr:cNvPr>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55" name="n_1mainValue【体育館・プール】&#10;一人当たり面積">
          <a:extLst>
            <a:ext uri="{FF2B5EF4-FFF2-40B4-BE49-F238E27FC236}">
              <a16:creationId xmlns:a16="http://schemas.microsoft.com/office/drawing/2014/main" id="{638B0598-8DC6-4797-84B1-0ABF1B17736B}"/>
            </a:ext>
          </a:extLst>
        </xdr:cNvPr>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67073</xdr:rowOff>
    </xdr:from>
    <xdr:ext cx="469744" cy="259045"/>
    <xdr:sp macro="" textlink="">
      <xdr:nvSpPr>
        <xdr:cNvPr id="256" name="n_2mainValue【体育館・プール】&#10;一人当たり面積">
          <a:extLst>
            <a:ext uri="{FF2B5EF4-FFF2-40B4-BE49-F238E27FC236}">
              <a16:creationId xmlns:a16="http://schemas.microsoft.com/office/drawing/2014/main" id="{364685ED-5CDE-469F-B78B-57ACF6AD6ADC}"/>
            </a:ext>
          </a:extLst>
        </xdr:cNvPr>
        <xdr:cNvSpPr txBox="1"/>
      </xdr:nvSpPr>
      <xdr:spPr>
        <a:xfrm>
          <a:off x="8515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5351</xdr:rowOff>
    </xdr:from>
    <xdr:ext cx="469744" cy="259045"/>
    <xdr:sp macro="" textlink="">
      <xdr:nvSpPr>
        <xdr:cNvPr id="257" name="n_3mainValue【体育館・プール】&#10;一人当たり面積">
          <a:extLst>
            <a:ext uri="{FF2B5EF4-FFF2-40B4-BE49-F238E27FC236}">
              <a16:creationId xmlns:a16="http://schemas.microsoft.com/office/drawing/2014/main" id="{697F94AD-4194-49AD-86C0-5A9DEC5E0FA3}"/>
            </a:ext>
          </a:extLst>
        </xdr:cNvPr>
        <xdr:cNvSpPr txBox="1"/>
      </xdr:nvSpPr>
      <xdr:spPr>
        <a:xfrm>
          <a:off x="7626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7637</xdr:rowOff>
    </xdr:from>
    <xdr:ext cx="469744" cy="259045"/>
    <xdr:sp macro="" textlink="">
      <xdr:nvSpPr>
        <xdr:cNvPr id="258" name="n_4mainValue【体育館・プール】&#10;一人当たり面積">
          <a:extLst>
            <a:ext uri="{FF2B5EF4-FFF2-40B4-BE49-F238E27FC236}">
              <a16:creationId xmlns:a16="http://schemas.microsoft.com/office/drawing/2014/main" id="{DB3547E5-F828-44FE-AC6D-DA4DEB417C80}"/>
            </a:ext>
          </a:extLst>
        </xdr:cNvPr>
        <xdr:cNvSpPr txBox="1"/>
      </xdr:nvSpPr>
      <xdr:spPr>
        <a:xfrm>
          <a:off x="6737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E28A8FA-2B42-4E37-87A2-61F89B1F47C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804F292-DF16-4398-938C-C805438C639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CC1870B-0ABB-45B3-AE6F-72DB523251B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CF08BEA-CF54-4B48-8FDB-26CB61D5DCD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4D83A77-ED98-49D2-9B85-7B8674EA31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8C94894-B1BF-4F1D-8F97-B202B29A26A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BD4D98D-D0DE-4D81-93C8-555691C2F88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DF02317-63CB-4A0C-8423-8A277CDCD6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5B25C61-9003-4C94-A711-D16E3EA331D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715E456-A03E-4F04-8DF0-EE148758FD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419F1279-7100-409D-8FF5-ABAEC326C02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A3080CC7-1186-4496-9953-90FA44D886F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7406C608-E2A7-4447-A90F-AF1727C117C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7B7CD0CC-E8E5-4F3E-916A-0242201BF64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6DC456C0-F47F-4F79-B37C-74EBEAA2AF5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5BFAE94E-5C6D-4973-A885-40E7911BB51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EA6FDDB5-5DD1-4066-943A-B48CC4ACD16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76277C70-1383-4224-BF90-28E7D4089B9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2B9F3C30-1DAF-471D-9155-475DD52D895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862D188-AEE8-4202-B8DD-CCAEB2A4E2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2A6E2207-9AF5-4E18-8D53-2CE006E347A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616419A5-332D-486E-B321-E96652AD8D9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EFB1C6C9-6D77-420C-ABFD-6D18B24DF1BC}"/>
            </a:ext>
          </a:extLst>
        </xdr:cNvPr>
        <xdr:cNvCxnSpPr/>
      </xdr:nvCxnSpPr>
      <xdr:spPr>
        <a:xfrm flipV="1">
          <a:off x="4634865" y="13422630"/>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7A7D9987-AC90-48F4-AE70-66522CA8CEDC}"/>
            </a:ext>
          </a:extLst>
        </xdr:cNvPr>
        <xdr:cNvSpPr txBox="1"/>
      </xdr:nvSpPr>
      <xdr:spPr>
        <a:xfrm>
          <a:off x="467360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481889F3-2810-45C6-BC64-11023B174D9C}"/>
            </a:ext>
          </a:extLst>
        </xdr:cNvPr>
        <xdr:cNvCxnSpPr/>
      </xdr:nvCxnSpPr>
      <xdr:spPr>
        <a:xfrm>
          <a:off x="4546600" y="1460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EE35A446-C254-4C12-B510-F5B22B791B3E}"/>
            </a:ext>
          </a:extLst>
        </xdr:cNvPr>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9EBB6532-C049-4B4D-AFC9-E52E6B7AEE9B}"/>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4400AB3B-AEFA-4F72-B449-E7974A133A8F}"/>
            </a:ext>
          </a:extLst>
        </xdr:cNvPr>
        <xdr:cNvSpPr txBox="1"/>
      </xdr:nvSpPr>
      <xdr:spPr>
        <a:xfrm>
          <a:off x="4673600" y="13579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75B4AC93-23B2-4FEE-A361-A52AA370EEA4}"/>
            </a:ext>
          </a:extLst>
        </xdr:cNvPr>
        <xdr:cNvSpPr/>
      </xdr:nvSpPr>
      <xdr:spPr>
        <a:xfrm>
          <a:off x="45847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080EA6A9-D52B-4888-85F5-72FF597689E3}"/>
            </a:ext>
          </a:extLst>
        </xdr:cNvPr>
        <xdr:cNvSpPr/>
      </xdr:nvSpPr>
      <xdr:spPr>
        <a:xfrm>
          <a:off x="3746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BAC6D3C2-198F-4E02-A690-721F26909447}"/>
            </a:ext>
          </a:extLst>
        </xdr:cNvPr>
        <xdr:cNvSpPr/>
      </xdr:nvSpPr>
      <xdr:spPr>
        <a:xfrm>
          <a:off x="2857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938F5D7C-ADED-4F8B-8FA7-201766F49969}"/>
            </a:ext>
          </a:extLst>
        </xdr:cNvPr>
        <xdr:cNvSpPr/>
      </xdr:nvSpPr>
      <xdr:spPr>
        <a:xfrm>
          <a:off x="1968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12FCCDFD-817F-4A8F-825C-1F923799DD11}"/>
            </a:ext>
          </a:extLst>
        </xdr:cNvPr>
        <xdr:cNvSpPr/>
      </xdr:nvSpPr>
      <xdr:spPr>
        <a:xfrm>
          <a:off x="1079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63942B6-5AAB-49F7-8F5F-D97F593E96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A241D4C1-BB9C-4857-B942-3136A3C8AE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86F0A17-3F64-4916-A51A-1CB17074093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FCFD150-0A78-441A-969F-2949B1D1A6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5309DE9-A4FE-4FA3-8E4F-224CE3F2AD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97" name="楕円 296">
          <a:extLst>
            <a:ext uri="{FF2B5EF4-FFF2-40B4-BE49-F238E27FC236}">
              <a16:creationId xmlns:a16="http://schemas.microsoft.com/office/drawing/2014/main" id="{07EC6A68-0ECC-403A-8CCA-721DEFA49041}"/>
            </a:ext>
          </a:extLst>
        </xdr:cNvPr>
        <xdr:cNvSpPr/>
      </xdr:nvSpPr>
      <xdr:spPr>
        <a:xfrm>
          <a:off x="45847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64025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494EDE1D-988E-453B-9CBA-45BF26489DFB}"/>
            </a:ext>
          </a:extLst>
        </xdr:cNvPr>
        <xdr:cNvSpPr txBox="1"/>
      </xdr:nvSpPr>
      <xdr:spPr>
        <a:xfrm>
          <a:off x="4673600" y="1395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115315</xdr:rowOff>
    </xdr:from>
    <xdr:to>
      <xdr:col>20</xdr:col>
      <xdr:colOff>38100</xdr:colOff>
      <xdr:row>82</xdr:row>
      <xdr:rowOff>45465</xdr:rowOff>
    </xdr:to>
    <xdr:sp macro="" textlink="">
      <xdr:nvSpPr>
        <xdr:cNvPr id="299" name="楕円 298">
          <a:extLst>
            <a:ext uri="{FF2B5EF4-FFF2-40B4-BE49-F238E27FC236}">
              <a16:creationId xmlns:a16="http://schemas.microsoft.com/office/drawing/2014/main" id="{171D11A5-5260-44D3-9161-D9C8EEA216EB}"/>
            </a:ext>
          </a:extLst>
        </xdr:cNvPr>
        <xdr:cNvSpPr/>
      </xdr:nvSpPr>
      <xdr:spPr>
        <a:xfrm>
          <a:off x="3746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136398</xdr:rowOff>
    </xdr:from>
    <xdr:to>
      <xdr:col>24</xdr:col>
      <xdr:colOff>63500</xdr:colOff>
      <xdr:row>81</xdr:row>
      <xdr:rowOff>166115</xdr:rowOff>
    </xdr:to>
    <xdr:cxnSp macro="">
      <xdr:nvCxnSpPr>
        <xdr:cNvPr id="300" name="直線コネクタ 299">
          <a:extLst>
            <a:ext uri="{FF2B5EF4-FFF2-40B4-BE49-F238E27FC236}">
              <a16:creationId xmlns:a16="http://schemas.microsoft.com/office/drawing/2014/main" id="{A06A9E6C-78BD-4459-828D-7EB67CD8B70A}"/>
            </a:ext>
          </a:extLst>
        </xdr:cNvPr>
        <xdr:cNvCxnSpPr/>
      </xdr:nvCxnSpPr>
      <xdr:spPr>
        <a:xfrm flipV="1">
          <a:off x="3797300" y="14023848"/>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51308</xdr:rowOff>
    </xdr:from>
    <xdr:to>
      <xdr:col>15</xdr:col>
      <xdr:colOff>101600</xdr:colOff>
      <xdr:row>81</xdr:row>
      <xdr:rowOff>152908</xdr:rowOff>
    </xdr:to>
    <xdr:sp macro="" textlink="">
      <xdr:nvSpPr>
        <xdr:cNvPr id="301" name="楕円 300">
          <a:extLst>
            <a:ext uri="{FF2B5EF4-FFF2-40B4-BE49-F238E27FC236}">
              <a16:creationId xmlns:a16="http://schemas.microsoft.com/office/drawing/2014/main" id="{43CEECE9-10CA-4AD2-87E9-B241740EEB63}"/>
            </a:ext>
          </a:extLst>
        </xdr:cNvPr>
        <xdr:cNvSpPr/>
      </xdr:nvSpPr>
      <xdr:spPr>
        <a:xfrm>
          <a:off x="2857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102108</xdr:rowOff>
    </xdr:from>
    <xdr:to>
      <xdr:col>19</xdr:col>
      <xdr:colOff>177800</xdr:colOff>
      <xdr:row>81</xdr:row>
      <xdr:rowOff>166115</xdr:rowOff>
    </xdr:to>
    <xdr:cxnSp macro="">
      <xdr:nvCxnSpPr>
        <xdr:cNvPr id="302" name="直線コネクタ 301">
          <a:extLst>
            <a:ext uri="{FF2B5EF4-FFF2-40B4-BE49-F238E27FC236}">
              <a16:creationId xmlns:a16="http://schemas.microsoft.com/office/drawing/2014/main" id="{23AFD10D-F30C-4F51-B0F2-C00A56E8AC10}"/>
            </a:ext>
          </a:extLst>
        </xdr:cNvPr>
        <xdr:cNvCxnSpPr/>
      </xdr:nvCxnSpPr>
      <xdr:spPr>
        <a:xfrm>
          <a:off x="2908300" y="139895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23876</xdr:rowOff>
    </xdr:from>
    <xdr:to>
      <xdr:col>10</xdr:col>
      <xdr:colOff>165100</xdr:colOff>
      <xdr:row>81</xdr:row>
      <xdr:rowOff>125476</xdr:rowOff>
    </xdr:to>
    <xdr:sp macro="" textlink="">
      <xdr:nvSpPr>
        <xdr:cNvPr id="303" name="楕円 302">
          <a:extLst>
            <a:ext uri="{FF2B5EF4-FFF2-40B4-BE49-F238E27FC236}">
              <a16:creationId xmlns:a16="http://schemas.microsoft.com/office/drawing/2014/main" id="{9719248B-43F9-4157-9AF8-FE32B19BE197}"/>
            </a:ext>
          </a:extLst>
        </xdr:cNvPr>
        <xdr:cNvSpPr/>
      </xdr:nvSpPr>
      <xdr:spPr>
        <a:xfrm>
          <a:off x="1968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74676</xdr:rowOff>
    </xdr:from>
    <xdr:to>
      <xdr:col>15</xdr:col>
      <xdr:colOff>50800</xdr:colOff>
      <xdr:row>81</xdr:row>
      <xdr:rowOff>102108</xdr:rowOff>
    </xdr:to>
    <xdr:cxnSp macro="">
      <xdr:nvCxnSpPr>
        <xdr:cNvPr id="304" name="直線コネクタ 303">
          <a:extLst>
            <a:ext uri="{FF2B5EF4-FFF2-40B4-BE49-F238E27FC236}">
              <a16:creationId xmlns:a16="http://schemas.microsoft.com/office/drawing/2014/main" id="{1DBE5DF5-8D72-4F9A-A436-5E2B15C108B2}"/>
            </a:ext>
          </a:extLst>
        </xdr:cNvPr>
        <xdr:cNvCxnSpPr/>
      </xdr:nvCxnSpPr>
      <xdr:spPr>
        <a:xfrm>
          <a:off x="2019300" y="1396212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129032</xdr:rowOff>
    </xdr:from>
    <xdr:to>
      <xdr:col>6</xdr:col>
      <xdr:colOff>38100</xdr:colOff>
      <xdr:row>81</xdr:row>
      <xdr:rowOff>59182</xdr:rowOff>
    </xdr:to>
    <xdr:sp macro="" textlink="">
      <xdr:nvSpPr>
        <xdr:cNvPr id="305" name="楕円 304">
          <a:extLst>
            <a:ext uri="{FF2B5EF4-FFF2-40B4-BE49-F238E27FC236}">
              <a16:creationId xmlns:a16="http://schemas.microsoft.com/office/drawing/2014/main" id="{A033853C-DA97-4BB6-AE67-2FC85747A3F9}"/>
            </a:ext>
          </a:extLst>
        </xdr:cNvPr>
        <xdr:cNvSpPr/>
      </xdr:nvSpPr>
      <xdr:spPr>
        <a:xfrm>
          <a:off x="1079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xdr:rowOff>
    </xdr:from>
    <xdr:to>
      <xdr:col>10</xdr:col>
      <xdr:colOff>114300</xdr:colOff>
      <xdr:row>81</xdr:row>
      <xdr:rowOff>74676</xdr:rowOff>
    </xdr:to>
    <xdr:cxnSp macro="">
      <xdr:nvCxnSpPr>
        <xdr:cNvPr id="306" name="直線コネクタ 305">
          <a:extLst>
            <a:ext uri="{FF2B5EF4-FFF2-40B4-BE49-F238E27FC236}">
              <a16:creationId xmlns:a16="http://schemas.microsoft.com/office/drawing/2014/main" id="{F4245762-22C2-442F-864B-9BE1BC127FC7}"/>
            </a:ext>
          </a:extLst>
        </xdr:cNvPr>
        <xdr:cNvCxnSpPr/>
      </xdr:nvCxnSpPr>
      <xdr:spPr>
        <a:xfrm>
          <a:off x="1130300" y="1389583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a:extLst>
            <a:ext uri="{FF2B5EF4-FFF2-40B4-BE49-F238E27FC236}">
              <a16:creationId xmlns:a16="http://schemas.microsoft.com/office/drawing/2014/main" id="{0DBA8107-2FF2-4398-A5AE-3A23F7FB1ABA}"/>
            </a:ext>
          </a:extLst>
        </xdr:cNvPr>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a:extLst>
            <a:ext uri="{FF2B5EF4-FFF2-40B4-BE49-F238E27FC236}">
              <a16:creationId xmlns:a16="http://schemas.microsoft.com/office/drawing/2014/main" id="{B03B56A4-1F0C-4E01-B1DC-BC41EAEAA7A0}"/>
            </a:ext>
          </a:extLst>
        </xdr:cNvPr>
        <xdr:cNvSpPr txBox="1"/>
      </xdr:nvSpPr>
      <xdr:spPr>
        <a:xfrm>
          <a:off x="2705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a:extLst>
            <a:ext uri="{FF2B5EF4-FFF2-40B4-BE49-F238E27FC236}">
              <a16:creationId xmlns:a16="http://schemas.microsoft.com/office/drawing/2014/main" id="{2D1A508B-A5B5-4A3A-84CD-6AB8EB99F5C7}"/>
            </a:ext>
          </a:extLst>
        </xdr:cNvPr>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a:extLst>
            <a:ext uri="{FF2B5EF4-FFF2-40B4-BE49-F238E27FC236}">
              <a16:creationId xmlns:a16="http://schemas.microsoft.com/office/drawing/2014/main" id="{92C147ED-7ABF-43C3-A57E-3DAA36BF3D3C}"/>
            </a:ext>
          </a:extLst>
        </xdr:cNvPr>
        <xdr:cNvSpPr txBox="1"/>
      </xdr:nvSpPr>
      <xdr:spPr>
        <a:xfrm>
          <a:off x="9277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36592</xdr:rowOff>
    </xdr:from>
    <xdr:ext cx="405111" cy="259045"/>
    <xdr:sp macro="" textlink="">
      <xdr:nvSpPr>
        <xdr:cNvPr id="311" name="n_1mainValue【福祉施設】&#10;有形固定資産減価償却率">
          <a:extLst>
            <a:ext uri="{FF2B5EF4-FFF2-40B4-BE49-F238E27FC236}">
              <a16:creationId xmlns:a16="http://schemas.microsoft.com/office/drawing/2014/main" id="{37836F0E-BC6A-4224-97FD-CC7F6EEC139F}"/>
            </a:ext>
          </a:extLst>
        </xdr:cNvPr>
        <xdr:cNvSpPr txBox="1"/>
      </xdr:nvSpPr>
      <xdr:spPr>
        <a:xfrm>
          <a:off x="35820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144035</xdr:rowOff>
    </xdr:from>
    <xdr:ext cx="405111" cy="259045"/>
    <xdr:sp macro="" textlink="">
      <xdr:nvSpPr>
        <xdr:cNvPr id="312" name="n_2mainValue【福祉施設】&#10;有形固定資産減価償却率">
          <a:extLst>
            <a:ext uri="{FF2B5EF4-FFF2-40B4-BE49-F238E27FC236}">
              <a16:creationId xmlns:a16="http://schemas.microsoft.com/office/drawing/2014/main" id="{9C1ACF12-BD9E-4349-9DC8-8AD61787E573}"/>
            </a:ext>
          </a:extLst>
        </xdr:cNvPr>
        <xdr:cNvSpPr txBox="1"/>
      </xdr:nvSpPr>
      <xdr:spPr>
        <a:xfrm>
          <a:off x="2705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116603</xdr:rowOff>
    </xdr:from>
    <xdr:ext cx="405111" cy="259045"/>
    <xdr:sp macro="" textlink="">
      <xdr:nvSpPr>
        <xdr:cNvPr id="313" name="n_3mainValue【福祉施設】&#10;有形固定資産減価償却率">
          <a:extLst>
            <a:ext uri="{FF2B5EF4-FFF2-40B4-BE49-F238E27FC236}">
              <a16:creationId xmlns:a16="http://schemas.microsoft.com/office/drawing/2014/main" id="{D6761F2D-9234-4D96-9A14-FE1577F73598}"/>
            </a:ext>
          </a:extLst>
        </xdr:cNvPr>
        <xdr:cNvSpPr txBox="1"/>
      </xdr:nvSpPr>
      <xdr:spPr>
        <a:xfrm>
          <a:off x="1816744" y="1400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50309</xdr:rowOff>
    </xdr:from>
    <xdr:ext cx="405111" cy="259045"/>
    <xdr:sp macro="" textlink="">
      <xdr:nvSpPr>
        <xdr:cNvPr id="314" name="n_4mainValue【福祉施設】&#10;有形固定資産減価償却率">
          <a:extLst>
            <a:ext uri="{FF2B5EF4-FFF2-40B4-BE49-F238E27FC236}">
              <a16:creationId xmlns:a16="http://schemas.microsoft.com/office/drawing/2014/main" id="{94B06A41-DCEF-4506-AF7B-C7DAF74BEB39}"/>
            </a:ext>
          </a:extLst>
        </xdr:cNvPr>
        <xdr:cNvSpPr txBox="1"/>
      </xdr:nvSpPr>
      <xdr:spPr>
        <a:xfrm>
          <a:off x="927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A4ECA976-A1D8-4127-B41F-9E60AD9257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684511D-53A3-4E63-8362-F29172FC82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633ED455-A831-48DE-A923-93CD2EAC3C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4ECF360A-78AB-405F-A6D2-CC81A852F54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2F9B2416-7070-4781-B9D3-ED63289324A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EF5E00E9-CE3D-4DE6-80C8-667ED8E60C6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5D40E875-5204-47E2-9003-801E9CC20CA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84855F9B-DFBA-4D86-B615-6979FCCB7A9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7FD87246-CBF3-4345-8219-292CAB2CBFE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6975D8E9-FCD1-4899-9486-0AA7D79CF3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D3CA55AD-0113-479D-975E-F58A18090D2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70764519-1281-4E3D-A544-04E9D5A2DE1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FAFE18C3-C26D-4B1A-8E90-9CCE80CA4E1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C31A2DE3-C9AA-435C-8D64-D5603077619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81C33258-A451-4DB4-82A3-A6CB4085D77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6A47ABE9-1D9F-4522-8C2B-B07868026CC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5EB06F99-9A10-4CC8-9BD5-1876C82743C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73E282EC-D779-4F4C-A55F-453388A85D9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BC7AAE0D-8949-421E-948C-8F221D23BBE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84FB813C-BA06-4501-AE1E-BE2CC870209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EF275A98-E106-488D-ADD0-D570E829041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5C9CCD99-A4BA-4309-8C04-E3A18DB40EF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BE36C302-6AF4-40AD-AA81-176EB8E26C4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7E111A6-6268-4539-B38D-325FB65A6C1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DE24CA0C-83A2-43F1-974E-80368008F68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719C0A97-7EFE-4B27-A16F-7EEB2185F07B}"/>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B52EAAB3-CE1C-4CAE-9F54-A8F58E279020}"/>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6FDEA4E8-7A1A-4103-A27B-8F0E0E960340}"/>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651C79AE-FE19-45F4-AA33-FAB3D7F661E2}"/>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B9892208-5A90-4597-BB95-47F90427D9BB}"/>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DD7A42BA-78F9-448E-8A7C-6B0D3538F2FC}"/>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F313B29A-7C24-463C-9C97-E714CB9F9DC6}"/>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73FF6742-74DD-4221-8C14-B31ECDBC53B3}"/>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90DF8C29-7DAF-46F0-BB26-16CB76847A4C}"/>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741BDC15-71BF-45CB-B9D3-F3337925C2F5}"/>
            </a:ext>
          </a:extLst>
        </xdr:cNvPr>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C150E0A2-F00F-41A0-8FAA-C0D7B1711D07}"/>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9D71B67-EDF8-4015-AF29-857E4D522C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A195E6F-12AE-403C-848B-2E322C29EBD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2EC3F41-BD5A-4E36-8CB5-40E89AA61B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BAC1F06-09FC-47D2-BB51-1D1E7815BD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633876E-C571-4EBE-99A2-DC651BEF58B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74386</xdr:rowOff>
    </xdr:from>
    <xdr:to>
      <xdr:col>55</xdr:col>
      <xdr:colOff>50800</xdr:colOff>
      <xdr:row>87</xdr:row>
      <xdr:rowOff>4536</xdr:rowOff>
    </xdr:to>
    <xdr:sp macro="" textlink="">
      <xdr:nvSpPr>
        <xdr:cNvPr id="356" name="楕円 355">
          <a:extLst>
            <a:ext uri="{FF2B5EF4-FFF2-40B4-BE49-F238E27FC236}">
              <a16:creationId xmlns:a16="http://schemas.microsoft.com/office/drawing/2014/main" id="{5FDBE257-7BC3-48CD-A447-05976DD3A7F2}"/>
            </a:ext>
          </a:extLst>
        </xdr:cNvPr>
        <xdr:cNvSpPr/>
      </xdr:nvSpPr>
      <xdr:spPr>
        <a:xfrm>
          <a:off x="104267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160763</xdr:rowOff>
    </xdr:from>
    <xdr:ext cx="469744" cy="259045"/>
    <xdr:sp macro="" textlink="">
      <xdr:nvSpPr>
        <xdr:cNvPr id="357" name="【福祉施設】&#10;一人当たり面積該当値テキスト">
          <a:extLst>
            <a:ext uri="{FF2B5EF4-FFF2-40B4-BE49-F238E27FC236}">
              <a16:creationId xmlns:a16="http://schemas.microsoft.com/office/drawing/2014/main" id="{B616005F-E96C-4419-B198-A280C11F4BCC}"/>
            </a:ext>
          </a:extLst>
        </xdr:cNvPr>
        <xdr:cNvSpPr txBox="1"/>
      </xdr:nvSpPr>
      <xdr:spPr>
        <a:xfrm>
          <a:off x="10515600" y="147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74386</xdr:rowOff>
    </xdr:from>
    <xdr:to>
      <xdr:col>50</xdr:col>
      <xdr:colOff>165100</xdr:colOff>
      <xdr:row>87</xdr:row>
      <xdr:rowOff>4536</xdr:rowOff>
    </xdr:to>
    <xdr:sp macro="" textlink="">
      <xdr:nvSpPr>
        <xdr:cNvPr id="358" name="楕円 357">
          <a:extLst>
            <a:ext uri="{FF2B5EF4-FFF2-40B4-BE49-F238E27FC236}">
              <a16:creationId xmlns:a16="http://schemas.microsoft.com/office/drawing/2014/main" id="{364C1F2D-336E-45A1-B857-505160A5769A}"/>
            </a:ext>
          </a:extLst>
        </xdr:cNvPr>
        <xdr:cNvSpPr/>
      </xdr:nvSpPr>
      <xdr:spPr>
        <a:xfrm>
          <a:off x="9588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125186</xdr:rowOff>
    </xdr:from>
    <xdr:to>
      <xdr:col>55</xdr:col>
      <xdr:colOff>0</xdr:colOff>
      <xdr:row>86</xdr:row>
      <xdr:rowOff>125186</xdr:rowOff>
    </xdr:to>
    <xdr:cxnSp macro="">
      <xdr:nvCxnSpPr>
        <xdr:cNvPr id="359" name="直線コネクタ 358">
          <a:extLst>
            <a:ext uri="{FF2B5EF4-FFF2-40B4-BE49-F238E27FC236}">
              <a16:creationId xmlns:a16="http://schemas.microsoft.com/office/drawing/2014/main" id="{EC52266C-8CAE-4196-9A39-8DE8634B2F13}"/>
            </a:ext>
          </a:extLst>
        </xdr:cNvPr>
        <xdr:cNvCxnSpPr/>
      </xdr:nvCxnSpPr>
      <xdr:spPr>
        <a:xfrm>
          <a:off x="9639300" y="1486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74386</xdr:rowOff>
    </xdr:from>
    <xdr:to>
      <xdr:col>46</xdr:col>
      <xdr:colOff>38100</xdr:colOff>
      <xdr:row>87</xdr:row>
      <xdr:rowOff>4536</xdr:rowOff>
    </xdr:to>
    <xdr:sp macro="" textlink="">
      <xdr:nvSpPr>
        <xdr:cNvPr id="360" name="楕円 359">
          <a:extLst>
            <a:ext uri="{FF2B5EF4-FFF2-40B4-BE49-F238E27FC236}">
              <a16:creationId xmlns:a16="http://schemas.microsoft.com/office/drawing/2014/main" id="{748F58F7-0CE4-4A22-B9A5-7E5A6C1B5CD6}"/>
            </a:ext>
          </a:extLst>
        </xdr:cNvPr>
        <xdr:cNvSpPr/>
      </xdr:nvSpPr>
      <xdr:spPr>
        <a:xfrm>
          <a:off x="8699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125186</xdr:rowOff>
    </xdr:from>
    <xdr:to>
      <xdr:col>50</xdr:col>
      <xdr:colOff>114300</xdr:colOff>
      <xdr:row>86</xdr:row>
      <xdr:rowOff>125186</xdr:rowOff>
    </xdr:to>
    <xdr:cxnSp macro="">
      <xdr:nvCxnSpPr>
        <xdr:cNvPr id="361" name="直線コネクタ 360">
          <a:extLst>
            <a:ext uri="{FF2B5EF4-FFF2-40B4-BE49-F238E27FC236}">
              <a16:creationId xmlns:a16="http://schemas.microsoft.com/office/drawing/2014/main" id="{D35C5DC8-B044-4452-BA74-554129265E1B}"/>
            </a:ext>
          </a:extLst>
        </xdr:cNvPr>
        <xdr:cNvCxnSpPr/>
      </xdr:nvCxnSpPr>
      <xdr:spPr>
        <a:xfrm>
          <a:off x="8750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147864</xdr:rowOff>
    </xdr:from>
    <xdr:to>
      <xdr:col>41</xdr:col>
      <xdr:colOff>101600</xdr:colOff>
      <xdr:row>86</xdr:row>
      <xdr:rowOff>78014</xdr:rowOff>
    </xdr:to>
    <xdr:sp macro="" textlink="">
      <xdr:nvSpPr>
        <xdr:cNvPr id="362" name="楕円 361">
          <a:extLst>
            <a:ext uri="{FF2B5EF4-FFF2-40B4-BE49-F238E27FC236}">
              <a16:creationId xmlns:a16="http://schemas.microsoft.com/office/drawing/2014/main" id="{629E83DA-7869-4912-B011-DCA88D7B541C}"/>
            </a:ext>
          </a:extLst>
        </xdr:cNvPr>
        <xdr:cNvSpPr/>
      </xdr:nvSpPr>
      <xdr:spPr>
        <a:xfrm>
          <a:off x="7810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27214</xdr:rowOff>
    </xdr:from>
    <xdr:to>
      <xdr:col>45</xdr:col>
      <xdr:colOff>177800</xdr:colOff>
      <xdr:row>86</xdr:row>
      <xdr:rowOff>125186</xdr:rowOff>
    </xdr:to>
    <xdr:cxnSp macro="">
      <xdr:nvCxnSpPr>
        <xdr:cNvPr id="363" name="直線コネクタ 362">
          <a:extLst>
            <a:ext uri="{FF2B5EF4-FFF2-40B4-BE49-F238E27FC236}">
              <a16:creationId xmlns:a16="http://schemas.microsoft.com/office/drawing/2014/main" id="{4114BF5E-58A8-4B9E-A055-420F739BC013}"/>
            </a:ext>
          </a:extLst>
        </xdr:cNvPr>
        <xdr:cNvCxnSpPr/>
      </xdr:nvCxnSpPr>
      <xdr:spPr>
        <a:xfrm>
          <a:off x="7861300" y="147719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147864</xdr:rowOff>
    </xdr:from>
    <xdr:to>
      <xdr:col>36</xdr:col>
      <xdr:colOff>165100</xdr:colOff>
      <xdr:row>86</xdr:row>
      <xdr:rowOff>78014</xdr:rowOff>
    </xdr:to>
    <xdr:sp macro="" textlink="">
      <xdr:nvSpPr>
        <xdr:cNvPr id="364" name="楕円 363">
          <a:extLst>
            <a:ext uri="{FF2B5EF4-FFF2-40B4-BE49-F238E27FC236}">
              <a16:creationId xmlns:a16="http://schemas.microsoft.com/office/drawing/2014/main" id="{5E065503-EEE3-45A4-996E-3FFFA91E2FBD}"/>
            </a:ext>
          </a:extLst>
        </xdr:cNvPr>
        <xdr:cNvSpPr/>
      </xdr:nvSpPr>
      <xdr:spPr>
        <a:xfrm>
          <a:off x="6921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27214</xdr:rowOff>
    </xdr:from>
    <xdr:to>
      <xdr:col>41</xdr:col>
      <xdr:colOff>50800</xdr:colOff>
      <xdr:row>86</xdr:row>
      <xdr:rowOff>27214</xdr:rowOff>
    </xdr:to>
    <xdr:cxnSp macro="">
      <xdr:nvCxnSpPr>
        <xdr:cNvPr id="365" name="直線コネクタ 364">
          <a:extLst>
            <a:ext uri="{FF2B5EF4-FFF2-40B4-BE49-F238E27FC236}">
              <a16:creationId xmlns:a16="http://schemas.microsoft.com/office/drawing/2014/main" id="{0F231024-91F4-43D6-A124-6C7AF8E20777}"/>
            </a:ext>
          </a:extLst>
        </xdr:cNvPr>
        <xdr:cNvCxnSpPr/>
      </xdr:nvCxnSpPr>
      <xdr:spPr>
        <a:xfrm>
          <a:off x="6972300" y="14771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a:extLst>
            <a:ext uri="{FF2B5EF4-FFF2-40B4-BE49-F238E27FC236}">
              <a16:creationId xmlns:a16="http://schemas.microsoft.com/office/drawing/2014/main" id="{50732F1E-8169-456D-B2CF-2A6238A2F640}"/>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a:extLst>
            <a:ext uri="{FF2B5EF4-FFF2-40B4-BE49-F238E27FC236}">
              <a16:creationId xmlns:a16="http://schemas.microsoft.com/office/drawing/2014/main" id="{EEFD76BE-09F3-476E-9F1E-8B929373FE62}"/>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a:extLst>
            <a:ext uri="{FF2B5EF4-FFF2-40B4-BE49-F238E27FC236}">
              <a16:creationId xmlns:a16="http://schemas.microsoft.com/office/drawing/2014/main" id="{DF3E01A8-04DF-4A0E-A439-0265DA75986C}"/>
            </a:ext>
          </a:extLst>
        </xdr:cNvPr>
        <xdr:cNvSpPr txBox="1"/>
      </xdr:nvSpPr>
      <xdr:spPr>
        <a:xfrm>
          <a:off x="7626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a:extLst>
            <a:ext uri="{FF2B5EF4-FFF2-40B4-BE49-F238E27FC236}">
              <a16:creationId xmlns:a16="http://schemas.microsoft.com/office/drawing/2014/main" id="{B504D244-A3A3-4E10-AAC0-ACD427316A75}"/>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167113</xdr:rowOff>
    </xdr:from>
    <xdr:ext cx="469744" cy="259045"/>
    <xdr:sp macro="" textlink="">
      <xdr:nvSpPr>
        <xdr:cNvPr id="370" name="n_1mainValue【福祉施設】&#10;一人当たり面積">
          <a:extLst>
            <a:ext uri="{FF2B5EF4-FFF2-40B4-BE49-F238E27FC236}">
              <a16:creationId xmlns:a16="http://schemas.microsoft.com/office/drawing/2014/main" id="{84AA75C9-1101-4445-A91D-68536F3CD7DE}"/>
            </a:ext>
          </a:extLst>
        </xdr:cNvPr>
        <xdr:cNvSpPr txBox="1"/>
      </xdr:nvSpPr>
      <xdr:spPr>
        <a:xfrm>
          <a:off x="93917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167113</xdr:rowOff>
    </xdr:from>
    <xdr:ext cx="469744" cy="259045"/>
    <xdr:sp macro="" textlink="">
      <xdr:nvSpPr>
        <xdr:cNvPr id="371" name="n_2mainValue【福祉施設】&#10;一人当たり面積">
          <a:extLst>
            <a:ext uri="{FF2B5EF4-FFF2-40B4-BE49-F238E27FC236}">
              <a16:creationId xmlns:a16="http://schemas.microsoft.com/office/drawing/2014/main" id="{6D0AE500-72C2-4E9C-B51C-ECE51DBA5CF2}"/>
            </a:ext>
          </a:extLst>
        </xdr:cNvPr>
        <xdr:cNvSpPr txBox="1"/>
      </xdr:nvSpPr>
      <xdr:spPr>
        <a:xfrm>
          <a:off x="8515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69141</xdr:rowOff>
    </xdr:from>
    <xdr:ext cx="469744" cy="259045"/>
    <xdr:sp macro="" textlink="">
      <xdr:nvSpPr>
        <xdr:cNvPr id="372" name="n_3mainValue【福祉施設】&#10;一人当たり面積">
          <a:extLst>
            <a:ext uri="{FF2B5EF4-FFF2-40B4-BE49-F238E27FC236}">
              <a16:creationId xmlns:a16="http://schemas.microsoft.com/office/drawing/2014/main" id="{5B34F3B8-03AA-4994-8FBB-8D9FDB7FB1EA}"/>
            </a:ext>
          </a:extLst>
        </xdr:cNvPr>
        <xdr:cNvSpPr txBox="1"/>
      </xdr:nvSpPr>
      <xdr:spPr>
        <a:xfrm>
          <a:off x="7626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69141</xdr:rowOff>
    </xdr:from>
    <xdr:ext cx="469744" cy="259045"/>
    <xdr:sp macro="" textlink="">
      <xdr:nvSpPr>
        <xdr:cNvPr id="373" name="n_4mainValue【福祉施設】&#10;一人当たり面積">
          <a:extLst>
            <a:ext uri="{FF2B5EF4-FFF2-40B4-BE49-F238E27FC236}">
              <a16:creationId xmlns:a16="http://schemas.microsoft.com/office/drawing/2014/main" id="{8A571CBE-E1AA-4916-8292-07D7D0841E1D}"/>
            </a:ext>
          </a:extLst>
        </xdr:cNvPr>
        <xdr:cNvSpPr txBox="1"/>
      </xdr:nvSpPr>
      <xdr:spPr>
        <a:xfrm>
          <a:off x="6737427" y="148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EE6416B3-E821-488C-A255-911D0F5AC2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CE075D4-AB84-4CAC-B558-E0AB524CCF9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18C6A47-215F-49D6-AB1D-F73B0FA6B76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A740E0C8-4E69-4A52-BC57-C1A659A15A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3D09E6B-AC90-4375-943F-C5D1FD1C21D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A6462580-78AB-453E-BFA5-8C569E61BF1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64629C4-F31F-445A-A8AD-47BB975508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CE6679B7-DE44-427B-AC93-294452E4BD0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99CAC18-0FBB-4189-8595-94431AE21FA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32EE2F6D-5571-427B-AB72-421EBB55A22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6DEF01DB-A30C-472C-B330-B9690EEB10D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C5F43DFB-19D8-4F49-8063-594AD5C5CF7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E4E41846-EA4C-4240-A9EC-6A483978A04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3E8F716E-93E9-4F7A-99CB-6CE0654A1F5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CDACB11-18A0-4B8F-BDDD-5DD616EE38A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33434AC8-4A6B-4E68-816B-88ADDBC6D92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AE4B2625-7650-419A-BF21-B2E006F5B7D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7606437A-7BB7-4E7B-8CA2-A42148A0984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2E3B0C38-B3F1-4ABF-949A-38E903B220C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EEA6F669-2020-41E7-8654-6508498551A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53CBE849-ABE0-47BC-86E4-1B51E818E73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95ED3509-C703-4DE0-9C3E-ABFE20A476D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97EAA028-8E15-46C4-BF61-DA1F9956F40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CE54BB6A-029E-4692-B746-E718294045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2E709DD-C083-4E20-AED7-5C5A60E382C9}"/>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55A93DE4-FADB-4CDD-85F3-4FE9853F9E7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ACC8BB0C-A557-47E3-A69A-5F1264A2F6EC}"/>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E5EDBF80-1BD5-4663-A1B8-74CB76D44EF2}"/>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a:extLst>
            <a:ext uri="{FF2B5EF4-FFF2-40B4-BE49-F238E27FC236}">
              <a16:creationId xmlns:a16="http://schemas.microsoft.com/office/drawing/2014/main" id="{F164278E-1A3D-4AA9-8617-9F59435DB6DB}"/>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B8869AB-267F-4218-8C6D-346629B7D1C9}"/>
            </a:ext>
          </a:extLst>
        </xdr:cNvPr>
        <xdr:cNvSpPr txBox="1"/>
      </xdr:nvSpPr>
      <xdr:spPr>
        <a:xfrm>
          <a:off x="4673600" y="1753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a:extLst>
            <a:ext uri="{FF2B5EF4-FFF2-40B4-BE49-F238E27FC236}">
              <a16:creationId xmlns:a16="http://schemas.microsoft.com/office/drawing/2014/main" id="{5738E847-CC40-4331-BEC0-D1FE4761A346}"/>
            </a:ext>
          </a:extLst>
        </xdr:cNvPr>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a:extLst>
            <a:ext uri="{FF2B5EF4-FFF2-40B4-BE49-F238E27FC236}">
              <a16:creationId xmlns:a16="http://schemas.microsoft.com/office/drawing/2014/main" id="{EAACDB25-BF8B-4C99-A077-D2EDEFFDF5BB}"/>
            </a:ext>
          </a:extLst>
        </xdr:cNvPr>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a:extLst>
            <a:ext uri="{FF2B5EF4-FFF2-40B4-BE49-F238E27FC236}">
              <a16:creationId xmlns:a16="http://schemas.microsoft.com/office/drawing/2014/main" id="{72C7024E-56CB-40D8-AF1D-1E3A5C0DEFED}"/>
            </a:ext>
          </a:extLst>
        </xdr:cNvPr>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F1E16DCB-46D5-4457-8713-0F49DF16ECBA}"/>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a:extLst>
            <a:ext uri="{FF2B5EF4-FFF2-40B4-BE49-F238E27FC236}">
              <a16:creationId xmlns:a16="http://schemas.microsoft.com/office/drawing/2014/main" id="{80F6B4CF-2A50-40CA-AB7C-AC0B3C25D565}"/>
            </a:ext>
          </a:extLst>
        </xdr:cNvPr>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7B4B3A4-3A70-4F64-B686-FB6D567CEC2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33E1AB0-B815-47C8-9545-77776595DCE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7E14980-154D-4C8B-A854-0178E7B0C02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2936C4B-C463-471D-B0A8-89B4E4A2AC1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A54A410-824C-40E6-A482-79B9F97EEB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14" name="楕円 413">
          <a:extLst>
            <a:ext uri="{FF2B5EF4-FFF2-40B4-BE49-F238E27FC236}">
              <a16:creationId xmlns:a16="http://schemas.microsoft.com/office/drawing/2014/main" id="{CA41144B-A3CE-41AB-BFA0-E2658CF4ECF7}"/>
            </a:ext>
          </a:extLst>
        </xdr:cNvPr>
        <xdr:cNvSpPr/>
      </xdr:nvSpPr>
      <xdr:spPr>
        <a:xfrm>
          <a:off x="45847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57166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8B5C9061-82A0-453B-B344-7E08B978E80C}"/>
            </a:ext>
          </a:extLst>
        </xdr:cNvPr>
        <xdr:cNvSpPr txBox="1"/>
      </xdr:nvSpPr>
      <xdr:spPr>
        <a:xfrm>
          <a:off x="4673600"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101600</xdr:rowOff>
    </xdr:from>
    <xdr:to>
      <xdr:col>20</xdr:col>
      <xdr:colOff>38100</xdr:colOff>
      <xdr:row>105</xdr:row>
      <xdr:rowOff>31750</xdr:rowOff>
    </xdr:to>
    <xdr:sp macro="" textlink="">
      <xdr:nvSpPr>
        <xdr:cNvPr id="416" name="楕円 415">
          <a:extLst>
            <a:ext uri="{FF2B5EF4-FFF2-40B4-BE49-F238E27FC236}">
              <a16:creationId xmlns:a16="http://schemas.microsoft.com/office/drawing/2014/main" id="{B62C4844-0573-400C-8E24-7F6B0B37566E}"/>
            </a:ext>
          </a:extLst>
        </xdr:cNvPr>
        <xdr:cNvSpPr/>
      </xdr:nvSpPr>
      <xdr:spPr>
        <a:xfrm>
          <a:off x="3746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129539</xdr:rowOff>
    </xdr:from>
    <xdr:to>
      <xdr:col>24</xdr:col>
      <xdr:colOff>63500</xdr:colOff>
      <xdr:row>104</xdr:row>
      <xdr:rowOff>152400</xdr:rowOff>
    </xdr:to>
    <xdr:cxnSp macro="">
      <xdr:nvCxnSpPr>
        <xdr:cNvPr id="417" name="直線コネクタ 416">
          <a:extLst>
            <a:ext uri="{FF2B5EF4-FFF2-40B4-BE49-F238E27FC236}">
              <a16:creationId xmlns:a16="http://schemas.microsoft.com/office/drawing/2014/main" id="{CB244597-0072-4662-9212-B670E231A28F}"/>
            </a:ext>
          </a:extLst>
        </xdr:cNvPr>
        <xdr:cNvCxnSpPr/>
      </xdr:nvCxnSpPr>
      <xdr:spPr>
        <a:xfrm flipV="1">
          <a:off x="3797300" y="179603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50164</xdr:rowOff>
    </xdr:from>
    <xdr:to>
      <xdr:col>15</xdr:col>
      <xdr:colOff>101600</xdr:colOff>
      <xdr:row>104</xdr:row>
      <xdr:rowOff>151764</xdr:rowOff>
    </xdr:to>
    <xdr:sp macro="" textlink="">
      <xdr:nvSpPr>
        <xdr:cNvPr id="418" name="楕円 417">
          <a:extLst>
            <a:ext uri="{FF2B5EF4-FFF2-40B4-BE49-F238E27FC236}">
              <a16:creationId xmlns:a16="http://schemas.microsoft.com/office/drawing/2014/main" id="{DE9CB122-C8ED-41E1-91D2-97105A11EF4B}"/>
            </a:ext>
          </a:extLst>
        </xdr:cNvPr>
        <xdr:cNvSpPr/>
      </xdr:nvSpPr>
      <xdr:spPr>
        <a:xfrm>
          <a:off x="2857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100964</xdr:rowOff>
    </xdr:from>
    <xdr:to>
      <xdr:col>19</xdr:col>
      <xdr:colOff>177800</xdr:colOff>
      <xdr:row>104</xdr:row>
      <xdr:rowOff>152400</xdr:rowOff>
    </xdr:to>
    <xdr:cxnSp macro="">
      <xdr:nvCxnSpPr>
        <xdr:cNvPr id="419" name="直線コネクタ 418">
          <a:extLst>
            <a:ext uri="{FF2B5EF4-FFF2-40B4-BE49-F238E27FC236}">
              <a16:creationId xmlns:a16="http://schemas.microsoft.com/office/drawing/2014/main" id="{72D9C51D-2A49-4038-B893-A37D54C77D7C}"/>
            </a:ext>
          </a:extLst>
        </xdr:cNvPr>
        <xdr:cNvCxnSpPr/>
      </xdr:nvCxnSpPr>
      <xdr:spPr>
        <a:xfrm>
          <a:off x="2908300" y="179317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420" name="楕円 419">
          <a:extLst>
            <a:ext uri="{FF2B5EF4-FFF2-40B4-BE49-F238E27FC236}">
              <a16:creationId xmlns:a16="http://schemas.microsoft.com/office/drawing/2014/main" id="{FA5E7F91-106E-4989-92D5-20524D5F07DD}"/>
            </a:ext>
          </a:extLst>
        </xdr:cNvPr>
        <xdr:cNvSpPr/>
      </xdr:nvSpPr>
      <xdr:spPr>
        <a:xfrm>
          <a:off x="1968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85725</xdr:rowOff>
    </xdr:from>
    <xdr:to>
      <xdr:col>15</xdr:col>
      <xdr:colOff>50800</xdr:colOff>
      <xdr:row>104</xdr:row>
      <xdr:rowOff>100964</xdr:rowOff>
    </xdr:to>
    <xdr:cxnSp macro="">
      <xdr:nvCxnSpPr>
        <xdr:cNvPr id="421" name="直線コネクタ 420">
          <a:extLst>
            <a:ext uri="{FF2B5EF4-FFF2-40B4-BE49-F238E27FC236}">
              <a16:creationId xmlns:a16="http://schemas.microsoft.com/office/drawing/2014/main" id="{2A6786E7-9179-41B8-B7C6-AAB867F56DC7}"/>
            </a:ext>
          </a:extLst>
        </xdr:cNvPr>
        <xdr:cNvCxnSpPr/>
      </xdr:nvCxnSpPr>
      <xdr:spPr>
        <a:xfrm>
          <a:off x="2019300" y="179165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2" name="楕円 421">
          <a:extLst>
            <a:ext uri="{FF2B5EF4-FFF2-40B4-BE49-F238E27FC236}">
              <a16:creationId xmlns:a16="http://schemas.microsoft.com/office/drawing/2014/main" id="{CEF13736-32B8-4BEE-8C98-E516200632F8}"/>
            </a:ext>
          </a:extLst>
        </xdr:cNvPr>
        <xdr:cNvSpPr/>
      </xdr:nvSpPr>
      <xdr:spPr>
        <a:xfrm>
          <a:off x="1079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85725</xdr:rowOff>
    </xdr:to>
    <xdr:cxnSp macro="">
      <xdr:nvCxnSpPr>
        <xdr:cNvPr id="423" name="直線コネクタ 422">
          <a:extLst>
            <a:ext uri="{FF2B5EF4-FFF2-40B4-BE49-F238E27FC236}">
              <a16:creationId xmlns:a16="http://schemas.microsoft.com/office/drawing/2014/main" id="{59DBD0D7-C9D4-486E-BD77-420DD2AE45D6}"/>
            </a:ext>
          </a:extLst>
        </xdr:cNvPr>
        <xdr:cNvCxnSpPr/>
      </xdr:nvCxnSpPr>
      <xdr:spPr>
        <a:xfrm>
          <a:off x="1130300" y="17849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a:extLst>
            <a:ext uri="{FF2B5EF4-FFF2-40B4-BE49-F238E27FC236}">
              <a16:creationId xmlns:a16="http://schemas.microsoft.com/office/drawing/2014/main" id="{8FA9A89F-0E0F-43D3-98BF-F06C388CD6B7}"/>
            </a:ext>
          </a:extLst>
        </xdr:cNvPr>
        <xdr:cNvSpPr txBox="1"/>
      </xdr:nvSpPr>
      <xdr:spPr>
        <a:xfrm>
          <a:off x="35820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a:extLst>
            <a:ext uri="{FF2B5EF4-FFF2-40B4-BE49-F238E27FC236}">
              <a16:creationId xmlns:a16="http://schemas.microsoft.com/office/drawing/2014/main" id="{8B4CC2A6-5773-4A1C-8263-CF17577E71EC}"/>
            </a:ext>
          </a:extLst>
        </xdr:cNvPr>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6A968E38-F311-43B2-81B0-2B0DE1F4FBCD}"/>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a:extLst>
            <a:ext uri="{FF2B5EF4-FFF2-40B4-BE49-F238E27FC236}">
              <a16:creationId xmlns:a16="http://schemas.microsoft.com/office/drawing/2014/main" id="{40117503-FEA3-4D28-9C03-26F48C04F65D}"/>
            </a:ext>
          </a:extLst>
        </xdr:cNvPr>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22877</xdr:rowOff>
    </xdr:from>
    <xdr:ext cx="405111" cy="259045"/>
    <xdr:sp macro="" textlink="">
      <xdr:nvSpPr>
        <xdr:cNvPr id="428" name="n_1mainValue【市民会館】&#10;有形固定資産減価償却率">
          <a:extLst>
            <a:ext uri="{FF2B5EF4-FFF2-40B4-BE49-F238E27FC236}">
              <a16:creationId xmlns:a16="http://schemas.microsoft.com/office/drawing/2014/main" id="{723DB6C8-C3BF-4D1A-8803-3BA327C5E658}"/>
            </a:ext>
          </a:extLst>
        </xdr:cNvPr>
        <xdr:cNvSpPr txBox="1"/>
      </xdr:nvSpPr>
      <xdr:spPr>
        <a:xfrm>
          <a:off x="3582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142891</xdr:rowOff>
    </xdr:from>
    <xdr:ext cx="405111" cy="259045"/>
    <xdr:sp macro="" textlink="">
      <xdr:nvSpPr>
        <xdr:cNvPr id="429" name="n_2mainValue【市民会館】&#10;有形固定資産減価償却率">
          <a:extLst>
            <a:ext uri="{FF2B5EF4-FFF2-40B4-BE49-F238E27FC236}">
              <a16:creationId xmlns:a16="http://schemas.microsoft.com/office/drawing/2014/main" id="{D6686750-A983-4D61-B7D5-FDE7A285DE87}"/>
            </a:ext>
          </a:extLst>
        </xdr:cNvPr>
        <xdr:cNvSpPr txBox="1"/>
      </xdr:nvSpPr>
      <xdr:spPr>
        <a:xfrm>
          <a:off x="2705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127652</xdr:rowOff>
    </xdr:from>
    <xdr:ext cx="405111" cy="259045"/>
    <xdr:sp macro="" textlink="">
      <xdr:nvSpPr>
        <xdr:cNvPr id="430" name="n_3mainValue【市民会館】&#10;有形固定資産減価償却率">
          <a:extLst>
            <a:ext uri="{FF2B5EF4-FFF2-40B4-BE49-F238E27FC236}">
              <a16:creationId xmlns:a16="http://schemas.microsoft.com/office/drawing/2014/main" id="{4B56761B-6A10-4BB6-8FE6-8D9ABD892081}"/>
            </a:ext>
          </a:extLst>
        </xdr:cNvPr>
        <xdr:cNvSpPr txBox="1"/>
      </xdr:nvSpPr>
      <xdr:spPr>
        <a:xfrm>
          <a:off x="1816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60977</xdr:rowOff>
    </xdr:from>
    <xdr:ext cx="405111" cy="259045"/>
    <xdr:sp macro="" textlink="">
      <xdr:nvSpPr>
        <xdr:cNvPr id="431" name="n_4mainValue【市民会館】&#10;有形固定資産減価償却率">
          <a:extLst>
            <a:ext uri="{FF2B5EF4-FFF2-40B4-BE49-F238E27FC236}">
              <a16:creationId xmlns:a16="http://schemas.microsoft.com/office/drawing/2014/main" id="{688C2E2D-2AE1-4F37-8E17-66CC6E60A1F0}"/>
            </a:ext>
          </a:extLst>
        </xdr:cNvPr>
        <xdr:cNvSpPr txBox="1"/>
      </xdr:nvSpPr>
      <xdr:spPr>
        <a:xfrm>
          <a:off x="927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9C6F4867-0B0C-4F31-90F4-F2D4B170DA1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D0422F21-A8B7-44F8-B113-BDC2E4406E5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F1945232-132F-4885-9FDE-7E3D4D0754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743CDB0C-8512-4936-BD85-C3E64207FA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802613D1-82A4-4DB6-8BD6-5847C9E78D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BE4E2CDA-146F-423D-9141-6B63B9B38B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CEB1D9EF-8B90-4FBA-A46C-E118A8927B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591EFA1C-510B-4AC3-9500-F96C8E1E0C1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390D51B0-7460-4D83-A47D-5953170EE66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993264FB-5FED-49D9-92C6-975D885D0C0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9C5D1286-66F4-425E-A9DA-EBD46EAE4489}"/>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DD5F64CE-E3CD-48A1-A6FA-DFE48F831FC8}"/>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BA9C22C1-47BE-4173-8C5A-FA9F2579825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F25400AB-543E-4A88-BFA0-67FC9905FDD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6E2FA97-7FF3-4627-B528-B135EA7F7B39}"/>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58A78A72-6AED-43D6-B933-2B9027292C82}"/>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76FD4C61-546B-4E0E-859C-CBAE8A2728B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ACC192BC-2FEA-482F-90FD-9E853494035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61068D6F-79DD-4B45-9922-DD7E15ECE09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761AAB64-5730-4BF2-9D87-BF48C99ACE32}"/>
            </a:ext>
          </a:extLst>
        </xdr:cNvPr>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F823FAFA-6838-4E9F-A849-BCBE505DF08F}"/>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3D2E8753-5AF9-4880-8E9D-EFCB80092784}"/>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a:extLst>
            <a:ext uri="{FF2B5EF4-FFF2-40B4-BE49-F238E27FC236}">
              <a16:creationId xmlns:a16="http://schemas.microsoft.com/office/drawing/2014/main" id="{2615D729-D490-4770-A606-2BFE2B2D9D5D}"/>
            </a:ext>
          </a:extLst>
        </xdr:cNvPr>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a:extLst>
            <a:ext uri="{FF2B5EF4-FFF2-40B4-BE49-F238E27FC236}">
              <a16:creationId xmlns:a16="http://schemas.microsoft.com/office/drawing/2014/main" id="{09B2162F-B865-45D4-BAF9-ABD30D45942C}"/>
            </a:ext>
          </a:extLst>
        </xdr:cNvPr>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56" name="【市民会館】&#10;一人当たり面積平均値テキスト">
          <a:extLst>
            <a:ext uri="{FF2B5EF4-FFF2-40B4-BE49-F238E27FC236}">
              <a16:creationId xmlns:a16="http://schemas.microsoft.com/office/drawing/2014/main" id="{FD000A22-962E-4411-ABAD-43444736B822}"/>
            </a:ext>
          </a:extLst>
        </xdr:cNvPr>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A213DE5B-D868-498A-BCCF-696F07A37F96}"/>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6E49EF60-C14D-4E97-815C-919A95EF6DB9}"/>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827A383C-38F4-480F-BF2D-E56429488AFE}"/>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a:extLst>
            <a:ext uri="{FF2B5EF4-FFF2-40B4-BE49-F238E27FC236}">
              <a16:creationId xmlns:a16="http://schemas.microsoft.com/office/drawing/2014/main" id="{B5F13537-1B40-43A2-B5DE-0643833641D9}"/>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E599D715-ABFF-4701-B7FC-E6DAC5AA5670}"/>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AE64E400-CAC4-4642-B12F-C4223A4BE5B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A5A9EC86-0681-41DF-98D7-6E2E7D4ABA2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6690871-CB6A-4F37-A0A9-A577E5324BC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75764F7C-9CA1-46E7-B90D-98E79F826F8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6F4808D6-F19F-4AB7-9622-5249C6ABF30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93980</xdr:rowOff>
    </xdr:from>
    <xdr:to>
      <xdr:col>55</xdr:col>
      <xdr:colOff>50800</xdr:colOff>
      <xdr:row>104</xdr:row>
      <xdr:rowOff>24130</xdr:rowOff>
    </xdr:to>
    <xdr:sp macro="" textlink="">
      <xdr:nvSpPr>
        <xdr:cNvPr id="467" name="楕円 466">
          <a:extLst>
            <a:ext uri="{FF2B5EF4-FFF2-40B4-BE49-F238E27FC236}">
              <a16:creationId xmlns:a16="http://schemas.microsoft.com/office/drawing/2014/main" id="{31DA6AE0-B422-4E78-B80A-72AB4496B07A}"/>
            </a:ext>
          </a:extLst>
        </xdr:cNvPr>
        <xdr:cNvSpPr/>
      </xdr:nvSpPr>
      <xdr:spPr>
        <a:xfrm>
          <a:off x="10426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116857</xdr:rowOff>
    </xdr:from>
    <xdr:ext cx="469744" cy="259045"/>
    <xdr:sp macro="" textlink="">
      <xdr:nvSpPr>
        <xdr:cNvPr id="468" name="【市民会館】&#10;一人当たり面積該当値テキスト">
          <a:extLst>
            <a:ext uri="{FF2B5EF4-FFF2-40B4-BE49-F238E27FC236}">
              <a16:creationId xmlns:a16="http://schemas.microsoft.com/office/drawing/2014/main" id="{4F052540-0DF0-4186-8473-B2D0EDE9CDF5}"/>
            </a:ext>
          </a:extLst>
        </xdr:cNvPr>
        <xdr:cNvSpPr txBox="1"/>
      </xdr:nvSpPr>
      <xdr:spPr>
        <a:xfrm>
          <a:off x="10515600"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99695</xdr:rowOff>
    </xdr:from>
    <xdr:to>
      <xdr:col>50</xdr:col>
      <xdr:colOff>165100</xdr:colOff>
      <xdr:row>104</xdr:row>
      <xdr:rowOff>29845</xdr:rowOff>
    </xdr:to>
    <xdr:sp macro="" textlink="">
      <xdr:nvSpPr>
        <xdr:cNvPr id="469" name="楕円 468">
          <a:extLst>
            <a:ext uri="{FF2B5EF4-FFF2-40B4-BE49-F238E27FC236}">
              <a16:creationId xmlns:a16="http://schemas.microsoft.com/office/drawing/2014/main" id="{9893C79C-08B2-42AA-B4C0-D9E0F96A0EEC}"/>
            </a:ext>
          </a:extLst>
        </xdr:cNvPr>
        <xdr:cNvSpPr/>
      </xdr:nvSpPr>
      <xdr:spPr>
        <a:xfrm>
          <a:off x="9588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144780</xdr:rowOff>
    </xdr:from>
    <xdr:to>
      <xdr:col>55</xdr:col>
      <xdr:colOff>0</xdr:colOff>
      <xdr:row>103</xdr:row>
      <xdr:rowOff>150495</xdr:rowOff>
    </xdr:to>
    <xdr:cxnSp macro="">
      <xdr:nvCxnSpPr>
        <xdr:cNvPr id="470" name="直線コネクタ 469">
          <a:extLst>
            <a:ext uri="{FF2B5EF4-FFF2-40B4-BE49-F238E27FC236}">
              <a16:creationId xmlns:a16="http://schemas.microsoft.com/office/drawing/2014/main" id="{33D51B2D-DFC7-4335-8AE5-A74024F00A91}"/>
            </a:ext>
          </a:extLst>
        </xdr:cNvPr>
        <xdr:cNvCxnSpPr/>
      </xdr:nvCxnSpPr>
      <xdr:spPr>
        <a:xfrm flipV="1">
          <a:off x="9639300" y="178041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105411</xdr:rowOff>
    </xdr:from>
    <xdr:to>
      <xdr:col>46</xdr:col>
      <xdr:colOff>38100</xdr:colOff>
      <xdr:row>104</xdr:row>
      <xdr:rowOff>35561</xdr:rowOff>
    </xdr:to>
    <xdr:sp macro="" textlink="">
      <xdr:nvSpPr>
        <xdr:cNvPr id="471" name="楕円 470">
          <a:extLst>
            <a:ext uri="{FF2B5EF4-FFF2-40B4-BE49-F238E27FC236}">
              <a16:creationId xmlns:a16="http://schemas.microsoft.com/office/drawing/2014/main" id="{AC3E4CDA-9204-449B-B4CC-8CFFE82B8015}"/>
            </a:ext>
          </a:extLst>
        </xdr:cNvPr>
        <xdr:cNvSpPr/>
      </xdr:nvSpPr>
      <xdr:spPr>
        <a:xfrm>
          <a:off x="869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150495</xdr:rowOff>
    </xdr:from>
    <xdr:to>
      <xdr:col>50</xdr:col>
      <xdr:colOff>114300</xdr:colOff>
      <xdr:row>103</xdr:row>
      <xdr:rowOff>156211</xdr:rowOff>
    </xdr:to>
    <xdr:cxnSp macro="">
      <xdr:nvCxnSpPr>
        <xdr:cNvPr id="472" name="直線コネクタ 471">
          <a:extLst>
            <a:ext uri="{FF2B5EF4-FFF2-40B4-BE49-F238E27FC236}">
              <a16:creationId xmlns:a16="http://schemas.microsoft.com/office/drawing/2014/main" id="{8AC9032D-2431-42B6-A07F-4EE919EA63BB}"/>
            </a:ext>
          </a:extLst>
        </xdr:cNvPr>
        <xdr:cNvCxnSpPr/>
      </xdr:nvCxnSpPr>
      <xdr:spPr>
        <a:xfrm flipV="1">
          <a:off x="8750300" y="178098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31114</xdr:rowOff>
    </xdr:from>
    <xdr:to>
      <xdr:col>41</xdr:col>
      <xdr:colOff>101600</xdr:colOff>
      <xdr:row>103</xdr:row>
      <xdr:rowOff>132714</xdr:rowOff>
    </xdr:to>
    <xdr:sp macro="" textlink="">
      <xdr:nvSpPr>
        <xdr:cNvPr id="473" name="楕円 472">
          <a:extLst>
            <a:ext uri="{FF2B5EF4-FFF2-40B4-BE49-F238E27FC236}">
              <a16:creationId xmlns:a16="http://schemas.microsoft.com/office/drawing/2014/main" id="{7C3E40D5-757C-46C6-96E4-189FC5268438}"/>
            </a:ext>
          </a:extLst>
        </xdr:cNvPr>
        <xdr:cNvSpPr/>
      </xdr:nvSpPr>
      <xdr:spPr>
        <a:xfrm>
          <a:off x="7810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81914</xdr:rowOff>
    </xdr:from>
    <xdr:to>
      <xdr:col>45</xdr:col>
      <xdr:colOff>177800</xdr:colOff>
      <xdr:row>103</xdr:row>
      <xdr:rowOff>156211</xdr:rowOff>
    </xdr:to>
    <xdr:cxnSp macro="">
      <xdr:nvCxnSpPr>
        <xdr:cNvPr id="474" name="直線コネクタ 473">
          <a:extLst>
            <a:ext uri="{FF2B5EF4-FFF2-40B4-BE49-F238E27FC236}">
              <a16:creationId xmlns:a16="http://schemas.microsoft.com/office/drawing/2014/main" id="{16267211-6CD8-43FA-8A51-32B6CDB6E6A1}"/>
            </a:ext>
          </a:extLst>
        </xdr:cNvPr>
        <xdr:cNvCxnSpPr/>
      </xdr:nvCxnSpPr>
      <xdr:spPr>
        <a:xfrm>
          <a:off x="7861300" y="1774126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36830</xdr:rowOff>
    </xdr:from>
    <xdr:to>
      <xdr:col>36</xdr:col>
      <xdr:colOff>165100</xdr:colOff>
      <xdr:row>103</xdr:row>
      <xdr:rowOff>138430</xdr:rowOff>
    </xdr:to>
    <xdr:sp macro="" textlink="">
      <xdr:nvSpPr>
        <xdr:cNvPr id="475" name="楕円 474">
          <a:extLst>
            <a:ext uri="{FF2B5EF4-FFF2-40B4-BE49-F238E27FC236}">
              <a16:creationId xmlns:a16="http://schemas.microsoft.com/office/drawing/2014/main" id="{98577067-F8B3-4E72-B251-06F664DA83C9}"/>
            </a:ext>
          </a:extLst>
        </xdr:cNvPr>
        <xdr:cNvSpPr/>
      </xdr:nvSpPr>
      <xdr:spPr>
        <a:xfrm>
          <a:off x="6921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81914</xdr:rowOff>
    </xdr:from>
    <xdr:to>
      <xdr:col>41</xdr:col>
      <xdr:colOff>50800</xdr:colOff>
      <xdr:row>103</xdr:row>
      <xdr:rowOff>87630</xdr:rowOff>
    </xdr:to>
    <xdr:cxnSp macro="">
      <xdr:nvCxnSpPr>
        <xdr:cNvPr id="476" name="直線コネクタ 475">
          <a:extLst>
            <a:ext uri="{FF2B5EF4-FFF2-40B4-BE49-F238E27FC236}">
              <a16:creationId xmlns:a16="http://schemas.microsoft.com/office/drawing/2014/main" id="{5430F399-17BB-4771-88E4-8D85FC47C5BA}"/>
            </a:ext>
          </a:extLst>
        </xdr:cNvPr>
        <xdr:cNvCxnSpPr/>
      </xdr:nvCxnSpPr>
      <xdr:spPr>
        <a:xfrm flipV="1">
          <a:off x="6972300" y="177412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a:extLst>
            <a:ext uri="{FF2B5EF4-FFF2-40B4-BE49-F238E27FC236}">
              <a16:creationId xmlns:a16="http://schemas.microsoft.com/office/drawing/2014/main" id="{1F7F981C-07DB-4A12-94C4-257ACEB4A1A3}"/>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78" name="n_2aveValue【市民会館】&#10;一人当たり面積">
          <a:extLst>
            <a:ext uri="{FF2B5EF4-FFF2-40B4-BE49-F238E27FC236}">
              <a16:creationId xmlns:a16="http://schemas.microsoft.com/office/drawing/2014/main" id="{489091BF-6AD6-4153-8E79-D4EC203954F9}"/>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79" name="n_3aveValue【市民会館】&#10;一人当たり面積">
          <a:extLst>
            <a:ext uri="{FF2B5EF4-FFF2-40B4-BE49-F238E27FC236}">
              <a16:creationId xmlns:a16="http://schemas.microsoft.com/office/drawing/2014/main" id="{A538FB9E-74BA-49C2-8DBE-E9DEB07B3E02}"/>
            </a:ext>
          </a:extLst>
        </xdr:cNvPr>
        <xdr:cNvSpPr txBox="1"/>
      </xdr:nvSpPr>
      <xdr:spPr>
        <a:xfrm>
          <a:off x="7626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a:extLst>
            <a:ext uri="{FF2B5EF4-FFF2-40B4-BE49-F238E27FC236}">
              <a16:creationId xmlns:a16="http://schemas.microsoft.com/office/drawing/2014/main" id="{9A5498FE-BFC9-415E-A0B2-DCE2AF24990B}"/>
            </a:ext>
          </a:extLst>
        </xdr:cNvPr>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46372</xdr:rowOff>
    </xdr:from>
    <xdr:ext cx="469744" cy="259045"/>
    <xdr:sp macro="" textlink="">
      <xdr:nvSpPr>
        <xdr:cNvPr id="481" name="n_1mainValue【市民会館】&#10;一人当たり面積">
          <a:extLst>
            <a:ext uri="{FF2B5EF4-FFF2-40B4-BE49-F238E27FC236}">
              <a16:creationId xmlns:a16="http://schemas.microsoft.com/office/drawing/2014/main" id="{516BD251-651D-45FA-9A3C-CD5B0060EE1D}"/>
            </a:ext>
          </a:extLst>
        </xdr:cNvPr>
        <xdr:cNvSpPr txBox="1"/>
      </xdr:nvSpPr>
      <xdr:spPr>
        <a:xfrm>
          <a:off x="93917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52088</xdr:rowOff>
    </xdr:from>
    <xdr:ext cx="469744" cy="259045"/>
    <xdr:sp macro="" textlink="">
      <xdr:nvSpPr>
        <xdr:cNvPr id="482" name="n_2mainValue【市民会館】&#10;一人当たり面積">
          <a:extLst>
            <a:ext uri="{FF2B5EF4-FFF2-40B4-BE49-F238E27FC236}">
              <a16:creationId xmlns:a16="http://schemas.microsoft.com/office/drawing/2014/main" id="{2C3D0852-B087-49F1-A366-D4BCE0347C87}"/>
            </a:ext>
          </a:extLst>
        </xdr:cNvPr>
        <xdr:cNvSpPr txBox="1"/>
      </xdr:nvSpPr>
      <xdr:spPr>
        <a:xfrm>
          <a:off x="8515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149241</xdr:rowOff>
    </xdr:from>
    <xdr:ext cx="469744" cy="259045"/>
    <xdr:sp macro="" textlink="">
      <xdr:nvSpPr>
        <xdr:cNvPr id="483" name="n_3mainValue【市民会館】&#10;一人当たり面積">
          <a:extLst>
            <a:ext uri="{FF2B5EF4-FFF2-40B4-BE49-F238E27FC236}">
              <a16:creationId xmlns:a16="http://schemas.microsoft.com/office/drawing/2014/main" id="{B758AE28-0AEF-4A19-B3E0-6CE3A60AE5E3}"/>
            </a:ext>
          </a:extLst>
        </xdr:cNvPr>
        <xdr:cNvSpPr txBox="1"/>
      </xdr:nvSpPr>
      <xdr:spPr>
        <a:xfrm>
          <a:off x="7626427" y="1746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154957</xdr:rowOff>
    </xdr:from>
    <xdr:ext cx="469744" cy="259045"/>
    <xdr:sp macro="" textlink="">
      <xdr:nvSpPr>
        <xdr:cNvPr id="484" name="n_4mainValue【市民会館】&#10;一人当たり面積">
          <a:extLst>
            <a:ext uri="{FF2B5EF4-FFF2-40B4-BE49-F238E27FC236}">
              <a16:creationId xmlns:a16="http://schemas.microsoft.com/office/drawing/2014/main" id="{86562879-9928-4CC5-BBE0-08B05E4B7BAB}"/>
            </a:ext>
          </a:extLst>
        </xdr:cNvPr>
        <xdr:cNvSpPr txBox="1"/>
      </xdr:nvSpPr>
      <xdr:spPr>
        <a:xfrm>
          <a:off x="6737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3CA997D8-1245-4658-A9D2-534B9F118D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3898F984-2019-42D1-B2EA-151ABF13F1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E16939EB-2DBC-495B-A821-BB5EC48E9C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BDAB2C5D-9C19-403A-9AB3-510A56FB43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25097CA-6A78-4907-95D5-59FB0CDCBBE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6929EE51-4B80-4B4A-A393-55D86A33A40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C2FCBCCB-26AB-4929-8021-88685AB7F17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2B4E491F-D48E-411B-890D-F56828A78BA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55992108-EA33-480E-97AC-4108673DE7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CF6B70AA-80EC-4956-82B2-C8F8664394A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FCE51900-5276-4B22-9D75-1DA71C0D891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66DBB269-7C9D-4324-9F68-441F378400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DAEFCB52-C3F7-4164-BA17-C2C3A315CA3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448A4CC3-FCDD-43C5-BB6F-2907E5B30A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D31ED003-D29A-45C9-95CA-C6DD0FF23E5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35C2B883-CF15-4873-ACC3-F1963AE2BA0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A8EE277-4114-455C-BCC8-8D34B212B5E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18DB5CB3-B0D5-452A-BEB3-1170EAB7FF8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A8446702-F44D-494E-AB6D-6E39F9EB23B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ECDCEE99-70EA-45EA-9450-917CEC68F4E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870A4937-85D1-4149-942D-9A3F8683F5C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CE0E5D63-BF58-41EA-BF85-9442534FBC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3187F0-40FE-4413-9D1D-8795CAD4A45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555C9B25-ACD0-4DF4-8F92-D15E33EF2FF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a:extLst>
            <a:ext uri="{FF2B5EF4-FFF2-40B4-BE49-F238E27FC236}">
              <a16:creationId xmlns:a16="http://schemas.microsoft.com/office/drawing/2014/main" id="{14BECA4A-349D-4C98-B8EB-727C22B5E9B1}"/>
            </a:ext>
          </a:extLst>
        </xdr:cNvPr>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EFD31427-9BC4-4C1C-A4B7-183A5BBE5910}"/>
            </a:ext>
          </a:extLst>
        </xdr:cNvPr>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a:extLst>
            <a:ext uri="{FF2B5EF4-FFF2-40B4-BE49-F238E27FC236}">
              <a16:creationId xmlns:a16="http://schemas.microsoft.com/office/drawing/2014/main" id="{31E95919-274D-4B2D-BA8D-9B4F2118A42F}"/>
            </a:ext>
          </a:extLst>
        </xdr:cNvPr>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AF01F927-3402-4BC1-B0DA-3E94A50E5009}"/>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a:extLst>
            <a:ext uri="{FF2B5EF4-FFF2-40B4-BE49-F238E27FC236}">
              <a16:creationId xmlns:a16="http://schemas.microsoft.com/office/drawing/2014/main" id="{146AC6E0-0E3F-4556-B64B-5E7EC3B990D1}"/>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A4D92603-C558-4E96-A346-4E0D95154500}"/>
            </a:ext>
          </a:extLst>
        </xdr:cNvPr>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a:extLst>
            <a:ext uri="{FF2B5EF4-FFF2-40B4-BE49-F238E27FC236}">
              <a16:creationId xmlns:a16="http://schemas.microsoft.com/office/drawing/2014/main" id="{E46E22BE-B881-4009-B62D-3B844321E755}"/>
            </a:ext>
          </a:extLst>
        </xdr:cNvPr>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a:extLst>
            <a:ext uri="{FF2B5EF4-FFF2-40B4-BE49-F238E27FC236}">
              <a16:creationId xmlns:a16="http://schemas.microsoft.com/office/drawing/2014/main" id="{8B8BF53D-E42E-47D9-AF78-665AA2C1474D}"/>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a:extLst>
            <a:ext uri="{FF2B5EF4-FFF2-40B4-BE49-F238E27FC236}">
              <a16:creationId xmlns:a16="http://schemas.microsoft.com/office/drawing/2014/main" id="{3597BE20-A24C-4434-843E-A0976507358F}"/>
            </a:ext>
          </a:extLst>
        </xdr:cNvPr>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a:extLst>
            <a:ext uri="{FF2B5EF4-FFF2-40B4-BE49-F238E27FC236}">
              <a16:creationId xmlns:a16="http://schemas.microsoft.com/office/drawing/2014/main" id="{C5E27FE5-5339-41AE-AEAB-C7EC13398B42}"/>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a:extLst>
            <a:ext uri="{FF2B5EF4-FFF2-40B4-BE49-F238E27FC236}">
              <a16:creationId xmlns:a16="http://schemas.microsoft.com/office/drawing/2014/main" id="{A13A154C-F6D6-43FE-AED7-DCD2946B27EB}"/>
            </a:ext>
          </a:extLst>
        </xdr:cNvPr>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3C7B9CF7-E85E-49E1-8276-1F6FD4A04EF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A872D83-309C-42A5-8C4D-47B88C8BD2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9D3E736-9B61-4E12-A188-55702D8FFE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A3F79CDC-6998-48EE-BE11-6EA2B8E0E3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FC95E13A-C3EC-4B2A-A862-BFE576398A9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5" name="楕円 524">
          <a:extLst>
            <a:ext uri="{FF2B5EF4-FFF2-40B4-BE49-F238E27FC236}">
              <a16:creationId xmlns:a16="http://schemas.microsoft.com/office/drawing/2014/main" id="{B2149F71-4A61-4139-AF4D-DD65664BF398}"/>
            </a:ext>
          </a:extLst>
        </xdr:cNvPr>
        <xdr:cNvSpPr/>
      </xdr:nvSpPr>
      <xdr:spPr>
        <a:xfrm>
          <a:off x="162687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149242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FE4043D6-24DF-4E20-9F94-A05C7D8A57D4}"/>
            </a:ext>
          </a:extLst>
        </xdr:cNvPr>
        <xdr:cNvSpPr txBox="1"/>
      </xdr:nvSpPr>
      <xdr:spPr>
        <a:xfrm>
          <a:off x="16357600"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145415</xdr:rowOff>
    </xdr:from>
    <xdr:to>
      <xdr:col>81</xdr:col>
      <xdr:colOff>101600</xdr:colOff>
      <xdr:row>37</xdr:row>
      <xdr:rowOff>75565</xdr:rowOff>
    </xdr:to>
    <xdr:sp macro="" textlink="">
      <xdr:nvSpPr>
        <xdr:cNvPr id="527" name="楕円 526">
          <a:extLst>
            <a:ext uri="{FF2B5EF4-FFF2-40B4-BE49-F238E27FC236}">
              <a16:creationId xmlns:a16="http://schemas.microsoft.com/office/drawing/2014/main" id="{8BCA9070-5400-4168-86E5-AD6E4D70D791}"/>
            </a:ext>
          </a:extLst>
        </xdr:cNvPr>
        <xdr:cNvSpPr/>
      </xdr:nvSpPr>
      <xdr:spPr>
        <a:xfrm>
          <a:off x="15430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xdr:rowOff>
    </xdr:from>
    <xdr:to>
      <xdr:col>85</xdr:col>
      <xdr:colOff>127000</xdr:colOff>
      <xdr:row>37</xdr:row>
      <xdr:rowOff>24765</xdr:rowOff>
    </xdr:to>
    <xdr:cxnSp macro="">
      <xdr:nvCxnSpPr>
        <xdr:cNvPr id="528" name="直線コネクタ 527">
          <a:extLst>
            <a:ext uri="{FF2B5EF4-FFF2-40B4-BE49-F238E27FC236}">
              <a16:creationId xmlns:a16="http://schemas.microsoft.com/office/drawing/2014/main" id="{F542F31F-EC3B-47A2-AD42-DE2D40E00849}"/>
            </a:ext>
          </a:extLst>
        </xdr:cNvPr>
        <xdr:cNvCxnSpPr/>
      </xdr:nvCxnSpPr>
      <xdr:spPr>
        <a:xfrm flipV="1">
          <a:off x="15481300" y="63493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103505</xdr:rowOff>
    </xdr:from>
    <xdr:to>
      <xdr:col>76</xdr:col>
      <xdr:colOff>165100</xdr:colOff>
      <xdr:row>37</xdr:row>
      <xdr:rowOff>33655</xdr:rowOff>
    </xdr:to>
    <xdr:sp macro="" textlink="">
      <xdr:nvSpPr>
        <xdr:cNvPr id="529" name="楕円 528">
          <a:extLst>
            <a:ext uri="{FF2B5EF4-FFF2-40B4-BE49-F238E27FC236}">
              <a16:creationId xmlns:a16="http://schemas.microsoft.com/office/drawing/2014/main" id="{CB5E85AA-6DF2-48F2-986D-5408BA500CB8}"/>
            </a:ext>
          </a:extLst>
        </xdr:cNvPr>
        <xdr:cNvSpPr/>
      </xdr:nvSpPr>
      <xdr:spPr>
        <a:xfrm>
          <a:off x="1454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154305</xdr:rowOff>
    </xdr:from>
    <xdr:to>
      <xdr:col>81</xdr:col>
      <xdr:colOff>50800</xdr:colOff>
      <xdr:row>37</xdr:row>
      <xdr:rowOff>24765</xdr:rowOff>
    </xdr:to>
    <xdr:cxnSp macro="">
      <xdr:nvCxnSpPr>
        <xdr:cNvPr id="530" name="直線コネクタ 529">
          <a:extLst>
            <a:ext uri="{FF2B5EF4-FFF2-40B4-BE49-F238E27FC236}">
              <a16:creationId xmlns:a16="http://schemas.microsoft.com/office/drawing/2014/main" id="{2EDC4A1D-E885-4BD3-ABB1-ECC75ECD43A2}"/>
            </a:ext>
          </a:extLst>
        </xdr:cNvPr>
        <xdr:cNvCxnSpPr/>
      </xdr:nvCxnSpPr>
      <xdr:spPr>
        <a:xfrm>
          <a:off x="14592300" y="63265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92075</xdr:rowOff>
    </xdr:from>
    <xdr:to>
      <xdr:col>72</xdr:col>
      <xdr:colOff>38100</xdr:colOff>
      <xdr:row>37</xdr:row>
      <xdr:rowOff>22225</xdr:rowOff>
    </xdr:to>
    <xdr:sp macro="" textlink="">
      <xdr:nvSpPr>
        <xdr:cNvPr id="531" name="楕円 530">
          <a:extLst>
            <a:ext uri="{FF2B5EF4-FFF2-40B4-BE49-F238E27FC236}">
              <a16:creationId xmlns:a16="http://schemas.microsoft.com/office/drawing/2014/main" id="{92FE9BFD-0C91-4E57-B679-92602D2C6355}"/>
            </a:ext>
          </a:extLst>
        </xdr:cNvPr>
        <xdr:cNvSpPr/>
      </xdr:nvSpPr>
      <xdr:spPr>
        <a:xfrm>
          <a:off x="13652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142875</xdr:rowOff>
    </xdr:from>
    <xdr:to>
      <xdr:col>76</xdr:col>
      <xdr:colOff>114300</xdr:colOff>
      <xdr:row>36</xdr:row>
      <xdr:rowOff>154305</xdr:rowOff>
    </xdr:to>
    <xdr:cxnSp macro="">
      <xdr:nvCxnSpPr>
        <xdr:cNvPr id="532" name="直線コネクタ 531">
          <a:extLst>
            <a:ext uri="{FF2B5EF4-FFF2-40B4-BE49-F238E27FC236}">
              <a16:creationId xmlns:a16="http://schemas.microsoft.com/office/drawing/2014/main" id="{64278231-EFB0-49E2-854D-C6261E2481BA}"/>
            </a:ext>
          </a:extLst>
        </xdr:cNvPr>
        <xdr:cNvCxnSpPr/>
      </xdr:nvCxnSpPr>
      <xdr:spPr>
        <a:xfrm>
          <a:off x="13703300" y="6315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65405</xdr:rowOff>
    </xdr:from>
    <xdr:to>
      <xdr:col>67</xdr:col>
      <xdr:colOff>101600</xdr:colOff>
      <xdr:row>36</xdr:row>
      <xdr:rowOff>167005</xdr:rowOff>
    </xdr:to>
    <xdr:sp macro="" textlink="">
      <xdr:nvSpPr>
        <xdr:cNvPr id="533" name="楕円 532">
          <a:extLst>
            <a:ext uri="{FF2B5EF4-FFF2-40B4-BE49-F238E27FC236}">
              <a16:creationId xmlns:a16="http://schemas.microsoft.com/office/drawing/2014/main" id="{5CF2ACB5-0B61-4DF3-9EE2-E2B60EC00EA4}"/>
            </a:ext>
          </a:extLst>
        </xdr:cNvPr>
        <xdr:cNvSpPr/>
      </xdr:nvSpPr>
      <xdr:spPr>
        <a:xfrm>
          <a:off x="12763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116205</xdr:rowOff>
    </xdr:from>
    <xdr:to>
      <xdr:col>71</xdr:col>
      <xdr:colOff>177800</xdr:colOff>
      <xdr:row>36</xdr:row>
      <xdr:rowOff>142875</xdr:rowOff>
    </xdr:to>
    <xdr:cxnSp macro="">
      <xdr:nvCxnSpPr>
        <xdr:cNvPr id="534" name="直線コネクタ 533">
          <a:extLst>
            <a:ext uri="{FF2B5EF4-FFF2-40B4-BE49-F238E27FC236}">
              <a16:creationId xmlns:a16="http://schemas.microsoft.com/office/drawing/2014/main" id="{F5487975-832D-4C0D-9C11-0061F7860959}"/>
            </a:ext>
          </a:extLst>
        </xdr:cNvPr>
        <xdr:cNvCxnSpPr/>
      </xdr:nvCxnSpPr>
      <xdr:spPr>
        <a:xfrm>
          <a:off x="12814300" y="62884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B3160BBE-A7C0-46FE-AF62-6F9AE28B70B0}"/>
            </a:ext>
          </a:extLst>
        </xdr:cNvPr>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8A167C0E-E0A1-4B08-9306-9326842921B9}"/>
            </a:ext>
          </a:extLst>
        </xdr:cNvPr>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665CEE1B-7451-421C-8EED-0762024BAC07}"/>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4438271F-CA9C-4970-845D-EFC8A7C1FF66}"/>
            </a:ext>
          </a:extLst>
        </xdr:cNvPr>
        <xdr:cNvSpPr txBox="1"/>
      </xdr:nvSpPr>
      <xdr:spPr>
        <a:xfrm>
          <a:off x="12611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92092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2A4D85F4-80C7-4EA1-B75E-9062541D7993}"/>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A1B57DFA-4040-489F-B743-97908F193B7D}"/>
            </a:ext>
          </a:extLst>
        </xdr:cNvPr>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AEA432FD-6A58-43BB-9303-B8D692DE5CD1}"/>
            </a:ext>
          </a:extLst>
        </xdr:cNvPr>
        <xdr:cNvSpPr txBox="1"/>
      </xdr:nvSpPr>
      <xdr:spPr>
        <a:xfrm>
          <a:off x="13500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12082</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2FD6FAA7-7F7E-46A2-80D5-CB421446B820}"/>
            </a:ext>
          </a:extLst>
        </xdr:cNvPr>
        <xdr:cNvSpPr txBox="1"/>
      </xdr:nvSpPr>
      <xdr:spPr>
        <a:xfrm>
          <a:off x="12611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55E2D83F-E1D5-410C-AB87-E127A66AED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ABC3C87B-8EC4-42FB-98AA-182E129B020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2E9E802F-9CF3-4A32-8188-F12E9B5B527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ED9594B9-7702-440F-9C19-9EC7FDC28EC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1CD292A3-CD26-4479-8F2D-3010717473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9F36CF66-FFF0-4628-9C03-608FC1D337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87653A07-F6FC-4C31-8432-192E21201B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3E133EA9-2A91-4A28-8231-E63024297A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EA91319B-F7E0-400E-BBBA-3936AFF926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1F03FA43-5626-4253-8B79-F2FA26FC8C2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2FCFF70B-990D-40D5-911A-12B23314A09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366BBE0F-B354-46D7-9256-A8719923AE5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89DE78C2-98D5-4F0A-AAD5-609505A8A03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9906C150-5A46-478E-A907-6E91B95CEA5E}"/>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A2E126B2-9032-4BF8-99CF-9C3185E3765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9682DB80-9573-4BD4-880C-62A1E36FC32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DCD3A430-82EC-4787-BA7F-3769750988F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AC8D58A-D829-4629-92F7-FD5BF3F8F26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5D9BFA95-F104-47A3-9AB1-08D4B6660CB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562906D5-1E5A-4DFD-8845-1C4BBC18ED5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6E8FC504-3DF3-4976-A376-3D347039F0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1FC33483-1486-4454-B94A-01A7FEEA8C4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3AD11465-EB2B-422C-95C8-7FBAAFB1D1D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a:extLst>
            <a:ext uri="{FF2B5EF4-FFF2-40B4-BE49-F238E27FC236}">
              <a16:creationId xmlns:a16="http://schemas.microsoft.com/office/drawing/2014/main" id="{84A61A55-030C-4FAE-BC70-2403FCB8FDDA}"/>
            </a:ext>
          </a:extLst>
        </xdr:cNvPr>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A024776E-53D7-4739-A9D7-706DC03572D8}"/>
            </a:ext>
          </a:extLst>
        </xdr:cNvPr>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a:extLst>
            <a:ext uri="{FF2B5EF4-FFF2-40B4-BE49-F238E27FC236}">
              <a16:creationId xmlns:a16="http://schemas.microsoft.com/office/drawing/2014/main" id="{16C61D84-EFD1-4E48-942C-3069453DE33B}"/>
            </a:ext>
          </a:extLst>
        </xdr:cNvPr>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DDC072EA-E63C-437D-B1AA-61EB4ACD5115}"/>
            </a:ext>
          </a:extLst>
        </xdr:cNvPr>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a:extLst>
            <a:ext uri="{FF2B5EF4-FFF2-40B4-BE49-F238E27FC236}">
              <a16:creationId xmlns:a16="http://schemas.microsoft.com/office/drawing/2014/main" id="{3BC0509D-A8C0-4FF4-B036-4F9162BF75D9}"/>
            </a:ext>
          </a:extLst>
        </xdr:cNvPr>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133842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4A400290-A830-4EC8-A878-5DC0905ED37B}"/>
            </a:ext>
          </a:extLst>
        </xdr:cNvPr>
        <xdr:cNvSpPr txBox="1"/>
      </xdr:nvSpPr>
      <xdr:spPr>
        <a:xfrm>
          <a:off x="22199600" y="6477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a:extLst>
            <a:ext uri="{FF2B5EF4-FFF2-40B4-BE49-F238E27FC236}">
              <a16:creationId xmlns:a16="http://schemas.microsoft.com/office/drawing/2014/main" id="{423F45CE-7979-403C-85A3-1403154B2B27}"/>
            </a:ext>
          </a:extLst>
        </xdr:cNvPr>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a:extLst>
            <a:ext uri="{FF2B5EF4-FFF2-40B4-BE49-F238E27FC236}">
              <a16:creationId xmlns:a16="http://schemas.microsoft.com/office/drawing/2014/main" id="{20B128A8-5702-406F-862E-7CAA1F67F999}"/>
            </a:ext>
          </a:extLst>
        </xdr:cNvPr>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a:extLst>
            <a:ext uri="{FF2B5EF4-FFF2-40B4-BE49-F238E27FC236}">
              <a16:creationId xmlns:a16="http://schemas.microsoft.com/office/drawing/2014/main" id="{AC3554FA-5E9A-4EF7-863B-6234D5ADA092}"/>
            </a:ext>
          </a:extLst>
        </xdr:cNvPr>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a:extLst>
            <a:ext uri="{FF2B5EF4-FFF2-40B4-BE49-F238E27FC236}">
              <a16:creationId xmlns:a16="http://schemas.microsoft.com/office/drawing/2014/main" id="{67F0D1B1-98EE-43F6-9478-67EE2E1918B5}"/>
            </a:ext>
          </a:extLst>
        </xdr:cNvPr>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a:extLst>
            <a:ext uri="{FF2B5EF4-FFF2-40B4-BE49-F238E27FC236}">
              <a16:creationId xmlns:a16="http://schemas.microsoft.com/office/drawing/2014/main" id="{46D17800-FFC7-4AE3-A688-821DA938E0D2}"/>
            </a:ext>
          </a:extLst>
        </xdr:cNvPr>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E52E4DD-BB06-412C-973D-C6090FB154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71C7CC5A-846F-48D9-AD68-102A9ED606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76CD954-4685-41B7-8D64-B419206A10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2F14D4CA-2015-4547-958A-1598C879BC4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4055963-6471-4763-9D06-CE0121221CF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48908</xdr:rowOff>
    </xdr:from>
    <xdr:to>
      <xdr:col>116</xdr:col>
      <xdr:colOff>114300</xdr:colOff>
      <xdr:row>39</xdr:row>
      <xdr:rowOff>150508</xdr:rowOff>
    </xdr:to>
    <xdr:sp macro="" textlink="">
      <xdr:nvSpPr>
        <xdr:cNvPr id="582" name="楕円 581">
          <a:extLst>
            <a:ext uri="{FF2B5EF4-FFF2-40B4-BE49-F238E27FC236}">
              <a16:creationId xmlns:a16="http://schemas.microsoft.com/office/drawing/2014/main" id="{1CA2AA67-5C95-44D5-9A51-AC0D2464BF62}"/>
            </a:ext>
          </a:extLst>
        </xdr:cNvPr>
        <xdr:cNvSpPr/>
      </xdr:nvSpPr>
      <xdr:spPr>
        <a:xfrm>
          <a:off x="22110700" y="67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27335</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4D874F77-3067-4B77-B7A3-0BDB15A0EC21}"/>
            </a:ext>
          </a:extLst>
        </xdr:cNvPr>
        <xdr:cNvSpPr txBox="1"/>
      </xdr:nvSpPr>
      <xdr:spPr>
        <a:xfrm>
          <a:off x="22199600" y="67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95489</xdr:rowOff>
    </xdr:from>
    <xdr:to>
      <xdr:col>112</xdr:col>
      <xdr:colOff>38100</xdr:colOff>
      <xdr:row>40</xdr:row>
      <xdr:rowOff>25639</xdr:rowOff>
    </xdr:to>
    <xdr:sp macro="" textlink="">
      <xdr:nvSpPr>
        <xdr:cNvPr id="584" name="楕円 583">
          <a:extLst>
            <a:ext uri="{FF2B5EF4-FFF2-40B4-BE49-F238E27FC236}">
              <a16:creationId xmlns:a16="http://schemas.microsoft.com/office/drawing/2014/main" id="{881057A2-21D1-40E7-9C97-0A5C2C9DBA0C}"/>
            </a:ext>
          </a:extLst>
        </xdr:cNvPr>
        <xdr:cNvSpPr/>
      </xdr:nvSpPr>
      <xdr:spPr>
        <a:xfrm>
          <a:off x="21272500" y="67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99708</xdr:rowOff>
    </xdr:from>
    <xdr:to>
      <xdr:col>116</xdr:col>
      <xdr:colOff>63500</xdr:colOff>
      <xdr:row>39</xdr:row>
      <xdr:rowOff>146289</xdr:rowOff>
    </xdr:to>
    <xdr:cxnSp macro="">
      <xdr:nvCxnSpPr>
        <xdr:cNvPr id="585" name="直線コネクタ 584">
          <a:extLst>
            <a:ext uri="{FF2B5EF4-FFF2-40B4-BE49-F238E27FC236}">
              <a16:creationId xmlns:a16="http://schemas.microsoft.com/office/drawing/2014/main" id="{742063C3-81A2-4497-BBFD-AC7EEEE6277F}"/>
            </a:ext>
          </a:extLst>
        </xdr:cNvPr>
        <xdr:cNvCxnSpPr/>
      </xdr:nvCxnSpPr>
      <xdr:spPr>
        <a:xfrm flipV="1">
          <a:off x="21323300" y="6786258"/>
          <a:ext cx="838200" cy="4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95725</xdr:rowOff>
    </xdr:from>
    <xdr:to>
      <xdr:col>107</xdr:col>
      <xdr:colOff>101600</xdr:colOff>
      <xdr:row>40</xdr:row>
      <xdr:rowOff>25875</xdr:rowOff>
    </xdr:to>
    <xdr:sp macro="" textlink="">
      <xdr:nvSpPr>
        <xdr:cNvPr id="586" name="楕円 585">
          <a:extLst>
            <a:ext uri="{FF2B5EF4-FFF2-40B4-BE49-F238E27FC236}">
              <a16:creationId xmlns:a16="http://schemas.microsoft.com/office/drawing/2014/main" id="{8C04DB78-0FF3-421B-8A53-611E6A0EF72A}"/>
            </a:ext>
          </a:extLst>
        </xdr:cNvPr>
        <xdr:cNvSpPr/>
      </xdr:nvSpPr>
      <xdr:spPr>
        <a:xfrm>
          <a:off x="20383500" y="67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146289</xdr:rowOff>
    </xdr:from>
    <xdr:to>
      <xdr:col>111</xdr:col>
      <xdr:colOff>177800</xdr:colOff>
      <xdr:row>39</xdr:row>
      <xdr:rowOff>146525</xdr:rowOff>
    </xdr:to>
    <xdr:cxnSp macro="">
      <xdr:nvCxnSpPr>
        <xdr:cNvPr id="587" name="直線コネクタ 586">
          <a:extLst>
            <a:ext uri="{FF2B5EF4-FFF2-40B4-BE49-F238E27FC236}">
              <a16:creationId xmlns:a16="http://schemas.microsoft.com/office/drawing/2014/main" id="{2AC70D2C-CB3D-4244-9FCC-73215345DAD5}"/>
            </a:ext>
          </a:extLst>
        </xdr:cNvPr>
        <xdr:cNvCxnSpPr/>
      </xdr:nvCxnSpPr>
      <xdr:spPr>
        <a:xfrm flipV="1">
          <a:off x="20434300" y="6832839"/>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107978</xdr:rowOff>
    </xdr:from>
    <xdr:to>
      <xdr:col>102</xdr:col>
      <xdr:colOff>165100</xdr:colOff>
      <xdr:row>40</xdr:row>
      <xdr:rowOff>38128</xdr:rowOff>
    </xdr:to>
    <xdr:sp macro="" textlink="">
      <xdr:nvSpPr>
        <xdr:cNvPr id="588" name="楕円 587">
          <a:extLst>
            <a:ext uri="{FF2B5EF4-FFF2-40B4-BE49-F238E27FC236}">
              <a16:creationId xmlns:a16="http://schemas.microsoft.com/office/drawing/2014/main" id="{F1389AC5-AF81-49AF-9759-66FBD281D02A}"/>
            </a:ext>
          </a:extLst>
        </xdr:cNvPr>
        <xdr:cNvSpPr/>
      </xdr:nvSpPr>
      <xdr:spPr>
        <a:xfrm>
          <a:off x="19494500" y="67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146525</xdr:rowOff>
    </xdr:from>
    <xdr:to>
      <xdr:col>107</xdr:col>
      <xdr:colOff>50800</xdr:colOff>
      <xdr:row>39</xdr:row>
      <xdr:rowOff>158778</xdr:rowOff>
    </xdr:to>
    <xdr:cxnSp macro="">
      <xdr:nvCxnSpPr>
        <xdr:cNvPr id="589" name="直線コネクタ 588">
          <a:extLst>
            <a:ext uri="{FF2B5EF4-FFF2-40B4-BE49-F238E27FC236}">
              <a16:creationId xmlns:a16="http://schemas.microsoft.com/office/drawing/2014/main" id="{C2E5DF5C-0A54-48A4-9F8F-7064D7587269}"/>
            </a:ext>
          </a:extLst>
        </xdr:cNvPr>
        <xdr:cNvCxnSpPr/>
      </xdr:nvCxnSpPr>
      <xdr:spPr>
        <a:xfrm flipV="1">
          <a:off x="19545300" y="6833075"/>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117274</xdr:rowOff>
    </xdr:from>
    <xdr:to>
      <xdr:col>98</xdr:col>
      <xdr:colOff>38100</xdr:colOff>
      <xdr:row>40</xdr:row>
      <xdr:rowOff>47424</xdr:rowOff>
    </xdr:to>
    <xdr:sp macro="" textlink="">
      <xdr:nvSpPr>
        <xdr:cNvPr id="590" name="楕円 589">
          <a:extLst>
            <a:ext uri="{FF2B5EF4-FFF2-40B4-BE49-F238E27FC236}">
              <a16:creationId xmlns:a16="http://schemas.microsoft.com/office/drawing/2014/main" id="{37757271-2B50-41DE-97EE-32F1D0E71C89}"/>
            </a:ext>
          </a:extLst>
        </xdr:cNvPr>
        <xdr:cNvSpPr/>
      </xdr:nvSpPr>
      <xdr:spPr>
        <a:xfrm>
          <a:off x="18605500" y="680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158778</xdr:rowOff>
    </xdr:from>
    <xdr:to>
      <xdr:col>102</xdr:col>
      <xdr:colOff>114300</xdr:colOff>
      <xdr:row>39</xdr:row>
      <xdr:rowOff>168074</xdr:rowOff>
    </xdr:to>
    <xdr:cxnSp macro="">
      <xdr:nvCxnSpPr>
        <xdr:cNvPr id="591" name="直線コネクタ 590">
          <a:extLst>
            <a:ext uri="{FF2B5EF4-FFF2-40B4-BE49-F238E27FC236}">
              <a16:creationId xmlns:a16="http://schemas.microsoft.com/office/drawing/2014/main" id="{DBC2D1DA-3D78-4815-A193-01492178BF0B}"/>
            </a:ext>
          </a:extLst>
        </xdr:cNvPr>
        <xdr:cNvCxnSpPr/>
      </xdr:nvCxnSpPr>
      <xdr:spPr>
        <a:xfrm flipV="1">
          <a:off x="18656300" y="6845328"/>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76562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AC504753-922B-40F4-8039-2CED1D157A8A}"/>
            </a:ext>
          </a:extLst>
        </xdr:cNvPr>
        <xdr:cNvSpPr txBox="1"/>
      </xdr:nvSpPr>
      <xdr:spPr>
        <a:xfrm>
          <a:off x="21043411" y="64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90172</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A9874A71-E4A2-4268-B228-BAA979248B0C}"/>
            </a:ext>
          </a:extLst>
        </xdr:cNvPr>
        <xdr:cNvSpPr txBox="1"/>
      </xdr:nvSpPr>
      <xdr:spPr>
        <a:xfrm>
          <a:off x="20167111" y="64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115554</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595B81A4-86B1-4320-9440-2CD82263F44D}"/>
            </a:ext>
          </a:extLst>
        </xdr:cNvPr>
        <xdr:cNvSpPr txBox="1"/>
      </xdr:nvSpPr>
      <xdr:spPr>
        <a:xfrm>
          <a:off x="19278111" y="645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115623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576F0DAD-FC69-460E-8751-D4B5935C711C}"/>
            </a:ext>
          </a:extLst>
        </xdr:cNvPr>
        <xdr:cNvSpPr txBox="1"/>
      </xdr:nvSpPr>
      <xdr:spPr>
        <a:xfrm>
          <a:off x="18389111" y="64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16766</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40A0CCEB-BB83-428D-981A-056D9BE5332F}"/>
            </a:ext>
          </a:extLst>
        </xdr:cNvPr>
        <xdr:cNvSpPr txBox="1"/>
      </xdr:nvSpPr>
      <xdr:spPr>
        <a:xfrm>
          <a:off x="21043411" y="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17002</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3D8D25A0-A7DD-4CA1-B383-A689354EF2E4}"/>
            </a:ext>
          </a:extLst>
        </xdr:cNvPr>
        <xdr:cNvSpPr txBox="1"/>
      </xdr:nvSpPr>
      <xdr:spPr>
        <a:xfrm>
          <a:off x="20167111" y="687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29255</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4ED23B17-85DE-4DC2-9E09-6D5A1074D5AA}"/>
            </a:ext>
          </a:extLst>
        </xdr:cNvPr>
        <xdr:cNvSpPr txBox="1"/>
      </xdr:nvSpPr>
      <xdr:spPr>
        <a:xfrm>
          <a:off x="19278111" y="688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38551</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D73CE7BB-DCEA-4F70-884E-4F42F6D43A0C}"/>
            </a:ext>
          </a:extLst>
        </xdr:cNvPr>
        <xdr:cNvSpPr txBox="1"/>
      </xdr:nvSpPr>
      <xdr:spPr>
        <a:xfrm>
          <a:off x="18389111" y="689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F6E1644B-ABB1-46F7-A1FC-F7615BA4042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BE977F76-4D0C-4B47-8948-69D2C6DA99E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81DC809D-CA64-478B-B6C5-61DB2CAA52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31FFBAF-8722-4C50-9223-E21CC473A42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55CDC9DA-8F1A-4A2E-A871-1DE6990D8B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148FAE47-DF5B-435D-9203-5A946D30C5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4145D18B-7012-4418-B47D-6A21A8E96C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56700EFF-5125-4D5D-AC09-EA328404EDC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09F7FC3B-F2B0-4893-93D5-F409B7FA49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673595EB-1529-4889-820C-BB5F3AD951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C119CF29-866E-4F03-B709-E781F070C9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E6062D8C-BB8D-42B1-90E9-94DB8D352F3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1695FFF8-F9B8-45A0-A64F-A434DCD29D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BDC9FE94-D330-4C04-A0D3-9603A0399A7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3448FE6C-868E-489E-B186-8954BD62A3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934FB483-83BD-4065-B350-4AA3996CB2E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1AF92FCA-1F0E-4D29-B061-01B9EF4EB3A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F3750BE4-0B0F-4F63-B875-F01F9885BF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A2C63FB3-5356-4CDE-B8A4-A96DD5F88F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126633DF-A8C6-4FE3-B612-5A5E7309829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B4AC0F07-A4FE-4D23-A737-840C85D09E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48D2978B-BCCA-4CC1-960D-6674002D69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E7C9163E-289B-460B-BEEA-E8976A7FDC2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E5CE9D62-64EE-4483-8CCD-71CB39667B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48FE0C38-0E96-4FAE-8DBF-C7AF763D38E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2878CBDC-4B8F-4BCB-B2BB-546796E57D4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5B23186F-82D6-4F42-BCC9-FD22CC4C635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B4BBF9C1-585D-4DA6-A2C4-E0671E1F80D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E344F8B7-A01A-419B-9741-9C4139A66EB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6DBFB0AA-64A0-4558-9652-F458E971E86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78911376-D79B-42A7-A979-9595FAEAE5A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C087AC06-FDC7-4492-A113-04987DC8E04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CE087FA4-DFA2-4D64-8874-4EA81E0C576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062284F5-E3F3-4262-978B-195419EAB21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A7BF450B-4BAA-46FD-965B-AB67D4C4C38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4EB1EF8C-C7B2-423F-9000-CACAFB7F9EC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6DED7CFF-DCA0-4714-BC7D-840B57F32D0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8607EFA2-9951-4467-B907-EA6860A8A05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65ACA290-FC91-416F-854C-11637206BAA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470827FD-37F4-409F-A034-85CF7A9AF14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640" name="直線コネクタ 639">
          <a:extLst>
            <a:ext uri="{FF2B5EF4-FFF2-40B4-BE49-F238E27FC236}">
              <a16:creationId xmlns:a16="http://schemas.microsoft.com/office/drawing/2014/main" id="{6469AE20-A11D-4D3A-9DAA-5B0478D927E2}"/>
            </a:ext>
          </a:extLst>
        </xdr:cNvPr>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4804EA8E-2DEB-4CFE-B887-EFF3A38619FF}"/>
            </a:ext>
          </a:extLst>
        </xdr:cNvPr>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642" name="直線コネクタ 641">
          <a:extLst>
            <a:ext uri="{FF2B5EF4-FFF2-40B4-BE49-F238E27FC236}">
              <a16:creationId xmlns:a16="http://schemas.microsoft.com/office/drawing/2014/main" id="{05721492-59A7-4F03-8D54-50641B0A9B7A}"/>
            </a:ext>
          </a:extLst>
        </xdr:cNvPr>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7F8DE8AA-5829-40E4-9D1E-2332F24452C5}"/>
            </a:ext>
          </a:extLst>
        </xdr:cNvPr>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644" name="直線コネクタ 643">
          <a:extLst>
            <a:ext uri="{FF2B5EF4-FFF2-40B4-BE49-F238E27FC236}">
              <a16:creationId xmlns:a16="http://schemas.microsoft.com/office/drawing/2014/main" id="{531DB17F-70B9-4151-93B4-FDC20971572B}"/>
            </a:ext>
          </a:extLst>
        </xdr:cNvPr>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1AE6205E-80C4-4EE1-973B-76D1AF4EA585}"/>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46" name="フローチャート: 判断 645">
          <a:extLst>
            <a:ext uri="{FF2B5EF4-FFF2-40B4-BE49-F238E27FC236}">
              <a16:creationId xmlns:a16="http://schemas.microsoft.com/office/drawing/2014/main" id="{121A1D64-2848-4222-ACA6-329240113A0B}"/>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7" name="フローチャート: 判断 646">
          <a:extLst>
            <a:ext uri="{FF2B5EF4-FFF2-40B4-BE49-F238E27FC236}">
              <a16:creationId xmlns:a16="http://schemas.microsoft.com/office/drawing/2014/main" id="{A6D4ECC5-DE61-4D98-B0E6-30E696DC2C99}"/>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648" name="フローチャート: 判断 647">
          <a:extLst>
            <a:ext uri="{FF2B5EF4-FFF2-40B4-BE49-F238E27FC236}">
              <a16:creationId xmlns:a16="http://schemas.microsoft.com/office/drawing/2014/main" id="{E185CE86-4241-494B-B766-6DDE8D962385}"/>
            </a:ext>
          </a:extLst>
        </xdr:cNvPr>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649" name="フローチャート: 判断 648">
          <a:extLst>
            <a:ext uri="{FF2B5EF4-FFF2-40B4-BE49-F238E27FC236}">
              <a16:creationId xmlns:a16="http://schemas.microsoft.com/office/drawing/2014/main" id="{F319B56C-C4FC-4015-AA1C-4CB91873D688}"/>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650" name="フローチャート: 判断 649">
          <a:extLst>
            <a:ext uri="{FF2B5EF4-FFF2-40B4-BE49-F238E27FC236}">
              <a16:creationId xmlns:a16="http://schemas.microsoft.com/office/drawing/2014/main" id="{D589DDCF-D2AF-45B3-9757-C8577A6D40B4}"/>
            </a:ext>
          </a:extLst>
        </xdr:cNvPr>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57FD935B-0B59-42D1-BC9C-29454898EA6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5C00BC90-C5F2-4BCA-B0EF-BBD850BB0F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E4BF820-5639-4E6F-8376-D3D8E50DD9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C47F050-D60C-4EA1-8321-B0E69FE5308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43BA899-7A9A-4258-9F59-ADDEE128832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56" name="楕円 655">
          <a:extLst>
            <a:ext uri="{FF2B5EF4-FFF2-40B4-BE49-F238E27FC236}">
              <a16:creationId xmlns:a16="http://schemas.microsoft.com/office/drawing/2014/main" id="{6B6F4218-2569-40C7-BFB3-BB039E37D5DC}"/>
            </a:ext>
          </a:extLst>
        </xdr:cNvPr>
        <xdr:cNvSpPr/>
      </xdr:nvSpPr>
      <xdr:spPr>
        <a:xfrm>
          <a:off x="16268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105427</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5E06663D-C5EE-46AE-A060-72FEF17C0C18}"/>
            </a:ext>
          </a:extLst>
        </xdr:cNvPr>
        <xdr:cNvSpPr txBox="1"/>
      </xdr:nvSpPr>
      <xdr:spPr>
        <a:xfrm>
          <a:off x="16357600"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658" name="楕円 657">
          <a:extLst>
            <a:ext uri="{FF2B5EF4-FFF2-40B4-BE49-F238E27FC236}">
              <a16:creationId xmlns:a16="http://schemas.microsoft.com/office/drawing/2014/main" id="{AD5F686F-7AE5-429D-8890-929EA7940130}"/>
            </a:ext>
          </a:extLst>
        </xdr:cNvPr>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133350</xdr:rowOff>
    </xdr:from>
    <xdr:to>
      <xdr:col>85</xdr:col>
      <xdr:colOff>127000</xdr:colOff>
      <xdr:row>81</xdr:row>
      <xdr:rowOff>152400</xdr:rowOff>
    </xdr:to>
    <xdr:cxnSp macro="">
      <xdr:nvCxnSpPr>
        <xdr:cNvPr id="659" name="直線コネクタ 658">
          <a:extLst>
            <a:ext uri="{FF2B5EF4-FFF2-40B4-BE49-F238E27FC236}">
              <a16:creationId xmlns:a16="http://schemas.microsoft.com/office/drawing/2014/main" id="{9A8E19A7-0113-417C-B4C1-9B1382A3182F}"/>
            </a:ext>
          </a:extLst>
        </xdr:cNvPr>
        <xdr:cNvCxnSpPr/>
      </xdr:nvCxnSpPr>
      <xdr:spPr>
        <a:xfrm flipV="1">
          <a:off x="15481300" y="14020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60" name="楕円 659">
          <a:extLst>
            <a:ext uri="{FF2B5EF4-FFF2-40B4-BE49-F238E27FC236}">
              <a16:creationId xmlns:a16="http://schemas.microsoft.com/office/drawing/2014/main" id="{B0067351-C32C-4942-9632-F1E6BF6E94BC}"/>
            </a:ext>
          </a:extLst>
        </xdr:cNvPr>
        <xdr:cNvSpPr/>
      </xdr:nvSpPr>
      <xdr:spPr>
        <a:xfrm>
          <a:off x="14541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108586</xdr:rowOff>
    </xdr:from>
    <xdr:to>
      <xdr:col>81</xdr:col>
      <xdr:colOff>50800</xdr:colOff>
      <xdr:row>81</xdr:row>
      <xdr:rowOff>152400</xdr:rowOff>
    </xdr:to>
    <xdr:cxnSp macro="">
      <xdr:nvCxnSpPr>
        <xdr:cNvPr id="661" name="直線コネクタ 660">
          <a:extLst>
            <a:ext uri="{FF2B5EF4-FFF2-40B4-BE49-F238E27FC236}">
              <a16:creationId xmlns:a16="http://schemas.microsoft.com/office/drawing/2014/main" id="{6E014458-658A-4D34-8D8F-D8D87DC3B4EB}"/>
            </a:ext>
          </a:extLst>
        </xdr:cNvPr>
        <xdr:cNvCxnSpPr/>
      </xdr:nvCxnSpPr>
      <xdr:spPr>
        <a:xfrm>
          <a:off x="14592300" y="139960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40639</xdr:rowOff>
    </xdr:from>
    <xdr:to>
      <xdr:col>72</xdr:col>
      <xdr:colOff>38100</xdr:colOff>
      <xdr:row>81</xdr:row>
      <xdr:rowOff>142239</xdr:rowOff>
    </xdr:to>
    <xdr:sp macro="" textlink="">
      <xdr:nvSpPr>
        <xdr:cNvPr id="662" name="楕円 661">
          <a:extLst>
            <a:ext uri="{FF2B5EF4-FFF2-40B4-BE49-F238E27FC236}">
              <a16:creationId xmlns:a16="http://schemas.microsoft.com/office/drawing/2014/main" id="{9DCF9789-0990-437B-914F-2D7284DF59AE}"/>
            </a:ext>
          </a:extLst>
        </xdr:cNvPr>
        <xdr:cNvSpPr/>
      </xdr:nvSpPr>
      <xdr:spPr>
        <a:xfrm>
          <a:off x="13652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91439</xdr:rowOff>
    </xdr:from>
    <xdr:to>
      <xdr:col>76</xdr:col>
      <xdr:colOff>114300</xdr:colOff>
      <xdr:row>81</xdr:row>
      <xdr:rowOff>108586</xdr:rowOff>
    </xdr:to>
    <xdr:cxnSp macro="">
      <xdr:nvCxnSpPr>
        <xdr:cNvPr id="663" name="直線コネクタ 662">
          <a:extLst>
            <a:ext uri="{FF2B5EF4-FFF2-40B4-BE49-F238E27FC236}">
              <a16:creationId xmlns:a16="http://schemas.microsoft.com/office/drawing/2014/main" id="{267B0F30-3197-4BA5-8697-D508ECF40CD5}"/>
            </a:ext>
          </a:extLst>
        </xdr:cNvPr>
        <xdr:cNvCxnSpPr/>
      </xdr:nvCxnSpPr>
      <xdr:spPr>
        <a:xfrm>
          <a:off x="13703300" y="139788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156845</xdr:rowOff>
    </xdr:from>
    <xdr:to>
      <xdr:col>67</xdr:col>
      <xdr:colOff>101600</xdr:colOff>
      <xdr:row>81</xdr:row>
      <xdr:rowOff>86995</xdr:rowOff>
    </xdr:to>
    <xdr:sp macro="" textlink="">
      <xdr:nvSpPr>
        <xdr:cNvPr id="664" name="楕円 663">
          <a:extLst>
            <a:ext uri="{FF2B5EF4-FFF2-40B4-BE49-F238E27FC236}">
              <a16:creationId xmlns:a16="http://schemas.microsoft.com/office/drawing/2014/main" id="{9D7F6221-01D6-4BA1-A182-0A9CE0F841CE}"/>
            </a:ext>
          </a:extLst>
        </xdr:cNvPr>
        <xdr:cNvSpPr/>
      </xdr:nvSpPr>
      <xdr:spPr>
        <a:xfrm>
          <a:off x="12763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36195</xdr:rowOff>
    </xdr:from>
    <xdr:to>
      <xdr:col>71</xdr:col>
      <xdr:colOff>177800</xdr:colOff>
      <xdr:row>81</xdr:row>
      <xdr:rowOff>91439</xdr:rowOff>
    </xdr:to>
    <xdr:cxnSp macro="">
      <xdr:nvCxnSpPr>
        <xdr:cNvPr id="665" name="直線コネクタ 664">
          <a:extLst>
            <a:ext uri="{FF2B5EF4-FFF2-40B4-BE49-F238E27FC236}">
              <a16:creationId xmlns:a16="http://schemas.microsoft.com/office/drawing/2014/main" id="{02431A56-B7F8-486F-9207-73E4AE5CD6D3}"/>
            </a:ext>
          </a:extLst>
        </xdr:cNvPr>
        <xdr:cNvCxnSpPr/>
      </xdr:nvCxnSpPr>
      <xdr:spPr>
        <a:xfrm>
          <a:off x="12814300" y="139236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6" name="n_1aveValue【消防施設】&#10;有形固定資産減価償却率">
          <a:extLst>
            <a:ext uri="{FF2B5EF4-FFF2-40B4-BE49-F238E27FC236}">
              <a16:creationId xmlns:a16="http://schemas.microsoft.com/office/drawing/2014/main" id="{5FEBC7FB-F149-42AA-9B6D-9919F76DD537}"/>
            </a:ext>
          </a:extLst>
        </xdr:cNvPr>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667" name="n_2aveValue【消防施設】&#10;有形固定資産減価償却率">
          <a:extLst>
            <a:ext uri="{FF2B5EF4-FFF2-40B4-BE49-F238E27FC236}">
              <a16:creationId xmlns:a16="http://schemas.microsoft.com/office/drawing/2014/main" id="{43CD5D32-4109-4C33-93CC-AB1C93A55225}"/>
            </a:ext>
          </a:extLst>
        </xdr:cNvPr>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668" name="n_3aveValue【消防施設】&#10;有形固定資産減価償却率">
          <a:extLst>
            <a:ext uri="{FF2B5EF4-FFF2-40B4-BE49-F238E27FC236}">
              <a16:creationId xmlns:a16="http://schemas.microsoft.com/office/drawing/2014/main" id="{F5195896-8BC5-4BA1-AF98-623147D22843}"/>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669" name="n_4aveValue【消防施設】&#10;有形固定資産減価償却率">
          <a:extLst>
            <a:ext uri="{FF2B5EF4-FFF2-40B4-BE49-F238E27FC236}">
              <a16:creationId xmlns:a16="http://schemas.microsoft.com/office/drawing/2014/main" id="{6321FB76-395E-4B42-80CB-96E09CB2C30C}"/>
            </a:ext>
          </a:extLst>
        </xdr:cNvPr>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22877</xdr:rowOff>
    </xdr:from>
    <xdr:ext cx="405111" cy="259045"/>
    <xdr:sp macro="" textlink="">
      <xdr:nvSpPr>
        <xdr:cNvPr id="670" name="n_1mainValue【消防施設】&#10;有形固定資産減価償却率">
          <a:extLst>
            <a:ext uri="{FF2B5EF4-FFF2-40B4-BE49-F238E27FC236}">
              <a16:creationId xmlns:a16="http://schemas.microsoft.com/office/drawing/2014/main" id="{4C43EDCA-E8AB-4B69-939E-440B43295575}"/>
            </a:ext>
          </a:extLst>
        </xdr:cNvPr>
        <xdr:cNvSpPr txBox="1"/>
      </xdr:nvSpPr>
      <xdr:spPr>
        <a:xfrm>
          <a:off x="15266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671" name="n_2mainValue【消防施設】&#10;有形固定資産減価償却率">
          <a:extLst>
            <a:ext uri="{FF2B5EF4-FFF2-40B4-BE49-F238E27FC236}">
              <a16:creationId xmlns:a16="http://schemas.microsoft.com/office/drawing/2014/main" id="{33644E5F-DAA7-4017-B913-F93EE27AFB30}"/>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158766</xdr:rowOff>
    </xdr:from>
    <xdr:ext cx="405111" cy="259045"/>
    <xdr:sp macro="" textlink="">
      <xdr:nvSpPr>
        <xdr:cNvPr id="672" name="n_3mainValue【消防施設】&#10;有形固定資産減価償却率">
          <a:extLst>
            <a:ext uri="{FF2B5EF4-FFF2-40B4-BE49-F238E27FC236}">
              <a16:creationId xmlns:a16="http://schemas.microsoft.com/office/drawing/2014/main" id="{2C53AC5C-6BBF-4ED9-9F19-A0B419A3D70E}"/>
            </a:ext>
          </a:extLst>
        </xdr:cNvPr>
        <xdr:cNvSpPr txBox="1"/>
      </xdr:nvSpPr>
      <xdr:spPr>
        <a:xfrm>
          <a:off x="13500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103522</xdr:rowOff>
    </xdr:from>
    <xdr:ext cx="405111" cy="259045"/>
    <xdr:sp macro="" textlink="">
      <xdr:nvSpPr>
        <xdr:cNvPr id="673" name="n_4mainValue【消防施設】&#10;有形固定資産減価償却率">
          <a:extLst>
            <a:ext uri="{FF2B5EF4-FFF2-40B4-BE49-F238E27FC236}">
              <a16:creationId xmlns:a16="http://schemas.microsoft.com/office/drawing/2014/main" id="{2CB98E4C-2DFD-483D-B328-8FC8BFA4C6C3}"/>
            </a:ext>
          </a:extLst>
        </xdr:cNvPr>
        <xdr:cNvSpPr txBox="1"/>
      </xdr:nvSpPr>
      <xdr:spPr>
        <a:xfrm>
          <a:off x="12611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E86CFF72-7610-4558-B545-D189B2903E2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975AE5F9-E13F-4B3A-845D-58E2BCA5E0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C88F6403-E7DC-4303-AC41-F9B7CED494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EF9B7916-D5E0-4907-B2F4-3F1779CA3B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C8C94B12-699A-4896-874A-F9958A4124C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009255FC-B022-46A0-947A-581883781D3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386BD535-A96A-49A2-A388-63462F202D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B0470329-B793-4259-A541-B9486BD2879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DF1B9295-D0C9-4EE7-B83D-ABE3A706DC6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9195CEBD-B86A-4DFB-A09C-A5688DFE3C3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4" name="直線コネクタ 683">
          <a:extLst>
            <a:ext uri="{FF2B5EF4-FFF2-40B4-BE49-F238E27FC236}">
              <a16:creationId xmlns:a16="http://schemas.microsoft.com/office/drawing/2014/main" id="{C2170FBC-773F-4FED-8C54-B5FEA2E534D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5" name="テキスト ボックス 684">
          <a:extLst>
            <a:ext uri="{FF2B5EF4-FFF2-40B4-BE49-F238E27FC236}">
              <a16:creationId xmlns:a16="http://schemas.microsoft.com/office/drawing/2014/main" id="{C086AB3F-D23C-4DAB-A8D7-677BDECA6A2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6" name="直線コネクタ 685">
          <a:extLst>
            <a:ext uri="{FF2B5EF4-FFF2-40B4-BE49-F238E27FC236}">
              <a16:creationId xmlns:a16="http://schemas.microsoft.com/office/drawing/2014/main" id="{B5A7E93D-F0F5-4440-AD50-6BD2AB2DCC9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7" name="テキスト ボックス 686">
          <a:extLst>
            <a:ext uri="{FF2B5EF4-FFF2-40B4-BE49-F238E27FC236}">
              <a16:creationId xmlns:a16="http://schemas.microsoft.com/office/drawing/2014/main" id="{BB13BCAE-2B75-4973-AF97-89305F75C16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8" name="直線コネクタ 687">
          <a:extLst>
            <a:ext uri="{FF2B5EF4-FFF2-40B4-BE49-F238E27FC236}">
              <a16:creationId xmlns:a16="http://schemas.microsoft.com/office/drawing/2014/main" id="{7B5B8D13-0EE2-4811-8992-5943BA8B41D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9" name="テキスト ボックス 688">
          <a:extLst>
            <a:ext uri="{FF2B5EF4-FFF2-40B4-BE49-F238E27FC236}">
              <a16:creationId xmlns:a16="http://schemas.microsoft.com/office/drawing/2014/main" id="{BDA9A1AC-D625-405F-A406-8E211A44A6C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0" name="直線コネクタ 689">
          <a:extLst>
            <a:ext uri="{FF2B5EF4-FFF2-40B4-BE49-F238E27FC236}">
              <a16:creationId xmlns:a16="http://schemas.microsoft.com/office/drawing/2014/main" id="{3B7D4867-F150-4EF1-B448-E34C827FF90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1" name="テキスト ボックス 690">
          <a:extLst>
            <a:ext uri="{FF2B5EF4-FFF2-40B4-BE49-F238E27FC236}">
              <a16:creationId xmlns:a16="http://schemas.microsoft.com/office/drawing/2014/main" id="{2A7E763D-9796-4F19-B8C1-CAFE342C1BF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2" name="直線コネクタ 691">
          <a:extLst>
            <a:ext uri="{FF2B5EF4-FFF2-40B4-BE49-F238E27FC236}">
              <a16:creationId xmlns:a16="http://schemas.microsoft.com/office/drawing/2014/main" id="{761B5554-CF43-4364-BF9A-043EDA93088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3" name="テキスト ボックス 692">
          <a:extLst>
            <a:ext uri="{FF2B5EF4-FFF2-40B4-BE49-F238E27FC236}">
              <a16:creationId xmlns:a16="http://schemas.microsoft.com/office/drawing/2014/main" id="{C85DC8CD-0019-4BB5-948B-428BA7BC02E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24EB1D86-4C59-41EA-B170-A1C191099B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D29839CE-C4AF-4020-B663-6C68F91FF8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a:extLst>
            <a:ext uri="{FF2B5EF4-FFF2-40B4-BE49-F238E27FC236}">
              <a16:creationId xmlns:a16="http://schemas.microsoft.com/office/drawing/2014/main" id="{FFD7EDDF-51B0-472F-ADEB-710AB5485BD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697" name="直線コネクタ 696">
          <a:extLst>
            <a:ext uri="{FF2B5EF4-FFF2-40B4-BE49-F238E27FC236}">
              <a16:creationId xmlns:a16="http://schemas.microsoft.com/office/drawing/2014/main" id="{E0461299-A10F-4942-9133-E401D50A91D8}"/>
            </a:ext>
          </a:extLst>
        </xdr:cNvPr>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98" name="【消防施設】&#10;一人当たり面積最小値テキスト">
          <a:extLst>
            <a:ext uri="{FF2B5EF4-FFF2-40B4-BE49-F238E27FC236}">
              <a16:creationId xmlns:a16="http://schemas.microsoft.com/office/drawing/2014/main" id="{02821B5F-579D-46CD-953C-E3745CD22C87}"/>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99" name="直線コネクタ 698">
          <a:extLst>
            <a:ext uri="{FF2B5EF4-FFF2-40B4-BE49-F238E27FC236}">
              <a16:creationId xmlns:a16="http://schemas.microsoft.com/office/drawing/2014/main" id="{D28165FD-6E7F-4C86-A988-9E95C1D1183A}"/>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00" name="【消防施設】&#10;一人当たり面積最大値テキスト">
          <a:extLst>
            <a:ext uri="{FF2B5EF4-FFF2-40B4-BE49-F238E27FC236}">
              <a16:creationId xmlns:a16="http://schemas.microsoft.com/office/drawing/2014/main" id="{E78F6A04-AB9B-414A-B680-B6BAC30B5317}"/>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01" name="直線コネクタ 700">
          <a:extLst>
            <a:ext uri="{FF2B5EF4-FFF2-40B4-BE49-F238E27FC236}">
              <a16:creationId xmlns:a16="http://schemas.microsoft.com/office/drawing/2014/main" id="{07367763-2094-4170-BAE3-149D30D8EFAA}"/>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2" name="【消防施設】&#10;一人当たり面積平均値テキスト">
          <a:extLst>
            <a:ext uri="{FF2B5EF4-FFF2-40B4-BE49-F238E27FC236}">
              <a16:creationId xmlns:a16="http://schemas.microsoft.com/office/drawing/2014/main" id="{D84F286D-8122-4035-807E-475778ABD394}"/>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03" name="フローチャート: 判断 702">
          <a:extLst>
            <a:ext uri="{FF2B5EF4-FFF2-40B4-BE49-F238E27FC236}">
              <a16:creationId xmlns:a16="http://schemas.microsoft.com/office/drawing/2014/main" id="{E2F04E01-C3ED-497B-ACA7-CA2A6064A6F9}"/>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04" name="フローチャート: 判断 703">
          <a:extLst>
            <a:ext uri="{FF2B5EF4-FFF2-40B4-BE49-F238E27FC236}">
              <a16:creationId xmlns:a16="http://schemas.microsoft.com/office/drawing/2014/main" id="{A9EBC927-A49D-4A7C-9BEB-C43E2F4E5087}"/>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705" name="フローチャート: 判断 704">
          <a:extLst>
            <a:ext uri="{FF2B5EF4-FFF2-40B4-BE49-F238E27FC236}">
              <a16:creationId xmlns:a16="http://schemas.microsoft.com/office/drawing/2014/main" id="{B1633F25-08D7-465E-921C-C9FFEEE010B3}"/>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06" name="フローチャート: 判断 705">
          <a:extLst>
            <a:ext uri="{FF2B5EF4-FFF2-40B4-BE49-F238E27FC236}">
              <a16:creationId xmlns:a16="http://schemas.microsoft.com/office/drawing/2014/main" id="{DD61631C-463B-41E8-AB94-365DD2DD78A7}"/>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7" name="フローチャート: 判断 706">
          <a:extLst>
            <a:ext uri="{FF2B5EF4-FFF2-40B4-BE49-F238E27FC236}">
              <a16:creationId xmlns:a16="http://schemas.microsoft.com/office/drawing/2014/main" id="{DB2CF557-37EB-4BB5-827E-909E7AC03767}"/>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7AE5CD0B-58F0-4A4F-B4CA-B9DE689142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910ECE06-2988-44FB-930E-2321397A877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16AE10B-490A-423B-A419-080FD9AE3D0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936F384-1753-45C9-B7D3-2E283520C5E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A1E7D1A-2BA0-44B6-BD41-B072DC75541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69850</xdr:rowOff>
    </xdr:from>
    <xdr:to>
      <xdr:col>116</xdr:col>
      <xdr:colOff>114300</xdr:colOff>
      <xdr:row>82</xdr:row>
      <xdr:rowOff>0</xdr:rowOff>
    </xdr:to>
    <xdr:sp macro="" textlink="">
      <xdr:nvSpPr>
        <xdr:cNvPr id="713" name="楕円 712">
          <a:extLst>
            <a:ext uri="{FF2B5EF4-FFF2-40B4-BE49-F238E27FC236}">
              <a16:creationId xmlns:a16="http://schemas.microsoft.com/office/drawing/2014/main" id="{DAC67D3F-0E90-4DE7-9881-F16B10CFE0A2}"/>
            </a:ext>
          </a:extLst>
        </xdr:cNvPr>
        <xdr:cNvSpPr/>
      </xdr:nvSpPr>
      <xdr:spPr>
        <a:xfrm>
          <a:off x="221107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92727</xdr:rowOff>
    </xdr:from>
    <xdr:ext cx="469744" cy="259045"/>
    <xdr:sp macro="" textlink="">
      <xdr:nvSpPr>
        <xdr:cNvPr id="714" name="【消防施設】&#10;一人当たり面積該当値テキスト">
          <a:extLst>
            <a:ext uri="{FF2B5EF4-FFF2-40B4-BE49-F238E27FC236}">
              <a16:creationId xmlns:a16="http://schemas.microsoft.com/office/drawing/2014/main" id="{00AE70B7-3333-49F1-A9EF-803AE02E710A}"/>
            </a:ext>
          </a:extLst>
        </xdr:cNvPr>
        <xdr:cNvSpPr txBox="1"/>
      </xdr:nvSpPr>
      <xdr:spPr>
        <a:xfrm>
          <a:off x="22199600"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82550</xdr:rowOff>
    </xdr:from>
    <xdr:to>
      <xdr:col>112</xdr:col>
      <xdr:colOff>38100</xdr:colOff>
      <xdr:row>82</xdr:row>
      <xdr:rowOff>12700</xdr:rowOff>
    </xdr:to>
    <xdr:sp macro="" textlink="">
      <xdr:nvSpPr>
        <xdr:cNvPr id="715" name="楕円 714">
          <a:extLst>
            <a:ext uri="{FF2B5EF4-FFF2-40B4-BE49-F238E27FC236}">
              <a16:creationId xmlns:a16="http://schemas.microsoft.com/office/drawing/2014/main" id="{B11C7BEF-A4B0-417C-8F82-CBF31C1B5F1F}"/>
            </a:ext>
          </a:extLst>
        </xdr:cNvPr>
        <xdr:cNvSpPr/>
      </xdr:nvSpPr>
      <xdr:spPr>
        <a:xfrm>
          <a:off x="21272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120650</xdr:rowOff>
    </xdr:from>
    <xdr:to>
      <xdr:col>116</xdr:col>
      <xdr:colOff>63500</xdr:colOff>
      <xdr:row>81</xdr:row>
      <xdr:rowOff>133350</xdr:rowOff>
    </xdr:to>
    <xdr:cxnSp macro="">
      <xdr:nvCxnSpPr>
        <xdr:cNvPr id="716" name="直線コネクタ 715">
          <a:extLst>
            <a:ext uri="{FF2B5EF4-FFF2-40B4-BE49-F238E27FC236}">
              <a16:creationId xmlns:a16="http://schemas.microsoft.com/office/drawing/2014/main" id="{3B5077AA-EE11-4D76-B8B7-6879FE025F73}"/>
            </a:ext>
          </a:extLst>
        </xdr:cNvPr>
        <xdr:cNvCxnSpPr/>
      </xdr:nvCxnSpPr>
      <xdr:spPr>
        <a:xfrm flipV="1">
          <a:off x="21323300" y="1400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82550</xdr:rowOff>
    </xdr:from>
    <xdr:to>
      <xdr:col>107</xdr:col>
      <xdr:colOff>101600</xdr:colOff>
      <xdr:row>82</xdr:row>
      <xdr:rowOff>12700</xdr:rowOff>
    </xdr:to>
    <xdr:sp macro="" textlink="">
      <xdr:nvSpPr>
        <xdr:cNvPr id="717" name="楕円 716">
          <a:extLst>
            <a:ext uri="{FF2B5EF4-FFF2-40B4-BE49-F238E27FC236}">
              <a16:creationId xmlns:a16="http://schemas.microsoft.com/office/drawing/2014/main" id="{FC0F9FFA-82CC-439D-A1CD-3ABEA149E8B3}"/>
            </a:ext>
          </a:extLst>
        </xdr:cNvPr>
        <xdr:cNvSpPr/>
      </xdr:nvSpPr>
      <xdr:spPr>
        <a:xfrm>
          <a:off x="20383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133350</xdr:rowOff>
    </xdr:from>
    <xdr:to>
      <xdr:col>111</xdr:col>
      <xdr:colOff>177800</xdr:colOff>
      <xdr:row>81</xdr:row>
      <xdr:rowOff>133350</xdr:rowOff>
    </xdr:to>
    <xdr:cxnSp macro="">
      <xdr:nvCxnSpPr>
        <xdr:cNvPr id="718" name="直線コネクタ 717">
          <a:extLst>
            <a:ext uri="{FF2B5EF4-FFF2-40B4-BE49-F238E27FC236}">
              <a16:creationId xmlns:a16="http://schemas.microsoft.com/office/drawing/2014/main" id="{CB21D1E7-836D-41E5-948C-E6245A0BF14D}"/>
            </a:ext>
          </a:extLst>
        </xdr:cNvPr>
        <xdr:cNvCxnSpPr/>
      </xdr:nvCxnSpPr>
      <xdr:spPr>
        <a:xfrm>
          <a:off x="20434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107950</xdr:rowOff>
    </xdr:from>
    <xdr:to>
      <xdr:col>102</xdr:col>
      <xdr:colOff>165100</xdr:colOff>
      <xdr:row>82</xdr:row>
      <xdr:rowOff>38100</xdr:rowOff>
    </xdr:to>
    <xdr:sp macro="" textlink="">
      <xdr:nvSpPr>
        <xdr:cNvPr id="719" name="楕円 718">
          <a:extLst>
            <a:ext uri="{FF2B5EF4-FFF2-40B4-BE49-F238E27FC236}">
              <a16:creationId xmlns:a16="http://schemas.microsoft.com/office/drawing/2014/main" id="{7DF1ABBD-7238-4E4E-B591-1ADFA22FFD11}"/>
            </a:ext>
          </a:extLst>
        </xdr:cNvPr>
        <xdr:cNvSpPr/>
      </xdr:nvSpPr>
      <xdr:spPr>
        <a:xfrm>
          <a:off x="19494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133350</xdr:rowOff>
    </xdr:from>
    <xdr:to>
      <xdr:col>107</xdr:col>
      <xdr:colOff>50800</xdr:colOff>
      <xdr:row>81</xdr:row>
      <xdr:rowOff>158750</xdr:rowOff>
    </xdr:to>
    <xdr:cxnSp macro="">
      <xdr:nvCxnSpPr>
        <xdr:cNvPr id="720" name="直線コネクタ 719">
          <a:extLst>
            <a:ext uri="{FF2B5EF4-FFF2-40B4-BE49-F238E27FC236}">
              <a16:creationId xmlns:a16="http://schemas.microsoft.com/office/drawing/2014/main" id="{8AFB5958-10E1-49D6-84E0-4376CD3569BD}"/>
            </a:ext>
          </a:extLst>
        </xdr:cNvPr>
        <xdr:cNvCxnSpPr/>
      </xdr:nvCxnSpPr>
      <xdr:spPr>
        <a:xfrm flipV="1">
          <a:off x="19545300" y="1402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120650</xdr:rowOff>
    </xdr:from>
    <xdr:to>
      <xdr:col>98</xdr:col>
      <xdr:colOff>38100</xdr:colOff>
      <xdr:row>82</xdr:row>
      <xdr:rowOff>50800</xdr:rowOff>
    </xdr:to>
    <xdr:sp macro="" textlink="">
      <xdr:nvSpPr>
        <xdr:cNvPr id="721" name="楕円 720">
          <a:extLst>
            <a:ext uri="{FF2B5EF4-FFF2-40B4-BE49-F238E27FC236}">
              <a16:creationId xmlns:a16="http://schemas.microsoft.com/office/drawing/2014/main" id="{4080156B-DAA0-472E-85A8-8EA3B986E2C4}"/>
            </a:ext>
          </a:extLst>
        </xdr:cNvPr>
        <xdr:cNvSpPr/>
      </xdr:nvSpPr>
      <xdr:spPr>
        <a:xfrm>
          <a:off x="18605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158750</xdr:rowOff>
    </xdr:from>
    <xdr:to>
      <xdr:col>102</xdr:col>
      <xdr:colOff>114300</xdr:colOff>
      <xdr:row>82</xdr:row>
      <xdr:rowOff>0</xdr:rowOff>
    </xdr:to>
    <xdr:cxnSp macro="">
      <xdr:nvCxnSpPr>
        <xdr:cNvPr id="722" name="直線コネクタ 721">
          <a:extLst>
            <a:ext uri="{FF2B5EF4-FFF2-40B4-BE49-F238E27FC236}">
              <a16:creationId xmlns:a16="http://schemas.microsoft.com/office/drawing/2014/main" id="{B5E3137C-9E2C-4BCF-B7DA-EB6EE62B9204}"/>
            </a:ext>
          </a:extLst>
        </xdr:cNvPr>
        <xdr:cNvCxnSpPr/>
      </xdr:nvCxnSpPr>
      <xdr:spPr>
        <a:xfrm flipV="1">
          <a:off x="18656300" y="14046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23" name="n_1aveValue【消防施設】&#10;一人当たり面積">
          <a:extLst>
            <a:ext uri="{FF2B5EF4-FFF2-40B4-BE49-F238E27FC236}">
              <a16:creationId xmlns:a16="http://schemas.microsoft.com/office/drawing/2014/main" id="{824B6028-EAFE-458C-8543-D6023EFA0E5F}"/>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24" name="n_2aveValue【消防施設】&#10;一人当たり面積">
          <a:extLst>
            <a:ext uri="{FF2B5EF4-FFF2-40B4-BE49-F238E27FC236}">
              <a16:creationId xmlns:a16="http://schemas.microsoft.com/office/drawing/2014/main" id="{D8B86A81-F197-41DF-AFF6-809CD9F93AF9}"/>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725" name="n_3aveValue【消防施設】&#10;一人当たり面積">
          <a:extLst>
            <a:ext uri="{FF2B5EF4-FFF2-40B4-BE49-F238E27FC236}">
              <a16:creationId xmlns:a16="http://schemas.microsoft.com/office/drawing/2014/main" id="{04A1C173-EF1A-49BF-A5A9-E2B0C1251DCA}"/>
            </a:ext>
          </a:extLst>
        </xdr:cNvPr>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6" name="n_4aveValue【消防施設】&#10;一人当たり面積">
          <a:extLst>
            <a:ext uri="{FF2B5EF4-FFF2-40B4-BE49-F238E27FC236}">
              <a16:creationId xmlns:a16="http://schemas.microsoft.com/office/drawing/2014/main" id="{1D71F48C-9A41-4E6A-9527-3CE8EA9F8CD4}"/>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29227</xdr:rowOff>
    </xdr:from>
    <xdr:ext cx="469744" cy="259045"/>
    <xdr:sp macro="" textlink="">
      <xdr:nvSpPr>
        <xdr:cNvPr id="727" name="n_1mainValue【消防施設】&#10;一人当たり面積">
          <a:extLst>
            <a:ext uri="{FF2B5EF4-FFF2-40B4-BE49-F238E27FC236}">
              <a16:creationId xmlns:a16="http://schemas.microsoft.com/office/drawing/2014/main" id="{A6A424AF-6D20-41DB-A39C-D076D07FDAC0}"/>
            </a:ext>
          </a:extLst>
        </xdr:cNvPr>
        <xdr:cNvSpPr txBox="1"/>
      </xdr:nvSpPr>
      <xdr:spPr>
        <a:xfrm>
          <a:off x="21075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28" name="n_2mainValue【消防施設】&#10;一人当たり面積">
          <a:extLst>
            <a:ext uri="{FF2B5EF4-FFF2-40B4-BE49-F238E27FC236}">
              <a16:creationId xmlns:a16="http://schemas.microsoft.com/office/drawing/2014/main" id="{AFF03603-609B-4DFA-B294-05873A49D41D}"/>
            </a:ext>
          </a:extLst>
        </xdr:cNvPr>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54627</xdr:rowOff>
    </xdr:from>
    <xdr:ext cx="469744" cy="259045"/>
    <xdr:sp macro="" textlink="">
      <xdr:nvSpPr>
        <xdr:cNvPr id="729" name="n_3mainValue【消防施設】&#10;一人当たり面積">
          <a:extLst>
            <a:ext uri="{FF2B5EF4-FFF2-40B4-BE49-F238E27FC236}">
              <a16:creationId xmlns:a16="http://schemas.microsoft.com/office/drawing/2014/main" id="{7257559D-2044-4062-8EFC-7734A12D4E9A}"/>
            </a:ext>
          </a:extLst>
        </xdr:cNvPr>
        <xdr:cNvSpPr txBox="1"/>
      </xdr:nvSpPr>
      <xdr:spPr>
        <a:xfrm>
          <a:off x="19310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67327</xdr:rowOff>
    </xdr:from>
    <xdr:ext cx="469744" cy="259045"/>
    <xdr:sp macro="" textlink="">
      <xdr:nvSpPr>
        <xdr:cNvPr id="730" name="n_4mainValue【消防施設】&#10;一人当たり面積">
          <a:extLst>
            <a:ext uri="{FF2B5EF4-FFF2-40B4-BE49-F238E27FC236}">
              <a16:creationId xmlns:a16="http://schemas.microsoft.com/office/drawing/2014/main" id="{7B395287-8AD6-4148-B10B-CCD8F21A2A42}"/>
            </a:ext>
          </a:extLst>
        </xdr:cNvPr>
        <xdr:cNvSpPr txBox="1"/>
      </xdr:nvSpPr>
      <xdr:spPr>
        <a:xfrm>
          <a:off x="18421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EC663D1E-A3D3-4493-8DEA-58ACE38FA2C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5621A119-E2D4-4924-8D6B-66CC534A23C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29D0C225-CDBA-436B-A4A5-6658D5A246C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C8B8D34C-EBE4-4D8E-AA33-29A88EE6CEB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263E0B2F-4C85-4F4D-BE0D-7C647B6F79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0C634D24-38F7-4A83-8F46-F09D5910B2C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EF9B9848-2C07-4B0F-B88B-66C9F491F3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4F1B1B0E-A035-4AFF-8E1E-8D46C28527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EF5D70EE-2E8A-4128-B8D7-01C68DC4B9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1198F189-3F44-41A6-A7A4-B4DB3CBED3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F8304621-3953-4EA9-8A22-B25B94F43F8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a:extLst>
            <a:ext uri="{FF2B5EF4-FFF2-40B4-BE49-F238E27FC236}">
              <a16:creationId xmlns:a16="http://schemas.microsoft.com/office/drawing/2014/main" id="{93B32D33-6DFE-4304-9E73-EF59A9D60C5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3" name="テキスト ボックス 742">
          <a:extLst>
            <a:ext uri="{FF2B5EF4-FFF2-40B4-BE49-F238E27FC236}">
              <a16:creationId xmlns:a16="http://schemas.microsoft.com/office/drawing/2014/main" id="{E802111C-1ED2-4399-B3DE-085CF1017F0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a:extLst>
            <a:ext uri="{FF2B5EF4-FFF2-40B4-BE49-F238E27FC236}">
              <a16:creationId xmlns:a16="http://schemas.microsoft.com/office/drawing/2014/main" id="{AC5065B5-FF8F-491D-B3A2-394E4A36A18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a:extLst>
            <a:ext uri="{FF2B5EF4-FFF2-40B4-BE49-F238E27FC236}">
              <a16:creationId xmlns:a16="http://schemas.microsoft.com/office/drawing/2014/main" id="{9FCD408E-CE56-4E39-A3F1-03BEC2B5780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a:extLst>
            <a:ext uri="{FF2B5EF4-FFF2-40B4-BE49-F238E27FC236}">
              <a16:creationId xmlns:a16="http://schemas.microsoft.com/office/drawing/2014/main" id="{A667D617-9395-4A0B-A753-2A915E2727D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a:extLst>
            <a:ext uri="{FF2B5EF4-FFF2-40B4-BE49-F238E27FC236}">
              <a16:creationId xmlns:a16="http://schemas.microsoft.com/office/drawing/2014/main" id="{33C976EC-8DE1-4260-9775-E66D52EB842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a:extLst>
            <a:ext uri="{FF2B5EF4-FFF2-40B4-BE49-F238E27FC236}">
              <a16:creationId xmlns:a16="http://schemas.microsoft.com/office/drawing/2014/main" id="{353CE431-BC3D-4435-9296-A7F659C04CC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a:extLst>
            <a:ext uri="{FF2B5EF4-FFF2-40B4-BE49-F238E27FC236}">
              <a16:creationId xmlns:a16="http://schemas.microsoft.com/office/drawing/2014/main" id="{D93850D3-04FE-4778-A4E1-138028265BF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a:extLst>
            <a:ext uri="{FF2B5EF4-FFF2-40B4-BE49-F238E27FC236}">
              <a16:creationId xmlns:a16="http://schemas.microsoft.com/office/drawing/2014/main" id="{D1DFB103-F0A0-48A9-8552-9968B422B2D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1" name="テキスト ボックス 750">
          <a:extLst>
            <a:ext uri="{FF2B5EF4-FFF2-40B4-BE49-F238E27FC236}">
              <a16:creationId xmlns:a16="http://schemas.microsoft.com/office/drawing/2014/main" id="{B1A8537E-3ECC-4184-8443-73D6DC0B146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32828E70-E492-4773-93BF-E6C0382948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a:extLst>
            <a:ext uri="{FF2B5EF4-FFF2-40B4-BE49-F238E27FC236}">
              <a16:creationId xmlns:a16="http://schemas.microsoft.com/office/drawing/2014/main" id="{EF4FC73A-1D74-4BC5-B60F-B47112FE140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4A9BFEFA-D5C6-496C-9741-D85DBD3CD8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755" name="直線コネクタ 754">
          <a:extLst>
            <a:ext uri="{FF2B5EF4-FFF2-40B4-BE49-F238E27FC236}">
              <a16:creationId xmlns:a16="http://schemas.microsoft.com/office/drawing/2014/main" id="{9EDBDB61-D478-4713-9692-137F299EDC49}"/>
            </a:ext>
          </a:extLst>
        </xdr:cNvPr>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756" name="【庁舎】&#10;有形固定資産減価償却率最小値テキスト">
          <a:extLst>
            <a:ext uri="{FF2B5EF4-FFF2-40B4-BE49-F238E27FC236}">
              <a16:creationId xmlns:a16="http://schemas.microsoft.com/office/drawing/2014/main" id="{FD5C8909-4A3D-4F43-AF62-3C8F959055F4}"/>
            </a:ext>
          </a:extLst>
        </xdr:cNvPr>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757" name="直線コネクタ 756">
          <a:extLst>
            <a:ext uri="{FF2B5EF4-FFF2-40B4-BE49-F238E27FC236}">
              <a16:creationId xmlns:a16="http://schemas.microsoft.com/office/drawing/2014/main" id="{DEF72627-44AF-47BE-8A20-A4E72981542A}"/>
            </a:ext>
          </a:extLst>
        </xdr:cNvPr>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758" name="【庁舎】&#10;有形固定資産減価償却率最大値テキスト">
          <a:extLst>
            <a:ext uri="{FF2B5EF4-FFF2-40B4-BE49-F238E27FC236}">
              <a16:creationId xmlns:a16="http://schemas.microsoft.com/office/drawing/2014/main" id="{42A4968F-C950-4C6C-A3C5-3422EA8C8E5E}"/>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759" name="直線コネクタ 758">
          <a:extLst>
            <a:ext uri="{FF2B5EF4-FFF2-40B4-BE49-F238E27FC236}">
              <a16:creationId xmlns:a16="http://schemas.microsoft.com/office/drawing/2014/main" id="{D9574B14-D8FB-41EF-A6BA-315616C474D1}"/>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760" name="【庁舎】&#10;有形固定資産減価償却率平均値テキスト">
          <a:extLst>
            <a:ext uri="{FF2B5EF4-FFF2-40B4-BE49-F238E27FC236}">
              <a16:creationId xmlns:a16="http://schemas.microsoft.com/office/drawing/2014/main" id="{A5DE67B8-972F-4664-A7BE-37B48EDB04C1}"/>
            </a:ext>
          </a:extLst>
        </xdr:cNvPr>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761" name="フローチャート: 判断 760">
          <a:extLst>
            <a:ext uri="{FF2B5EF4-FFF2-40B4-BE49-F238E27FC236}">
              <a16:creationId xmlns:a16="http://schemas.microsoft.com/office/drawing/2014/main" id="{193D1090-E3E7-4E48-84CF-239764A6D197}"/>
            </a:ext>
          </a:extLst>
        </xdr:cNvPr>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762" name="フローチャート: 判断 761">
          <a:extLst>
            <a:ext uri="{FF2B5EF4-FFF2-40B4-BE49-F238E27FC236}">
              <a16:creationId xmlns:a16="http://schemas.microsoft.com/office/drawing/2014/main" id="{C812A511-0015-4280-8724-4F485ED351D8}"/>
            </a:ext>
          </a:extLst>
        </xdr:cNvPr>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763" name="フローチャート: 判断 762">
          <a:extLst>
            <a:ext uri="{FF2B5EF4-FFF2-40B4-BE49-F238E27FC236}">
              <a16:creationId xmlns:a16="http://schemas.microsoft.com/office/drawing/2014/main" id="{BB51789D-F40A-4CD0-8765-78EDA003BEBE}"/>
            </a:ext>
          </a:extLst>
        </xdr:cNvPr>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764" name="フローチャート: 判断 763">
          <a:extLst>
            <a:ext uri="{FF2B5EF4-FFF2-40B4-BE49-F238E27FC236}">
              <a16:creationId xmlns:a16="http://schemas.microsoft.com/office/drawing/2014/main" id="{DB456177-AAEC-41BA-B321-BDDE88D65200}"/>
            </a:ext>
          </a:extLst>
        </xdr:cNvPr>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65" name="フローチャート: 判断 764">
          <a:extLst>
            <a:ext uri="{FF2B5EF4-FFF2-40B4-BE49-F238E27FC236}">
              <a16:creationId xmlns:a16="http://schemas.microsoft.com/office/drawing/2014/main" id="{05EBEC63-DBED-45AA-8E6E-29FDE894707D}"/>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B3878B71-96C9-44F2-95FC-3394B12F87A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A9293EAC-1385-4FD6-90B3-5127645624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9E98527-AD3D-4AF9-85CF-47DD0E7508E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1B1CE1DA-9DAA-4976-B2B5-09C1945BECB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64CCD23-59C3-4D04-91A2-22AE9F54A74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771" name="楕円 770">
          <a:extLst>
            <a:ext uri="{FF2B5EF4-FFF2-40B4-BE49-F238E27FC236}">
              <a16:creationId xmlns:a16="http://schemas.microsoft.com/office/drawing/2014/main" id="{F3DCE9E8-B54D-443A-97CD-0019C5E4F4E1}"/>
            </a:ext>
          </a:extLst>
        </xdr:cNvPr>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772" name="【庁舎】&#10;有形固定資産減価償却率該当値テキスト">
          <a:extLst>
            <a:ext uri="{FF2B5EF4-FFF2-40B4-BE49-F238E27FC236}">
              <a16:creationId xmlns:a16="http://schemas.microsoft.com/office/drawing/2014/main" id="{CDEAE921-86C0-49E2-9A5A-80AEBEEB015B}"/>
            </a:ext>
          </a:extLst>
        </xdr:cNvPr>
        <xdr:cNvSpPr txBox="1"/>
      </xdr:nvSpPr>
      <xdr:spPr>
        <a:xfrm>
          <a:off x="16357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53975</xdr:rowOff>
    </xdr:from>
    <xdr:to>
      <xdr:col>81</xdr:col>
      <xdr:colOff>101600</xdr:colOff>
      <xdr:row>106</xdr:row>
      <xdr:rowOff>155575</xdr:rowOff>
    </xdr:to>
    <xdr:sp macro="" textlink="">
      <xdr:nvSpPr>
        <xdr:cNvPr id="773" name="楕円 772">
          <a:extLst>
            <a:ext uri="{FF2B5EF4-FFF2-40B4-BE49-F238E27FC236}">
              <a16:creationId xmlns:a16="http://schemas.microsoft.com/office/drawing/2014/main" id="{792DB0D6-F4B9-439B-A638-CBA2E62B16C3}"/>
            </a:ext>
          </a:extLst>
        </xdr:cNvPr>
        <xdr:cNvSpPr/>
      </xdr:nvSpPr>
      <xdr:spPr>
        <a:xfrm>
          <a:off x="15430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104775</xdr:rowOff>
    </xdr:to>
    <xdr:cxnSp macro="">
      <xdr:nvCxnSpPr>
        <xdr:cNvPr id="774" name="直線コネクタ 773">
          <a:extLst>
            <a:ext uri="{FF2B5EF4-FFF2-40B4-BE49-F238E27FC236}">
              <a16:creationId xmlns:a16="http://schemas.microsoft.com/office/drawing/2014/main" id="{8EB5CF61-663B-481C-B655-CAA6893C8935}"/>
            </a:ext>
          </a:extLst>
        </xdr:cNvPr>
        <xdr:cNvCxnSpPr/>
      </xdr:nvCxnSpPr>
      <xdr:spPr>
        <a:xfrm flipV="1">
          <a:off x="15481300" y="182499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775" name="楕円 774">
          <a:extLst>
            <a:ext uri="{FF2B5EF4-FFF2-40B4-BE49-F238E27FC236}">
              <a16:creationId xmlns:a16="http://schemas.microsoft.com/office/drawing/2014/main" id="{90EC6325-D7E4-4D89-8D24-39F95B93DA3D}"/>
            </a:ext>
          </a:extLst>
        </xdr:cNvPr>
        <xdr:cNvSpPr/>
      </xdr:nvSpPr>
      <xdr:spPr>
        <a:xfrm>
          <a:off x="14541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104775</xdr:rowOff>
    </xdr:to>
    <xdr:cxnSp macro="">
      <xdr:nvCxnSpPr>
        <xdr:cNvPr id="776" name="直線コネクタ 775">
          <a:extLst>
            <a:ext uri="{FF2B5EF4-FFF2-40B4-BE49-F238E27FC236}">
              <a16:creationId xmlns:a16="http://schemas.microsoft.com/office/drawing/2014/main" id="{B030937E-4444-405A-9B99-1B170D0530E3}"/>
            </a:ext>
          </a:extLst>
        </xdr:cNvPr>
        <xdr:cNvCxnSpPr/>
      </xdr:nvCxnSpPr>
      <xdr:spPr>
        <a:xfrm>
          <a:off x="14592300" y="182156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777" name="楕円 776">
          <a:extLst>
            <a:ext uri="{FF2B5EF4-FFF2-40B4-BE49-F238E27FC236}">
              <a16:creationId xmlns:a16="http://schemas.microsoft.com/office/drawing/2014/main" id="{DA6B9AEB-E38A-4504-9DC9-C4C3006AC2F1}"/>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41911</xdr:rowOff>
    </xdr:to>
    <xdr:cxnSp macro="">
      <xdr:nvCxnSpPr>
        <xdr:cNvPr id="778" name="直線コネクタ 777">
          <a:extLst>
            <a:ext uri="{FF2B5EF4-FFF2-40B4-BE49-F238E27FC236}">
              <a16:creationId xmlns:a16="http://schemas.microsoft.com/office/drawing/2014/main" id="{8509704A-5512-4B40-B502-C9D054CBAFF8}"/>
            </a:ext>
          </a:extLst>
        </xdr:cNvPr>
        <xdr:cNvCxnSpPr/>
      </xdr:nvCxnSpPr>
      <xdr:spPr>
        <a:xfrm>
          <a:off x="13703300" y="181927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779" name="楕円 778">
          <a:extLst>
            <a:ext uri="{FF2B5EF4-FFF2-40B4-BE49-F238E27FC236}">
              <a16:creationId xmlns:a16="http://schemas.microsoft.com/office/drawing/2014/main" id="{8040D562-1986-4782-AC5B-665E097E0FC9}"/>
            </a:ext>
          </a:extLst>
        </xdr:cNvPr>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19050</xdr:rowOff>
    </xdr:to>
    <xdr:cxnSp macro="">
      <xdr:nvCxnSpPr>
        <xdr:cNvPr id="780" name="直線コネクタ 779">
          <a:extLst>
            <a:ext uri="{FF2B5EF4-FFF2-40B4-BE49-F238E27FC236}">
              <a16:creationId xmlns:a16="http://schemas.microsoft.com/office/drawing/2014/main" id="{1DA9B6D6-EE55-4C29-87A7-D416A592178C}"/>
            </a:ext>
          </a:extLst>
        </xdr:cNvPr>
        <xdr:cNvCxnSpPr/>
      </xdr:nvCxnSpPr>
      <xdr:spPr>
        <a:xfrm>
          <a:off x="12814300" y="18147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781" name="n_1aveValue【庁舎】&#10;有形固定資産減価償却率">
          <a:extLst>
            <a:ext uri="{FF2B5EF4-FFF2-40B4-BE49-F238E27FC236}">
              <a16:creationId xmlns:a16="http://schemas.microsoft.com/office/drawing/2014/main" id="{2E97772D-9C84-465D-B716-802AFD37785A}"/>
            </a:ext>
          </a:extLst>
        </xdr:cNvPr>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782" name="n_2aveValue【庁舎】&#10;有形固定資産減価償却率">
          <a:extLst>
            <a:ext uri="{FF2B5EF4-FFF2-40B4-BE49-F238E27FC236}">
              <a16:creationId xmlns:a16="http://schemas.microsoft.com/office/drawing/2014/main" id="{A2B522D0-0F29-4911-B051-7AF4010815E6}"/>
            </a:ext>
          </a:extLst>
        </xdr:cNvPr>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783" name="n_3aveValue【庁舎】&#10;有形固定資産減価償却率">
          <a:extLst>
            <a:ext uri="{FF2B5EF4-FFF2-40B4-BE49-F238E27FC236}">
              <a16:creationId xmlns:a16="http://schemas.microsoft.com/office/drawing/2014/main" id="{4B2AF4CC-46EA-4778-86F4-6C1B6A6B4E4B}"/>
            </a:ext>
          </a:extLst>
        </xdr:cNvPr>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784" name="n_4aveValue【庁舎】&#10;有形固定資産減価償却率">
          <a:extLst>
            <a:ext uri="{FF2B5EF4-FFF2-40B4-BE49-F238E27FC236}">
              <a16:creationId xmlns:a16="http://schemas.microsoft.com/office/drawing/2014/main" id="{89B7C5CF-0842-4EBA-A4AD-E419A50C9C7B}"/>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146702</xdr:rowOff>
    </xdr:from>
    <xdr:ext cx="405111" cy="259045"/>
    <xdr:sp macro="" textlink="">
      <xdr:nvSpPr>
        <xdr:cNvPr id="785" name="n_1mainValue【庁舎】&#10;有形固定資産減価償却率">
          <a:extLst>
            <a:ext uri="{FF2B5EF4-FFF2-40B4-BE49-F238E27FC236}">
              <a16:creationId xmlns:a16="http://schemas.microsoft.com/office/drawing/2014/main" id="{C248B65F-2780-4DDF-8169-31B107E5BEE8}"/>
            </a:ext>
          </a:extLst>
        </xdr:cNvPr>
        <xdr:cNvSpPr txBox="1"/>
      </xdr:nvSpPr>
      <xdr:spPr>
        <a:xfrm>
          <a:off x="152660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786" name="n_2mainValue【庁舎】&#10;有形固定資産減価償却率">
          <a:extLst>
            <a:ext uri="{FF2B5EF4-FFF2-40B4-BE49-F238E27FC236}">
              <a16:creationId xmlns:a16="http://schemas.microsoft.com/office/drawing/2014/main" id="{EDCE0795-CB6E-41FB-BC98-161415A04308}"/>
            </a:ext>
          </a:extLst>
        </xdr:cNvPr>
        <xdr:cNvSpPr txBox="1"/>
      </xdr:nvSpPr>
      <xdr:spPr>
        <a:xfrm>
          <a:off x="14389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787" name="n_3mainValue【庁舎】&#10;有形固定資産減価償却率">
          <a:extLst>
            <a:ext uri="{FF2B5EF4-FFF2-40B4-BE49-F238E27FC236}">
              <a16:creationId xmlns:a16="http://schemas.microsoft.com/office/drawing/2014/main" id="{79A7A2AB-AE88-42E9-BF27-5CF798A95D7E}"/>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788" name="n_4mainValue【庁舎】&#10;有形固定資産減価償却率">
          <a:extLst>
            <a:ext uri="{FF2B5EF4-FFF2-40B4-BE49-F238E27FC236}">
              <a16:creationId xmlns:a16="http://schemas.microsoft.com/office/drawing/2014/main" id="{0F976DBF-6D88-4861-90BE-398AD72974FC}"/>
            </a:ext>
          </a:extLst>
        </xdr:cNvPr>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32EC3267-DC58-46B8-AEB2-8483573841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99DAC692-4441-4116-A151-78447D55C06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DA2413E6-3A18-4F61-BF5A-750085CD4C4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2CD0B7E3-6349-4E06-AAB3-42A33389952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25ED4132-49D4-48BF-A746-211558AC069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A7355D7D-CF20-43FD-918C-E3636755B6D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997E8002-B199-450D-A8CB-57C3A4FD41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4F7F0800-9433-46FE-96AB-404575C818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28B0DBE7-5282-4A32-B9E9-E780FF1ED4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15388B8E-2A19-401C-A784-4769317120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a:extLst>
            <a:ext uri="{FF2B5EF4-FFF2-40B4-BE49-F238E27FC236}">
              <a16:creationId xmlns:a16="http://schemas.microsoft.com/office/drawing/2014/main" id="{8424CF14-62E1-4F5D-9B20-6820063AA6F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a:extLst>
            <a:ext uri="{FF2B5EF4-FFF2-40B4-BE49-F238E27FC236}">
              <a16:creationId xmlns:a16="http://schemas.microsoft.com/office/drawing/2014/main" id="{F00D4A75-215C-47CD-9E60-90FD997B732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a:extLst>
            <a:ext uri="{FF2B5EF4-FFF2-40B4-BE49-F238E27FC236}">
              <a16:creationId xmlns:a16="http://schemas.microsoft.com/office/drawing/2014/main" id="{E4E3A719-C0C5-4E9F-BF89-C8BEC45DACA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a:extLst>
            <a:ext uri="{FF2B5EF4-FFF2-40B4-BE49-F238E27FC236}">
              <a16:creationId xmlns:a16="http://schemas.microsoft.com/office/drawing/2014/main" id="{2AEFC350-4386-4653-B2E0-EA9EC868A6E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a:extLst>
            <a:ext uri="{FF2B5EF4-FFF2-40B4-BE49-F238E27FC236}">
              <a16:creationId xmlns:a16="http://schemas.microsoft.com/office/drawing/2014/main" id="{1053BA07-ED85-464F-9A82-10962E1A5A1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a:extLst>
            <a:ext uri="{FF2B5EF4-FFF2-40B4-BE49-F238E27FC236}">
              <a16:creationId xmlns:a16="http://schemas.microsoft.com/office/drawing/2014/main" id="{89790EA9-1E48-4D74-9CD8-AC3F6F7CEF8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a:extLst>
            <a:ext uri="{FF2B5EF4-FFF2-40B4-BE49-F238E27FC236}">
              <a16:creationId xmlns:a16="http://schemas.microsoft.com/office/drawing/2014/main" id="{713BF30C-697D-4EFF-A47A-604D5130B24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a:extLst>
            <a:ext uri="{FF2B5EF4-FFF2-40B4-BE49-F238E27FC236}">
              <a16:creationId xmlns:a16="http://schemas.microsoft.com/office/drawing/2014/main" id="{2AEE1A27-4E11-41F3-996C-0990C20DE20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a:extLst>
            <a:ext uri="{FF2B5EF4-FFF2-40B4-BE49-F238E27FC236}">
              <a16:creationId xmlns:a16="http://schemas.microsoft.com/office/drawing/2014/main" id="{CDAB4EEC-27B8-4B06-80C2-C08CF8A02D5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a:extLst>
            <a:ext uri="{FF2B5EF4-FFF2-40B4-BE49-F238E27FC236}">
              <a16:creationId xmlns:a16="http://schemas.microsoft.com/office/drawing/2014/main" id="{BEEC62D6-C3D4-4CCA-A49F-6D501D1BF1E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3C81B351-F3AE-4DB5-BCE5-E2A80100E52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93682327-7579-4A71-B90D-4CBD0983C01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2BD5B848-F033-43FF-9949-2096EF8DF7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812" name="直線コネクタ 811">
          <a:extLst>
            <a:ext uri="{FF2B5EF4-FFF2-40B4-BE49-F238E27FC236}">
              <a16:creationId xmlns:a16="http://schemas.microsoft.com/office/drawing/2014/main" id="{EDB85E6B-079E-4FD0-844F-A6350585A278}"/>
            </a:ext>
          </a:extLst>
        </xdr:cNvPr>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3" name="【庁舎】&#10;一人当たり面積最小値テキスト">
          <a:extLst>
            <a:ext uri="{FF2B5EF4-FFF2-40B4-BE49-F238E27FC236}">
              <a16:creationId xmlns:a16="http://schemas.microsoft.com/office/drawing/2014/main" id="{BAFF78B0-6B8E-4C7D-8112-BE13FB4501B2}"/>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4" name="直線コネクタ 813">
          <a:extLst>
            <a:ext uri="{FF2B5EF4-FFF2-40B4-BE49-F238E27FC236}">
              <a16:creationId xmlns:a16="http://schemas.microsoft.com/office/drawing/2014/main" id="{BFFF31D3-090E-4373-850A-4D0BE09827BF}"/>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15" name="【庁舎】&#10;一人当たり面積最大値テキスト">
          <a:extLst>
            <a:ext uri="{FF2B5EF4-FFF2-40B4-BE49-F238E27FC236}">
              <a16:creationId xmlns:a16="http://schemas.microsoft.com/office/drawing/2014/main" id="{0EBFFC8F-D2B4-4647-9807-08DCE15CAAE2}"/>
            </a:ext>
          </a:extLst>
        </xdr:cNvPr>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16" name="直線コネクタ 815">
          <a:extLst>
            <a:ext uri="{FF2B5EF4-FFF2-40B4-BE49-F238E27FC236}">
              <a16:creationId xmlns:a16="http://schemas.microsoft.com/office/drawing/2014/main" id="{96A42F67-A417-4783-99D6-1541387F27E4}"/>
            </a:ext>
          </a:extLst>
        </xdr:cNvPr>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17" name="【庁舎】&#10;一人当たり面積平均値テキスト">
          <a:extLst>
            <a:ext uri="{FF2B5EF4-FFF2-40B4-BE49-F238E27FC236}">
              <a16:creationId xmlns:a16="http://schemas.microsoft.com/office/drawing/2014/main" id="{456D1D2A-6A06-40B1-821B-40650C467266}"/>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18" name="フローチャート: 判断 817">
          <a:extLst>
            <a:ext uri="{FF2B5EF4-FFF2-40B4-BE49-F238E27FC236}">
              <a16:creationId xmlns:a16="http://schemas.microsoft.com/office/drawing/2014/main" id="{DB4A9ABA-42A9-4250-9039-E903E284D97A}"/>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19" name="フローチャート: 判断 818">
          <a:extLst>
            <a:ext uri="{FF2B5EF4-FFF2-40B4-BE49-F238E27FC236}">
              <a16:creationId xmlns:a16="http://schemas.microsoft.com/office/drawing/2014/main" id="{13D2F215-681D-4DED-ADED-B99C5C3339EB}"/>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0" name="フローチャート: 判断 819">
          <a:extLst>
            <a:ext uri="{FF2B5EF4-FFF2-40B4-BE49-F238E27FC236}">
              <a16:creationId xmlns:a16="http://schemas.microsoft.com/office/drawing/2014/main" id="{56D49E7A-8AAD-4DF4-A8A8-988E9ECE4A18}"/>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821" name="フローチャート: 判断 820">
          <a:extLst>
            <a:ext uri="{FF2B5EF4-FFF2-40B4-BE49-F238E27FC236}">
              <a16:creationId xmlns:a16="http://schemas.microsoft.com/office/drawing/2014/main" id="{65E54AED-49A5-4C95-90E4-0D84F1891F6C}"/>
            </a:ext>
          </a:extLst>
        </xdr:cNvPr>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822" name="フローチャート: 判断 821">
          <a:extLst>
            <a:ext uri="{FF2B5EF4-FFF2-40B4-BE49-F238E27FC236}">
              <a16:creationId xmlns:a16="http://schemas.microsoft.com/office/drawing/2014/main" id="{8F36A2F6-F37E-4AFE-AE34-F98667460BBA}"/>
            </a:ext>
          </a:extLst>
        </xdr:cNvPr>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A8DC7B0E-864E-4269-88AE-02025F766F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6A02171-F94C-46EB-AF55-42202FD841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26D32FCF-F190-4CB0-BC13-F525BB93899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A58CEDC-0F54-4478-9380-C7DDE1B00E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767AB63-091F-4E94-839E-F42B49AB33A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48261</xdr:rowOff>
    </xdr:from>
    <xdr:to>
      <xdr:col>116</xdr:col>
      <xdr:colOff>114300</xdr:colOff>
      <xdr:row>105</xdr:row>
      <xdr:rowOff>149861</xdr:rowOff>
    </xdr:to>
    <xdr:sp macro="" textlink="">
      <xdr:nvSpPr>
        <xdr:cNvPr id="828" name="楕円 827">
          <a:extLst>
            <a:ext uri="{FF2B5EF4-FFF2-40B4-BE49-F238E27FC236}">
              <a16:creationId xmlns:a16="http://schemas.microsoft.com/office/drawing/2014/main" id="{8231442E-0598-43C5-9440-FC123C635F8C}"/>
            </a:ext>
          </a:extLst>
        </xdr:cNvPr>
        <xdr:cNvSpPr/>
      </xdr:nvSpPr>
      <xdr:spPr>
        <a:xfrm>
          <a:off x="22110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71138</xdr:rowOff>
    </xdr:from>
    <xdr:ext cx="469744" cy="259045"/>
    <xdr:sp macro="" textlink="">
      <xdr:nvSpPr>
        <xdr:cNvPr id="829" name="【庁舎】&#10;一人当たり面積該当値テキスト">
          <a:extLst>
            <a:ext uri="{FF2B5EF4-FFF2-40B4-BE49-F238E27FC236}">
              <a16:creationId xmlns:a16="http://schemas.microsoft.com/office/drawing/2014/main" id="{6BFF8BFE-BB20-4ACC-BF9E-CC31AC0120A0}"/>
            </a:ext>
          </a:extLst>
        </xdr:cNvPr>
        <xdr:cNvSpPr txBox="1"/>
      </xdr:nvSpPr>
      <xdr:spPr>
        <a:xfrm>
          <a:off x="22199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55880</xdr:rowOff>
    </xdr:from>
    <xdr:to>
      <xdr:col>112</xdr:col>
      <xdr:colOff>38100</xdr:colOff>
      <xdr:row>105</xdr:row>
      <xdr:rowOff>157480</xdr:rowOff>
    </xdr:to>
    <xdr:sp macro="" textlink="">
      <xdr:nvSpPr>
        <xdr:cNvPr id="830" name="楕円 829">
          <a:extLst>
            <a:ext uri="{FF2B5EF4-FFF2-40B4-BE49-F238E27FC236}">
              <a16:creationId xmlns:a16="http://schemas.microsoft.com/office/drawing/2014/main" id="{530E7764-BBB6-4C11-B11A-AA42B693F6CE}"/>
            </a:ext>
          </a:extLst>
        </xdr:cNvPr>
        <xdr:cNvSpPr/>
      </xdr:nvSpPr>
      <xdr:spPr>
        <a:xfrm>
          <a:off x="21272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99061</xdr:rowOff>
    </xdr:from>
    <xdr:to>
      <xdr:col>116</xdr:col>
      <xdr:colOff>63500</xdr:colOff>
      <xdr:row>105</xdr:row>
      <xdr:rowOff>106680</xdr:rowOff>
    </xdr:to>
    <xdr:cxnSp macro="">
      <xdr:nvCxnSpPr>
        <xdr:cNvPr id="831" name="直線コネクタ 830">
          <a:extLst>
            <a:ext uri="{FF2B5EF4-FFF2-40B4-BE49-F238E27FC236}">
              <a16:creationId xmlns:a16="http://schemas.microsoft.com/office/drawing/2014/main" id="{DA830684-7DB9-4B75-8AA7-8666ABE48E9F}"/>
            </a:ext>
          </a:extLst>
        </xdr:cNvPr>
        <xdr:cNvCxnSpPr/>
      </xdr:nvCxnSpPr>
      <xdr:spPr>
        <a:xfrm flipV="1">
          <a:off x="21323300" y="181013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832" name="楕円 831">
          <a:extLst>
            <a:ext uri="{FF2B5EF4-FFF2-40B4-BE49-F238E27FC236}">
              <a16:creationId xmlns:a16="http://schemas.microsoft.com/office/drawing/2014/main" id="{89A577FD-CED5-44EC-BF6A-AC21201DAC3A}"/>
            </a:ext>
          </a:extLst>
        </xdr:cNvPr>
        <xdr:cNvSpPr/>
      </xdr:nvSpPr>
      <xdr:spPr>
        <a:xfrm>
          <a:off x="2038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106680</xdr:rowOff>
    </xdr:from>
    <xdr:to>
      <xdr:col>111</xdr:col>
      <xdr:colOff>177800</xdr:colOff>
      <xdr:row>105</xdr:row>
      <xdr:rowOff>110489</xdr:rowOff>
    </xdr:to>
    <xdr:cxnSp macro="">
      <xdr:nvCxnSpPr>
        <xdr:cNvPr id="833" name="直線コネクタ 832">
          <a:extLst>
            <a:ext uri="{FF2B5EF4-FFF2-40B4-BE49-F238E27FC236}">
              <a16:creationId xmlns:a16="http://schemas.microsoft.com/office/drawing/2014/main" id="{85FD2C0A-6F5B-4DEA-A2DB-E5EEF12ADDE5}"/>
            </a:ext>
          </a:extLst>
        </xdr:cNvPr>
        <xdr:cNvCxnSpPr/>
      </xdr:nvCxnSpPr>
      <xdr:spPr>
        <a:xfrm flipV="1">
          <a:off x="20434300" y="181089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834" name="楕円 833">
          <a:extLst>
            <a:ext uri="{FF2B5EF4-FFF2-40B4-BE49-F238E27FC236}">
              <a16:creationId xmlns:a16="http://schemas.microsoft.com/office/drawing/2014/main" id="{518B2420-1661-4CC3-AEC3-852262CD481E}"/>
            </a:ext>
          </a:extLst>
        </xdr:cNvPr>
        <xdr:cNvSpPr/>
      </xdr:nvSpPr>
      <xdr:spPr>
        <a:xfrm>
          <a:off x="19494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121920</xdr:rowOff>
    </xdr:to>
    <xdr:cxnSp macro="">
      <xdr:nvCxnSpPr>
        <xdr:cNvPr id="835" name="直線コネクタ 834">
          <a:extLst>
            <a:ext uri="{FF2B5EF4-FFF2-40B4-BE49-F238E27FC236}">
              <a16:creationId xmlns:a16="http://schemas.microsoft.com/office/drawing/2014/main" id="{5BD160B9-AF86-4548-9818-0EFAD88E5BDF}"/>
            </a:ext>
          </a:extLst>
        </xdr:cNvPr>
        <xdr:cNvCxnSpPr/>
      </xdr:nvCxnSpPr>
      <xdr:spPr>
        <a:xfrm flipV="1">
          <a:off x="19545300" y="181127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6" name="楕円 835">
          <a:extLst>
            <a:ext uri="{FF2B5EF4-FFF2-40B4-BE49-F238E27FC236}">
              <a16:creationId xmlns:a16="http://schemas.microsoft.com/office/drawing/2014/main" id="{85CDE4EA-4B32-4121-B692-698E4751ACD2}"/>
            </a:ext>
          </a:extLst>
        </xdr:cNvPr>
        <xdr:cNvSpPr/>
      </xdr:nvSpPr>
      <xdr:spPr>
        <a:xfrm>
          <a:off x="18605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121920</xdr:rowOff>
    </xdr:from>
    <xdr:to>
      <xdr:col>102</xdr:col>
      <xdr:colOff>114300</xdr:colOff>
      <xdr:row>105</xdr:row>
      <xdr:rowOff>148589</xdr:rowOff>
    </xdr:to>
    <xdr:cxnSp macro="">
      <xdr:nvCxnSpPr>
        <xdr:cNvPr id="837" name="直線コネクタ 836">
          <a:extLst>
            <a:ext uri="{FF2B5EF4-FFF2-40B4-BE49-F238E27FC236}">
              <a16:creationId xmlns:a16="http://schemas.microsoft.com/office/drawing/2014/main" id="{D940F8E1-BA13-433D-B58C-C2163E54996C}"/>
            </a:ext>
          </a:extLst>
        </xdr:cNvPr>
        <xdr:cNvCxnSpPr/>
      </xdr:nvCxnSpPr>
      <xdr:spPr>
        <a:xfrm flipV="1">
          <a:off x="18656300" y="181241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38" name="n_1aveValue【庁舎】&#10;一人当たり面積">
          <a:extLst>
            <a:ext uri="{FF2B5EF4-FFF2-40B4-BE49-F238E27FC236}">
              <a16:creationId xmlns:a16="http://schemas.microsoft.com/office/drawing/2014/main" id="{C670AD44-7A99-4794-92FF-730DC70B9D9E}"/>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39" name="n_2aveValue【庁舎】&#10;一人当たり面積">
          <a:extLst>
            <a:ext uri="{FF2B5EF4-FFF2-40B4-BE49-F238E27FC236}">
              <a16:creationId xmlns:a16="http://schemas.microsoft.com/office/drawing/2014/main" id="{60B2AACC-5D4B-41D5-AB74-D4D86A248003}"/>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840" name="n_3aveValue【庁舎】&#10;一人当たり面積">
          <a:extLst>
            <a:ext uri="{FF2B5EF4-FFF2-40B4-BE49-F238E27FC236}">
              <a16:creationId xmlns:a16="http://schemas.microsoft.com/office/drawing/2014/main" id="{D248F5FA-5C81-44BB-BF39-9B1866E6E5EA}"/>
            </a:ext>
          </a:extLst>
        </xdr:cNvPr>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841" name="n_4aveValue【庁舎】&#10;一人当たり面積">
          <a:extLst>
            <a:ext uri="{FF2B5EF4-FFF2-40B4-BE49-F238E27FC236}">
              <a16:creationId xmlns:a16="http://schemas.microsoft.com/office/drawing/2014/main" id="{07DE950D-571B-4E36-AB2B-35F86E3152AD}"/>
            </a:ext>
          </a:extLst>
        </xdr:cNvPr>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2557</xdr:rowOff>
    </xdr:from>
    <xdr:ext cx="469744" cy="259045"/>
    <xdr:sp macro="" textlink="">
      <xdr:nvSpPr>
        <xdr:cNvPr id="842" name="n_1mainValue【庁舎】&#10;一人当たり面積">
          <a:extLst>
            <a:ext uri="{FF2B5EF4-FFF2-40B4-BE49-F238E27FC236}">
              <a16:creationId xmlns:a16="http://schemas.microsoft.com/office/drawing/2014/main" id="{EB4C2A86-9466-4C99-90DE-77702D707524}"/>
            </a:ext>
          </a:extLst>
        </xdr:cNvPr>
        <xdr:cNvSpPr txBox="1"/>
      </xdr:nvSpPr>
      <xdr:spPr>
        <a:xfrm>
          <a:off x="210757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843" name="n_2mainValue【庁舎】&#10;一人当たり面積">
          <a:extLst>
            <a:ext uri="{FF2B5EF4-FFF2-40B4-BE49-F238E27FC236}">
              <a16:creationId xmlns:a16="http://schemas.microsoft.com/office/drawing/2014/main" id="{ED2F7C23-2A85-4632-A123-B11187B8C96B}"/>
            </a:ext>
          </a:extLst>
        </xdr:cNvPr>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844" name="n_3mainValue【庁舎】&#10;一人当たり面積">
          <a:extLst>
            <a:ext uri="{FF2B5EF4-FFF2-40B4-BE49-F238E27FC236}">
              <a16:creationId xmlns:a16="http://schemas.microsoft.com/office/drawing/2014/main" id="{29E03FD2-A138-474D-B6C5-1EF1E709B599}"/>
            </a:ext>
          </a:extLst>
        </xdr:cNvPr>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45" name="n_4mainValue【庁舎】&#10;一人当たり面積">
          <a:extLst>
            <a:ext uri="{FF2B5EF4-FFF2-40B4-BE49-F238E27FC236}">
              <a16:creationId xmlns:a16="http://schemas.microsoft.com/office/drawing/2014/main" id="{0DCD4EDB-5C37-456B-A13E-A95E3BF05D1C}"/>
            </a:ext>
          </a:extLst>
        </xdr:cNvPr>
        <xdr:cNvSpPr txBox="1"/>
      </xdr:nvSpPr>
      <xdr:spPr>
        <a:xfrm>
          <a:off x="18421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FEC0EEDC-3176-4650-9D83-FA1EED8E27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ACD9AA07-E576-49D8-9D19-80335C1B04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62832422-D236-4F59-AEDE-AFB521E100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有形固定資産減価償却率について、類似団体内平均値より比較的高いのは「庁舎」と「市民会館」であるが、本庁舎については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月に新設されたため、次年度時点での「庁舎」の減少が見込まれる。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また、「図書館」と「一般廃棄物処理施設」についても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他都市と比較すると近年に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更新された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施設があることから類似団体内平均値より低くなっている。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より有形固定資産減価償却率が高いその他の施設についても、本市で策定している「長崎市公共施設の適正配置基準」、「長崎市公共施設マネジメント地区計画」及び「長崎市公共施設保全計画」により、公共施設の廃止、集約及び複合化並びに長寿命化を図ることで改善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今後さらに分析を行うとともに、引き続き公共施設マネジメントの進捗を図りたい。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歳出においては、高齢者人口が多いことによる高齢者保健福祉費及び交付税措置がなされる地方債残高が多いことによる公債費に係る基準財政需要額がそれぞれ多額であることなどにより、基準財政需要額が</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類似都市</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平均</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を</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上回っている</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endParaRPr lang="en-US"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一方、歳入においては、税収基盤が</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脆弱</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である</a:t>
          </a:r>
          <a:r>
            <a:rPr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など、</a:t>
          </a:r>
          <a:r>
            <a:rPr lang="ja-JP"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財政力指数を押し下げている要因となっている。</a:t>
          </a:r>
          <a:endParaRPr lang="en-US" altLang="ja-JP" sz="12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r>
            <a:rPr kumimoji="1" lang="ja-JP" altLang="en-US" sz="1200">
              <a:effectLst/>
              <a:latin typeface="ＭＳ Ｐゴシック" panose="020B0600070205080204" pitchFamily="50" charset="-128"/>
              <a:ea typeface="ＭＳ Ｐゴシック" panose="020B0600070205080204" pitchFamily="50" charset="-128"/>
              <a:cs typeface="Times New Roman" panose="02020603050405020304" pitchFamily="18" charset="0"/>
            </a:rPr>
            <a:t>　近年財政力指数は横ばい傾向であり、更なる市税収入の確保に努めるなど、財政基盤の強化に努める。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146957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146957</xdr:rowOff>
    </xdr:from>
    <xdr:to>
      <xdr:col>15</xdr:col>
      <xdr:colOff>82550</xdr:colOff>
      <xdr:row>43</xdr:row>
      <xdr:rowOff>146957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1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96157</xdr:rowOff>
    </xdr:from>
    <xdr:to>
      <xdr:col>15</xdr:col>
      <xdr:colOff>133350</xdr:colOff>
      <xdr:row>44</xdr:row>
      <xdr:rowOff>26307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歳出において、公債費の増（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億円）があるものの、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歳入において、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普通交付税の追加交付分（臨時経済対策費及び臨時財政対策債償還基金費）による増（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億円）、臨時財政対策債の増（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億円）、地方消費税交付金の増（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億円）などにより、経常収支比率が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ポイント好転したが、依然として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高い水準にあることから、引き続き行財政の改善に努める。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130387</xdr:rowOff>
    </xdr:from>
    <xdr:to>
      <xdr:col>23</xdr:col>
      <xdr:colOff>133350</xdr:colOff>
      <xdr:row>66</xdr:row>
      <xdr:rowOff>74506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31737"/>
          <a:ext cx="8382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74506</xdr:rowOff>
    </xdr:from>
    <xdr:to>
      <xdr:col>19</xdr:col>
      <xdr:colOff>133350</xdr:colOff>
      <xdr:row>66</xdr:row>
      <xdr:rowOff>90594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3902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82550</xdr:rowOff>
    </xdr:from>
    <xdr:to>
      <xdr:col>15</xdr:col>
      <xdr:colOff>82550</xdr:colOff>
      <xdr:row>66</xdr:row>
      <xdr:rowOff>90594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39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165523</xdr:rowOff>
    </xdr:from>
    <xdr:to>
      <xdr:col>11</xdr:col>
      <xdr:colOff>31750</xdr:colOff>
      <xdr:row>66</xdr:row>
      <xdr:rowOff>82550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3097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23706</xdr:rowOff>
    </xdr:from>
    <xdr:to>
      <xdr:col>19</xdr:col>
      <xdr:colOff>184150</xdr:colOff>
      <xdr:row>66</xdr:row>
      <xdr:rowOff>125306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110083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39794</xdr:rowOff>
    </xdr:from>
    <xdr:to>
      <xdr:col>15</xdr:col>
      <xdr:colOff>133350</xdr:colOff>
      <xdr:row>66</xdr:row>
      <xdr:rowOff>141394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126171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8,936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しており、類似都市平均と比較して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となった理由は、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新型コロナウイルス予防接種費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物件費が増（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億円）したことや、人口の減（▲</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5,389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人あたりのコストが増となったことが挙げられる。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148236</xdr:rowOff>
    </xdr:from>
    <xdr:to>
      <xdr:col>23</xdr:col>
      <xdr:colOff>133350</xdr:colOff>
      <xdr:row>83</xdr:row>
      <xdr:rowOff>156474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7136"/>
          <a:ext cx="838200" cy="17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159806</xdr:rowOff>
    </xdr:from>
    <xdr:to>
      <xdr:col>19</xdr:col>
      <xdr:colOff>133350</xdr:colOff>
      <xdr:row>82</xdr:row>
      <xdr:rowOff>148236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47256"/>
          <a:ext cx="889000" cy="15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38551</xdr:rowOff>
    </xdr:from>
    <xdr:to>
      <xdr:col>15</xdr:col>
      <xdr:colOff>82550</xdr:colOff>
      <xdr:row>81</xdr:row>
      <xdr:rowOff>159806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26001"/>
          <a:ext cx="889000" cy="12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22163</xdr:rowOff>
    </xdr:from>
    <xdr:to>
      <xdr:col>11</xdr:col>
      <xdr:colOff>31750</xdr:colOff>
      <xdr:row>81</xdr:row>
      <xdr:rowOff>38551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09613"/>
          <a:ext cx="889000" cy="1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105674</xdr:rowOff>
    </xdr:from>
    <xdr:to>
      <xdr:col>23</xdr:col>
      <xdr:colOff>184150</xdr:colOff>
      <xdr:row>84</xdr:row>
      <xdr:rowOff>35824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77751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0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97436</xdr:rowOff>
    </xdr:from>
    <xdr:to>
      <xdr:col>19</xdr:col>
      <xdr:colOff>184150</xdr:colOff>
      <xdr:row>83</xdr:row>
      <xdr:rowOff>27586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12363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42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109006</xdr:rowOff>
    </xdr:from>
    <xdr:to>
      <xdr:col>15</xdr:col>
      <xdr:colOff>133350</xdr:colOff>
      <xdr:row>82</xdr:row>
      <xdr:rowOff>39156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23933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159201</xdr:rowOff>
    </xdr:from>
    <xdr:to>
      <xdr:col>11</xdr:col>
      <xdr:colOff>82550</xdr:colOff>
      <xdr:row>81</xdr:row>
      <xdr:rowOff>89351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7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99528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4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142813</xdr:rowOff>
    </xdr:from>
    <xdr:to>
      <xdr:col>7</xdr:col>
      <xdr:colOff>31750</xdr:colOff>
      <xdr:row>81</xdr:row>
      <xdr:rowOff>72963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83140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2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月から、ラスパイレス指数が高い要因であった市独自の制度を国に準じたものに改め、その後も国に準じた給与制度の見直しや市独自の見直しを行っており、類似団体平均より低い水準となっている。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見直しの効果は継続的に維持され、今後も同程度の水準で推移していく見込みである。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日から職務職責に応じた人事・給与制度の見直しにより、給料月額が減額となった職員に対する段階的な経過措置が令和２年度末で終了したことなどから、令和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年度の指数は前年度よりも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30843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4326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30843</xdr:rowOff>
    </xdr:from>
    <xdr:to>
      <xdr:col>77</xdr:col>
      <xdr:colOff>44450</xdr:colOff>
      <xdr:row>84</xdr:row>
      <xdr:rowOff>65314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4326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85</xdr:row>
      <xdr:rowOff>14514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4671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152400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5877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168020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本庁、支所等の業務のあり方の見直しを含めた大規模な組織改正を実施し、人口減少や少子化・高齢化が進展する中で地域の特性に応じた市民ニーズに対応するとともに、身近な手続きや困りごと、まちづくりの相談を地域の窓口で行うことができるようにするため、職員の体制を強化した。</a:t>
          </a:r>
          <a:b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また、職員の年齢構成の歪みを是正するために職員採用の平準化を図ってきたこともあり、平成</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年度以降は職員数を増加してきている。加えて、人口が毎年約</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人ずつ減少しており、転出超過の状況が続いていることから、人口</a:t>
          </a:r>
          <a:r>
            <a:rPr kumimoji="1" lang="en-US"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人当たりの職員数は類似団体平均を上回り、乖離幅が拡大している状況にあると考えている。</a:t>
          </a:r>
          <a:endParaRPr kumimoji="0"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解決すべき行政課題や多様化する市民ニーズに対応しつつ、必要な市民サービスの維持、向上を図っていくためには、デジタル化に対応するための体制整備など短・中期的には現状に見合った職員数を一定数確保する必要があるが、一方で、業務の処理方法の見直しや、ＩＣＴ技術の利活用に取り組むなど業務の効率化も推進しているため、職員数については、急激な減少とはならないものの、長期的には減少していくよう業務量を踏まえながら適正な定員管理に努める。</a:t>
          </a:r>
          <a:endParaRPr kumimoji="0" lang="ja-JP" altLang="ja-JP" sz="8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161079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5478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72602</xdr:rowOff>
    </xdr:from>
    <xdr:to>
      <xdr:col>77</xdr:col>
      <xdr:colOff>44450</xdr:colOff>
      <xdr:row>62</xdr:row>
      <xdr:rowOff>124883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02502"/>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212</xdr:rowOff>
    </xdr:from>
    <xdr:to>
      <xdr:col>72</xdr:col>
      <xdr:colOff>203200</xdr:colOff>
      <xdr:row>62</xdr:row>
      <xdr:rowOff>72602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3011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99271</xdr:rowOff>
    </xdr:from>
    <xdr:to>
      <xdr:col>68</xdr:col>
      <xdr:colOff>152400</xdr:colOff>
      <xdr:row>62</xdr:row>
      <xdr:rowOff>212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5772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82356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1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74083</xdr:rowOff>
    </xdr:from>
    <xdr:to>
      <xdr:col>77</xdr:col>
      <xdr:colOff>95250</xdr:colOff>
      <xdr:row>63</xdr:row>
      <xdr:rowOff>4233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160460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21802</xdr:rowOff>
    </xdr:from>
    <xdr:to>
      <xdr:col>73</xdr:col>
      <xdr:colOff>44450</xdr:colOff>
      <xdr:row>62</xdr:row>
      <xdr:rowOff>123402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120862</xdr:rowOff>
    </xdr:from>
    <xdr:to>
      <xdr:col>68</xdr:col>
      <xdr:colOff>203200</xdr:colOff>
      <xdr:row>62</xdr:row>
      <xdr:rowOff>51012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35789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標準財政規模が普通交付税及び臨時財政対策債の増などにより増えたもののの、一般廃棄物処理事業債などに係る償還金が増したことや、地方債の元利償還金に係る交付税措置額が減したことなどにより、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大型事業の実施による公債費の増が見込まれ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ため、投資的経費の抑制に努める。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5292</xdr:rowOff>
    </xdr:from>
    <xdr:to>
      <xdr:col>81</xdr:col>
      <xdr:colOff>44450</xdr:colOff>
      <xdr:row>42</xdr:row>
      <xdr:rowOff>65617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20619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146579</xdr:rowOff>
    </xdr:from>
    <xdr:to>
      <xdr:col>77</xdr:col>
      <xdr:colOff>44450</xdr:colOff>
      <xdr:row>42</xdr:row>
      <xdr:rowOff>5292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1760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146579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4586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66146</xdr:rowOff>
    </xdr:from>
    <xdr:to>
      <xdr:col>68</xdr:col>
      <xdr:colOff>152400</xdr:colOff>
      <xdr:row>41</xdr:row>
      <xdr:rowOff>116417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095596"/>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125942</xdr:rowOff>
    </xdr:from>
    <xdr:to>
      <xdr:col>77</xdr:col>
      <xdr:colOff>95250</xdr:colOff>
      <xdr:row>42</xdr:row>
      <xdr:rowOff>56092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40869</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95779</xdr:rowOff>
    </xdr:from>
    <xdr:to>
      <xdr:col>73</xdr:col>
      <xdr:colOff>44450</xdr:colOff>
      <xdr:row>42</xdr:row>
      <xdr:rowOff>25929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10706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15346</xdr:rowOff>
    </xdr:from>
    <xdr:to>
      <xdr:col>64</xdr:col>
      <xdr:colOff>152400</xdr:colOff>
      <xdr:row>41</xdr:row>
      <xdr:rowOff>116946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101723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3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新市庁舎建設事業や交流拠点施設整備事業等に係る地方債現在高が増したことにより、将来負担額が増したことなどによるものであり、類似都市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平均を大きく上回っている。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将来予測に注意を払い、中期財政見通しの的確な時点修正を行うとともに、持続可能な財政健全化に努める。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16510</xdr:rowOff>
    </xdr:from>
    <xdr:to>
      <xdr:col>81</xdr:col>
      <xdr:colOff>44450</xdr:colOff>
      <xdr:row>18</xdr:row>
      <xdr:rowOff>72813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31026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124308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53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121200</xdr:rowOff>
    </xdr:from>
    <xdr:to>
      <xdr:col>77</xdr:col>
      <xdr:colOff>44450</xdr:colOff>
      <xdr:row>18</xdr:row>
      <xdr:rowOff>16510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035850"/>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15028</xdr:rowOff>
    </xdr:from>
    <xdr:to>
      <xdr:col>72</xdr:col>
      <xdr:colOff>203200</xdr:colOff>
      <xdr:row>17</xdr:row>
      <xdr:rowOff>121200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92967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15028</xdr:rowOff>
    </xdr:from>
    <xdr:to>
      <xdr:col>68</xdr:col>
      <xdr:colOff>152400</xdr:colOff>
      <xdr:row>17</xdr:row>
      <xdr:rowOff>75353</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92967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22013</xdr:rowOff>
    </xdr:from>
    <xdr:to>
      <xdr:col>81</xdr:col>
      <xdr:colOff>95250</xdr:colOff>
      <xdr:row>18</xdr:row>
      <xdr:rowOff>123613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165540</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08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137160</xdr:rowOff>
    </xdr:from>
    <xdr:to>
      <xdr:col>77</xdr:col>
      <xdr:colOff>95250</xdr:colOff>
      <xdr:row>18</xdr:row>
      <xdr:rowOff>67310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52087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13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70400</xdr:rowOff>
    </xdr:from>
    <xdr:to>
      <xdr:col>73</xdr:col>
      <xdr:colOff>44450</xdr:colOff>
      <xdr:row>18</xdr:row>
      <xdr:rowOff>550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98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156777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07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135678</xdr:rowOff>
    </xdr:from>
    <xdr:to>
      <xdr:col>68</xdr:col>
      <xdr:colOff>203200</xdr:colOff>
      <xdr:row>17</xdr:row>
      <xdr:rowOff>65828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50605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24553</xdr:rowOff>
    </xdr:from>
    <xdr:to>
      <xdr:col>64</xdr:col>
      <xdr:colOff>152400</xdr:colOff>
      <xdr:row>17</xdr:row>
      <xdr:rowOff>126153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110930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2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136070</xdr:colOff>
      <xdr:row>26</xdr:row>
      <xdr:rowOff>77755</xdr:rowOff>
    </xdr:from>
    <xdr:ext cx="9099176" cy="425758"/>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777550" y="4626428"/>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人件費における経常収支比率は、退職手当の減などにより前年比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今後とも民間委託の推進や指定管理者制度の導入拡大、職員給与の適正化などの取組みを通じて、人件費の抑制に努める。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39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8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物件費における経常収事業は、東工場維持管理費や資源ごみ処理費の減などにより、経常収支比率は前年度比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今後も事業の縮小・廃止等の見直しを行いながら改善に努める。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59957"/>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129721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79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75293</xdr:rowOff>
    </xdr:from>
    <xdr:to>
      <xdr:col>73</xdr:col>
      <xdr:colOff>180975</xdr:colOff>
      <xdr:row>15</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7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75293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252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19248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1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24493</xdr:rowOff>
    </xdr:from>
    <xdr:to>
      <xdr:col>69</xdr:col>
      <xdr:colOff>142875</xdr:colOff>
      <xdr:row>15</xdr:row>
      <xdr:rowOff>126093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136270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扶助費に係る経常事業費は、訓練等給付費や障害通所給付費が増したものの、高齢者交通費助成費等が減などにより、経常収支比率は前年比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また、類似団体平均と比較して高い水準で推移している要因として、</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原爆被爆関連経費等によ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るものである</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今後も単独扶助費の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見直しなどの取り組みを推進する。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6350</xdr:rowOff>
    </xdr:from>
    <xdr:to>
      <xdr:col>24</xdr:col>
      <xdr:colOff>25400</xdr:colOff>
      <xdr:row>59</xdr:row>
      <xdr:rowOff>158750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121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158750</xdr:rowOff>
    </xdr:from>
    <xdr:to>
      <xdr:col>19</xdr:col>
      <xdr:colOff>187325</xdr:colOff>
      <xdr:row>60</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274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0</xdr:rowOff>
    </xdr:from>
    <xdr:to>
      <xdr:col>15</xdr:col>
      <xdr:colOff>98425</xdr:colOff>
      <xdr:row>60</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8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95250</xdr:rowOff>
    </xdr:from>
    <xdr:to>
      <xdr:col>11</xdr:col>
      <xdr:colOff>9525</xdr:colOff>
      <xdr:row>60</xdr:row>
      <xdr:rowOff>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10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107950</xdr:rowOff>
    </xdr:from>
    <xdr:to>
      <xdr:col>20</xdr:col>
      <xdr:colOff>38100</xdr:colOff>
      <xdr:row>60</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22877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0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120650</xdr:rowOff>
    </xdr:from>
    <xdr:to>
      <xdr:col>11</xdr:col>
      <xdr:colOff>60325</xdr:colOff>
      <xdr:row>60</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44450</xdr:rowOff>
    </xdr:from>
    <xdr:to>
      <xdr:col>6</xdr:col>
      <xdr:colOff>171450</xdr:colOff>
      <xdr:row>59</xdr:row>
      <xdr:rowOff>146050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その他に係る経常収支比率が類似団体平均を上回っているのは、特別会計等に対する繰出金の増加が主な要因である。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赤字補填的な繰出金となっている特別会計においては、料金の適正化を図ることなどにより、税収を主な財源とする普通会計の負担額を減らしていくよう努める。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133350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60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133350</xdr:rowOff>
    </xdr:from>
    <xdr:to>
      <xdr:col>78</xdr:col>
      <xdr:colOff>69850</xdr:colOff>
      <xdr:row>59</xdr:row>
      <xdr:rowOff>133350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4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4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82550</xdr:rowOff>
    </xdr:from>
    <xdr:to>
      <xdr:col>78</xdr:col>
      <xdr:colOff>120650</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補助費等における経常事業費は、下水道事業会計繰出金の減などにより、経常収支比率は前年比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今後も様々な団体等に対する補助金、負担金等について費用負担のあり方等を検証し、継続的に見直しを行いながら改善に努める。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88138</xdr:rowOff>
    </xdr:from>
    <xdr:to>
      <xdr:col>82</xdr:col>
      <xdr:colOff>107950</xdr:colOff>
      <xdr:row>33</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7459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124714</xdr:rowOff>
    </xdr:from>
    <xdr:to>
      <xdr:col>78</xdr:col>
      <xdr:colOff>69850</xdr:colOff>
      <xdr:row>34</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7825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557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62992</xdr:rowOff>
    </xdr:from>
    <xdr:to>
      <xdr:col>69</xdr:col>
      <xdr:colOff>92075</xdr:colOff>
      <xdr:row>34</xdr:row>
      <xdr:rowOff>72136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92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37338</xdr:rowOff>
    </xdr:from>
    <xdr:to>
      <xdr:col>82</xdr:col>
      <xdr:colOff>158750</xdr:colOff>
      <xdr:row>33</xdr:row>
      <xdr:rowOff>138938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53865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4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xdr:rowOff>
    </xdr:from>
    <xdr:to>
      <xdr:col>69</xdr:col>
      <xdr:colOff>142875</xdr:colOff>
      <xdr:row>34</xdr:row>
      <xdr:rowOff>113792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123969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1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臨時財政対策債や緊急防災・減災事業債の増により公債費の総額は増となったものの、経常収支比率に係る分母の増により経常収支比率は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今後は大型事業の実施による公債費の増が見込まれる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ため、特に資金手当債の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発行を抑制するなど、公債費の抑制に努めていく。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xdr:rowOff>
    </xdr:from>
    <xdr:to>
      <xdr:col>24</xdr:col>
      <xdr:colOff>25400</xdr:colOff>
      <xdr:row>80</xdr:row>
      <xdr:rowOff>43180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728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80</xdr:row>
      <xdr:rowOff>43180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682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153670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68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153670</xdr:rowOff>
    </xdr:from>
    <xdr:to>
      <xdr:col>11</xdr:col>
      <xdr:colOff>9525</xdr:colOff>
      <xdr:row>79</xdr:row>
      <xdr:rowOff>161289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98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133350</xdr:rowOff>
    </xdr:from>
    <xdr:to>
      <xdr:col>24</xdr:col>
      <xdr:colOff>76200</xdr:colOff>
      <xdr:row>80</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41927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163830</xdr:rowOff>
    </xdr:from>
    <xdr:to>
      <xdr:col>20</xdr:col>
      <xdr:colOff>38100</xdr:colOff>
      <xdr:row>80</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78757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79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102870</xdr:rowOff>
    </xdr:from>
    <xdr:to>
      <xdr:col>11</xdr:col>
      <xdr:colOff>60325</xdr:colOff>
      <xdr:row>80</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17797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人件費、扶助費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により、公債費以外の経常収支比率は前年比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地方交付税に大きく依存しない、自主的かつ安定的な再生基盤を確立するため、引き続き行財政の改善に努める。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77</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074904"/>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77</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156718</xdr:rowOff>
    </xdr:from>
    <xdr:to>
      <xdr:col>73</xdr:col>
      <xdr:colOff>180975</xdr:colOff>
      <xdr:row>77</xdr:row>
      <xdr:rowOff>170435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583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156718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035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73218</xdr:rowOff>
    </xdr:from>
    <xdr:to>
      <xdr:col>29</xdr:col>
      <xdr:colOff>127000</xdr:colOff>
      <xdr:row>16</xdr:row>
      <xdr:rowOff>151536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64043"/>
          <a:ext cx="647700" cy="78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151536</xdr:rowOff>
    </xdr:from>
    <xdr:to>
      <xdr:col>26</xdr:col>
      <xdr:colOff>50800</xdr:colOff>
      <xdr:row>17</xdr:row>
      <xdr:rowOff>12593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42361"/>
          <a:ext cx="698500" cy="3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12593</xdr:rowOff>
    </xdr:from>
    <xdr:to>
      <xdr:col>22</xdr:col>
      <xdr:colOff>114300</xdr:colOff>
      <xdr:row>17</xdr:row>
      <xdr:rowOff>80899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74868"/>
          <a:ext cx="698500" cy="6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80899</xdr:rowOff>
    </xdr:from>
    <xdr:to>
      <xdr:col>18</xdr:col>
      <xdr:colOff>177800</xdr:colOff>
      <xdr:row>17</xdr:row>
      <xdr:rowOff>140106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43174"/>
          <a:ext cx="698500" cy="59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22418</xdr:rowOff>
    </xdr:from>
    <xdr:to>
      <xdr:col>29</xdr:col>
      <xdr:colOff>177800</xdr:colOff>
      <xdr:row>16</xdr:row>
      <xdr:rowOff>124018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13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165945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8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100736</xdr:rowOff>
    </xdr:from>
    <xdr:to>
      <xdr:col>26</xdr:col>
      <xdr:colOff>101600</xdr:colOff>
      <xdr:row>17</xdr:row>
      <xdr:rowOff>30886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9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15663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7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133243</xdr:rowOff>
    </xdr:from>
    <xdr:to>
      <xdr:col>22</xdr:col>
      <xdr:colOff>165100</xdr:colOff>
      <xdr:row>17</xdr:row>
      <xdr:rowOff>63393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24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48170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1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30099</xdr:rowOff>
    </xdr:from>
    <xdr:to>
      <xdr:col>19</xdr:col>
      <xdr:colOff>38100</xdr:colOff>
      <xdr:row>17</xdr:row>
      <xdr:rowOff>131699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92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78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89306</xdr:rowOff>
    </xdr:from>
    <xdr:to>
      <xdr:col>15</xdr:col>
      <xdr:colOff>101600</xdr:colOff>
      <xdr:row>18</xdr:row>
      <xdr:rowOff>19456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1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4233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3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78156</xdr:rowOff>
    </xdr:from>
    <xdr:to>
      <xdr:col>29</xdr:col>
      <xdr:colOff>127000</xdr:colOff>
      <xdr:row>34</xdr:row>
      <xdr:rowOff>240767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45606"/>
          <a:ext cx="647700" cy="16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94873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0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240767</xdr:rowOff>
    </xdr:from>
    <xdr:to>
      <xdr:col>26</xdr:col>
      <xdr:colOff>50800</xdr:colOff>
      <xdr:row>34</xdr:row>
      <xdr:rowOff>304432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08217"/>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215955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294259</xdr:rowOff>
    </xdr:from>
    <xdr:to>
      <xdr:col>22</xdr:col>
      <xdr:colOff>114300</xdr:colOff>
      <xdr:row>34</xdr:row>
      <xdr:rowOff>304432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561709"/>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203840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294259</xdr:rowOff>
    </xdr:from>
    <xdr:to>
      <xdr:col>18</xdr:col>
      <xdr:colOff>177800</xdr:colOff>
      <xdr:row>34</xdr:row>
      <xdr:rowOff>336779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61709"/>
          <a:ext cx="698500" cy="42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199382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194353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27356</xdr:rowOff>
    </xdr:from>
    <xdr:to>
      <xdr:col>29</xdr:col>
      <xdr:colOff>177800</xdr:colOff>
      <xdr:row>34</xdr:row>
      <xdr:rowOff>128956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94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215333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3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189967</xdr:rowOff>
    </xdr:from>
    <xdr:to>
      <xdr:col>26</xdr:col>
      <xdr:colOff>101600</xdr:colOff>
      <xdr:row>34</xdr:row>
      <xdr:rowOff>291567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5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301744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26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253632</xdr:rowOff>
    </xdr:from>
    <xdr:to>
      <xdr:col>22</xdr:col>
      <xdr:colOff>165100</xdr:colOff>
      <xdr:row>35</xdr:row>
      <xdr:rowOff>12332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2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22509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8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243459</xdr:rowOff>
    </xdr:from>
    <xdr:to>
      <xdr:col>19</xdr:col>
      <xdr:colOff>38100</xdr:colOff>
      <xdr:row>35</xdr:row>
      <xdr:rowOff>2159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10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7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285979</xdr:rowOff>
    </xdr:from>
    <xdr:to>
      <xdr:col>15</xdr:col>
      <xdr:colOff>101600</xdr:colOff>
      <xdr:row>35</xdr:row>
      <xdr:rowOff>44679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5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54856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22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170398</xdr:rowOff>
    </xdr:from>
    <xdr:to>
      <xdr:col>24</xdr:col>
      <xdr:colOff>63500</xdr:colOff>
      <xdr:row>35</xdr:row>
      <xdr:rowOff>41533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99698"/>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41533</xdr:rowOff>
    </xdr:from>
    <xdr:to>
      <xdr:col>19</xdr:col>
      <xdr:colOff>177800</xdr:colOff>
      <xdr:row>35</xdr:row>
      <xdr:rowOff>86567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42283"/>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35165</xdr:rowOff>
    </xdr:from>
    <xdr:to>
      <xdr:col>15</xdr:col>
      <xdr:colOff>50800</xdr:colOff>
      <xdr:row>35</xdr:row>
      <xdr:rowOff>86567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35915"/>
          <a:ext cx="889000" cy="5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35165</xdr:rowOff>
    </xdr:from>
    <xdr:to>
      <xdr:col>10</xdr:col>
      <xdr:colOff>114300</xdr:colOff>
      <xdr:row>35</xdr:row>
      <xdr:rowOff>67821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35915"/>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119598</xdr:rowOff>
    </xdr:from>
    <xdr:to>
      <xdr:col>24</xdr:col>
      <xdr:colOff>114300</xdr:colOff>
      <xdr:row>35</xdr:row>
      <xdr:rowOff>49748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142475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0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162183</xdr:rowOff>
    </xdr:from>
    <xdr:to>
      <xdr:col>20</xdr:col>
      <xdr:colOff>38100</xdr:colOff>
      <xdr:row>35</xdr:row>
      <xdr:rowOff>92333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108860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35767</xdr:rowOff>
    </xdr:from>
    <xdr:to>
      <xdr:col>15</xdr:col>
      <xdr:colOff>101600</xdr:colOff>
      <xdr:row>35</xdr:row>
      <xdr:rowOff>137367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153894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155815</xdr:rowOff>
    </xdr:from>
    <xdr:to>
      <xdr:col>10</xdr:col>
      <xdr:colOff>165100</xdr:colOff>
      <xdr:row>35</xdr:row>
      <xdr:rowOff>85965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102492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6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xdr:rowOff>
    </xdr:from>
    <xdr:to>
      <xdr:col>6</xdr:col>
      <xdr:colOff>38100</xdr:colOff>
      <xdr:row>35</xdr:row>
      <xdr:rowOff>118621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135148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9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40325</xdr:rowOff>
    </xdr:from>
    <xdr:to>
      <xdr:col>24</xdr:col>
      <xdr:colOff>63500</xdr:colOff>
      <xdr:row>56</xdr:row>
      <xdr:rowOff>98062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70075"/>
          <a:ext cx="838200" cy="2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98062</xdr:rowOff>
    </xdr:from>
    <xdr:to>
      <xdr:col>19</xdr:col>
      <xdr:colOff>177800</xdr:colOff>
      <xdr:row>57</xdr:row>
      <xdr:rowOff>131960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99262"/>
          <a:ext cx="889000" cy="20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131960</xdr:rowOff>
    </xdr:from>
    <xdr:to>
      <xdr:col>15</xdr:col>
      <xdr:colOff>50800</xdr:colOff>
      <xdr:row>58</xdr:row>
      <xdr:rowOff>107272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04610"/>
          <a:ext cx="889000" cy="14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105377</xdr:rowOff>
    </xdr:from>
    <xdr:to>
      <xdr:col>10</xdr:col>
      <xdr:colOff>114300</xdr:colOff>
      <xdr:row>58</xdr:row>
      <xdr:rowOff>107272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10049477"/>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28948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103994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160975</xdr:rowOff>
    </xdr:from>
    <xdr:to>
      <xdr:col>24</xdr:col>
      <xdr:colOff>114300</xdr:colOff>
      <xdr:row>55</xdr:row>
      <xdr:rowOff>91125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12402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7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47262</xdr:rowOff>
    </xdr:from>
    <xdr:to>
      <xdr:col>20</xdr:col>
      <xdr:colOff>38100</xdr:colOff>
      <xdr:row>56</xdr:row>
      <xdr:rowOff>148862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165389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81160</xdr:rowOff>
    </xdr:from>
    <xdr:to>
      <xdr:col>15</xdr:col>
      <xdr:colOff>101600</xdr:colOff>
      <xdr:row>58</xdr:row>
      <xdr:rowOff>11310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56472</xdr:rowOff>
    </xdr:from>
    <xdr:to>
      <xdr:col>10</xdr:col>
      <xdr:colOff>165100</xdr:colOff>
      <xdr:row>58</xdr:row>
      <xdr:rowOff>158072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149199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54577</xdr:rowOff>
    </xdr:from>
    <xdr:to>
      <xdr:col>6</xdr:col>
      <xdr:colOff>38100</xdr:colOff>
      <xdr:row>58</xdr:row>
      <xdr:rowOff>156177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147304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9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114554</xdr:rowOff>
    </xdr:from>
    <xdr:to>
      <xdr:col>24</xdr:col>
      <xdr:colOff>63500</xdr:colOff>
      <xdr:row>77</xdr:row>
      <xdr:rowOff>127812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16204"/>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127812</xdr:rowOff>
    </xdr:from>
    <xdr:to>
      <xdr:col>19</xdr:col>
      <xdr:colOff>177800</xdr:colOff>
      <xdr:row>77</xdr:row>
      <xdr:rowOff>134990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2946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134990</xdr:rowOff>
    </xdr:from>
    <xdr:to>
      <xdr:col>15</xdr:col>
      <xdr:colOff>50800</xdr:colOff>
      <xdr:row>77</xdr:row>
      <xdr:rowOff>143312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36640"/>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143312</xdr:rowOff>
    </xdr:from>
    <xdr:to>
      <xdr:col>10</xdr:col>
      <xdr:colOff>114300</xdr:colOff>
      <xdr:row>77</xdr:row>
      <xdr:rowOff>146146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44962"/>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42181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77012</xdr:rowOff>
    </xdr:from>
    <xdr:to>
      <xdr:col>20</xdr:col>
      <xdr:colOff>38100</xdr:colOff>
      <xdr:row>78</xdr:row>
      <xdr:rowOff>7162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169739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7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84190</xdr:rowOff>
    </xdr:from>
    <xdr:to>
      <xdr:col>15</xdr:col>
      <xdr:colOff>101600</xdr:colOff>
      <xdr:row>78</xdr:row>
      <xdr:rowOff>14340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92512</xdr:rowOff>
    </xdr:from>
    <xdr:to>
      <xdr:col>10</xdr:col>
      <xdr:colOff>165100</xdr:colOff>
      <xdr:row>78</xdr:row>
      <xdr:rowOff>22662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95346</xdr:rowOff>
    </xdr:from>
    <xdr:to>
      <xdr:col>6</xdr:col>
      <xdr:colOff>38100</xdr:colOff>
      <xdr:row>78</xdr:row>
      <xdr:rowOff>25496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16623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8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36437</xdr:rowOff>
    </xdr:from>
    <xdr:to>
      <xdr:col>24</xdr:col>
      <xdr:colOff>63500</xdr:colOff>
      <xdr:row>92</xdr:row>
      <xdr:rowOff>76161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466937"/>
          <a:ext cx="838200" cy="38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6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76161</xdr:rowOff>
    </xdr:from>
    <xdr:to>
      <xdr:col>19</xdr:col>
      <xdr:colOff>177800</xdr:colOff>
      <xdr:row>92</xdr:row>
      <xdr:rowOff>89255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849561"/>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73398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70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89255</xdr:rowOff>
    </xdr:from>
    <xdr:to>
      <xdr:col>15</xdr:col>
      <xdr:colOff>50800</xdr:colOff>
      <xdr:row>92</xdr:row>
      <xdr:rowOff>161328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62655"/>
          <a:ext cx="889000" cy="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127016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147993</xdr:rowOff>
    </xdr:from>
    <xdr:to>
      <xdr:col>10</xdr:col>
      <xdr:colOff>114300</xdr:colOff>
      <xdr:row>92</xdr:row>
      <xdr:rowOff>161328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592139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18572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2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9962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157087</xdr:rowOff>
    </xdr:from>
    <xdr:to>
      <xdr:col>24</xdr:col>
      <xdr:colOff>114300</xdr:colOff>
      <xdr:row>90</xdr:row>
      <xdr:rowOff>87237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4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93655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35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25361</xdr:rowOff>
    </xdr:from>
    <xdr:to>
      <xdr:col>20</xdr:col>
      <xdr:colOff>38100</xdr:colOff>
      <xdr:row>92</xdr:row>
      <xdr:rowOff>126961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7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143488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57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38455</xdr:rowOff>
    </xdr:from>
    <xdr:to>
      <xdr:col>15</xdr:col>
      <xdr:colOff>101600</xdr:colOff>
      <xdr:row>92</xdr:row>
      <xdr:rowOff>140055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1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156582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58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110528</xdr:rowOff>
    </xdr:from>
    <xdr:to>
      <xdr:col>10</xdr:col>
      <xdr:colOff>165100</xdr:colOff>
      <xdr:row>93</xdr:row>
      <xdr:rowOff>40678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8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57205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6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97193</xdr:rowOff>
    </xdr:from>
    <xdr:to>
      <xdr:col>6</xdr:col>
      <xdr:colOff>38100</xdr:colOff>
      <xdr:row>93</xdr:row>
      <xdr:rowOff>27343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8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43870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64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113367</xdr:rowOff>
    </xdr:from>
    <xdr:to>
      <xdr:col>55</xdr:col>
      <xdr:colOff>0</xdr:colOff>
      <xdr:row>35</xdr:row>
      <xdr:rowOff>167720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256867"/>
          <a:ext cx="838200" cy="9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113367</xdr:rowOff>
    </xdr:from>
    <xdr:to>
      <xdr:col>50</xdr:col>
      <xdr:colOff>114300</xdr:colOff>
      <xdr:row>37</xdr:row>
      <xdr:rowOff>165096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256867"/>
          <a:ext cx="889000" cy="125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2339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165096</xdr:rowOff>
    </xdr:from>
    <xdr:to>
      <xdr:col>45</xdr:col>
      <xdr:colOff>177800</xdr:colOff>
      <xdr:row>38</xdr:row>
      <xdr:rowOff>10574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08746"/>
          <a:ext cx="889000" cy="1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10574</xdr:rowOff>
    </xdr:from>
    <xdr:to>
      <xdr:col>41</xdr:col>
      <xdr:colOff>50800</xdr:colOff>
      <xdr:row>38</xdr:row>
      <xdr:rowOff>14275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25674"/>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116920</xdr:rowOff>
    </xdr:from>
    <xdr:to>
      <xdr:col>55</xdr:col>
      <xdr:colOff>50800</xdr:colOff>
      <xdr:row>36</xdr:row>
      <xdr:rowOff>47070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139797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6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62567</xdr:rowOff>
    </xdr:from>
    <xdr:to>
      <xdr:col>50</xdr:col>
      <xdr:colOff>165100</xdr:colOff>
      <xdr:row>30</xdr:row>
      <xdr:rowOff>164167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9244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49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114297</xdr:rowOff>
    </xdr:from>
    <xdr:to>
      <xdr:col>46</xdr:col>
      <xdr:colOff>38100</xdr:colOff>
      <xdr:row>38</xdr:row>
      <xdr:rowOff>44447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5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35573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5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131224</xdr:rowOff>
    </xdr:from>
    <xdr:to>
      <xdr:col>41</xdr:col>
      <xdr:colOff>101600</xdr:colOff>
      <xdr:row>38</xdr:row>
      <xdr:rowOff>61374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7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52501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134925</xdr:rowOff>
    </xdr:from>
    <xdr:to>
      <xdr:col>36</xdr:col>
      <xdr:colOff>165100</xdr:colOff>
      <xdr:row>38</xdr:row>
      <xdr:rowOff>65075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56202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7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154407</xdr:rowOff>
    </xdr:from>
    <xdr:to>
      <xdr:col>55</xdr:col>
      <xdr:colOff>0</xdr:colOff>
      <xdr:row>51</xdr:row>
      <xdr:rowOff>49555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8726907"/>
          <a:ext cx="838200" cy="6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49555</xdr:rowOff>
    </xdr:from>
    <xdr:to>
      <xdr:col>50</xdr:col>
      <xdr:colOff>114300</xdr:colOff>
      <xdr:row>52</xdr:row>
      <xdr:rowOff>163151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8793505"/>
          <a:ext cx="889000" cy="28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163151</xdr:rowOff>
    </xdr:from>
    <xdr:to>
      <xdr:col>45</xdr:col>
      <xdr:colOff>177800</xdr:colOff>
      <xdr:row>56</xdr:row>
      <xdr:rowOff>63005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078551"/>
          <a:ext cx="889000" cy="58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16256</xdr:rowOff>
    </xdr:from>
    <xdr:to>
      <xdr:col>41</xdr:col>
      <xdr:colOff>50800</xdr:colOff>
      <xdr:row>56</xdr:row>
      <xdr:rowOff>63005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617456"/>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103607</xdr:rowOff>
    </xdr:from>
    <xdr:to>
      <xdr:col>55</xdr:col>
      <xdr:colOff>50800</xdr:colOff>
      <xdr:row>51</xdr:row>
      <xdr:rowOff>33757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86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56634</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62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170205</xdr:rowOff>
    </xdr:from>
    <xdr:to>
      <xdr:col>50</xdr:col>
      <xdr:colOff>165100</xdr:colOff>
      <xdr:row>51</xdr:row>
      <xdr:rowOff>100355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874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116882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51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112351</xdr:rowOff>
    </xdr:from>
    <xdr:to>
      <xdr:col>46</xdr:col>
      <xdr:colOff>38100</xdr:colOff>
      <xdr:row>53</xdr:row>
      <xdr:rowOff>42501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0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59028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80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12205</xdr:rowOff>
    </xdr:from>
    <xdr:to>
      <xdr:col>41</xdr:col>
      <xdr:colOff>101600</xdr:colOff>
      <xdr:row>56</xdr:row>
      <xdr:rowOff>113805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1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104932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0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136906</xdr:rowOff>
    </xdr:from>
    <xdr:to>
      <xdr:col>36</xdr:col>
      <xdr:colOff>165100</xdr:colOff>
      <xdr:row>56</xdr:row>
      <xdr:rowOff>67056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6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83583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3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45941</xdr:rowOff>
    </xdr:from>
    <xdr:to>
      <xdr:col>55</xdr:col>
      <xdr:colOff>0</xdr:colOff>
      <xdr:row>71</xdr:row>
      <xdr:rowOff>113215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047441"/>
          <a:ext cx="838200" cy="2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113215</xdr:rowOff>
    </xdr:from>
    <xdr:to>
      <xdr:col>50</xdr:col>
      <xdr:colOff>114300</xdr:colOff>
      <xdr:row>76</xdr:row>
      <xdr:rowOff>27653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286165"/>
          <a:ext cx="889000" cy="7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32906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27653</xdr:rowOff>
    </xdr:from>
    <xdr:to>
      <xdr:col>45</xdr:col>
      <xdr:colOff>177800</xdr:colOff>
      <xdr:row>78</xdr:row>
      <xdr:rowOff>50121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057853"/>
          <a:ext cx="889000" cy="36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60571</xdr:rowOff>
    </xdr:from>
    <xdr:to>
      <xdr:col>41</xdr:col>
      <xdr:colOff>50800</xdr:colOff>
      <xdr:row>78</xdr:row>
      <xdr:rowOff>50121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262221"/>
          <a:ext cx="889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114746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166591</xdr:rowOff>
    </xdr:from>
    <xdr:to>
      <xdr:col>55</xdr:col>
      <xdr:colOff>50800</xdr:colOff>
      <xdr:row>70</xdr:row>
      <xdr:rowOff>96741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199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119618</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19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62415</xdr:rowOff>
    </xdr:from>
    <xdr:to>
      <xdr:col>50</xdr:col>
      <xdr:colOff>165100</xdr:colOff>
      <xdr:row>71</xdr:row>
      <xdr:rowOff>164015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23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9092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0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148303</xdr:rowOff>
    </xdr:from>
    <xdr:to>
      <xdr:col>46</xdr:col>
      <xdr:colOff>38100</xdr:colOff>
      <xdr:row>76</xdr:row>
      <xdr:rowOff>78453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00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94980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7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170771</xdr:rowOff>
    </xdr:from>
    <xdr:to>
      <xdr:col>41</xdr:col>
      <xdr:colOff>101600</xdr:colOff>
      <xdr:row>78</xdr:row>
      <xdr:rowOff>100921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92048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6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9771</xdr:rowOff>
    </xdr:from>
    <xdr:to>
      <xdr:col>36</xdr:col>
      <xdr:colOff>165100</xdr:colOff>
      <xdr:row>77</xdr:row>
      <xdr:rowOff>111371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127898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8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104020</xdr:rowOff>
    </xdr:from>
    <xdr:to>
      <xdr:col>55</xdr:col>
      <xdr:colOff>0</xdr:colOff>
      <xdr:row>95</xdr:row>
      <xdr:rowOff>123737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391770"/>
          <a:ext cx="8382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108516</xdr:rowOff>
    </xdr:from>
    <xdr:to>
      <xdr:col>50</xdr:col>
      <xdr:colOff>114300</xdr:colOff>
      <xdr:row>95</xdr:row>
      <xdr:rowOff>104020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224816"/>
          <a:ext cx="889000" cy="1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108516</xdr:rowOff>
    </xdr:from>
    <xdr:to>
      <xdr:col>45</xdr:col>
      <xdr:colOff>177800</xdr:colOff>
      <xdr:row>96</xdr:row>
      <xdr:rowOff>58376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224816"/>
          <a:ext cx="889000" cy="29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58376</xdr:rowOff>
    </xdr:from>
    <xdr:to>
      <xdr:col>41</xdr:col>
      <xdr:colOff>50800</xdr:colOff>
      <xdr:row>96</xdr:row>
      <xdr:rowOff>142481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17576"/>
          <a:ext cx="889000" cy="8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72937</xdr:rowOff>
    </xdr:from>
    <xdr:to>
      <xdr:col>55</xdr:col>
      <xdr:colOff>50800</xdr:colOff>
      <xdr:row>96</xdr:row>
      <xdr:rowOff>3087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6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95814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1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53220</xdr:rowOff>
    </xdr:from>
    <xdr:to>
      <xdr:col>50</xdr:col>
      <xdr:colOff>165100</xdr:colOff>
      <xdr:row>95</xdr:row>
      <xdr:rowOff>154820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171347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1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57716</xdr:rowOff>
    </xdr:from>
    <xdr:to>
      <xdr:col>46</xdr:col>
      <xdr:colOff>38100</xdr:colOff>
      <xdr:row>94</xdr:row>
      <xdr:rowOff>159316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1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4393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9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7576</xdr:rowOff>
    </xdr:from>
    <xdr:to>
      <xdr:col>41</xdr:col>
      <xdr:colOff>101600</xdr:colOff>
      <xdr:row>96</xdr:row>
      <xdr:rowOff>109176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125703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91681</xdr:rowOff>
    </xdr:from>
    <xdr:to>
      <xdr:col>36</xdr:col>
      <xdr:colOff>165100</xdr:colOff>
      <xdr:row>97</xdr:row>
      <xdr:rowOff>21831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12958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4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6929</xdr:rowOff>
    </xdr:from>
    <xdr:to>
      <xdr:col>85</xdr:col>
      <xdr:colOff>127000</xdr:colOff>
      <xdr:row>38</xdr:row>
      <xdr:rowOff>23023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522029"/>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2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6929</xdr:rowOff>
    </xdr:from>
    <xdr:to>
      <xdr:col>81</xdr:col>
      <xdr:colOff>50800</xdr:colOff>
      <xdr:row>38</xdr:row>
      <xdr:rowOff>118257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22029"/>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112406</xdr:rowOff>
    </xdr:from>
    <xdr:to>
      <xdr:col>76</xdr:col>
      <xdr:colOff>114300</xdr:colOff>
      <xdr:row>38</xdr:row>
      <xdr:rowOff>118257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27506"/>
          <a:ext cx="889000" cy="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112406</xdr:rowOff>
    </xdr:from>
    <xdr:to>
      <xdr:col>71</xdr:col>
      <xdr:colOff>177800</xdr:colOff>
      <xdr:row>38</xdr:row>
      <xdr:rowOff>130739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27506"/>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143673</xdr:rowOff>
    </xdr:from>
    <xdr:to>
      <xdr:col>85</xdr:col>
      <xdr:colOff>177800</xdr:colOff>
      <xdr:row>38</xdr:row>
      <xdr:rowOff>73823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48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103050</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27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127579</xdr:rowOff>
    </xdr:from>
    <xdr:to>
      <xdr:col>81</xdr:col>
      <xdr:colOff>101600</xdr:colOff>
      <xdr:row>38</xdr:row>
      <xdr:rowOff>57729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4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48856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5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67457</xdr:rowOff>
    </xdr:from>
    <xdr:to>
      <xdr:col>76</xdr:col>
      <xdr:colOff>165100</xdr:colOff>
      <xdr:row>38</xdr:row>
      <xdr:rowOff>169057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8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160184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675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61606</xdr:rowOff>
    </xdr:from>
    <xdr:to>
      <xdr:col>72</xdr:col>
      <xdr:colOff>38100</xdr:colOff>
      <xdr:row>38</xdr:row>
      <xdr:rowOff>163206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154333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6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79939</xdr:rowOff>
    </xdr:from>
    <xdr:to>
      <xdr:col>67</xdr:col>
      <xdr:colOff>101600</xdr:colOff>
      <xdr:row>39</xdr:row>
      <xdr:rowOff>10089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1216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87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129356</xdr:rowOff>
    </xdr:from>
    <xdr:to>
      <xdr:col>85</xdr:col>
      <xdr:colOff>127000</xdr:colOff>
      <xdr:row>72</xdr:row>
      <xdr:rowOff>59261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302306"/>
          <a:ext cx="8382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59261</xdr:rowOff>
    </xdr:from>
    <xdr:to>
      <xdr:col>81</xdr:col>
      <xdr:colOff>50800</xdr:colOff>
      <xdr:row>72</xdr:row>
      <xdr:rowOff>133471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403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121383</xdr:rowOff>
    </xdr:from>
    <xdr:to>
      <xdr:col>76</xdr:col>
      <xdr:colOff>114300</xdr:colOff>
      <xdr:row>72</xdr:row>
      <xdr:rowOff>133471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122883"/>
          <a:ext cx="8890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121383</xdr:rowOff>
    </xdr:from>
    <xdr:to>
      <xdr:col>71</xdr:col>
      <xdr:colOff>177800</xdr:colOff>
      <xdr:row>72</xdr:row>
      <xdr:rowOff>122012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122883"/>
          <a:ext cx="889000" cy="34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67241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2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66070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78556</xdr:rowOff>
    </xdr:from>
    <xdr:to>
      <xdr:col>85</xdr:col>
      <xdr:colOff>177800</xdr:colOff>
      <xdr:row>72</xdr:row>
      <xdr:rowOff>8706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101433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10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8461</xdr:rowOff>
    </xdr:from>
    <xdr:to>
      <xdr:col>81</xdr:col>
      <xdr:colOff>101600</xdr:colOff>
      <xdr:row>72</xdr:row>
      <xdr:rowOff>110061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3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126588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12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82671</xdr:rowOff>
    </xdr:from>
    <xdr:to>
      <xdr:col>76</xdr:col>
      <xdr:colOff>165100</xdr:colOff>
      <xdr:row>73</xdr:row>
      <xdr:rowOff>12821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42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29348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20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70583</xdr:rowOff>
    </xdr:from>
    <xdr:to>
      <xdr:col>72</xdr:col>
      <xdr:colOff>38100</xdr:colOff>
      <xdr:row>71</xdr:row>
      <xdr:rowOff>733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0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17260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18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71212</xdr:rowOff>
    </xdr:from>
    <xdr:to>
      <xdr:col>67</xdr:col>
      <xdr:colOff>101600</xdr:colOff>
      <xdr:row>73</xdr:row>
      <xdr:rowOff>1362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4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17889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1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57938</xdr:rowOff>
    </xdr:from>
    <xdr:to>
      <xdr:col>85</xdr:col>
      <xdr:colOff>127000</xdr:colOff>
      <xdr:row>96</xdr:row>
      <xdr:rowOff>100648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517138"/>
          <a:ext cx="838200" cy="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100648</xdr:rowOff>
    </xdr:from>
    <xdr:to>
      <xdr:col>81</xdr:col>
      <xdr:colOff>50800</xdr:colOff>
      <xdr:row>98</xdr:row>
      <xdr:rowOff>66815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59848"/>
          <a:ext cx="889000" cy="30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139983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7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29400</xdr:rowOff>
    </xdr:from>
    <xdr:to>
      <xdr:col>76</xdr:col>
      <xdr:colOff>114300</xdr:colOff>
      <xdr:row>98</xdr:row>
      <xdr:rowOff>66815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31500"/>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29400</xdr:rowOff>
    </xdr:from>
    <xdr:to>
      <xdr:col>71</xdr:col>
      <xdr:colOff>177800</xdr:colOff>
      <xdr:row>98</xdr:row>
      <xdr:rowOff>36982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31500"/>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7138</xdr:rowOff>
    </xdr:from>
    <xdr:to>
      <xdr:col>85</xdr:col>
      <xdr:colOff>177800</xdr:colOff>
      <xdr:row>96</xdr:row>
      <xdr:rowOff>108738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30015</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1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49848</xdr:rowOff>
    </xdr:from>
    <xdr:to>
      <xdr:col>81</xdr:col>
      <xdr:colOff>101600</xdr:colOff>
      <xdr:row>96</xdr:row>
      <xdr:rowOff>151448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0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167975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28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16015</xdr:rowOff>
    </xdr:from>
    <xdr:to>
      <xdr:col>76</xdr:col>
      <xdr:colOff>165100</xdr:colOff>
      <xdr:row>98</xdr:row>
      <xdr:rowOff>117615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108742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150050</xdr:rowOff>
    </xdr:from>
    <xdr:to>
      <xdr:col>72</xdr:col>
      <xdr:colOff>38100</xdr:colOff>
      <xdr:row>98</xdr:row>
      <xdr:rowOff>80200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7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71327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8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157632</xdr:rowOff>
    </xdr:from>
    <xdr:to>
      <xdr:col>67</xdr:col>
      <xdr:colOff>101600</xdr:colOff>
      <xdr:row>98</xdr:row>
      <xdr:rowOff>87782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78909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8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149497</xdr:rowOff>
    </xdr:from>
    <xdr:to>
      <xdr:col>116</xdr:col>
      <xdr:colOff>63500</xdr:colOff>
      <xdr:row>34</xdr:row>
      <xdr:rowOff>17726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807347"/>
          <a:ext cx="8382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39279</xdr:rowOff>
    </xdr:from>
    <xdr:to>
      <xdr:col>111</xdr:col>
      <xdr:colOff>177800</xdr:colOff>
      <xdr:row>34</xdr:row>
      <xdr:rowOff>17726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697129"/>
          <a:ext cx="889000" cy="14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30788</xdr:rowOff>
    </xdr:from>
    <xdr:to>
      <xdr:col>107</xdr:col>
      <xdr:colOff>50800</xdr:colOff>
      <xdr:row>33</xdr:row>
      <xdr:rowOff>39279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5688638"/>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30788</xdr:rowOff>
    </xdr:from>
    <xdr:to>
      <xdr:col>102</xdr:col>
      <xdr:colOff>114300</xdr:colOff>
      <xdr:row>33</xdr:row>
      <xdr:rowOff>66385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688638"/>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143908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167258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98697</xdr:rowOff>
    </xdr:from>
    <xdr:to>
      <xdr:col>116</xdr:col>
      <xdr:colOff>114300</xdr:colOff>
      <xdr:row>34</xdr:row>
      <xdr:rowOff>28847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121574</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60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138376</xdr:rowOff>
    </xdr:from>
    <xdr:to>
      <xdr:col>112</xdr:col>
      <xdr:colOff>38100</xdr:colOff>
      <xdr:row>34</xdr:row>
      <xdr:rowOff>68526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79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85053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57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159929</xdr:rowOff>
    </xdr:from>
    <xdr:to>
      <xdr:col>107</xdr:col>
      <xdr:colOff>101600</xdr:colOff>
      <xdr:row>33</xdr:row>
      <xdr:rowOff>90079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6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106606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42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151438</xdr:rowOff>
    </xdr:from>
    <xdr:to>
      <xdr:col>102</xdr:col>
      <xdr:colOff>165100</xdr:colOff>
      <xdr:row>33</xdr:row>
      <xdr:rowOff>81588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63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98115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41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15585</xdr:rowOff>
    </xdr:from>
    <xdr:to>
      <xdr:col>98</xdr:col>
      <xdr:colOff>38100</xdr:colOff>
      <xdr:row>33</xdr:row>
      <xdr:rowOff>117185</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6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133712</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44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54966</xdr:rowOff>
    </xdr:from>
    <xdr:to>
      <xdr:col>116</xdr:col>
      <xdr:colOff>63500</xdr:colOff>
      <xdr:row>59</xdr:row>
      <xdr:rowOff>197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999066"/>
          <a:ext cx="838200" cy="11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54966</xdr:rowOff>
    </xdr:from>
    <xdr:to>
      <xdr:col>111</xdr:col>
      <xdr:colOff>177800</xdr:colOff>
      <xdr:row>58</xdr:row>
      <xdr:rowOff>148101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999066"/>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29610</xdr:rowOff>
    </xdr:from>
    <xdr:to>
      <xdr:col>107</xdr:col>
      <xdr:colOff>50800</xdr:colOff>
      <xdr:row>58</xdr:row>
      <xdr:rowOff>148101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973710"/>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29610</xdr:rowOff>
    </xdr:from>
    <xdr:to>
      <xdr:col>102</xdr:col>
      <xdr:colOff>114300</xdr:colOff>
      <xdr:row>58</xdr:row>
      <xdr:rowOff>50317</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973710"/>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130287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122324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120847</xdr:rowOff>
    </xdr:from>
    <xdr:to>
      <xdr:col>116</xdr:col>
      <xdr:colOff>114300</xdr:colOff>
      <xdr:row>59</xdr:row>
      <xdr:rowOff>50997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6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35774</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7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4166</xdr:rowOff>
    </xdr:from>
    <xdr:to>
      <xdr:col>112</xdr:col>
      <xdr:colOff>38100</xdr:colOff>
      <xdr:row>58</xdr:row>
      <xdr:rowOff>105766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9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96893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0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97301</xdr:rowOff>
    </xdr:from>
    <xdr:to>
      <xdr:col>107</xdr:col>
      <xdr:colOff>101600</xdr:colOff>
      <xdr:row>59</xdr:row>
      <xdr:rowOff>27451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18578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3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150260</xdr:rowOff>
    </xdr:from>
    <xdr:to>
      <xdr:col>102</xdr:col>
      <xdr:colOff>165100</xdr:colOff>
      <xdr:row>58</xdr:row>
      <xdr:rowOff>80410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9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96937</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69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170967</xdr:rowOff>
    </xdr:from>
    <xdr:to>
      <xdr:col>98</xdr:col>
      <xdr:colOff>38100</xdr:colOff>
      <xdr:row>58</xdr:row>
      <xdr:rowOff>101117</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9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117644</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79311</xdr:rowOff>
    </xdr:from>
    <xdr:to>
      <xdr:col>116</xdr:col>
      <xdr:colOff>63500</xdr:colOff>
      <xdr:row>72</xdr:row>
      <xdr:rowOff>153416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423711"/>
          <a:ext cx="8382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153416</xdr:rowOff>
    </xdr:from>
    <xdr:to>
      <xdr:col>111</xdr:col>
      <xdr:colOff>177800</xdr:colOff>
      <xdr:row>73</xdr:row>
      <xdr:rowOff>30849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497816"/>
          <a:ext cx="889000" cy="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137261</xdr:rowOff>
    </xdr:from>
    <xdr:to>
      <xdr:col>107</xdr:col>
      <xdr:colOff>50800</xdr:colOff>
      <xdr:row>73</xdr:row>
      <xdr:rowOff>30849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481661"/>
          <a:ext cx="889000" cy="6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161777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137261</xdr:rowOff>
    </xdr:from>
    <xdr:to>
      <xdr:col>102</xdr:col>
      <xdr:colOff>114300</xdr:colOff>
      <xdr:row>73</xdr:row>
      <xdr:rowOff>89751</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481661"/>
          <a:ext cx="889000" cy="1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28511</xdr:rowOff>
    </xdr:from>
    <xdr:to>
      <xdr:col>116</xdr:col>
      <xdr:colOff>114300</xdr:colOff>
      <xdr:row>72</xdr:row>
      <xdr:rowOff>130111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3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114888</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2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102616</xdr:rowOff>
    </xdr:from>
    <xdr:to>
      <xdr:col>112</xdr:col>
      <xdr:colOff>38100</xdr:colOff>
      <xdr:row>73</xdr:row>
      <xdr:rowOff>32766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4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49293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2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151499</xdr:rowOff>
    </xdr:from>
    <xdr:to>
      <xdr:col>107</xdr:col>
      <xdr:colOff>101600</xdr:colOff>
      <xdr:row>73</xdr:row>
      <xdr:rowOff>81649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4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98176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2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86461</xdr:rowOff>
    </xdr:from>
    <xdr:to>
      <xdr:col>102</xdr:col>
      <xdr:colOff>165100</xdr:colOff>
      <xdr:row>73</xdr:row>
      <xdr:rowOff>16611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4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33138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2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38951</xdr:rowOff>
    </xdr:from>
    <xdr:to>
      <xdr:col>98</xdr:col>
      <xdr:colOff>38100</xdr:colOff>
      <xdr:row>73</xdr:row>
      <xdr:rowOff>140551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5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157078</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3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628,147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64,060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同程度である。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212,131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円となっており、原爆被爆関連経費等により類似都市と比較して高い水準で推移している。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58,362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臨時財政対策債に係る元金償還が増となったこと等により、令和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類似都市と比較して高い水準で推移している。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95,228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新市庁舎建設事業の増などにより、令和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円の増となっており、類似都市と比較して高い水準で推移している。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406,116
403,262
405.86
262,301,512
255,100,662
2,904,975
103,033,192
274,873,584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75692</xdr:rowOff>
    </xdr:from>
    <xdr:to>
      <xdr:col>24</xdr:col>
      <xdr:colOff>63500</xdr:colOff>
      <xdr:row>35</xdr:row>
      <xdr:rowOff>75692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764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39116</xdr:rowOff>
    </xdr:from>
    <xdr:to>
      <xdr:col>19</xdr:col>
      <xdr:colOff>177800</xdr:colOff>
      <xdr:row>35</xdr:row>
      <xdr:rowOff>75692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398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39116</xdr:rowOff>
    </xdr:from>
    <xdr:to>
      <xdr:col>15</xdr:col>
      <xdr:colOff>50800</xdr:colOff>
      <xdr:row>35</xdr:row>
      <xdr:rowOff>74168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986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113809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50546</xdr:rowOff>
    </xdr:from>
    <xdr:to>
      <xdr:col>10</xdr:col>
      <xdr:colOff>114300</xdr:colOff>
      <xdr:row>35</xdr:row>
      <xdr:rowOff>74168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51296"/>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122191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24892</xdr:rowOff>
    </xdr:from>
    <xdr:to>
      <xdr:col>24</xdr:col>
      <xdr:colOff>114300</xdr:colOff>
      <xdr:row>35</xdr:row>
      <xdr:rowOff>126492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47769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24892</xdr:rowOff>
    </xdr:from>
    <xdr:to>
      <xdr:col>20</xdr:col>
      <xdr:colOff>38100</xdr:colOff>
      <xdr:row>35</xdr:row>
      <xdr:rowOff>126492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143019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159766</xdr:rowOff>
    </xdr:from>
    <xdr:to>
      <xdr:col>15</xdr:col>
      <xdr:colOff>101600</xdr:colOff>
      <xdr:row>35</xdr:row>
      <xdr:rowOff>89916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106443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23368</xdr:rowOff>
    </xdr:from>
    <xdr:to>
      <xdr:col>10</xdr:col>
      <xdr:colOff>165100</xdr:colOff>
      <xdr:row>35</xdr:row>
      <xdr:rowOff>124968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141495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171196</xdr:rowOff>
    </xdr:from>
    <xdr:to>
      <xdr:col>6</xdr:col>
      <xdr:colOff>38100</xdr:colOff>
      <xdr:row>35</xdr:row>
      <xdr:rowOff>101346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117873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104277</xdr:rowOff>
    </xdr:from>
    <xdr:to>
      <xdr:col>24</xdr:col>
      <xdr:colOff>62865</xdr:colOff>
      <xdr:row>58</xdr:row>
      <xdr:rowOff>106467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9534027"/>
          <a:ext cx="1270" cy="51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110294</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5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106467</xdr:rowOff>
    </xdr:from>
    <xdr:to>
      <xdr:col>24</xdr:col>
      <xdr:colOff>152400</xdr:colOff>
      <xdr:row>58</xdr:row>
      <xdr:rowOff>106467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5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50954</xdr:rowOff>
    </xdr:from>
    <xdr:ext cx="534377"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930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104277</xdr:rowOff>
    </xdr:from>
    <xdr:to>
      <xdr:col>24</xdr:col>
      <xdr:colOff>152400</xdr:colOff>
      <xdr:row>55</xdr:row>
      <xdr:rowOff>104277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953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122069</xdr:rowOff>
    </xdr:from>
    <xdr:to>
      <xdr:col>24</xdr:col>
      <xdr:colOff>63500</xdr:colOff>
      <xdr:row>55</xdr:row>
      <xdr:rowOff>104277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8694569"/>
          <a:ext cx="838200" cy="8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153605</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5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3728</xdr:rowOff>
    </xdr:from>
    <xdr:to>
      <xdr:col>24</xdr:col>
      <xdr:colOff>114300</xdr:colOff>
      <xdr:row>57</xdr:row>
      <xdr:rowOff>105328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7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122069</xdr:rowOff>
    </xdr:from>
    <xdr:to>
      <xdr:col>19</xdr:col>
      <xdr:colOff>177800</xdr:colOff>
      <xdr:row>57</xdr:row>
      <xdr:rowOff>84198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8694569"/>
          <a:ext cx="889000" cy="116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115618</xdr:rowOff>
    </xdr:from>
    <xdr:to>
      <xdr:col>20</xdr:col>
      <xdr:colOff>38100</xdr:colOff>
      <xdr:row>52</xdr:row>
      <xdr:rowOff>45768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88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36895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89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80950</xdr:rowOff>
    </xdr:from>
    <xdr:to>
      <xdr:col>15</xdr:col>
      <xdr:colOff>50800</xdr:colOff>
      <xdr:row>57</xdr:row>
      <xdr:rowOff>84198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53600"/>
          <a:ext cx="889000" cy="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69288</xdr:rowOff>
    </xdr:from>
    <xdr:to>
      <xdr:col>15</xdr:col>
      <xdr:colOff>101600</xdr:colOff>
      <xdr:row>57</xdr:row>
      <xdr:rowOff>170888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84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162015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93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80950</xdr:rowOff>
    </xdr:from>
    <xdr:to>
      <xdr:col>10</xdr:col>
      <xdr:colOff>114300</xdr:colOff>
      <xdr:row>57</xdr:row>
      <xdr:rowOff>93294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53600"/>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91443</xdr:rowOff>
    </xdr:from>
    <xdr:to>
      <xdr:col>10</xdr:col>
      <xdr:colOff>165100</xdr:colOff>
      <xdr:row>58</xdr:row>
      <xdr:rowOff>21593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12720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9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99473</xdr:rowOff>
    </xdr:from>
    <xdr:to>
      <xdr:col>6</xdr:col>
      <xdr:colOff>38100</xdr:colOff>
      <xdr:row>58</xdr:row>
      <xdr:rowOff>29623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20750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96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53477</xdr:rowOff>
    </xdr:from>
    <xdr:to>
      <xdr:col>24</xdr:col>
      <xdr:colOff>114300</xdr:colOff>
      <xdr:row>55</xdr:row>
      <xdr:rowOff>155077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48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6504</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71269</xdr:rowOff>
    </xdr:from>
    <xdr:to>
      <xdr:col>20</xdr:col>
      <xdr:colOff>38100</xdr:colOff>
      <xdr:row>51</xdr:row>
      <xdr:rowOff>1419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86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17946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841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33398</xdr:rowOff>
    </xdr:from>
    <xdr:to>
      <xdr:col>15</xdr:col>
      <xdr:colOff>101600</xdr:colOff>
      <xdr:row>57</xdr:row>
      <xdr:rowOff>134998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0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151525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58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30150</xdr:rowOff>
    </xdr:from>
    <xdr:to>
      <xdr:col>10</xdr:col>
      <xdr:colOff>165100</xdr:colOff>
      <xdr:row>57</xdr:row>
      <xdr:rowOff>131750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148277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57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42494</xdr:rowOff>
    </xdr:from>
    <xdr:to>
      <xdr:col>6</xdr:col>
      <xdr:colOff>38100</xdr:colOff>
      <xdr:row>57</xdr:row>
      <xdr:rowOff>144094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8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160621</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59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104822</xdr:rowOff>
    </xdr:from>
    <xdr:to>
      <xdr:col>24</xdr:col>
      <xdr:colOff>63500</xdr:colOff>
      <xdr:row>75</xdr:row>
      <xdr:rowOff>87350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620672"/>
          <a:ext cx="838200" cy="3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87350</xdr:rowOff>
    </xdr:from>
    <xdr:to>
      <xdr:col>19</xdr:col>
      <xdr:colOff>177800</xdr:colOff>
      <xdr:row>76</xdr:row>
      <xdr:rowOff>27925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946100"/>
          <a:ext cx="889000" cy="1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41811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41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27925</xdr:rowOff>
    </xdr:from>
    <xdr:to>
      <xdr:col>15</xdr:col>
      <xdr:colOff>50800</xdr:colOff>
      <xdr:row>76</xdr:row>
      <xdr:rowOff>117526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058125"/>
          <a:ext cx="889000" cy="8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109661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4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102220</xdr:rowOff>
    </xdr:from>
    <xdr:to>
      <xdr:col>10</xdr:col>
      <xdr:colOff>114300</xdr:colOff>
      <xdr:row>76</xdr:row>
      <xdr:rowOff>117526</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1130300" y="13132420"/>
          <a:ext cx="889000" cy="1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167225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54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4974</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5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54022</xdr:rowOff>
    </xdr:from>
    <xdr:to>
      <xdr:col>24</xdr:col>
      <xdr:colOff>114300</xdr:colOff>
      <xdr:row>73</xdr:row>
      <xdr:rowOff>155622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5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76899</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42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36550</xdr:rowOff>
    </xdr:from>
    <xdr:to>
      <xdr:col>20</xdr:col>
      <xdr:colOff>38100</xdr:colOff>
      <xdr:row>75</xdr:row>
      <xdr:rowOff>138150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8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154677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67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148575</xdr:rowOff>
    </xdr:from>
    <xdr:to>
      <xdr:col>15</xdr:col>
      <xdr:colOff>101600</xdr:colOff>
      <xdr:row>76</xdr:row>
      <xdr:rowOff>78725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0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95252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78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66726</xdr:rowOff>
    </xdr:from>
    <xdr:to>
      <xdr:col>10</xdr:col>
      <xdr:colOff>165100</xdr:colOff>
      <xdr:row>76</xdr:row>
      <xdr:rowOff>168326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0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13403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8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51420</xdr:rowOff>
    </xdr:from>
    <xdr:to>
      <xdr:col>6</xdr:col>
      <xdr:colOff>38100</xdr:colOff>
      <xdr:row>76</xdr:row>
      <xdr:rowOff>153020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0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169547</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85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154398</xdr:rowOff>
    </xdr:from>
    <xdr:to>
      <xdr:col>24</xdr:col>
      <xdr:colOff>63500</xdr:colOff>
      <xdr:row>92</xdr:row>
      <xdr:rowOff>7821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5584898"/>
          <a:ext cx="838200" cy="19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144753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6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7821</xdr:rowOff>
    </xdr:from>
    <xdr:to>
      <xdr:col>19</xdr:col>
      <xdr:colOff>177800</xdr:colOff>
      <xdr:row>92</xdr:row>
      <xdr:rowOff>61221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781221"/>
          <a:ext cx="889000" cy="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38545</xdr:rowOff>
    </xdr:from>
    <xdr:to>
      <xdr:col>15</xdr:col>
      <xdr:colOff>50800</xdr:colOff>
      <xdr:row>92</xdr:row>
      <xdr:rowOff>61221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811945"/>
          <a:ext cx="889000" cy="2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133437</xdr:rowOff>
    </xdr:from>
    <xdr:to>
      <xdr:col>10</xdr:col>
      <xdr:colOff>114300</xdr:colOff>
      <xdr:row>92</xdr:row>
      <xdr:rowOff>38545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5735387"/>
          <a:ext cx="889000" cy="7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5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68195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103598</xdr:rowOff>
    </xdr:from>
    <xdr:to>
      <xdr:col>24</xdr:col>
      <xdr:colOff>114300</xdr:colOff>
      <xdr:row>91</xdr:row>
      <xdr:rowOff>33748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55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126475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3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128471</xdr:rowOff>
    </xdr:from>
    <xdr:to>
      <xdr:col>20</xdr:col>
      <xdr:colOff>38100</xdr:colOff>
      <xdr:row>92</xdr:row>
      <xdr:rowOff>58621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73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75148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5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10421</xdr:rowOff>
    </xdr:from>
    <xdr:to>
      <xdr:col>15</xdr:col>
      <xdr:colOff>101600</xdr:colOff>
      <xdr:row>92</xdr:row>
      <xdr:rowOff>112021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7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128548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5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159195</xdr:rowOff>
    </xdr:from>
    <xdr:to>
      <xdr:col>10</xdr:col>
      <xdr:colOff>165100</xdr:colOff>
      <xdr:row>92</xdr:row>
      <xdr:rowOff>89345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76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105872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53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82637</xdr:rowOff>
    </xdr:from>
    <xdr:to>
      <xdr:col>6</xdr:col>
      <xdr:colOff>38100</xdr:colOff>
      <xdr:row>92</xdr:row>
      <xdr:rowOff>12787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56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29314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4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84322</xdr:rowOff>
    </xdr:from>
    <xdr:to>
      <xdr:col>55</xdr:col>
      <xdr:colOff>0</xdr:colOff>
      <xdr:row>55</xdr:row>
      <xdr:rowOff>122727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14072"/>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84322</xdr:rowOff>
    </xdr:from>
    <xdr:to>
      <xdr:col>50</xdr:col>
      <xdr:colOff>114300</xdr:colOff>
      <xdr:row>55</xdr:row>
      <xdr:rowOff>93694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1407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86701</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22085</xdr:rowOff>
    </xdr:from>
    <xdr:to>
      <xdr:col>45</xdr:col>
      <xdr:colOff>177800</xdr:colOff>
      <xdr:row>55</xdr:row>
      <xdr:rowOff>93694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451835"/>
          <a:ext cx="889000" cy="7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103846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138157</xdr:rowOff>
    </xdr:from>
    <xdr:to>
      <xdr:col>41</xdr:col>
      <xdr:colOff>50800</xdr:colOff>
      <xdr:row>55</xdr:row>
      <xdr:rowOff>22085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396457"/>
          <a:ext cx="889000" cy="5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107275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71927</xdr:rowOff>
    </xdr:from>
    <xdr:to>
      <xdr:col>55</xdr:col>
      <xdr:colOff>50800</xdr:colOff>
      <xdr:row>56</xdr:row>
      <xdr:rowOff>2077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94804</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5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33522</xdr:rowOff>
    </xdr:from>
    <xdr:to>
      <xdr:col>50</xdr:col>
      <xdr:colOff>165100</xdr:colOff>
      <xdr:row>55</xdr:row>
      <xdr:rowOff>135122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151649</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2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42894</xdr:rowOff>
    </xdr:from>
    <xdr:to>
      <xdr:col>46</xdr:col>
      <xdr:colOff>38100</xdr:colOff>
      <xdr:row>55</xdr:row>
      <xdr:rowOff>144494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161021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24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142735</xdr:rowOff>
    </xdr:from>
    <xdr:to>
      <xdr:col>41</xdr:col>
      <xdr:colOff>101600</xdr:colOff>
      <xdr:row>55</xdr:row>
      <xdr:rowOff>72885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89412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17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87357</xdr:rowOff>
    </xdr:from>
    <xdr:to>
      <xdr:col>36</xdr:col>
      <xdr:colOff>165100</xdr:colOff>
      <xdr:row>55</xdr:row>
      <xdr:rowOff>17507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34034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1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167230</xdr:rowOff>
    </xdr:from>
    <xdr:to>
      <xdr:col>55</xdr:col>
      <xdr:colOff>0</xdr:colOff>
      <xdr:row>75</xdr:row>
      <xdr:rowOff>107288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54530"/>
          <a:ext cx="838200" cy="1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107288</xdr:rowOff>
    </xdr:from>
    <xdr:to>
      <xdr:col>50</xdr:col>
      <xdr:colOff>114300</xdr:colOff>
      <xdr:row>77</xdr:row>
      <xdr:rowOff>158934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66038"/>
          <a:ext cx="889000" cy="39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161641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158934</xdr:rowOff>
    </xdr:from>
    <xdr:to>
      <xdr:col>45</xdr:col>
      <xdr:colOff>177800</xdr:colOff>
      <xdr:row>78</xdr:row>
      <xdr:rowOff>63086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60584"/>
          <a:ext cx="889000" cy="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130861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63086</xdr:rowOff>
    </xdr:from>
    <xdr:to>
      <xdr:col>41</xdr:col>
      <xdr:colOff>50800</xdr:colOff>
      <xdr:row>78</xdr:row>
      <xdr:rowOff>99009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3618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142194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116430</xdr:rowOff>
    </xdr:from>
    <xdr:to>
      <xdr:col>55</xdr:col>
      <xdr:colOff>50800</xdr:colOff>
      <xdr:row>75</xdr:row>
      <xdr:rowOff>46580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139307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5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56488</xdr:rowOff>
    </xdr:from>
    <xdr:to>
      <xdr:col>50</xdr:col>
      <xdr:colOff>165100</xdr:colOff>
      <xdr:row>75</xdr:row>
      <xdr:rowOff>158088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3165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9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108134</xdr:rowOff>
    </xdr:from>
    <xdr:to>
      <xdr:col>46</xdr:col>
      <xdr:colOff>38100</xdr:colOff>
      <xdr:row>78</xdr:row>
      <xdr:rowOff>38284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54811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12286</xdr:rowOff>
    </xdr:from>
    <xdr:to>
      <xdr:col>41</xdr:col>
      <xdr:colOff>101600</xdr:colOff>
      <xdr:row>78</xdr:row>
      <xdr:rowOff>113886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130413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48209</xdr:rowOff>
    </xdr:from>
    <xdr:to>
      <xdr:col>36</xdr:col>
      <xdr:colOff>165100</xdr:colOff>
      <xdr:row>78</xdr:row>
      <xdr:rowOff>149809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140936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12979</xdr:rowOff>
    </xdr:from>
    <xdr:to>
      <xdr:col>55</xdr:col>
      <xdr:colOff>0</xdr:colOff>
      <xdr:row>95</xdr:row>
      <xdr:rowOff>35058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00729"/>
          <a:ext cx="8382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165951</xdr:rowOff>
    </xdr:from>
    <xdr:to>
      <xdr:col>50</xdr:col>
      <xdr:colOff>114300</xdr:colOff>
      <xdr:row>95</xdr:row>
      <xdr:rowOff>35058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282251"/>
          <a:ext cx="889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165951</xdr:rowOff>
    </xdr:from>
    <xdr:to>
      <xdr:col>45</xdr:col>
      <xdr:colOff>177800</xdr:colOff>
      <xdr:row>95</xdr:row>
      <xdr:rowOff>145414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282251"/>
          <a:ext cx="889000" cy="15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137452</xdr:rowOff>
    </xdr:from>
    <xdr:to>
      <xdr:col>41</xdr:col>
      <xdr:colOff>50800</xdr:colOff>
      <xdr:row>95</xdr:row>
      <xdr:rowOff>145414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425202"/>
          <a:ext cx="889000" cy="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133629</xdr:rowOff>
    </xdr:from>
    <xdr:to>
      <xdr:col>55</xdr:col>
      <xdr:colOff>50800</xdr:colOff>
      <xdr:row>95</xdr:row>
      <xdr:rowOff>63779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2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156506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155708</xdr:rowOff>
    </xdr:from>
    <xdr:to>
      <xdr:col>50</xdr:col>
      <xdr:colOff>165100</xdr:colOff>
      <xdr:row>95</xdr:row>
      <xdr:rowOff>85858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102385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115151</xdr:rowOff>
    </xdr:from>
    <xdr:to>
      <xdr:col>46</xdr:col>
      <xdr:colOff>38100</xdr:colOff>
      <xdr:row>95</xdr:row>
      <xdr:rowOff>45301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2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61828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0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94614</xdr:rowOff>
    </xdr:from>
    <xdr:to>
      <xdr:col>41</xdr:col>
      <xdr:colOff>101600</xdr:colOff>
      <xdr:row>96</xdr:row>
      <xdr:rowOff>24764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3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41291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86652</xdr:rowOff>
    </xdr:from>
    <xdr:to>
      <xdr:col>36</xdr:col>
      <xdr:colOff>165100</xdr:colOff>
      <xdr:row>96</xdr:row>
      <xdr:rowOff>16802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33329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35197</xdr:rowOff>
    </xdr:from>
    <xdr:to>
      <xdr:col>85</xdr:col>
      <xdr:colOff>127000</xdr:colOff>
      <xdr:row>36</xdr:row>
      <xdr:rowOff>22624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5864497"/>
          <a:ext cx="838200" cy="3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99367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928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64425</xdr:rowOff>
    </xdr:from>
    <xdr:to>
      <xdr:col>81</xdr:col>
      <xdr:colOff>50800</xdr:colOff>
      <xdr:row>34</xdr:row>
      <xdr:rowOff>35197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379375"/>
          <a:ext cx="889000" cy="48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64425</xdr:rowOff>
    </xdr:from>
    <xdr:to>
      <xdr:col>76</xdr:col>
      <xdr:colOff>114300</xdr:colOff>
      <xdr:row>36</xdr:row>
      <xdr:rowOff>132679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379375"/>
          <a:ext cx="889000" cy="92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125947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132679</xdr:rowOff>
    </xdr:from>
    <xdr:to>
      <xdr:col>71</xdr:col>
      <xdr:colOff>177800</xdr:colOff>
      <xdr:row>37</xdr:row>
      <xdr:rowOff>52015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04879"/>
          <a:ext cx="889000" cy="9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143274</xdr:rowOff>
    </xdr:from>
    <xdr:to>
      <xdr:col>85</xdr:col>
      <xdr:colOff>177800</xdr:colOff>
      <xdr:row>36</xdr:row>
      <xdr:rowOff>73424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121701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155847</xdr:rowOff>
    </xdr:from>
    <xdr:to>
      <xdr:col>81</xdr:col>
      <xdr:colOff>101600</xdr:colOff>
      <xdr:row>34</xdr:row>
      <xdr:rowOff>85997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102524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5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13625</xdr:rowOff>
    </xdr:from>
    <xdr:to>
      <xdr:col>76</xdr:col>
      <xdr:colOff>165100</xdr:colOff>
      <xdr:row>31</xdr:row>
      <xdr:rowOff>115225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32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131752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1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81879</xdr:rowOff>
    </xdr:from>
    <xdr:to>
      <xdr:col>72</xdr:col>
      <xdr:colOff>38100</xdr:colOff>
      <xdr:row>37</xdr:row>
      <xdr:rowOff>12029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1215</xdr:rowOff>
    </xdr:from>
    <xdr:to>
      <xdr:col>67</xdr:col>
      <xdr:colOff>101600</xdr:colOff>
      <xdr:row>37</xdr:row>
      <xdr:rowOff>102815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93942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3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110961</xdr:rowOff>
    </xdr:from>
    <xdr:to>
      <xdr:col>85</xdr:col>
      <xdr:colOff>127000</xdr:colOff>
      <xdr:row>57</xdr:row>
      <xdr:rowOff>142802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883611"/>
          <a:ext cx="8382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47475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77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47019</xdr:rowOff>
    </xdr:from>
    <xdr:to>
      <xdr:col>81</xdr:col>
      <xdr:colOff>50800</xdr:colOff>
      <xdr:row>57</xdr:row>
      <xdr:rowOff>142802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819669"/>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47019</xdr:rowOff>
    </xdr:from>
    <xdr:to>
      <xdr:col>76</xdr:col>
      <xdr:colOff>114300</xdr:colOff>
      <xdr:row>58</xdr:row>
      <xdr:rowOff>142541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19669"/>
          <a:ext cx="889000" cy="2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142541</xdr:rowOff>
    </xdr:from>
    <xdr:to>
      <xdr:col>71</xdr:col>
      <xdr:colOff>177800</xdr:colOff>
      <xdr:row>59</xdr:row>
      <xdr:rowOff>122327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10086641"/>
          <a:ext cx="889000" cy="15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60161</xdr:rowOff>
    </xdr:from>
    <xdr:to>
      <xdr:col>85</xdr:col>
      <xdr:colOff>177800</xdr:colOff>
      <xdr:row>57</xdr:row>
      <xdr:rowOff>161761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38588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92002</xdr:rowOff>
    </xdr:from>
    <xdr:to>
      <xdr:col>81</xdr:col>
      <xdr:colOff>101600</xdr:colOff>
      <xdr:row>58</xdr:row>
      <xdr:rowOff>22152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86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5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167669</xdr:rowOff>
    </xdr:from>
    <xdr:to>
      <xdr:col>76</xdr:col>
      <xdr:colOff>165100</xdr:colOff>
      <xdr:row>57</xdr:row>
      <xdr:rowOff>97819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88946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6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91741</xdr:rowOff>
    </xdr:from>
    <xdr:to>
      <xdr:col>72</xdr:col>
      <xdr:colOff>38100</xdr:colOff>
      <xdr:row>59</xdr:row>
      <xdr:rowOff>21891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3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13018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2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71527</xdr:rowOff>
    </xdr:from>
    <xdr:to>
      <xdr:col>67</xdr:col>
      <xdr:colOff>101600</xdr:colOff>
      <xdr:row>60</xdr:row>
      <xdr:rowOff>1677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18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164254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27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6930</xdr:rowOff>
    </xdr:from>
    <xdr:to>
      <xdr:col>85</xdr:col>
      <xdr:colOff>127000</xdr:colOff>
      <xdr:row>78</xdr:row>
      <xdr:rowOff>23022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380030"/>
          <a:ext cx="838200" cy="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5788</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7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6930</xdr:rowOff>
    </xdr:from>
    <xdr:to>
      <xdr:col>81</xdr:col>
      <xdr:colOff>50800</xdr:colOff>
      <xdr:row>78</xdr:row>
      <xdr:rowOff>118258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380030"/>
          <a:ext cx="889000" cy="1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112406</xdr:rowOff>
    </xdr:from>
    <xdr:to>
      <xdr:col>76</xdr:col>
      <xdr:colOff>114300</xdr:colOff>
      <xdr:row>78</xdr:row>
      <xdr:rowOff>118258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485506"/>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112406</xdr:rowOff>
    </xdr:from>
    <xdr:to>
      <xdr:col>71</xdr:col>
      <xdr:colOff>177800</xdr:colOff>
      <xdr:row>78</xdr:row>
      <xdr:rowOff>130739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485506"/>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143672</xdr:rowOff>
    </xdr:from>
    <xdr:to>
      <xdr:col>85</xdr:col>
      <xdr:colOff>177800</xdr:colOff>
      <xdr:row>78</xdr:row>
      <xdr:rowOff>73822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4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103049</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3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127580</xdr:rowOff>
    </xdr:from>
    <xdr:to>
      <xdr:col>81</xdr:col>
      <xdr:colOff>101600</xdr:colOff>
      <xdr:row>78</xdr:row>
      <xdr:rowOff>57730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48857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42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67458</xdr:rowOff>
    </xdr:from>
    <xdr:to>
      <xdr:col>76</xdr:col>
      <xdr:colOff>165100</xdr:colOff>
      <xdr:row>78</xdr:row>
      <xdr:rowOff>169058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160185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3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61606</xdr:rowOff>
    </xdr:from>
    <xdr:to>
      <xdr:col>72</xdr:col>
      <xdr:colOff>38100</xdr:colOff>
      <xdr:row>78</xdr:row>
      <xdr:rowOff>163206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154333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52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79939</xdr:rowOff>
    </xdr:from>
    <xdr:to>
      <xdr:col>67</xdr:col>
      <xdr:colOff>101600</xdr:colOff>
      <xdr:row>79</xdr:row>
      <xdr:rowOff>10089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1216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45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129356</xdr:rowOff>
    </xdr:from>
    <xdr:to>
      <xdr:col>85</xdr:col>
      <xdr:colOff>127000</xdr:colOff>
      <xdr:row>92</xdr:row>
      <xdr:rowOff>59261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5731306"/>
          <a:ext cx="838200" cy="10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59261</xdr:rowOff>
    </xdr:from>
    <xdr:to>
      <xdr:col>81</xdr:col>
      <xdr:colOff>50800</xdr:colOff>
      <xdr:row>92</xdr:row>
      <xdr:rowOff>133471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5832661"/>
          <a:ext cx="889000" cy="7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121383</xdr:rowOff>
    </xdr:from>
    <xdr:to>
      <xdr:col>76</xdr:col>
      <xdr:colOff>114300</xdr:colOff>
      <xdr:row>92</xdr:row>
      <xdr:rowOff>133471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5551883"/>
          <a:ext cx="889000" cy="35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121383</xdr:rowOff>
    </xdr:from>
    <xdr:to>
      <xdr:col>71</xdr:col>
      <xdr:colOff>177800</xdr:colOff>
      <xdr:row>92</xdr:row>
      <xdr:rowOff>122013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5551883"/>
          <a:ext cx="889000" cy="34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67070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66042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78556</xdr:rowOff>
    </xdr:from>
    <xdr:to>
      <xdr:col>85</xdr:col>
      <xdr:colOff>177800</xdr:colOff>
      <xdr:row>92</xdr:row>
      <xdr:rowOff>8706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6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101433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5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8461</xdr:rowOff>
    </xdr:from>
    <xdr:to>
      <xdr:col>81</xdr:col>
      <xdr:colOff>101600</xdr:colOff>
      <xdr:row>92</xdr:row>
      <xdr:rowOff>110061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78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126588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5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82671</xdr:rowOff>
    </xdr:from>
    <xdr:to>
      <xdr:col>76</xdr:col>
      <xdr:colOff>165100</xdr:colOff>
      <xdr:row>93</xdr:row>
      <xdr:rowOff>12821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85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29348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6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70583</xdr:rowOff>
    </xdr:from>
    <xdr:to>
      <xdr:col>72</xdr:col>
      <xdr:colOff>38100</xdr:colOff>
      <xdr:row>91</xdr:row>
      <xdr:rowOff>733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50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17260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2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71213</xdr:rowOff>
    </xdr:from>
    <xdr:to>
      <xdr:col>67</xdr:col>
      <xdr:colOff>101600</xdr:colOff>
      <xdr:row>93</xdr:row>
      <xdr:rowOff>1363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84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17890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61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34163</xdr:rowOff>
    </xdr:from>
    <xdr:to>
      <xdr:col>116</xdr:col>
      <xdr:colOff>63500</xdr:colOff>
      <xdr:row>36</xdr:row>
      <xdr:rowOff>50546</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5863463"/>
          <a:ext cx="838200" cy="3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33418</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48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34163</xdr:rowOff>
    </xdr:from>
    <xdr:to>
      <xdr:col>111</xdr:col>
      <xdr:colOff>177800</xdr:colOff>
      <xdr:row>37</xdr:row>
      <xdr:rowOff>11684</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5863463"/>
          <a:ext cx="889000" cy="49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150385</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11684</xdr:rowOff>
    </xdr:from>
    <xdr:to>
      <xdr:col>107</xdr:col>
      <xdr:colOff>50800</xdr:colOff>
      <xdr:row>37</xdr:row>
      <xdr:rowOff>21590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flipV="1">
          <a:off x="19545300" y="635533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2938</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21590</xdr:rowOff>
    </xdr:from>
    <xdr:to>
      <xdr:col>102</xdr:col>
      <xdr:colOff>114300</xdr:colOff>
      <xdr:row>37</xdr:row>
      <xdr:rowOff>54737</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flipV="1">
          <a:off x="18656300" y="6365240"/>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146575</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90187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171196</xdr:rowOff>
    </xdr:from>
    <xdr:to>
      <xdr:col>116</xdr:col>
      <xdr:colOff>114300</xdr:colOff>
      <xdr:row>36</xdr:row>
      <xdr:rowOff>101346</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22623</xdr:rowOff>
    </xdr:from>
    <xdr:ext cx="469744"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154813</xdr:rowOff>
    </xdr:from>
    <xdr:to>
      <xdr:col>112</xdr:col>
      <xdr:colOff>38100</xdr:colOff>
      <xdr:row>34</xdr:row>
      <xdr:rowOff>84963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581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101490</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088428" y="558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132334</xdr:rowOff>
    </xdr:from>
    <xdr:to>
      <xdr:col>107</xdr:col>
      <xdr:colOff>101600</xdr:colOff>
      <xdr:row>37</xdr:row>
      <xdr:rowOff>62484</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142240</xdr:rowOff>
    </xdr:from>
    <xdr:to>
      <xdr:col>102</xdr:col>
      <xdr:colOff>165100</xdr:colOff>
      <xdr:row>37</xdr:row>
      <xdr:rowOff>72390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88917</xdr:rowOff>
    </xdr:from>
    <xdr:ext cx="378565"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56017" y="608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3937</xdr:rowOff>
    </xdr:from>
    <xdr:to>
      <xdr:col>98</xdr:col>
      <xdr:colOff>38100</xdr:colOff>
      <xdr:row>37</xdr:row>
      <xdr:rowOff>105537</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3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122064</xdr:rowOff>
    </xdr:from>
    <xdr:ext cx="378565"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67017" y="612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75,719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円となっており、類似団体内で最も高くなっている。これは、新市庁舎建設事業に係る投資的経費が主な要因である。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243,954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円となっており、類似団体平均に比べ高い状況となっている。これは、生活保護にかかる被保護率が高く、生活保護費にかかる扶助費が高いことが主な要因である。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79,357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おり、類似団体平均に比べ高い状況となっている。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これは、原爆被爆関連経費等により類似都市と比較して高い水準で推移している。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58,362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臨時財政対策債に係る元金償還が増となったこと等により、令和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類似都市と比較して高い水準で推移している。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歳出において、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投資的経費が増となったものの、補助費等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において地方交付税</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の増などにより歳出を上回ったことに伴い、</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実質収支・実質単年度収支ともに黒字となっている。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参考：直近の一般会計実質収支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2,774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2,749</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3,355</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・水道事業</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給水収益の減により、事業規模が縮小した。また、現金・預金が増したものの、未払いの増により、資金剰余額が減少したことにより、前年度より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下水道使用料の減により、事業の規模が減少したものの、未払いの減及び現金・預金の増により、資金剰余額が増加したことにより、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・介護保険事業</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保険給付費の増加などにより歳出が増加したことなどにより、前年度より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主な会計の主な要因について記載したが、全会計において赤字にはなっていない。</a:t>
          </a:r>
          <a:endParaRPr kumimoji="0" lang="ja-JP" altLang="ja-JP" sz="1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6" zoomScaleNormal="96"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80</v>
      </c>
      <c r="C2" s="179"/>
      <c r="D2" s="180"/>
    </row>
    <row r="3" spans="1:119" ht="18.75" customHeight="1" thickBot="1" x14ac:dyDescent="0.2">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262301512</v>
      </c>
      <c r="BO4" s="411"/>
      <c r="BP4" s="411"/>
      <c r="BQ4" s="411"/>
      <c r="BR4" s="411"/>
      <c r="BS4" s="411"/>
      <c r="BT4" s="411"/>
      <c r="BU4" s="412"/>
      <c r="BV4" s="410">
        <v>280911919</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2.8</v>
      </c>
      <c r="CU4" s="417"/>
      <c r="CV4" s="417"/>
      <c r="CW4" s="417"/>
      <c r="CX4" s="417"/>
      <c r="CY4" s="417"/>
      <c r="CZ4" s="417"/>
      <c r="DA4" s="418"/>
      <c r="DB4" s="416">
        <v>2.7</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255100662</v>
      </c>
      <c r="BO5" s="448"/>
      <c r="BP5" s="448"/>
      <c r="BQ5" s="448"/>
      <c r="BR5" s="448"/>
      <c r="BS5" s="448"/>
      <c r="BT5" s="448"/>
      <c r="BU5" s="449"/>
      <c r="BV5" s="447">
        <v>275410157</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91.7</v>
      </c>
      <c r="CU5" s="445"/>
      <c r="CV5" s="445"/>
      <c r="CW5" s="445"/>
      <c r="CX5" s="445"/>
      <c r="CY5" s="445"/>
      <c r="CZ5" s="445"/>
      <c r="DA5" s="446"/>
      <c r="DB5" s="444">
        <v>97.4</v>
      </c>
      <c r="DC5" s="445"/>
      <c r="DD5" s="445"/>
      <c r="DE5" s="445"/>
      <c r="DF5" s="445"/>
      <c r="DG5" s="445"/>
      <c r="DH5" s="445"/>
      <c r="DI5" s="446"/>
    </row>
    <row r="6" spans="1:119" ht="18.75" customHeight="1" x14ac:dyDescent="0.15">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101</v>
      </c>
      <c r="AV6" s="480"/>
      <c r="AW6" s="480"/>
      <c r="AX6" s="480"/>
      <c r="AY6" s="481" t="s">
        <v>102</v>
      </c>
      <c r="AZ6" s="482"/>
      <c r="BA6" s="482"/>
      <c r="BB6" s="482"/>
      <c r="BC6" s="482"/>
      <c r="BD6" s="482"/>
      <c r="BE6" s="482"/>
      <c r="BF6" s="482"/>
      <c r="BG6" s="482"/>
      <c r="BH6" s="482"/>
      <c r="BI6" s="482"/>
      <c r="BJ6" s="482"/>
      <c r="BK6" s="482"/>
      <c r="BL6" s="482"/>
      <c r="BM6" s="483"/>
      <c r="BN6" s="447">
        <v>7200850</v>
      </c>
      <c r="BO6" s="448"/>
      <c r="BP6" s="448"/>
      <c r="BQ6" s="448"/>
      <c r="BR6" s="448"/>
      <c r="BS6" s="448"/>
      <c r="BT6" s="448"/>
      <c r="BU6" s="449"/>
      <c r="BV6" s="447">
        <v>5501762</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98.7</v>
      </c>
      <c r="CU6" s="485"/>
      <c r="CV6" s="485"/>
      <c r="CW6" s="485"/>
      <c r="CX6" s="485"/>
      <c r="CY6" s="485"/>
      <c r="CZ6" s="485"/>
      <c r="DA6" s="486"/>
      <c r="DB6" s="484">
        <v>103.2</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4295875</v>
      </c>
      <c r="BO7" s="448"/>
      <c r="BP7" s="448"/>
      <c r="BQ7" s="448"/>
      <c r="BR7" s="448"/>
      <c r="BS7" s="448"/>
      <c r="BT7" s="448"/>
      <c r="BU7" s="449"/>
      <c r="BV7" s="447">
        <v>2752757</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103033192</v>
      </c>
      <c r="CU7" s="448"/>
      <c r="CV7" s="448"/>
      <c r="CW7" s="448"/>
      <c r="CX7" s="448"/>
      <c r="CY7" s="448"/>
      <c r="CZ7" s="448"/>
      <c r="DA7" s="449"/>
      <c r="DB7" s="447">
        <v>100200608</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2904975</v>
      </c>
      <c r="BO8" s="448"/>
      <c r="BP8" s="448"/>
      <c r="BQ8" s="448"/>
      <c r="BR8" s="448"/>
      <c r="BS8" s="448"/>
      <c r="BT8" s="448"/>
      <c r="BU8" s="449"/>
      <c r="BV8" s="447">
        <v>2749005</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0.57999999999999996</v>
      </c>
      <c r="CU8" s="488"/>
      <c r="CV8" s="488"/>
      <c r="CW8" s="488"/>
      <c r="CX8" s="488"/>
      <c r="CY8" s="488"/>
      <c r="CZ8" s="488"/>
      <c r="DA8" s="489"/>
      <c r="DB8" s="487">
        <v>0.59</v>
      </c>
      <c r="DC8" s="488"/>
      <c r="DD8" s="488"/>
      <c r="DE8" s="488"/>
      <c r="DF8" s="488"/>
      <c r="DG8" s="488"/>
      <c r="DH8" s="488"/>
      <c r="DI8" s="489"/>
    </row>
    <row r="9" spans="1:119" ht="18.75" customHeight="1" thickBot="1" x14ac:dyDescent="0.2">
      <c r="A9" s="178"/>
      <c r="B9" s="441" t="s">
        <v>112</v>
      </c>
      <c r="C9" s="442"/>
      <c r="D9" s="442"/>
      <c r="E9" s="442"/>
      <c r="F9" s="442"/>
      <c r="G9" s="442"/>
      <c r="H9" s="442"/>
      <c r="I9" s="442"/>
      <c r="J9" s="442"/>
      <c r="K9" s="490"/>
      <c r="L9" s="491" t="s">
        <v>113</v>
      </c>
      <c r="M9" s="492"/>
      <c r="N9" s="492"/>
      <c r="O9" s="492"/>
      <c r="P9" s="492"/>
      <c r="Q9" s="493"/>
      <c r="R9" s="494">
        <v>409118</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109</v>
      </c>
      <c r="AV9" s="480"/>
      <c r="AW9" s="480"/>
      <c r="AX9" s="480"/>
      <c r="AY9" s="481" t="s">
        <v>116</v>
      </c>
      <c r="AZ9" s="482"/>
      <c r="BA9" s="482"/>
      <c r="BB9" s="482"/>
      <c r="BC9" s="482"/>
      <c r="BD9" s="482"/>
      <c r="BE9" s="482"/>
      <c r="BF9" s="482"/>
      <c r="BG9" s="482"/>
      <c r="BH9" s="482"/>
      <c r="BI9" s="482"/>
      <c r="BJ9" s="482"/>
      <c r="BK9" s="482"/>
      <c r="BL9" s="482"/>
      <c r="BM9" s="483"/>
      <c r="BN9" s="447">
        <v>155970</v>
      </c>
      <c r="BO9" s="448"/>
      <c r="BP9" s="448"/>
      <c r="BQ9" s="448"/>
      <c r="BR9" s="448"/>
      <c r="BS9" s="448"/>
      <c r="BT9" s="448"/>
      <c r="BU9" s="449"/>
      <c r="BV9" s="447">
        <v>-605711</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17.5</v>
      </c>
      <c r="CU9" s="445"/>
      <c r="CV9" s="445"/>
      <c r="CW9" s="445"/>
      <c r="CX9" s="445"/>
      <c r="CY9" s="445"/>
      <c r="CZ9" s="445"/>
      <c r="DA9" s="446"/>
      <c r="DB9" s="444">
        <v>17.399999999999999</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118</v>
      </c>
      <c r="M10" s="477"/>
      <c r="N10" s="477"/>
      <c r="O10" s="477"/>
      <c r="P10" s="477"/>
      <c r="Q10" s="478"/>
      <c r="R10" s="498">
        <v>429508</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2271559</v>
      </c>
      <c r="BO10" s="448"/>
      <c r="BP10" s="448"/>
      <c r="BQ10" s="448"/>
      <c r="BR10" s="448"/>
      <c r="BS10" s="448"/>
      <c r="BT10" s="448"/>
      <c r="BU10" s="449"/>
      <c r="BV10" s="447">
        <v>4219682</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93</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15">
      <c r="A12" s="178"/>
      <c r="B12" s="507" t="s">
        <v>129</v>
      </c>
      <c r="C12" s="508"/>
      <c r="D12" s="508"/>
      <c r="E12" s="508"/>
      <c r="F12" s="508"/>
      <c r="G12" s="508"/>
      <c r="H12" s="508"/>
      <c r="I12" s="508"/>
      <c r="J12" s="508"/>
      <c r="K12" s="509"/>
      <c r="L12" s="516" t="s">
        <v>130</v>
      </c>
      <c r="M12" s="517"/>
      <c r="N12" s="517"/>
      <c r="O12" s="517"/>
      <c r="P12" s="517"/>
      <c r="Q12" s="518"/>
      <c r="R12" s="519">
        <v>406116</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93</v>
      </c>
      <c r="AV12" s="480"/>
      <c r="AW12" s="480"/>
      <c r="AX12" s="480"/>
      <c r="AY12" s="481" t="s">
        <v>134</v>
      </c>
      <c r="AZ12" s="482"/>
      <c r="BA12" s="482"/>
      <c r="BB12" s="482"/>
      <c r="BC12" s="482"/>
      <c r="BD12" s="482"/>
      <c r="BE12" s="482"/>
      <c r="BF12" s="482"/>
      <c r="BG12" s="482"/>
      <c r="BH12" s="482"/>
      <c r="BI12" s="482"/>
      <c r="BJ12" s="482"/>
      <c r="BK12" s="482"/>
      <c r="BL12" s="482"/>
      <c r="BM12" s="483"/>
      <c r="BN12" s="447">
        <v>1347141</v>
      </c>
      <c r="BO12" s="448"/>
      <c r="BP12" s="448"/>
      <c r="BQ12" s="448"/>
      <c r="BR12" s="448"/>
      <c r="BS12" s="448"/>
      <c r="BT12" s="448"/>
      <c r="BU12" s="449"/>
      <c r="BV12" s="447">
        <v>5229163</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136</v>
      </c>
      <c r="CU12" s="488"/>
      <c r="CV12" s="488"/>
      <c r="CW12" s="488"/>
      <c r="CX12" s="488"/>
      <c r="CY12" s="488"/>
      <c r="CZ12" s="488"/>
      <c r="DA12" s="489"/>
      <c r="DB12" s="487" t="s">
        <v>128</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137</v>
      </c>
      <c r="N13" s="539"/>
      <c r="O13" s="539"/>
      <c r="P13" s="539"/>
      <c r="Q13" s="540"/>
      <c r="R13" s="531">
        <v>403262</v>
      </c>
      <c r="S13" s="532"/>
      <c r="T13" s="532"/>
      <c r="U13" s="532"/>
      <c r="V13" s="533"/>
      <c r="W13" s="463" t="s">
        <v>138</v>
      </c>
      <c r="X13" s="464"/>
      <c r="Y13" s="464"/>
      <c r="Z13" s="464"/>
      <c r="AA13" s="464"/>
      <c r="AB13" s="454"/>
      <c r="AC13" s="498">
        <v>3011</v>
      </c>
      <c r="AD13" s="499"/>
      <c r="AE13" s="499"/>
      <c r="AF13" s="499"/>
      <c r="AG13" s="541"/>
      <c r="AH13" s="498">
        <v>3658</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1080388</v>
      </c>
      <c r="BO13" s="448"/>
      <c r="BP13" s="448"/>
      <c r="BQ13" s="448"/>
      <c r="BR13" s="448"/>
      <c r="BS13" s="448"/>
      <c r="BT13" s="448"/>
      <c r="BU13" s="449"/>
      <c r="BV13" s="447">
        <v>-1615192</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8.8000000000000007</v>
      </c>
      <c r="CU13" s="445"/>
      <c r="CV13" s="445"/>
      <c r="CW13" s="445"/>
      <c r="CX13" s="445"/>
      <c r="CY13" s="445"/>
      <c r="CZ13" s="445"/>
      <c r="DA13" s="446"/>
      <c r="DB13" s="444">
        <v>8.1999999999999993</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143</v>
      </c>
      <c r="M14" s="529"/>
      <c r="N14" s="529"/>
      <c r="O14" s="529"/>
      <c r="P14" s="529"/>
      <c r="Q14" s="530"/>
      <c r="R14" s="531">
        <v>411505</v>
      </c>
      <c r="S14" s="532"/>
      <c r="T14" s="532"/>
      <c r="U14" s="532"/>
      <c r="V14" s="533"/>
      <c r="W14" s="437"/>
      <c r="X14" s="438"/>
      <c r="Y14" s="438"/>
      <c r="Z14" s="438"/>
      <c r="AA14" s="438"/>
      <c r="AB14" s="427"/>
      <c r="AC14" s="534">
        <v>1.7</v>
      </c>
      <c r="AD14" s="535"/>
      <c r="AE14" s="535"/>
      <c r="AF14" s="535"/>
      <c r="AG14" s="536"/>
      <c r="AH14" s="534">
        <v>2</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v>98</v>
      </c>
      <c r="CU14" s="546"/>
      <c r="CV14" s="546"/>
      <c r="CW14" s="546"/>
      <c r="CX14" s="546"/>
      <c r="CY14" s="546"/>
      <c r="CZ14" s="546"/>
      <c r="DA14" s="547"/>
      <c r="DB14" s="545">
        <v>91</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137</v>
      </c>
      <c r="N15" s="539"/>
      <c r="O15" s="539"/>
      <c r="P15" s="539"/>
      <c r="Q15" s="540"/>
      <c r="R15" s="531">
        <v>408342</v>
      </c>
      <c r="S15" s="532"/>
      <c r="T15" s="532"/>
      <c r="U15" s="532"/>
      <c r="V15" s="533"/>
      <c r="W15" s="463" t="s">
        <v>145</v>
      </c>
      <c r="X15" s="464"/>
      <c r="Y15" s="464"/>
      <c r="Z15" s="464"/>
      <c r="AA15" s="464"/>
      <c r="AB15" s="454"/>
      <c r="AC15" s="498">
        <v>31003</v>
      </c>
      <c r="AD15" s="499"/>
      <c r="AE15" s="499"/>
      <c r="AF15" s="499"/>
      <c r="AG15" s="541"/>
      <c r="AH15" s="498">
        <v>36181</v>
      </c>
      <c r="AI15" s="499"/>
      <c r="AJ15" s="499"/>
      <c r="AK15" s="499"/>
      <c r="AL15" s="500"/>
      <c r="AM15" s="476"/>
      <c r="AN15" s="477"/>
      <c r="AO15" s="477"/>
      <c r="AP15" s="477"/>
      <c r="AQ15" s="477"/>
      <c r="AR15" s="477"/>
      <c r="AS15" s="477"/>
      <c r="AT15" s="478"/>
      <c r="AU15" s="479"/>
      <c r="AV15" s="480"/>
      <c r="AW15" s="480"/>
      <c r="AX15" s="480"/>
      <c r="AY15" s="407" t="s">
        <v>146</v>
      </c>
      <c r="AZ15" s="408"/>
      <c r="BA15" s="408"/>
      <c r="BB15" s="408"/>
      <c r="BC15" s="408"/>
      <c r="BD15" s="408"/>
      <c r="BE15" s="408"/>
      <c r="BF15" s="408"/>
      <c r="BG15" s="408"/>
      <c r="BH15" s="408"/>
      <c r="BI15" s="408"/>
      <c r="BJ15" s="408"/>
      <c r="BK15" s="408"/>
      <c r="BL15" s="408"/>
      <c r="BM15" s="409"/>
      <c r="BN15" s="410">
        <v>46795517</v>
      </c>
      <c r="BO15" s="411"/>
      <c r="BP15" s="411"/>
      <c r="BQ15" s="411"/>
      <c r="BR15" s="411"/>
      <c r="BS15" s="411"/>
      <c r="BT15" s="411"/>
      <c r="BU15" s="412"/>
      <c r="BV15" s="410">
        <v>49019802</v>
      </c>
      <c r="BW15" s="411"/>
      <c r="BX15" s="411"/>
      <c r="BY15" s="411"/>
      <c r="BZ15" s="411"/>
      <c r="CA15" s="411"/>
      <c r="CB15" s="411"/>
      <c r="CC15" s="412"/>
      <c r="CD15" s="548" t="s">
        <v>147</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148</v>
      </c>
      <c r="M16" s="551"/>
      <c r="N16" s="551"/>
      <c r="O16" s="551"/>
      <c r="P16" s="551"/>
      <c r="Q16" s="552"/>
      <c r="R16" s="553" t="s">
        <v>149</v>
      </c>
      <c r="S16" s="554"/>
      <c r="T16" s="554"/>
      <c r="U16" s="554"/>
      <c r="V16" s="555"/>
      <c r="W16" s="437"/>
      <c r="X16" s="438"/>
      <c r="Y16" s="438"/>
      <c r="Z16" s="438"/>
      <c r="AA16" s="438"/>
      <c r="AB16" s="427"/>
      <c r="AC16" s="534">
        <v>17.3</v>
      </c>
      <c r="AD16" s="535"/>
      <c r="AE16" s="535"/>
      <c r="AF16" s="535"/>
      <c r="AG16" s="536"/>
      <c r="AH16" s="534">
        <v>19.399999999999999</v>
      </c>
      <c r="AI16" s="535"/>
      <c r="AJ16" s="535"/>
      <c r="AK16" s="535"/>
      <c r="AL16" s="537"/>
      <c r="AM16" s="476"/>
      <c r="AN16" s="477"/>
      <c r="AO16" s="477"/>
      <c r="AP16" s="477"/>
      <c r="AQ16" s="477"/>
      <c r="AR16" s="477"/>
      <c r="AS16" s="477"/>
      <c r="AT16" s="478"/>
      <c r="AU16" s="479"/>
      <c r="AV16" s="480"/>
      <c r="AW16" s="480"/>
      <c r="AX16" s="480"/>
      <c r="AY16" s="481" t="s">
        <v>150</v>
      </c>
      <c r="AZ16" s="482"/>
      <c r="BA16" s="482"/>
      <c r="BB16" s="482"/>
      <c r="BC16" s="482"/>
      <c r="BD16" s="482"/>
      <c r="BE16" s="482"/>
      <c r="BF16" s="482"/>
      <c r="BG16" s="482"/>
      <c r="BH16" s="482"/>
      <c r="BI16" s="482"/>
      <c r="BJ16" s="482"/>
      <c r="BK16" s="482"/>
      <c r="BL16" s="482"/>
      <c r="BM16" s="483"/>
      <c r="BN16" s="447">
        <v>83040565</v>
      </c>
      <c r="BO16" s="448"/>
      <c r="BP16" s="448"/>
      <c r="BQ16" s="448"/>
      <c r="BR16" s="448"/>
      <c r="BS16" s="448"/>
      <c r="BT16" s="448"/>
      <c r="BU16" s="449"/>
      <c r="BV16" s="447">
        <v>81212519</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151</v>
      </c>
      <c r="N17" s="559"/>
      <c r="O17" s="559"/>
      <c r="P17" s="559"/>
      <c r="Q17" s="560"/>
      <c r="R17" s="553" t="s">
        <v>152</v>
      </c>
      <c r="S17" s="554"/>
      <c r="T17" s="554"/>
      <c r="U17" s="554"/>
      <c r="V17" s="555"/>
      <c r="W17" s="463" t="s">
        <v>153</v>
      </c>
      <c r="X17" s="464"/>
      <c r="Y17" s="464"/>
      <c r="Z17" s="464"/>
      <c r="AA17" s="464"/>
      <c r="AB17" s="454"/>
      <c r="AC17" s="498">
        <v>145240</v>
      </c>
      <c r="AD17" s="499"/>
      <c r="AE17" s="499"/>
      <c r="AF17" s="499"/>
      <c r="AG17" s="541"/>
      <c r="AH17" s="498">
        <v>146548</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59270690</v>
      </c>
      <c r="BO17" s="448"/>
      <c r="BP17" s="448"/>
      <c r="BQ17" s="448"/>
      <c r="BR17" s="448"/>
      <c r="BS17" s="448"/>
      <c r="BT17" s="448"/>
      <c r="BU17" s="449"/>
      <c r="BV17" s="447">
        <v>62269070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155</v>
      </c>
      <c r="C18" s="490"/>
      <c r="D18" s="490"/>
      <c r="E18" s="570"/>
      <c r="F18" s="570"/>
      <c r="G18" s="570"/>
      <c r="H18" s="570"/>
      <c r="I18" s="570"/>
      <c r="J18" s="570"/>
      <c r="K18" s="570"/>
      <c r="L18" s="571">
        <v>405.86</v>
      </c>
      <c r="M18" s="571"/>
      <c r="N18" s="571"/>
      <c r="O18" s="571"/>
      <c r="P18" s="571"/>
      <c r="Q18" s="571"/>
      <c r="R18" s="572"/>
      <c r="S18" s="572"/>
      <c r="T18" s="572"/>
      <c r="U18" s="572"/>
      <c r="V18" s="573"/>
      <c r="W18" s="465"/>
      <c r="X18" s="466"/>
      <c r="Y18" s="466"/>
      <c r="Z18" s="466"/>
      <c r="AA18" s="466"/>
      <c r="AB18" s="457"/>
      <c r="AC18" s="574">
        <v>81</v>
      </c>
      <c r="AD18" s="575"/>
      <c r="AE18" s="575"/>
      <c r="AF18" s="575"/>
      <c r="AG18" s="576"/>
      <c r="AH18" s="574">
        <v>78.599999999999994</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98520453</v>
      </c>
      <c r="BO18" s="448"/>
      <c r="BP18" s="448"/>
      <c r="BQ18" s="448"/>
      <c r="BR18" s="448"/>
      <c r="BS18" s="448"/>
      <c r="BT18" s="448"/>
      <c r="BU18" s="449"/>
      <c r="BV18" s="447">
        <v>97398300</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157</v>
      </c>
      <c r="C19" s="490"/>
      <c r="D19" s="490"/>
      <c r="E19" s="570"/>
      <c r="F19" s="570"/>
      <c r="G19" s="570"/>
      <c r="H19" s="570"/>
      <c r="I19" s="570"/>
      <c r="J19" s="570"/>
      <c r="K19" s="570"/>
      <c r="L19" s="578">
        <v>1008</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128801920</v>
      </c>
      <c r="BO19" s="448"/>
      <c r="BP19" s="448"/>
      <c r="BQ19" s="448"/>
      <c r="BR19" s="448"/>
      <c r="BS19" s="448"/>
      <c r="BT19" s="448"/>
      <c r="BU19" s="449"/>
      <c r="BV19" s="447">
        <v>123181923</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159</v>
      </c>
      <c r="C20" s="490"/>
      <c r="D20" s="490"/>
      <c r="E20" s="570"/>
      <c r="F20" s="570"/>
      <c r="G20" s="570"/>
      <c r="H20" s="570"/>
      <c r="I20" s="570"/>
      <c r="J20" s="570"/>
      <c r="K20" s="570"/>
      <c r="L20" s="578">
        <v>187423</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274873584</v>
      </c>
      <c r="BO22" s="411"/>
      <c r="BP22" s="411"/>
      <c r="BQ22" s="411"/>
      <c r="BR22" s="411"/>
      <c r="BS22" s="411"/>
      <c r="BT22" s="411"/>
      <c r="BU22" s="412"/>
      <c r="BV22" s="410">
        <v>265238903</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212752970</v>
      </c>
      <c r="BO23" s="448"/>
      <c r="BP23" s="448"/>
      <c r="BQ23" s="448"/>
      <c r="BR23" s="448"/>
      <c r="BS23" s="448"/>
      <c r="BT23" s="448"/>
      <c r="BU23" s="449"/>
      <c r="BV23" s="447">
        <v>205926010</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169</v>
      </c>
      <c r="F24" s="477"/>
      <c r="G24" s="477"/>
      <c r="H24" s="477"/>
      <c r="I24" s="477"/>
      <c r="J24" s="477"/>
      <c r="K24" s="478"/>
      <c r="L24" s="498">
        <v>1</v>
      </c>
      <c r="M24" s="499"/>
      <c r="N24" s="499"/>
      <c r="O24" s="499"/>
      <c r="P24" s="541"/>
      <c r="Q24" s="498">
        <v>9780</v>
      </c>
      <c r="R24" s="499"/>
      <c r="S24" s="499"/>
      <c r="T24" s="499"/>
      <c r="U24" s="499"/>
      <c r="V24" s="541"/>
      <c r="W24" s="593"/>
      <c r="X24" s="594"/>
      <c r="Y24" s="595"/>
      <c r="Z24" s="497" t="s">
        <v>170</v>
      </c>
      <c r="AA24" s="477"/>
      <c r="AB24" s="477"/>
      <c r="AC24" s="477"/>
      <c r="AD24" s="477"/>
      <c r="AE24" s="477"/>
      <c r="AF24" s="477"/>
      <c r="AG24" s="478"/>
      <c r="AH24" s="498">
        <v>2755</v>
      </c>
      <c r="AI24" s="499"/>
      <c r="AJ24" s="499"/>
      <c r="AK24" s="499"/>
      <c r="AL24" s="541"/>
      <c r="AM24" s="498">
        <v>8353160</v>
      </c>
      <c r="AN24" s="499"/>
      <c r="AO24" s="499"/>
      <c r="AP24" s="499"/>
      <c r="AQ24" s="499"/>
      <c r="AR24" s="541"/>
      <c r="AS24" s="498">
        <v>3032</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194693819</v>
      </c>
      <c r="BO24" s="448"/>
      <c r="BP24" s="448"/>
      <c r="BQ24" s="448"/>
      <c r="BR24" s="448"/>
      <c r="BS24" s="448"/>
      <c r="BT24" s="448"/>
      <c r="BU24" s="449"/>
      <c r="BV24" s="447">
        <v>186260169</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172</v>
      </c>
      <c r="F25" s="477"/>
      <c r="G25" s="477"/>
      <c r="H25" s="477"/>
      <c r="I25" s="477"/>
      <c r="J25" s="477"/>
      <c r="K25" s="478"/>
      <c r="L25" s="498">
        <v>2</v>
      </c>
      <c r="M25" s="499"/>
      <c r="N25" s="499"/>
      <c r="O25" s="499"/>
      <c r="P25" s="541"/>
      <c r="Q25" s="498">
        <v>8400</v>
      </c>
      <c r="R25" s="499"/>
      <c r="S25" s="499"/>
      <c r="T25" s="499"/>
      <c r="U25" s="499"/>
      <c r="V25" s="541"/>
      <c r="W25" s="593"/>
      <c r="X25" s="594"/>
      <c r="Y25" s="595"/>
      <c r="Z25" s="497" t="s">
        <v>173</v>
      </c>
      <c r="AA25" s="477"/>
      <c r="AB25" s="477"/>
      <c r="AC25" s="477"/>
      <c r="AD25" s="477"/>
      <c r="AE25" s="477"/>
      <c r="AF25" s="477"/>
      <c r="AG25" s="478"/>
      <c r="AH25" s="498">
        <v>459</v>
      </c>
      <c r="AI25" s="499"/>
      <c r="AJ25" s="499"/>
      <c r="AK25" s="499"/>
      <c r="AL25" s="541"/>
      <c r="AM25" s="498">
        <v>1303560</v>
      </c>
      <c r="AN25" s="499"/>
      <c r="AO25" s="499"/>
      <c r="AP25" s="499"/>
      <c r="AQ25" s="499"/>
      <c r="AR25" s="541"/>
      <c r="AS25" s="498">
        <v>2840</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30653025</v>
      </c>
      <c r="BO25" s="411"/>
      <c r="BP25" s="411"/>
      <c r="BQ25" s="411"/>
      <c r="BR25" s="411"/>
      <c r="BS25" s="411"/>
      <c r="BT25" s="411"/>
      <c r="BU25" s="412"/>
      <c r="BV25" s="410">
        <v>35870110</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175</v>
      </c>
      <c r="F26" s="477"/>
      <c r="G26" s="477"/>
      <c r="H26" s="477"/>
      <c r="I26" s="477"/>
      <c r="J26" s="477"/>
      <c r="K26" s="478"/>
      <c r="L26" s="498">
        <v>1</v>
      </c>
      <c r="M26" s="499"/>
      <c r="N26" s="499"/>
      <c r="O26" s="499"/>
      <c r="P26" s="541"/>
      <c r="Q26" s="498">
        <v>6830</v>
      </c>
      <c r="R26" s="499"/>
      <c r="S26" s="499"/>
      <c r="T26" s="499"/>
      <c r="U26" s="499"/>
      <c r="V26" s="541"/>
      <c r="W26" s="593"/>
      <c r="X26" s="594"/>
      <c r="Y26" s="595"/>
      <c r="Z26" s="497" t="s">
        <v>176</v>
      </c>
      <c r="AA26" s="599"/>
      <c r="AB26" s="599"/>
      <c r="AC26" s="599"/>
      <c r="AD26" s="599"/>
      <c r="AE26" s="599"/>
      <c r="AF26" s="599"/>
      <c r="AG26" s="600"/>
      <c r="AH26" s="498">
        <v>214</v>
      </c>
      <c r="AI26" s="499"/>
      <c r="AJ26" s="499"/>
      <c r="AK26" s="499"/>
      <c r="AL26" s="541"/>
      <c r="AM26" s="498">
        <v>612040</v>
      </c>
      <c r="AN26" s="499"/>
      <c r="AO26" s="499"/>
      <c r="AP26" s="499"/>
      <c r="AQ26" s="499"/>
      <c r="AR26" s="541"/>
      <c r="AS26" s="498">
        <v>2860</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128</v>
      </c>
      <c r="BO26" s="448"/>
      <c r="BP26" s="448"/>
      <c r="BQ26" s="448"/>
      <c r="BR26" s="448"/>
      <c r="BS26" s="448"/>
      <c r="BT26" s="448"/>
      <c r="BU26" s="449"/>
      <c r="BV26" s="447" t="s">
        <v>178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179</v>
      </c>
      <c r="F27" s="477"/>
      <c r="G27" s="477"/>
      <c r="H27" s="477"/>
      <c r="I27" s="477"/>
      <c r="J27" s="477"/>
      <c r="K27" s="478"/>
      <c r="L27" s="498">
        <v>1</v>
      </c>
      <c r="M27" s="499"/>
      <c r="N27" s="499"/>
      <c r="O27" s="499"/>
      <c r="P27" s="541"/>
      <c r="Q27" s="498">
        <v>7370</v>
      </c>
      <c r="R27" s="499"/>
      <c r="S27" s="499"/>
      <c r="T27" s="499"/>
      <c r="U27" s="499"/>
      <c r="V27" s="541"/>
      <c r="W27" s="593"/>
      <c r="X27" s="594"/>
      <c r="Y27" s="595"/>
      <c r="Z27" s="497" t="s">
        <v>180</v>
      </c>
      <c r="AA27" s="477"/>
      <c r="AB27" s="477"/>
      <c r="AC27" s="477"/>
      <c r="AD27" s="477"/>
      <c r="AE27" s="477"/>
      <c r="AF27" s="477"/>
      <c r="AG27" s="478"/>
      <c r="AH27" s="498">
        <v>85</v>
      </c>
      <c r="AI27" s="499"/>
      <c r="AJ27" s="499"/>
      <c r="AK27" s="499"/>
      <c r="AL27" s="541"/>
      <c r="AM27" s="498">
        <v>344109</v>
      </c>
      <c r="AN27" s="499"/>
      <c r="AO27" s="499"/>
      <c r="AP27" s="499"/>
      <c r="AQ27" s="499"/>
      <c r="AR27" s="541"/>
      <c r="AS27" s="498">
        <v>4048</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v>5966273</v>
      </c>
      <c r="BO27" s="567"/>
      <c r="BP27" s="567"/>
      <c r="BQ27" s="567"/>
      <c r="BR27" s="567"/>
      <c r="BS27" s="567"/>
      <c r="BT27" s="567"/>
      <c r="BU27" s="568"/>
      <c r="BV27" s="566">
        <v>6422639</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182</v>
      </c>
      <c r="F28" s="477"/>
      <c r="G28" s="477"/>
      <c r="H28" s="477"/>
      <c r="I28" s="477"/>
      <c r="J28" s="477"/>
      <c r="K28" s="478"/>
      <c r="L28" s="498">
        <v>1</v>
      </c>
      <c r="M28" s="499"/>
      <c r="N28" s="499"/>
      <c r="O28" s="499"/>
      <c r="P28" s="541"/>
      <c r="Q28" s="498">
        <v>6730</v>
      </c>
      <c r="R28" s="499"/>
      <c r="S28" s="499"/>
      <c r="T28" s="499"/>
      <c r="U28" s="499"/>
      <c r="V28" s="541"/>
      <c r="W28" s="593"/>
      <c r="X28" s="594"/>
      <c r="Y28" s="595"/>
      <c r="Z28" s="497" t="s">
        <v>183</v>
      </c>
      <c r="AA28" s="477"/>
      <c r="AB28" s="477"/>
      <c r="AC28" s="477"/>
      <c r="AD28" s="477"/>
      <c r="AE28" s="477"/>
      <c r="AF28" s="477"/>
      <c r="AG28" s="478"/>
      <c r="AH28" s="498" t="s">
        <v>184</v>
      </c>
      <c r="AI28" s="499"/>
      <c r="AJ28" s="499"/>
      <c r="AK28" s="499"/>
      <c r="AL28" s="541"/>
      <c r="AM28" s="498" t="s">
        <v>184</v>
      </c>
      <c r="AN28" s="499"/>
      <c r="AO28" s="499"/>
      <c r="AP28" s="499"/>
      <c r="AQ28" s="499"/>
      <c r="AR28" s="541"/>
      <c r="AS28" s="498" t="s">
        <v>128</v>
      </c>
      <c r="AT28" s="499"/>
      <c r="AU28" s="499"/>
      <c r="AV28" s="499"/>
      <c r="AW28" s="499"/>
      <c r="AX28" s="500"/>
      <c r="AY28" s="601" t="s">
        <v>185</v>
      </c>
      <c r="AZ28" s="602"/>
      <c r="BA28" s="602"/>
      <c r="BB28" s="603"/>
      <c r="BC28" s="407" t="s">
        <v>47</v>
      </c>
      <c r="BD28" s="408"/>
      <c r="BE28" s="408"/>
      <c r="BF28" s="408"/>
      <c r="BG28" s="408"/>
      <c r="BH28" s="408"/>
      <c r="BI28" s="408"/>
      <c r="BJ28" s="408"/>
      <c r="BK28" s="408"/>
      <c r="BL28" s="408"/>
      <c r="BM28" s="409"/>
      <c r="BN28" s="410">
        <v>12077875</v>
      </c>
      <c r="BO28" s="411"/>
      <c r="BP28" s="411"/>
      <c r="BQ28" s="411"/>
      <c r="BR28" s="411"/>
      <c r="BS28" s="411"/>
      <c r="BT28" s="411"/>
      <c r="BU28" s="412"/>
      <c r="BV28" s="410">
        <v>11153457</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186</v>
      </c>
      <c r="F29" s="477"/>
      <c r="G29" s="477"/>
      <c r="H29" s="477"/>
      <c r="I29" s="477"/>
      <c r="J29" s="477"/>
      <c r="K29" s="478"/>
      <c r="L29" s="498">
        <v>38</v>
      </c>
      <c r="M29" s="499"/>
      <c r="N29" s="499"/>
      <c r="O29" s="499"/>
      <c r="P29" s="541"/>
      <c r="Q29" s="498">
        <v>6190</v>
      </c>
      <c r="R29" s="499"/>
      <c r="S29" s="499"/>
      <c r="T29" s="499"/>
      <c r="U29" s="499"/>
      <c r="V29" s="541"/>
      <c r="W29" s="596"/>
      <c r="X29" s="597"/>
      <c r="Y29" s="598"/>
      <c r="Z29" s="497" t="s">
        <v>187</v>
      </c>
      <c r="AA29" s="477"/>
      <c r="AB29" s="477"/>
      <c r="AC29" s="477"/>
      <c r="AD29" s="477"/>
      <c r="AE29" s="477"/>
      <c r="AF29" s="477"/>
      <c r="AG29" s="478"/>
      <c r="AH29" s="498">
        <v>2840</v>
      </c>
      <c r="AI29" s="499"/>
      <c r="AJ29" s="499"/>
      <c r="AK29" s="499"/>
      <c r="AL29" s="541"/>
      <c r="AM29" s="498">
        <v>8697269</v>
      </c>
      <c r="AN29" s="499"/>
      <c r="AO29" s="499"/>
      <c r="AP29" s="499"/>
      <c r="AQ29" s="499"/>
      <c r="AR29" s="541"/>
      <c r="AS29" s="498">
        <v>3062</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9307122</v>
      </c>
      <c r="BO29" s="448"/>
      <c r="BP29" s="448"/>
      <c r="BQ29" s="448"/>
      <c r="BR29" s="448"/>
      <c r="BS29" s="448"/>
      <c r="BT29" s="448"/>
      <c r="BU29" s="449"/>
      <c r="BV29" s="447">
        <v>6792693</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24097436</v>
      </c>
      <c r="BO30" s="567"/>
      <c r="BP30" s="567"/>
      <c r="BQ30" s="567"/>
      <c r="BR30" s="567"/>
      <c r="BS30" s="567"/>
      <c r="BT30" s="567"/>
      <c r="BU30" s="568"/>
      <c r="BV30" s="566">
        <v>26154622</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198</v>
      </c>
      <c r="V33" s="471"/>
      <c r="W33" s="436" t="s">
        <v>199</v>
      </c>
      <c r="X33" s="436"/>
      <c r="Y33" s="436"/>
      <c r="Z33" s="436"/>
      <c r="AA33" s="436"/>
      <c r="AB33" s="436"/>
      <c r="AC33" s="436"/>
      <c r="AD33" s="436"/>
      <c r="AE33" s="436"/>
      <c r="AF33" s="436"/>
      <c r="AG33" s="436"/>
      <c r="AH33" s="436"/>
      <c r="AI33" s="436"/>
      <c r="AJ33" s="436"/>
      <c r="AK33" s="436"/>
      <c r="AL33" s="203"/>
      <c r="AM33" s="471" t="s">
        <v>196</v>
      </c>
      <c r="AN33" s="471"/>
      <c r="AO33" s="436" t="s">
        <v>200</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204</v>
      </c>
      <c r="CP33" s="471"/>
      <c r="CQ33" s="436" t="s">
        <v>205</v>
      </c>
      <c r="CR33" s="436"/>
      <c r="CS33" s="436"/>
      <c r="CT33" s="436"/>
      <c r="CU33" s="436"/>
      <c r="CV33" s="436"/>
      <c r="CW33" s="436"/>
      <c r="CX33" s="436"/>
      <c r="CY33" s="436"/>
      <c r="CZ33" s="436"/>
      <c r="DA33" s="436"/>
      <c r="DB33" s="436"/>
      <c r="DC33" s="436"/>
      <c r="DD33" s="436"/>
      <c r="DE33" s="436"/>
      <c r="DF33" s="203"/>
      <c r="DG33" s="636" t="s">
        <v>206</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6</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10</v>
      </c>
      <c r="AN34" s="637"/>
      <c r="AO34" s="638" t="str">
        <f>IF('各会計、関係団体の財政状況及び健全化判断比率'!B32="","",'各会計、関係団体の財政状況及び健全化判断比率'!B32)</f>
        <v>水道事業会計</v>
      </c>
      <c r="AP34" s="638"/>
      <c r="AQ34" s="638"/>
      <c r="AR34" s="638"/>
      <c r="AS34" s="638"/>
      <c r="AT34" s="638"/>
      <c r="AU34" s="638"/>
      <c r="AV34" s="638"/>
      <c r="AW34" s="638"/>
      <c r="AX34" s="638"/>
      <c r="AY34" s="638"/>
      <c r="AZ34" s="638"/>
      <c r="BA34" s="638"/>
      <c r="BB34" s="638"/>
      <c r="BC34" s="638"/>
      <c r="BD34" s="178"/>
      <c r="BE34" s="637">
        <f>IF(BG34="","",MAX(C34:D43,U34:V43,AM34:AN43)+1)</f>
        <v>12</v>
      </c>
      <c r="BF34" s="637"/>
      <c r="BG34" s="638" t="str">
        <f>IF('各会計、関係団体の財政状況及び健全化判断比率'!B34="","",'各会計、関係団体の財政状況及び健全化判断比率'!B34)</f>
        <v>観光施設事業特別会計</v>
      </c>
      <c r="BH34" s="638"/>
      <c r="BI34" s="638"/>
      <c r="BJ34" s="638"/>
      <c r="BK34" s="638"/>
      <c r="BL34" s="638"/>
      <c r="BM34" s="638"/>
      <c r="BN34" s="638"/>
      <c r="BO34" s="638"/>
      <c r="BP34" s="638"/>
      <c r="BQ34" s="638"/>
      <c r="BR34" s="638"/>
      <c r="BS34" s="638"/>
      <c r="BT34" s="638"/>
      <c r="BU34" s="638"/>
      <c r="BV34" s="178"/>
      <c r="BW34" s="637">
        <f>IF(BY34="","",MAX(C34:D43,U34:V43,AM34:AN43,BE34:BF43)+1)</f>
        <v>15</v>
      </c>
      <c r="BX34" s="637"/>
      <c r="BY34" s="638" t="str">
        <f>IF('各会計、関係団体の財政状況及び健全化判断比率'!B68="","",'各会計、関係団体の財政状況及び健全化判断比率'!B68)</f>
        <v>長崎県後期高齢者医療広域連合（普通会計）</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（一財）クリーンながさき</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土地取得特別会計</v>
      </c>
      <c r="F35" s="638"/>
      <c r="G35" s="638"/>
      <c r="H35" s="638"/>
      <c r="I35" s="638"/>
      <c r="J35" s="638"/>
      <c r="K35" s="638"/>
      <c r="L35" s="638"/>
      <c r="M35" s="638"/>
      <c r="N35" s="638"/>
      <c r="O35" s="638"/>
      <c r="P35" s="638"/>
      <c r="Q35" s="638"/>
      <c r="R35" s="638"/>
      <c r="S35" s="638"/>
      <c r="T35" s="178"/>
      <c r="U35" s="637">
        <f>IF(W35="","",U34+1)</f>
        <v>7</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11</v>
      </c>
      <c r="AN35" s="637"/>
      <c r="AO35" s="638" t="str">
        <f>IF('各会計、関係団体の財政状況及び健全化判断比率'!B33="","",'各会計、関係団体の財政状況及び健全化判断比率'!B33)</f>
        <v>下水道事業会計</v>
      </c>
      <c r="AP35" s="638"/>
      <c r="AQ35" s="638"/>
      <c r="AR35" s="638"/>
      <c r="AS35" s="638"/>
      <c r="AT35" s="638"/>
      <c r="AU35" s="638"/>
      <c r="AV35" s="638"/>
      <c r="AW35" s="638"/>
      <c r="AX35" s="638"/>
      <c r="AY35" s="638"/>
      <c r="AZ35" s="638"/>
      <c r="BA35" s="638"/>
      <c r="BB35" s="638"/>
      <c r="BC35" s="638"/>
      <c r="BD35" s="178"/>
      <c r="BE35" s="637">
        <f t="shared" ref="BE35:BE43" si="1">IF(BG35="","",BE34+1)</f>
        <v>13</v>
      </c>
      <c r="BF35" s="637"/>
      <c r="BG35" s="638" t="str">
        <f>IF('各会計、関係団体の財政状況及び健全化判断比率'!B35="","",'各会計、関係団体の財政状況及び健全化判断比率'!B35)</f>
        <v>中央卸売市場事業特別会計</v>
      </c>
      <c r="BH35" s="638"/>
      <c r="BI35" s="638"/>
      <c r="BJ35" s="638"/>
      <c r="BK35" s="638"/>
      <c r="BL35" s="638"/>
      <c r="BM35" s="638"/>
      <c r="BN35" s="638"/>
      <c r="BO35" s="638"/>
      <c r="BP35" s="638"/>
      <c r="BQ35" s="638"/>
      <c r="BR35" s="638"/>
      <c r="BS35" s="638"/>
      <c r="BT35" s="638"/>
      <c r="BU35" s="638"/>
      <c r="BV35" s="178"/>
      <c r="BW35" s="637">
        <f t="shared" ref="BW35:BW43" si="2">IF(BY35="","",BW34+1)</f>
        <v>16</v>
      </c>
      <c r="BX35" s="637"/>
      <c r="BY35" s="638" t="str">
        <f>IF('各会計、関係団体の財政状況及び健全化判断比率'!B69="","",'各会計、関係団体の財政状況及び健全化判断比率'!B69)</f>
        <v>長崎県後期高齢者医療広域連合（事業会計）</v>
      </c>
      <c r="BZ35" s="638"/>
      <c r="CA35" s="638"/>
      <c r="CB35" s="638"/>
      <c r="CC35" s="638"/>
      <c r="CD35" s="638"/>
      <c r="CE35" s="638"/>
      <c r="CF35" s="638"/>
      <c r="CG35" s="638"/>
      <c r="CH35" s="638"/>
      <c r="CI35" s="638"/>
      <c r="CJ35" s="638"/>
      <c r="CK35" s="638"/>
      <c r="CL35" s="638"/>
      <c r="CM35" s="638"/>
      <c r="CN35" s="178"/>
      <c r="CO35" s="637">
        <f t="shared" ref="CO35:CO43" si="3">IF(CQ35="","",CO34+1)</f>
        <v>18</v>
      </c>
      <c r="CP35" s="637"/>
      <c r="CQ35" s="638" t="str">
        <f>IF('各会計、関係団体の財政状況及び健全化判断比率'!BS8="","",'各会計、関係団体の財政状況及び健全化判断比率'!BS8)</f>
        <v>（株）ながさきサステナエナジー</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f>IF(E36="","",C35+1)</f>
        <v>3</v>
      </c>
      <c r="D36" s="637"/>
      <c r="E36" s="638" t="str">
        <f>IF('各会計、関係団体の財政状況及び健全化判断比率'!B9="","",'各会計、関係団体の財政状況及び健全化判断比率'!B9)</f>
        <v>母子父子寡婦福祉資金貸付事業特別会計</v>
      </c>
      <c r="F36" s="638"/>
      <c r="G36" s="638"/>
      <c r="H36" s="638"/>
      <c r="I36" s="638"/>
      <c r="J36" s="638"/>
      <c r="K36" s="638"/>
      <c r="L36" s="638"/>
      <c r="M36" s="638"/>
      <c r="N36" s="638"/>
      <c r="O36" s="638"/>
      <c r="P36" s="638"/>
      <c r="Q36" s="638"/>
      <c r="R36" s="638"/>
      <c r="S36" s="638"/>
      <c r="T36" s="178"/>
      <c r="U36" s="637">
        <f t="shared" ref="U36:U43" si="4">IF(W36="","",U35+1)</f>
        <v>8</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14</v>
      </c>
      <c r="BF36" s="637"/>
      <c r="BG36" s="638" t="str">
        <f>IF('各会計、関係団体の財政状況及び健全化判断比率'!B36="","",'各会計、関係団体の財政状況及び健全化判断比率'!B36)</f>
        <v>生活排水事業特別会計</v>
      </c>
      <c r="BH36" s="638"/>
      <c r="BI36" s="638"/>
      <c r="BJ36" s="638"/>
      <c r="BK36" s="638"/>
      <c r="BL36" s="638"/>
      <c r="BM36" s="638"/>
      <c r="BN36" s="638"/>
      <c r="BO36" s="638"/>
      <c r="BP36" s="638"/>
      <c r="BQ36" s="638"/>
      <c r="BR36" s="638"/>
      <c r="BS36" s="638"/>
      <c r="BT36" s="638"/>
      <c r="BU36" s="638"/>
      <c r="BV36" s="178"/>
      <c r="BW36" s="637" t="str">
        <f t="shared" si="2"/>
        <v/>
      </c>
      <c r="BX36" s="637"/>
      <c r="BY36" s="638" t="str">
        <f>IF('各会計、関係団体の財政状況及び健全化判断比率'!B70="","",'各会計、関係団体の財政状況及び健全化判断比率'!B70)</f>
        <v/>
      </c>
      <c r="BZ36" s="638"/>
      <c r="CA36" s="638"/>
      <c r="CB36" s="638"/>
      <c r="CC36" s="638"/>
      <c r="CD36" s="638"/>
      <c r="CE36" s="638"/>
      <c r="CF36" s="638"/>
      <c r="CG36" s="638"/>
      <c r="CH36" s="638"/>
      <c r="CI36" s="638"/>
      <c r="CJ36" s="638"/>
      <c r="CK36" s="638"/>
      <c r="CL36" s="638"/>
      <c r="CM36" s="638"/>
      <c r="CN36" s="178"/>
      <c r="CO36" s="637">
        <f t="shared" si="3"/>
        <v>19</v>
      </c>
      <c r="CP36" s="637"/>
      <c r="CQ36" s="638" t="str">
        <f>IF('各会計、関係団体の財政状況及び健全化判断比率'!BS9="","",'各会計、関係団体の財政状況及び健全化判断比率'!BS9)</f>
        <v>（一財）長崎市野母崎振興公社</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f>IF(E37="","",C36+1)</f>
        <v>4</v>
      </c>
      <c r="D37" s="637"/>
      <c r="E37" s="638" t="str">
        <f>IF('各会計、関係団体の財政状況及び健全化判断比率'!B10="","",'各会計、関係団体の財政状況及び健全化判断比率'!B10)</f>
        <v>診療所事業特別会計</v>
      </c>
      <c r="F37" s="638"/>
      <c r="G37" s="638"/>
      <c r="H37" s="638"/>
      <c r="I37" s="638"/>
      <c r="J37" s="638"/>
      <c r="K37" s="638"/>
      <c r="L37" s="638"/>
      <c r="M37" s="638"/>
      <c r="N37" s="638"/>
      <c r="O37" s="638"/>
      <c r="P37" s="638"/>
      <c r="Q37" s="638"/>
      <c r="R37" s="638"/>
      <c r="S37" s="638"/>
      <c r="T37" s="178"/>
      <c r="U37" s="637">
        <f t="shared" si="4"/>
        <v>9</v>
      </c>
      <c r="V37" s="637"/>
      <c r="W37" s="638" t="str">
        <f>IF('各会計、関係団体の財政状況及び健全化判断比率'!B31="","",'各会計、関係団体の財政状況及び健全化判断比率'!B31)</f>
        <v>駐車場事業特別会計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t="str">
        <f t="shared" si="2"/>
        <v/>
      </c>
      <c r="BX37" s="637"/>
      <c r="BY37" s="638" t="str">
        <f>IF('各会計、関係団体の財政状況及び健全化判断比率'!B71="","",'各会計、関係団体の財政状況及び健全化判断比率'!B71)</f>
        <v/>
      </c>
      <c r="BZ37" s="638"/>
      <c r="CA37" s="638"/>
      <c r="CB37" s="638"/>
      <c r="CC37" s="638"/>
      <c r="CD37" s="638"/>
      <c r="CE37" s="638"/>
      <c r="CF37" s="638"/>
      <c r="CG37" s="638"/>
      <c r="CH37" s="638"/>
      <c r="CI37" s="638"/>
      <c r="CJ37" s="638"/>
      <c r="CK37" s="638"/>
      <c r="CL37" s="638"/>
      <c r="CM37" s="638"/>
      <c r="CN37" s="178"/>
      <c r="CO37" s="637">
        <f t="shared" si="3"/>
        <v>20</v>
      </c>
      <c r="CP37" s="637"/>
      <c r="CQ37" s="638" t="str">
        <f>IF('各会計、関係団体の財政状況及び健全化判断比率'!BS10="","",'各会計、関係団体の財政状況及び健全化判断比率'!BS10)</f>
        <v>（一財）長崎市勤労者サービスセンター</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f t="shared" ref="C38:C43" si="5">IF(E38="","",C37+1)</f>
        <v>5</v>
      </c>
      <c r="D38" s="637"/>
      <c r="E38" s="638" t="str">
        <f>IF('各会計、関係団体の財政状況及び健全化判断比率'!B11="","",'各会計、関係団体の財政状況及び健全化判断比率'!B11)</f>
        <v>長崎市立病院機構病院事業債管理特別会計</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f t="shared" si="3"/>
        <v>21</v>
      </c>
      <c r="CP38" s="637"/>
      <c r="CQ38" s="638" t="str">
        <f>IF('各会計、関係団体の財政状況及び健全化判断比率'!BS11="","",'各会計、関係団体の財政状況及び健全化判断比率'!BS11)</f>
        <v>長崎つきまち（株）</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f t="shared" si="3"/>
        <v>22</v>
      </c>
      <c r="CP39" s="637"/>
      <c r="CQ39" s="638" t="str">
        <f>IF('各会計、関係団体の財政状況及び健全化判断比率'!BS12="","",'各会計、関係団体の財政状況及び健全化判断比率'!BS12)</f>
        <v>（一財）長崎市地産地消振興公社</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f t="shared" si="3"/>
        <v>23</v>
      </c>
      <c r="CP40" s="637"/>
      <c r="CQ40" s="638" t="str">
        <f>IF('各会計、関係団体の財政状況及び健全化判断比率'!BS13="","",'各会計、関係団体の財政状況及び健全化判断比率'!BS13)</f>
        <v>（公財）長崎市スポーツ協会</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f t="shared" si="3"/>
        <v>24</v>
      </c>
      <c r="CP41" s="637"/>
      <c r="CQ41" s="638" t="str">
        <f>IF('各会計、関係団体の財政状況及び健全化判断比率'!BS14="","",'各会計、関係団体の財政状況及び健全化判断比率'!BS14)</f>
        <v>（一財）長崎ロープウェイ・水族館</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f t="shared" si="3"/>
        <v>25</v>
      </c>
      <c r="CP42" s="637"/>
      <c r="CQ42" s="638" t="str">
        <f>IF('各会計、関係団体の財政状況及び健全化判断比率'!BS15="","",'各会計、関係団体の財政状況及び健全化判断比率'!BS15)</f>
        <v>（福）長崎市社会福祉事業団</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f t="shared" si="3"/>
        <v>26</v>
      </c>
      <c r="CP43" s="637"/>
      <c r="CQ43" s="638" t="str">
        <f>IF('各会計、関係団体の財政状況及び健全化判断比率'!BS16="","",'各会計、関係団体の財政状況及び健全化判断比率'!BS16)</f>
        <v>長崎中央市場サービス（株）</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640" t="s">
        <v>208</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209</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210</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211</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212</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213</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214</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615</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activeCell="Q27" sqref="Q27:V2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16" t="s">
        <v>574</v>
      </c>
      <c r="D34" s="1216"/>
      <c r="E34" s="1217"/>
      <c r="F34" s="32">
        <v>14.05</v>
      </c>
      <c r="G34" s="33">
        <v>13.99</v>
      </c>
      <c r="H34" s="33">
        <v>14.51</v>
      </c>
      <c r="I34" s="33">
        <v>14.52</v>
      </c>
      <c r="J34" s="34">
        <v>14.12</v>
      </c>
      <c r="K34" s="22"/>
      <c r="L34" s="22"/>
      <c r="M34" s="22"/>
      <c r="N34" s="22"/>
      <c r="O34" s="22"/>
      <c r="P34" s="22"/>
    </row>
    <row r="35" spans="1:16" ht="39" customHeight="1" x14ac:dyDescent="0.15">
      <c r="A35" s="22"/>
      <c r="B35" s="35"/>
      <c r="C35" s="1210" t="s">
        <v>575</v>
      </c>
      <c r="D35" s="1211"/>
      <c r="E35" s="1212"/>
      <c r="F35" s="36">
        <v>6.79</v>
      </c>
      <c r="G35" s="37">
        <v>8.07</v>
      </c>
      <c r="H35" s="37">
        <v>9.57</v>
      </c>
      <c r="I35" s="37">
        <v>9.5</v>
      </c>
      <c r="J35" s="38">
        <v>10.130000000000001</v>
      </c>
      <c r="K35" s="22"/>
      <c r="L35" s="22"/>
      <c r="M35" s="22"/>
      <c r="N35" s="22"/>
      <c r="O35" s="22"/>
      <c r="P35" s="22"/>
    </row>
    <row r="36" spans="1:16" ht="39" customHeight="1" x14ac:dyDescent="0.15">
      <c r="A36" s="22"/>
      <c r="B36" s="35"/>
      <c r="C36" s="1210" t="s">
        <v>576</v>
      </c>
      <c r="D36" s="1211"/>
      <c r="E36" s="1212"/>
      <c r="F36" s="36">
        <v>3.09</v>
      </c>
      <c r="G36" s="37">
        <v>2.33</v>
      </c>
      <c r="H36" s="37">
        <v>3.24</v>
      </c>
      <c r="I36" s="37">
        <v>2.56</v>
      </c>
      <c r="J36" s="38">
        <v>2.69</v>
      </c>
      <c r="K36" s="22"/>
      <c r="L36" s="22"/>
      <c r="M36" s="22"/>
      <c r="N36" s="22"/>
      <c r="O36" s="22"/>
      <c r="P36" s="22"/>
    </row>
    <row r="37" spans="1:16" ht="39" customHeight="1" x14ac:dyDescent="0.15">
      <c r="A37" s="22"/>
      <c r="B37" s="35"/>
      <c r="C37" s="1210" t="s">
        <v>577</v>
      </c>
      <c r="D37" s="1211"/>
      <c r="E37" s="1212"/>
      <c r="F37" s="36">
        <v>1.2</v>
      </c>
      <c r="G37" s="37">
        <v>2.04</v>
      </c>
      <c r="H37" s="37">
        <v>1.1000000000000001</v>
      </c>
      <c r="I37" s="37">
        <v>1.25</v>
      </c>
      <c r="J37" s="38">
        <v>1.1399999999999999</v>
      </c>
      <c r="K37" s="22"/>
      <c r="L37" s="22"/>
      <c r="M37" s="22"/>
      <c r="N37" s="22"/>
      <c r="O37" s="22"/>
      <c r="P37" s="22"/>
    </row>
    <row r="38" spans="1:16" ht="39" customHeight="1" x14ac:dyDescent="0.15">
      <c r="A38" s="22"/>
      <c r="B38" s="35"/>
      <c r="C38" s="1210" t="s">
        <v>578</v>
      </c>
      <c r="D38" s="1211"/>
      <c r="E38" s="1212"/>
      <c r="F38" s="36">
        <v>1.38</v>
      </c>
      <c r="G38" s="37">
        <v>0.24</v>
      </c>
      <c r="H38" s="37">
        <v>0.22</v>
      </c>
      <c r="I38" s="37">
        <v>0.12</v>
      </c>
      <c r="J38" s="38">
        <v>0.32</v>
      </c>
      <c r="K38" s="22"/>
      <c r="L38" s="22"/>
      <c r="M38" s="22"/>
      <c r="N38" s="22"/>
      <c r="O38" s="22"/>
      <c r="P38" s="22"/>
    </row>
    <row r="39" spans="1:16" ht="39" customHeight="1" x14ac:dyDescent="0.15">
      <c r="A39" s="22"/>
      <c r="B39" s="35"/>
      <c r="C39" s="1210" t="s">
        <v>579</v>
      </c>
      <c r="D39" s="1211"/>
      <c r="E39" s="1212"/>
      <c r="F39" s="36">
        <v>7.0000000000000007E-2</v>
      </c>
      <c r="G39" s="37">
        <v>0.1</v>
      </c>
      <c r="H39" s="37">
        <v>0.15</v>
      </c>
      <c r="I39" s="37">
        <v>0.18</v>
      </c>
      <c r="J39" s="38">
        <v>0.12</v>
      </c>
      <c r="K39" s="22"/>
      <c r="L39" s="22"/>
      <c r="M39" s="22"/>
      <c r="N39" s="22"/>
      <c r="O39" s="22"/>
      <c r="P39" s="22"/>
    </row>
    <row r="40" spans="1:16" ht="39" customHeight="1" x14ac:dyDescent="0.15">
      <c r="A40" s="22"/>
      <c r="B40" s="35"/>
      <c r="C40" s="1210" t="s">
        <v>580</v>
      </c>
      <c r="D40" s="1211"/>
      <c r="E40" s="1212"/>
      <c r="F40" s="36">
        <v>0.05</v>
      </c>
      <c r="G40" s="37">
        <v>0.06</v>
      </c>
      <c r="H40" s="37">
        <v>0.06</v>
      </c>
      <c r="I40" s="37">
        <v>0.06</v>
      </c>
      <c r="J40" s="38">
        <v>0.02</v>
      </c>
      <c r="K40" s="22"/>
      <c r="L40" s="22"/>
      <c r="M40" s="22"/>
      <c r="N40" s="22"/>
      <c r="O40" s="22"/>
      <c r="P40" s="22"/>
    </row>
    <row r="41" spans="1:16" ht="39" customHeight="1" x14ac:dyDescent="0.15">
      <c r="A41" s="22"/>
      <c r="B41" s="35"/>
      <c r="C41" s="1210" t="s">
        <v>581</v>
      </c>
      <c r="D41" s="1211"/>
      <c r="E41" s="1212"/>
      <c r="F41" s="36">
        <v>0</v>
      </c>
      <c r="G41" s="37">
        <v>0</v>
      </c>
      <c r="H41" s="37">
        <v>0</v>
      </c>
      <c r="I41" s="37">
        <v>0</v>
      </c>
      <c r="J41" s="38">
        <v>0</v>
      </c>
      <c r="K41" s="22"/>
      <c r="L41" s="22"/>
      <c r="M41" s="22"/>
      <c r="N41" s="22"/>
      <c r="O41" s="22"/>
      <c r="P41" s="22"/>
    </row>
    <row r="42" spans="1:16" ht="39" customHeight="1" x14ac:dyDescent="0.15">
      <c r="A42" s="22"/>
      <c r="B42" s="39"/>
      <c r="C42" s="1210" t="s">
        <v>582</v>
      </c>
      <c r="D42" s="1211"/>
      <c r="E42" s="1212"/>
      <c r="F42" s="36" t="s">
        <v>526</v>
      </c>
      <c r="G42" s="37" t="s">
        <v>526</v>
      </c>
      <c r="H42" s="37" t="s">
        <v>583</v>
      </c>
      <c r="I42" s="37" t="s">
        <v>526</v>
      </c>
      <c r="J42" s="38" t="s">
        <v>526</v>
      </c>
      <c r="K42" s="22"/>
      <c r="L42" s="22"/>
      <c r="M42" s="22"/>
      <c r="N42" s="22"/>
      <c r="O42" s="22"/>
      <c r="P42" s="22"/>
    </row>
    <row r="43" spans="1:16" ht="39" customHeight="1" thickBot="1" x14ac:dyDescent="0.2">
      <c r="A43" s="22"/>
      <c r="B43" s="40"/>
      <c r="C43" s="1213" t="s">
        <v>584</v>
      </c>
      <c r="D43" s="1214"/>
      <c r="E43" s="1215"/>
      <c r="F43" s="41">
        <v>0.01</v>
      </c>
      <c r="G43" s="42">
        <v>0.01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YqpdL6I0JVVO1RuveULEo3FVVeyalivxLQ3cnennUex/YjU/KDSrmJn5tT4BChZDdc6++MT3m3gnFKfei7Z3A==" saltValue="tLdA5EAd2ecu+ApuAwNk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election activeCell="Q27" sqref="Q27:V2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18" t="s">
        <v>10</v>
      </c>
      <c r="C45" s="1219"/>
      <c r="D45" s="58"/>
      <c r="E45" s="1224" t="s">
        <v>11</v>
      </c>
      <c r="F45" s="1224"/>
      <c r="G45" s="1224"/>
      <c r="H45" s="1224"/>
      <c r="I45" s="1224"/>
      <c r="J45" s="1225"/>
      <c r="K45" s="59">
        <v>23492</v>
      </c>
      <c r="L45" s="60">
        <v>23604</v>
      </c>
      <c r="M45" s="60">
        <v>22131</v>
      </c>
      <c r="N45" s="60">
        <v>23232</v>
      </c>
      <c r="O45" s="61">
        <v>24460</v>
      </c>
      <c r="P45" s="48"/>
      <c r="Q45" s="48"/>
      <c r="R45" s="48"/>
      <c r="S45" s="48"/>
      <c r="T45" s="48"/>
      <c r="U45" s="48"/>
    </row>
    <row r="46" spans="1:21" ht="30.75" customHeight="1" x14ac:dyDescent="0.15">
      <c r="A46" s="48"/>
      <c r="B46" s="1220"/>
      <c r="C46" s="1221"/>
      <c r="D46" s="62"/>
      <c r="E46" s="1226" t="s">
        <v>12</v>
      </c>
      <c r="F46" s="1226"/>
      <c r="G46" s="1226"/>
      <c r="H46" s="1226"/>
      <c r="I46" s="1226"/>
      <c r="J46" s="1227"/>
      <c r="K46" s="63" t="s">
        <v>526</v>
      </c>
      <c r="L46" s="64" t="s">
        <v>526</v>
      </c>
      <c r="M46" s="64" t="s">
        <v>526</v>
      </c>
      <c r="N46" s="64" t="s">
        <v>526</v>
      </c>
      <c r="O46" s="65" t="s">
        <v>526</v>
      </c>
      <c r="P46" s="48"/>
      <c r="Q46" s="48"/>
      <c r="R46" s="48"/>
      <c r="S46" s="48"/>
      <c r="T46" s="48"/>
      <c r="U46" s="48"/>
    </row>
    <row r="47" spans="1:21" ht="30.75" customHeight="1" x14ac:dyDescent="0.15">
      <c r="A47" s="48"/>
      <c r="B47" s="1220"/>
      <c r="C47" s="1221"/>
      <c r="D47" s="62"/>
      <c r="E47" s="1226" t="s">
        <v>13</v>
      </c>
      <c r="F47" s="1226"/>
      <c r="G47" s="1226"/>
      <c r="H47" s="1226"/>
      <c r="I47" s="1226"/>
      <c r="J47" s="1227"/>
      <c r="K47" s="63" t="s">
        <v>526</v>
      </c>
      <c r="L47" s="64" t="s">
        <v>526</v>
      </c>
      <c r="M47" s="64" t="s">
        <v>526</v>
      </c>
      <c r="N47" s="64" t="s">
        <v>526</v>
      </c>
      <c r="O47" s="65" t="s">
        <v>526</v>
      </c>
      <c r="P47" s="48"/>
      <c r="Q47" s="48"/>
      <c r="R47" s="48"/>
      <c r="S47" s="48"/>
      <c r="T47" s="48"/>
      <c r="U47" s="48"/>
    </row>
    <row r="48" spans="1:21" ht="30.75" customHeight="1" x14ac:dyDescent="0.15">
      <c r="A48" s="48"/>
      <c r="B48" s="1220"/>
      <c r="C48" s="1221"/>
      <c r="D48" s="62"/>
      <c r="E48" s="1226" t="s">
        <v>14</v>
      </c>
      <c r="F48" s="1226"/>
      <c r="G48" s="1226"/>
      <c r="H48" s="1226"/>
      <c r="I48" s="1226"/>
      <c r="J48" s="1227"/>
      <c r="K48" s="63">
        <v>5097</v>
      </c>
      <c r="L48" s="64">
        <v>5002</v>
      </c>
      <c r="M48" s="64">
        <v>4967</v>
      </c>
      <c r="N48" s="64">
        <v>4966</v>
      </c>
      <c r="O48" s="65">
        <v>4738</v>
      </c>
      <c r="P48" s="48"/>
      <c r="Q48" s="48"/>
      <c r="R48" s="48"/>
      <c r="S48" s="48"/>
      <c r="T48" s="48"/>
      <c r="U48" s="48"/>
    </row>
    <row r="49" spans="1:21" ht="30.75" customHeight="1" x14ac:dyDescent="0.15">
      <c r="A49" s="48"/>
      <c r="B49" s="1220"/>
      <c r="C49" s="1221"/>
      <c r="D49" s="62"/>
      <c r="E49" s="1226" t="s">
        <v>15</v>
      </c>
      <c r="F49" s="1226"/>
      <c r="G49" s="1226"/>
      <c r="H49" s="1226"/>
      <c r="I49" s="1226"/>
      <c r="J49" s="1227"/>
      <c r="K49" s="63" t="s">
        <v>526</v>
      </c>
      <c r="L49" s="64" t="s">
        <v>526</v>
      </c>
      <c r="M49" s="64" t="s">
        <v>526</v>
      </c>
      <c r="N49" s="64" t="s">
        <v>526</v>
      </c>
      <c r="O49" s="65" t="s">
        <v>526</v>
      </c>
      <c r="P49" s="48"/>
      <c r="Q49" s="48"/>
      <c r="R49" s="48"/>
      <c r="S49" s="48"/>
      <c r="T49" s="48"/>
      <c r="U49" s="48"/>
    </row>
    <row r="50" spans="1:21" ht="30.75" customHeight="1" x14ac:dyDescent="0.15">
      <c r="A50" s="48"/>
      <c r="B50" s="1220"/>
      <c r="C50" s="1221"/>
      <c r="D50" s="62"/>
      <c r="E50" s="1226" t="s">
        <v>16</v>
      </c>
      <c r="F50" s="1226"/>
      <c r="G50" s="1226"/>
      <c r="H50" s="1226"/>
      <c r="I50" s="1226"/>
      <c r="J50" s="1227"/>
      <c r="K50" s="63">
        <v>67</v>
      </c>
      <c r="L50" s="64">
        <v>60</v>
      </c>
      <c r="M50" s="64">
        <v>60</v>
      </c>
      <c r="N50" s="64">
        <v>59</v>
      </c>
      <c r="O50" s="65">
        <v>59</v>
      </c>
      <c r="P50" s="48"/>
      <c r="Q50" s="48"/>
      <c r="R50" s="48"/>
      <c r="S50" s="48"/>
      <c r="T50" s="48"/>
      <c r="U50" s="48"/>
    </row>
    <row r="51" spans="1:21" ht="30.75" customHeight="1" x14ac:dyDescent="0.15">
      <c r="A51" s="48"/>
      <c r="B51" s="1222"/>
      <c r="C51" s="1223"/>
      <c r="D51" s="66"/>
      <c r="E51" s="1226" t="s">
        <v>17</v>
      </c>
      <c r="F51" s="1226"/>
      <c r="G51" s="1226"/>
      <c r="H51" s="1226"/>
      <c r="I51" s="1226"/>
      <c r="J51" s="1227"/>
      <c r="K51" s="63">
        <v>1</v>
      </c>
      <c r="L51" s="64">
        <v>0</v>
      </c>
      <c r="M51" s="64">
        <v>0</v>
      </c>
      <c r="N51" s="64">
        <v>0</v>
      </c>
      <c r="O51" s="65">
        <v>0</v>
      </c>
      <c r="P51" s="48"/>
      <c r="Q51" s="48"/>
      <c r="R51" s="48"/>
      <c r="S51" s="48"/>
      <c r="T51" s="48"/>
      <c r="U51" s="48"/>
    </row>
    <row r="52" spans="1:21" ht="30.75" customHeight="1" x14ac:dyDescent="0.15">
      <c r="A52" s="48"/>
      <c r="B52" s="1228" t="s">
        <v>18</v>
      </c>
      <c r="C52" s="1229"/>
      <c r="D52" s="66"/>
      <c r="E52" s="1226" t="s">
        <v>19</v>
      </c>
      <c r="F52" s="1226"/>
      <c r="G52" s="1226"/>
      <c r="H52" s="1226"/>
      <c r="I52" s="1226"/>
      <c r="J52" s="1227"/>
      <c r="K52" s="63">
        <v>22261</v>
      </c>
      <c r="L52" s="64">
        <v>21872</v>
      </c>
      <c r="M52" s="64">
        <v>20561</v>
      </c>
      <c r="N52" s="64">
        <v>21051</v>
      </c>
      <c r="O52" s="65">
        <v>20411</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6396</v>
      </c>
      <c r="L53" s="69">
        <v>6794</v>
      </c>
      <c r="M53" s="69">
        <v>6597</v>
      </c>
      <c r="N53" s="69">
        <v>7206</v>
      </c>
      <c r="O53" s="70">
        <v>8846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34" t="s">
        <v>24</v>
      </c>
      <c r="C57" s="1235"/>
      <c r="D57" s="1238" t="s">
        <v>25</v>
      </c>
      <c r="E57" s="1239"/>
      <c r="F57" s="1239"/>
      <c r="G57" s="1239"/>
      <c r="H57" s="1239"/>
      <c r="I57" s="1239"/>
      <c r="J57" s="1240"/>
      <c r="K57" s="83"/>
      <c r="L57" s="84"/>
      <c r="M57" s="84"/>
      <c r="N57" s="84"/>
      <c r="O57" s="85"/>
    </row>
    <row r="58" spans="1:21" ht="31.5" customHeight="1" thickBot="1" x14ac:dyDescent="0.2">
      <c r="B58" s="1236"/>
      <c r="C58" s="1237"/>
      <c r="D58" s="1241" t="s">
        <v>26</v>
      </c>
      <c r="E58" s="1242"/>
      <c r="F58" s="1242"/>
      <c r="G58" s="1242"/>
      <c r="H58" s="1242"/>
      <c r="I58" s="1242"/>
      <c r="J58" s="1243"/>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o9sQJnX6hiAjlT2EOtXDudJmARhfZk4qiYNZP9yw1n/APzi2zTKMAdmDuHXOrupLNV1JQRfzx4c0rK7ER3tSg==" saltValue="ejtRoqEpg5HLjoWorUDy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Q27" sqref="Q27:V2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567</v>
      </c>
      <c r="J40" s="100" t="s">
        <v>568</v>
      </c>
      <c r="K40" s="100" t="s">
        <v>569</v>
      </c>
      <c r="L40" s="100" t="s">
        <v>570</v>
      </c>
      <c r="M40" s="101" t="s">
        <v>571</v>
      </c>
    </row>
    <row r="41" spans="2:13" ht="27.75" customHeight="1" x14ac:dyDescent="0.15">
      <c r="B41" s="1244" t="s">
        <v>29</v>
      </c>
      <c r="C41" s="1245"/>
      <c r="D41" s="102"/>
      <c r="E41" s="1250" t="s">
        <v>30</v>
      </c>
      <c r="F41" s="1250"/>
      <c r="G41" s="1250"/>
      <c r="H41" s="1251"/>
      <c r="I41" s="351">
        <v>262008</v>
      </c>
      <c r="J41" s="352">
        <v>261846</v>
      </c>
      <c r="K41" s="352">
        <v>267543</v>
      </c>
      <c r="L41" s="352">
        <v>276182</v>
      </c>
      <c r="M41" s="353">
        <v>285243</v>
      </c>
    </row>
    <row r="42" spans="2:13" ht="27.75" customHeight="1" x14ac:dyDescent="0.15">
      <c r="B42" s="1246"/>
      <c r="C42" s="1247"/>
      <c r="D42" s="103"/>
      <c r="E42" s="1252" t="s">
        <v>31</v>
      </c>
      <c r="F42" s="1252"/>
      <c r="G42" s="1252"/>
      <c r="H42" s="1253"/>
      <c r="I42" s="354">
        <v>255</v>
      </c>
      <c r="J42" s="355">
        <v>199</v>
      </c>
      <c r="K42" s="355">
        <v>144</v>
      </c>
      <c r="L42" s="355">
        <v>86</v>
      </c>
      <c r="M42" s="356">
        <v>347</v>
      </c>
    </row>
    <row r="43" spans="2:13" ht="27.75" customHeight="1" x14ac:dyDescent="0.15">
      <c r="B43" s="1246"/>
      <c r="C43" s="1247"/>
      <c r="D43" s="103"/>
      <c r="E43" s="1252" t="s">
        <v>32</v>
      </c>
      <c r="F43" s="1252"/>
      <c r="G43" s="1252"/>
      <c r="H43" s="1253"/>
      <c r="I43" s="354">
        <v>46571</v>
      </c>
      <c r="J43" s="355">
        <v>44922</v>
      </c>
      <c r="K43" s="355">
        <v>42718</v>
      </c>
      <c r="L43" s="355">
        <v>40942</v>
      </c>
      <c r="M43" s="356">
        <v>40577</v>
      </c>
    </row>
    <row r="44" spans="2:13" ht="27.75" customHeight="1" x14ac:dyDescent="0.15">
      <c r="B44" s="1246"/>
      <c r="C44" s="1247"/>
      <c r="D44" s="103"/>
      <c r="E44" s="1252" t="s">
        <v>33</v>
      </c>
      <c r="F44" s="1252"/>
      <c r="G44" s="1252"/>
      <c r="H44" s="1253"/>
      <c r="I44" s="354" t="s">
        <v>526</v>
      </c>
      <c r="J44" s="355" t="s">
        <v>526</v>
      </c>
      <c r="K44" s="355" t="s">
        <v>526</v>
      </c>
      <c r="L44" s="355" t="s">
        <v>526</v>
      </c>
      <c r="M44" s="356" t="s">
        <v>526</v>
      </c>
    </row>
    <row r="45" spans="2:13" ht="27.75" customHeight="1" x14ac:dyDescent="0.15">
      <c r="B45" s="1246"/>
      <c r="C45" s="1247"/>
      <c r="D45" s="103"/>
      <c r="E45" s="1252" t="s">
        <v>34</v>
      </c>
      <c r="F45" s="1252"/>
      <c r="G45" s="1252"/>
      <c r="H45" s="1253"/>
      <c r="I45" s="354">
        <v>20041</v>
      </c>
      <c r="J45" s="355">
        <v>17159</v>
      </c>
      <c r="K45" s="355">
        <v>16399</v>
      </c>
      <c r="L45" s="355">
        <v>20393</v>
      </c>
      <c r="M45" s="356">
        <v>20252</v>
      </c>
    </row>
    <row r="46" spans="2:13" ht="27.75" customHeight="1" x14ac:dyDescent="0.15">
      <c r="B46" s="1246"/>
      <c r="C46" s="1247"/>
      <c r="D46" s="104"/>
      <c r="E46" s="1252" t="s">
        <v>35</v>
      </c>
      <c r="F46" s="1252"/>
      <c r="G46" s="1252"/>
      <c r="H46" s="1253"/>
      <c r="I46" s="354">
        <v>2142</v>
      </c>
      <c r="J46" s="355">
        <v>2129</v>
      </c>
      <c r="K46" s="355">
        <v>2499</v>
      </c>
      <c r="L46" s="355">
        <v>470</v>
      </c>
      <c r="M46" s="356">
        <v>23</v>
      </c>
    </row>
    <row r="47" spans="2:13" ht="27.75" customHeight="1" x14ac:dyDescent="0.15">
      <c r="B47" s="1246"/>
      <c r="C47" s="1247"/>
      <c r="D47" s="105"/>
      <c r="E47" s="1254" t="s">
        <v>36</v>
      </c>
      <c r="F47" s="1255"/>
      <c r="G47" s="1255"/>
      <c r="H47" s="1256"/>
      <c r="I47" s="354" t="s">
        <v>526</v>
      </c>
      <c r="J47" s="355" t="s">
        <v>526</v>
      </c>
      <c r="K47" s="355" t="s">
        <v>526</v>
      </c>
      <c r="L47" s="355" t="s">
        <v>526</v>
      </c>
      <c r="M47" s="356" t="s">
        <v>526</v>
      </c>
    </row>
    <row r="48" spans="2:13" ht="27.75" customHeight="1" x14ac:dyDescent="0.15">
      <c r="B48" s="1246"/>
      <c r="C48" s="1247"/>
      <c r="D48" s="103"/>
      <c r="E48" s="1252" t="s">
        <v>37</v>
      </c>
      <c r="F48" s="1252"/>
      <c r="G48" s="1252"/>
      <c r="H48" s="1253"/>
      <c r="I48" s="354" t="s">
        <v>526</v>
      </c>
      <c r="J48" s="355" t="s">
        <v>526</v>
      </c>
      <c r="K48" s="355" t="s">
        <v>526</v>
      </c>
      <c r="L48" s="355" t="s">
        <v>526</v>
      </c>
      <c r="M48" s="356" t="s">
        <v>526</v>
      </c>
    </row>
    <row r="49" spans="2:13" ht="27.75" customHeight="1" x14ac:dyDescent="0.15">
      <c r="B49" s="1248"/>
      <c r="C49" s="1249"/>
      <c r="D49" s="103"/>
      <c r="E49" s="1252" t="s">
        <v>38</v>
      </c>
      <c r="F49" s="1252"/>
      <c r="G49" s="1252"/>
      <c r="H49" s="1253"/>
      <c r="I49" s="354" t="s">
        <v>526</v>
      </c>
      <c r="J49" s="355" t="s">
        <v>526</v>
      </c>
      <c r="K49" s="355" t="s">
        <v>526</v>
      </c>
      <c r="L49" s="355" t="s">
        <v>526</v>
      </c>
      <c r="M49" s="356" t="s">
        <v>526</v>
      </c>
    </row>
    <row r="50" spans="2:13" ht="27.75" customHeight="1" x14ac:dyDescent="0.15">
      <c r="B50" s="1257" t="s">
        <v>39</v>
      </c>
      <c r="C50" s="1258"/>
      <c r="D50" s="106"/>
      <c r="E50" s="1252" t="s">
        <v>40</v>
      </c>
      <c r="F50" s="1252"/>
      <c r="G50" s="1252"/>
      <c r="H50" s="1253"/>
      <c r="I50" s="354">
        <v>49305</v>
      </c>
      <c r="J50" s="355">
        <v>50020</v>
      </c>
      <c r="K50" s="355">
        <v>47954</v>
      </c>
      <c r="L50" s="355">
        <v>45812</v>
      </c>
      <c r="M50" s="356">
        <v>48057</v>
      </c>
    </row>
    <row r="51" spans="2:13" ht="27.75" customHeight="1" x14ac:dyDescent="0.15">
      <c r="B51" s="1246"/>
      <c r="C51" s="1247"/>
      <c r="D51" s="103"/>
      <c r="E51" s="1252" t="s">
        <v>41</v>
      </c>
      <c r="F51" s="1252"/>
      <c r="G51" s="1252"/>
      <c r="H51" s="1253"/>
      <c r="I51" s="354">
        <v>35417</v>
      </c>
      <c r="J51" s="355">
        <v>38120</v>
      </c>
      <c r="K51" s="355">
        <v>35702</v>
      </c>
      <c r="L51" s="355">
        <v>36960</v>
      </c>
      <c r="M51" s="356">
        <v>36282</v>
      </c>
    </row>
    <row r="52" spans="2:13" ht="27.75" customHeight="1" x14ac:dyDescent="0.15">
      <c r="B52" s="1248"/>
      <c r="C52" s="1249"/>
      <c r="D52" s="103"/>
      <c r="E52" s="1252" t="s">
        <v>42</v>
      </c>
      <c r="F52" s="1252"/>
      <c r="G52" s="1252"/>
      <c r="H52" s="1253"/>
      <c r="I52" s="354">
        <v>181752</v>
      </c>
      <c r="J52" s="355">
        <v>180290</v>
      </c>
      <c r="K52" s="355">
        <v>177141</v>
      </c>
      <c r="L52" s="355">
        <v>178389</v>
      </c>
      <c r="M52" s="356">
        <v>176323</v>
      </c>
    </row>
    <row r="53" spans="2:13" ht="27.75" customHeight="1" thickBot="1" x14ac:dyDescent="0.2">
      <c r="B53" s="1259" t="s">
        <v>43</v>
      </c>
      <c r="C53" s="1260"/>
      <c r="D53" s="107"/>
      <c r="E53" s="1261" t="s">
        <v>44</v>
      </c>
      <c r="F53" s="1261"/>
      <c r="G53" s="1261"/>
      <c r="H53" s="1262"/>
      <c r="I53" s="357">
        <v>64542</v>
      </c>
      <c r="J53" s="358">
        <v>57825</v>
      </c>
      <c r="K53" s="358">
        <v>68507</v>
      </c>
      <c r="L53" s="358">
        <v>76913</v>
      </c>
      <c r="M53" s="359">
        <v>85780</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zr41A3eHbKVnDxSRW7mr8kUa1UOBlt9r9vXHxSVOkpqCBpxq9F5RI5BTFu+ZWH5s22yrVmc/CpynGtd6ZKSYWA==" saltValue="1J+/eQHGapli9JiNHUrD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Q27" sqref="Q27:V2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569</v>
      </c>
      <c r="G54" s="116" t="s">
        <v>570</v>
      </c>
      <c r="H54" s="117" t="s">
        <v>571</v>
      </c>
    </row>
    <row r="55" spans="2:8" ht="52.5" customHeight="1" x14ac:dyDescent="0.15">
      <c r="B55" s="118"/>
      <c r="C55" s="1271" t="s">
        <v>47</v>
      </c>
      <c r="D55" s="1271"/>
      <c r="E55" s="1272"/>
      <c r="F55" s="119">
        <v>12163</v>
      </c>
      <c r="G55" s="119">
        <v>11153</v>
      </c>
      <c r="H55" s="120">
        <v>12078</v>
      </c>
    </row>
    <row r="56" spans="2:8" ht="52.5" customHeight="1" x14ac:dyDescent="0.15">
      <c r="B56" s="121"/>
      <c r="C56" s="1273" t="s">
        <v>48</v>
      </c>
      <c r="D56" s="1273"/>
      <c r="E56" s="1274"/>
      <c r="F56" s="122">
        <v>7476</v>
      </c>
      <c r="G56" s="122">
        <v>6793</v>
      </c>
      <c r="H56" s="123">
        <v>9307</v>
      </c>
    </row>
    <row r="57" spans="2:8" ht="53.25" customHeight="1" x14ac:dyDescent="0.15">
      <c r="B57" s="121"/>
      <c r="C57" s="1275" t="s">
        <v>49</v>
      </c>
      <c r="D57" s="1275"/>
      <c r="E57" s="1276"/>
      <c r="F57" s="124">
        <v>26779</v>
      </c>
      <c r="G57" s="124">
        <v>26155</v>
      </c>
      <c r="H57" s="125">
        <v>24097</v>
      </c>
    </row>
    <row r="58" spans="2:8" ht="45.75" customHeight="1" x14ac:dyDescent="0.15">
      <c r="B58" s="126"/>
      <c r="C58" s="1263" t="s">
        <v>604</v>
      </c>
      <c r="D58" s="1264"/>
      <c r="E58" s="1265"/>
      <c r="F58" s="127">
        <v>15505</v>
      </c>
      <c r="G58" s="127">
        <v>14796</v>
      </c>
      <c r="H58" s="128">
        <v>12874</v>
      </c>
    </row>
    <row r="59" spans="2:8" ht="45.75" customHeight="1" x14ac:dyDescent="0.15">
      <c r="B59" s="126"/>
      <c r="C59" s="1263" t="s">
        <v>605</v>
      </c>
      <c r="D59" s="1264"/>
      <c r="E59" s="1265"/>
      <c r="F59" s="127">
        <v>4102</v>
      </c>
      <c r="G59" s="127">
        <v>4064</v>
      </c>
      <c r="H59" s="128">
        <v>4008</v>
      </c>
    </row>
    <row r="60" spans="2:8" ht="45.75" customHeight="1" x14ac:dyDescent="0.15">
      <c r="B60" s="126"/>
      <c r="C60" s="1263" t="s">
        <v>606</v>
      </c>
      <c r="D60" s="1264"/>
      <c r="E60" s="1265"/>
      <c r="F60" s="127">
        <v>2452</v>
      </c>
      <c r="G60" s="127">
        <v>2406</v>
      </c>
      <c r="H60" s="128">
        <v>2113</v>
      </c>
    </row>
    <row r="61" spans="2:8" ht="45.75" customHeight="1" x14ac:dyDescent="0.15">
      <c r="B61" s="126"/>
      <c r="C61" s="1263" t="s">
        <v>607</v>
      </c>
      <c r="D61" s="1264"/>
      <c r="E61" s="1265"/>
      <c r="F61" s="127">
        <v>1069</v>
      </c>
      <c r="G61" s="127">
        <v>1063</v>
      </c>
      <c r="H61" s="128">
        <v>1056</v>
      </c>
    </row>
    <row r="62" spans="2:8" ht="45.75" customHeight="1" thickBot="1" x14ac:dyDescent="0.2">
      <c r="B62" s="129"/>
      <c r="C62" s="1266" t="s">
        <v>608</v>
      </c>
      <c r="D62" s="1267"/>
      <c r="E62" s="1268"/>
      <c r="F62" s="130">
        <v>723</v>
      </c>
      <c r="G62" s="130">
        <v>853</v>
      </c>
      <c r="H62" s="131">
        <v>997</v>
      </c>
    </row>
    <row r="63" spans="2:8" ht="52.5" customHeight="1" thickBot="1" x14ac:dyDescent="0.2">
      <c r="B63" s="132"/>
      <c r="C63" s="1269" t="s">
        <v>50</v>
      </c>
      <c r="D63" s="1269"/>
      <c r="E63" s="1270"/>
      <c r="F63" s="133">
        <v>46419</v>
      </c>
      <c r="G63" s="133">
        <v>44101</v>
      </c>
      <c r="H63" s="134">
        <v>45482</v>
      </c>
    </row>
    <row r="64" spans="2:8" x14ac:dyDescent="0.15"/>
  </sheetData>
  <sheetProtection algorithmName="SHA-512" hashValue="OkhPF5ub3fk6yhF86H1QDYmgk+xk9lUTgzP7tw6DZ/ERb9XUjVkfQSwNvGImPvmeHa3oIRkjwE4HHdClvWtrkw==" saltValue="PyjRGUpF5Ec97qjqfknN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9389A-004E-4A2C-9D6A-3AD907FBB87E}">
  <sheetPr>
    <pageSetUpPr fitToPage="1"/>
  </sheetPr>
  <dimension ref="A1:DE85"/>
  <sheetViews>
    <sheetView showGridLines="0" zoomScaleNormal="100" zoomScaleSheetLayoutView="55" workbookViewId="0">
      <selection activeCell="AN43" sqref="AN43:DC47"/>
    </sheetView>
  </sheetViews>
  <sheetFormatPr defaultColWidth="0" defaultRowHeight="0" customHeight="1" zeroHeight="1" x14ac:dyDescent="0.15"/>
  <cols>
    <col min="1" max="1" width="6.375" style="368" customWidth="1"/>
    <col min="2" max="107" width="2.5" style="368" customWidth="1"/>
    <col min="108" max="108" width="6.125" style="370" customWidth="1"/>
    <col min="109" max="109" width="5.875" style="369" customWidth="1"/>
    <col min="110" max="16384" width="8.625" style="368" hidden="1"/>
  </cols>
  <sheetData>
    <row r="1" spans="1:109" ht="42.75" customHeight="1" x14ac:dyDescent="0.15">
      <c r="A1" s="403"/>
      <c r="B1" s="402"/>
      <c r="DD1" s="368"/>
      <c r="DE1" s="368"/>
    </row>
    <row r="2" spans="1:109" ht="25.5" customHeight="1" x14ac:dyDescent="0.15">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x14ac:dyDescent="0.15">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55" customFormat="1" ht="13.5" x14ac:dyDescent="0.15">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55" customFormat="1" ht="13.5" x14ac:dyDescent="0.15">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55" customFormat="1" ht="13.5" x14ac:dyDescent="0.15">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55" customFormat="1" ht="13.5" x14ac:dyDescent="0.15">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55" customFormat="1" ht="13.5" x14ac:dyDescent="0.15">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55" customFormat="1" ht="13.5" x14ac:dyDescent="0.15">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55" customFormat="1" ht="13.5" x14ac:dyDescent="0.15">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55" customFormat="1" ht="13.5" x14ac:dyDescent="0.15">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55" customFormat="1" ht="13.5" x14ac:dyDescent="0.15">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55" customFormat="1" ht="13.5" x14ac:dyDescent="0.15">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55" customFormat="1" ht="13.5" x14ac:dyDescent="0.15">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55" customFormat="1" ht="13.5" x14ac:dyDescent="0.15">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55" customFormat="1" ht="13.5" x14ac:dyDescent="0.15">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55" customFormat="1" ht="13.5" x14ac:dyDescent="0.15">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55" customFormat="1" ht="13.5" x14ac:dyDescent="0.15">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5" x14ac:dyDescent="0.15">
      <c r="DD19" s="368"/>
      <c r="DE19" s="368"/>
    </row>
    <row r="20" spans="1:109" ht="13.5" x14ac:dyDescent="0.15">
      <c r="DD20" s="368"/>
      <c r="DE20" s="368"/>
    </row>
    <row r="21" spans="1:109" ht="17.25" customHeight="1" x14ac:dyDescent="0.15">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x14ac:dyDescent="0.15">
      <c r="B22" s="369"/>
    </row>
    <row r="23" spans="1:109" ht="13.5" x14ac:dyDescent="0.15">
      <c r="B23" s="369"/>
    </row>
    <row r="24" spans="1:109" ht="13.5" x14ac:dyDescent="0.15">
      <c r="B24" s="369"/>
    </row>
    <row r="25" spans="1:109" ht="13.5" x14ac:dyDescent="0.15">
      <c r="B25" s="369"/>
    </row>
    <row r="26" spans="1:109" ht="13.5" x14ac:dyDescent="0.15">
      <c r="B26" s="369"/>
    </row>
    <row r="27" spans="1:109" ht="13.5" x14ac:dyDescent="0.15">
      <c r="B27" s="369"/>
    </row>
    <row r="28" spans="1:109" ht="13.5" x14ac:dyDescent="0.15">
      <c r="B28" s="369"/>
    </row>
    <row r="29" spans="1:109" ht="13.5" x14ac:dyDescent="0.15">
      <c r="B29" s="369"/>
    </row>
    <row r="30" spans="1:109" ht="13.5" x14ac:dyDescent="0.15">
      <c r="B30" s="369"/>
    </row>
    <row r="31" spans="1:109" ht="13.5" x14ac:dyDescent="0.15">
      <c r="B31" s="369"/>
    </row>
    <row r="32" spans="1:109" ht="13.5" x14ac:dyDescent="0.15">
      <c r="B32" s="369"/>
    </row>
    <row r="33" spans="2:109" ht="13.5" x14ac:dyDescent="0.15">
      <c r="B33" s="369"/>
    </row>
    <row r="34" spans="2:109" ht="13.5" x14ac:dyDescent="0.15">
      <c r="B34" s="369"/>
    </row>
    <row r="35" spans="2:109" ht="13.5" x14ac:dyDescent="0.15">
      <c r="B35" s="369"/>
    </row>
    <row r="36" spans="2:109" ht="13.5" x14ac:dyDescent="0.15">
      <c r="B36" s="369"/>
    </row>
    <row r="37" spans="2:109" ht="13.5" x14ac:dyDescent="0.15">
      <c r="B37" s="369"/>
    </row>
    <row r="38" spans="2:109" ht="13.5" x14ac:dyDescent="0.15">
      <c r="B38" s="369"/>
    </row>
    <row r="39" spans="2:109" ht="13.5" x14ac:dyDescent="0.15">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5" x14ac:dyDescent="0.15">
      <c r="B40" s="388"/>
      <c r="DD40" s="388"/>
      <c r="DE40" s="368"/>
    </row>
    <row r="41" spans="2:109" ht="17.25" x14ac:dyDescent="0.15">
      <c r="B41" s="398" t="s">
        <v>626</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5" x14ac:dyDescent="0.15">
      <c r="B42" s="369"/>
      <c r="G42" s="384"/>
      <c r="I42" s="383"/>
      <c r="J42" s="383"/>
      <c r="K42" s="383"/>
      <c r="AM42" s="384"/>
      <c r="AN42" s="384" t="s">
        <v>622</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x14ac:dyDescent="0.15">
      <c r="B43" s="369"/>
      <c r="AN43" s="1299" t="s">
        <v>625</v>
      </c>
      <c r="AO43" s="1300"/>
      <c r="AP43" s="1300"/>
      <c r="AQ43" s="1300"/>
      <c r="AR43" s="1300"/>
      <c r="AS43" s="1300"/>
      <c r="AT43" s="1300"/>
      <c r="AU43" s="1300"/>
      <c r="AV43" s="1300"/>
      <c r="AW43" s="1300"/>
      <c r="AX43" s="1300"/>
      <c r="AY43" s="1300"/>
      <c r="AZ43" s="1300"/>
      <c r="BA43" s="1300"/>
      <c r="BB43" s="1300"/>
      <c r="BC43" s="1300"/>
      <c r="BD43" s="1300"/>
      <c r="BE43" s="1300"/>
      <c r="BF43" s="1300"/>
      <c r="BG43" s="1300"/>
      <c r="BH43" s="1300"/>
      <c r="BI43" s="1300"/>
      <c r="BJ43" s="1300"/>
      <c r="BK43" s="1300"/>
      <c r="BL43" s="1300"/>
      <c r="BM43" s="1300"/>
      <c r="BN43" s="1300"/>
      <c r="BO43" s="1300"/>
      <c r="BP43" s="1300"/>
      <c r="BQ43" s="1300"/>
      <c r="BR43" s="1300"/>
      <c r="BS43" s="1300"/>
      <c r="BT43" s="1300"/>
      <c r="BU43" s="1300"/>
      <c r="BV43" s="1300"/>
      <c r="BW43" s="1300"/>
      <c r="BX43" s="1300"/>
      <c r="BY43" s="1300"/>
      <c r="BZ43" s="1300"/>
      <c r="CA43" s="1300"/>
      <c r="CB43" s="1300"/>
      <c r="CC43" s="1300"/>
      <c r="CD43" s="1300"/>
      <c r="CE43" s="1300"/>
      <c r="CF43" s="1300"/>
      <c r="CG43" s="1300"/>
      <c r="CH43" s="1300"/>
      <c r="CI43" s="1300"/>
      <c r="CJ43" s="1300"/>
      <c r="CK43" s="1300"/>
      <c r="CL43" s="1300"/>
      <c r="CM43" s="1300"/>
      <c r="CN43" s="1300"/>
      <c r="CO43" s="1300"/>
      <c r="CP43" s="1300"/>
      <c r="CQ43" s="1300"/>
      <c r="CR43" s="1300"/>
      <c r="CS43" s="1300"/>
      <c r="CT43" s="1300"/>
      <c r="CU43" s="1300"/>
      <c r="CV43" s="1300"/>
      <c r="CW43" s="1300"/>
      <c r="CX43" s="1300"/>
      <c r="CY43" s="1300"/>
      <c r="CZ43" s="1300"/>
      <c r="DA43" s="1300"/>
      <c r="DB43" s="1300"/>
      <c r="DC43" s="1301"/>
    </row>
    <row r="44" spans="2:109" ht="13.5" x14ac:dyDescent="0.15">
      <c r="B44" s="369"/>
      <c r="AN44" s="1302"/>
      <c r="AO44" s="1303"/>
      <c r="AP44" s="1303"/>
      <c r="AQ44" s="1303"/>
      <c r="AR44" s="1303"/>
      <c r="AS44" s="1303"/>
      <c r="AT44" s="1303"/>
      <c r="AU44" s="1303"/>
      <c r="AV44" s="1303"/>
      <c r="AW44" s="1303"/>
      <c r="AX44" s="1303"/>
      <c r="AY44" s="1303"/>
      <c r="AZ44" s="1303"/>
      <c r="BA44" s="1303"/>
      <c r="BB44" s="1303"/>
      <c r="BC44" s="1303"/>
      <c r="BD44" s="1303"/>
      <c r="BE44" s="1303"/>
      <c r="BF44" s="1303"/>
      <c r="BG44" s="1303"/>
      <c r="BH44" s="1303"/>
      <c r="BI44" s="1303"/>
      <c r="BJ44" s="1303"/>
      <c r="BK44" s="1303"/>
      <c r="BL44" s="1303"/>
      <c r="BM44" s="1303"/>
      <c r="BN44" s="1303"/>
      <c r="BO44" s="1303"/>
      <c r="BP44" s="1303"/>
      <c r="BQ44" s="1303"/>
      <c r="BR44" s="1303"/>
      <c r="BS44" s="1303"/>
      <c r="BT44" s="1303"/>
      <c r="BU44" s="1303"/>
      <c r="BV44" s="1303"/>
      <c r="BW44" s="1303"/>
      <c r="BX44" s="1303"/>
      <c r="BY44" s="1303"/>
      <c r="BZ44" s="1303"/>
      <c r="CA44" s="1303"/>
      <c r="CB44" s="1303"/>
      <c r="CC44" s="1303"/>
      <c r="CD44" s="1303"/>
      <c r="CE44" s="1303"/>
      <c r="CF44" s="1303"/>
      <c r="CG44" s="1303"/>
      <c r="CH44" s="1303"/>
      <c r="CI44" s="1303"/>
      <c r="CJ44" s="1303"/>
      <c r="CK44" s="1303"/>
      <c r="CL44" s="1303"/>
      <c r="CM44" s="1303"/>
      <c r="CN44" s="1303"/>
      <c r="CO44" s="1303"/>
      <c r="CP44" s="1303"/>
      <c r="CQ44" s="1303"/>
      <c r="CR44" s="1303"/>
      <c r="CS44" s="1303"/>
      <c r="CT44" s="1303"/>
      <c r="CU44" s="1303"/>
      <c r="CV44" s="1303"/>
      <c r="CW44" s="1303"/>
      <c r="CX44" s="1303"/>
      <c r="CY44" s="1303"/>
      <c r="CZ44" s="1303"/>
      <c r="DA44" s="1303"/>
      <c r="DB44" s="1303"/>
      <c r="DC44" s="1304"/>
    </row>
    <row r="45" spans="2:109" ht="13.5" x14ac:dyDescent="0.15">
      <c r="B45" s="369"/>
      <c r="AN45" s="1302"/>
      <c r="AO45" s="1303"/>
      <c r="AP45" s="1303"/>
      <c r="AQ45" s="1303"/>
      <c r="AR45" s="1303"/>
      <c r="AS45" s="1303"/>
      <c r="AT45" s="1303"/>
      <c r="AU45" s="1303"/>
      <c r="AV45" s="1303"/>
      <c r="AW45" s="1303"/>
      <c r="AX45" s="1303"/>
      <c r="AY45" s="1303"/>
      <c r="AZ45" s="1303"/>
      <c r="BA45" s="1303"/>
      <c r="BB45" s="1303"/>
      <c r="BC45" s="1303"/>
      <c r="BD45" s="1303"/>
      <c r="BE45" s="1303"/>
      <c r="BF45" s="1303"/>
      <c r="BG45" s="1303"/>
      <c r="BH45" s="1303"/>
      <c r="BI45" s="1303"/>
      <c r="BJ45" s="1303"/>
      <c r="BK45" s="1303"/>
      <c r="BL45" s="1303"/>
      <c r="BM45" s="1303"/>
      <c r="BN45" s="1303"/>
      <c r="BO45" s="1303"/>
      <c r="BP45" s="1303"/>
      <c r="BQ45" s="1303"/>
      <c r="BR45" s="1303"/>
      <c r="BS45" s="1303"/>
      <c r="BT45" s="1303"/>
      <c r="BU45" s="1303"/>
      <c r="BV45" s="1303"/>
      <c r="BW45" s="1303"/>
      <c r="BX45" s="1303"/>
      <c r="BY45" s="1303"/>
      <c r="BZ45" s="1303"/>
      <c r="CA45" s="1303"/>
      <c r="CB45" s="1303"/>
      <c r="CC45" s="1303"/>
      <c r="CD45" s="1303"/>
      <c r="CE45" s="1303"/>
      <c r="CF45" s="1303"/>
      <c r="CG45" s="1303"/>
      <c r="CH45" s="1303"/>
      <c r="CI45" s="1303"/>
      <c r="CJ45" s="1303"/>
      <c r="CK45" s="1303"/>
      <c r="CL45" s="1303"/>
      <c r="CM45" s="1303"/>
      <c r="CN45" s="1303"/>
      <c r="CO45" s="1303"/>
      <c r="CP45" s="1303"/>
      <c r="CQ45" s="1303"/>
      <c r="CR45" s="1303"/>
      <c r="CS45" s="1303"/>
      <c r="CT45" s="1303"/>
      <c r="CU45" s="1303"/>
      <c r="CV45" s="1303"/>
      <c r="CW45" s="1303"/>
      <c r="CX45" s="1303"/>
      <c r="CY45" s="1303"/>
      <c r="CZ45" s="1303"/>
      <c r="DA45" s="1303"/>
      <c r="DB45" s="1303"/>
      <c r="DC45" s="1304"/>
    </row>
    <row r="46" spans="2:109" ht="13.5" x14ac:dyDescent="0.15">
      <c r="B46" s="369"/>
      <c r="AN46" s="1302"/>
      <c r="AO46" s="1303"/>
      <c r="AP46" s="1303"/>
      <c r="AQ46" s="1303"/>
      <c r="AR46" s="1303"/>
      <c r="AS46" s="1303"/>
      <c r="AT46" s="1303"/>
      <c r="AU46" s="1303"/>
      <c r="AV46" s="1303"/>
      <c r="AW46" s="1303"/>
      <c r="AX46" s="1303"/>
      <c r="AY46" s="1303"/>
      <c r="AZ46" s="1303"/>
      <c r="BA46" s="1303"/>
      <c r="BB46" s="1303"/>
      <c r="BC46" s="1303"/>
      <c r="BD46" s="1303"/>
      <c r="BE46" s="1303"/>
      <c r="BF46" s="1303"/>
      <c r="BG46" s="1303"/>
      <c r="BH46" s="1303"/>
      <c r="BI46" s="1303"/>
      <c r="BJ46" s="1303"/>
      <c r="BK46" s="1303"/>
      <c r="BL46" s="1303"/>
      <c r="BM46" s="1303"/>
      <c r="BN46" s="1303"/>
      <c r="BO46" s="1303"/>
      <c r="BP46" s="1303"/>
      <c r="BQ46" s="1303"/>
      <c r="BR46" s="1303"/>
      <c r="BS46" s="1303"/>
      <c r="BT46" s="1303"/>
      <c r="BU46" s="1303"/>
      <c r="BV46" s="1303"/>
      <c r="BW46" s="1303"/>
      <c r="BX46" s="1303"/>
      <c r="BY46" s="1303"/>
      <c r="BZ46" s="1303"/>
      <c r="CA46" s="1303"/>
      <c r="CB46" s="1303"/>
      <c r="CC46" s="1303"/>
      <c r="CD46" s="1303"/>
      <c r="CE46" s="1303"/>
      <c r="CF46" s="1303"/>
      <c r="CG46" s="1303"/>
      <c r="CH46" s="1303"/>
      <c r="CI46" s="1303"/>
      <c r="CJ46" s="1303"/>
      <c r="CK46" s="1303"/>
      <c r="CL46" s="1303"/>
      <c r="CM46" s="1303"/>
      <c r="CN46" s="1303"/>
      <c r="CO46" s="1303"/>
      <c r="CP46" s="1303"/>
      <c r="CQ46" s="1303"/>
      <c r="CR46" s="1303"/>
      <c r="CS46" s="1303"/>
      <c r="CT46" s="1303"/>
      <c r="CU46" s="1303"/>
      <c r="CV46" s="1303"/>
      <c r="CW46" s="1303"/>
      <c r="CX46" s="1303"/>
      <c r="CY46" s="1303"/>
      <c r="CZ46" s="1303"/>
      <c r="DA46" s="1303"/>
      <c r="DB46" s="1303"/>
      <c r="DC46" s="1304"/>
    </row>
    <row r="47" spans="2:109" ht="13.5" x14ac:dyDescent="0.15">
      <c r="B47" s="369"/>
      <c r="AN47" s="1305"/>
      <c r="AO47" s="1306"/>
      <c r="AP47" s="1306"/>
      <c r="AQ47" s="1306"/>
      <c r="AR47" s="1306"/>
      <c r="AS47" s="1306"/>
      <c r="AT47" s="1306"/>
      <c r="AU47" s="1306"/>
      <c r="AV47" s="1306"/>
      <c r="AW47" s="1306"/>
      <c r="AX47" s="1306"/>
      <c r="AY47" s="1306"/>
      <c r="AZ47" s="1306"/>
      <c r="BA47" s="1306"/>
      <c r="BB47" s="1306"/>
      <c r="BC47" s="1306"/>
      <c r="BD47" s="1306"/>
      <c r="BE47" s="1306"/>
      <c r="BF47" s="1306"/>
      <c r="BG47" s="1306"/>
      <c r="BH47" s="1306"/>
      <c r="BI47" s="1306"/>
      <c r="BJ47" s="1306"/>
      <c r="BK47" s="1306"/>
      <c r="BL47" s="1306"/>
      <c r="BM47" s="1306"/>
      <c r="BN47" s="1306"/>
      <c r="BO47" s="1306"/>
      <c r="BP47" s="1306"/>
      <c r="BQ47" s="1306"/>
      <c r="BR47" s="1306"/>
      <c r="BS47" s="1306"/>
      <c r="BT47" s="1306"/>
      <c r="BU47" s="1306"/>
      <c r="BV47" s="1306"/>
      <c r="BW47" s="1306"/>
      <c r="BX47" s="1306"/>
      <c r="BY47" s="1306"/>
      <c r="BZ47" s="1306"/>
      <c r="CA47" s="1306"/>
      <c r="CB47" s="1306"/>
      <c r="CC47" s="1306"/>
      <c r="CD47" s="1306"/>
      <c r="CE47" s="1306"/>
      <c r="CF47" s="1306"/>
      <c r="CG47" s="1306"/>
      <c r="CH47" s="1306"/>
      <c r="CI47" s="1306"/>
      <c r="CJ47" s="1306"/>
      <c r="CK47" s="1306"/>
      <c r="CL47" s="1306"/>
      <c r="CM47" s="1306"/>
      <c r="CN47" s="1306"/>
      <c r="CO47" s="1306"/>
      <c r="CP47" s="1306"/>
      <c r="CQ47" s="1306"/>
      <c r="CR47" s="1306"/>
      <c r="CS47" s="1306"/>
      <c r="CT47" s="1306"/>
      <c r="CU47" s="1306"/>
      <c r="CV47" s="1306"/>
      <c r="CW47" s="1306"/>
      <c r="CX47" s="1306"/>
      <c r="CY47" s="1306"/>
      <c r="CZ47" s="1306"/>
      <c r="DA47" s="1306"/>
      <c r="DB47" s="1306"/>
      <c r="DC47" s="1307"/>
    </row>
    <row r="48" spans="2:109" ht="13.5" x14ac:dyDescent="0.15">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5" x14ac:dyDescent="0.15">
      <c r="B49" s="369"/>
      <c r="AN49" s="368" t="s">
        <v>620</v>
      </c>
    </row>
    <row r="50" spans="1:109" ht="13.5" x14ac:dyDescent="0.15">
      <c r="B50" s="369"/>
      <c r="G50" s="1283"/>
      <c r="H50" s="1283"/>
      <c r="I50" s="1283"/>
      <c r="J50" s="1283"/>
      <c r="K50" s="377"/>
      <c r="L50" s="377"/>
      <c r="M50" s="376"/>
      <c r="N50" s="37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79" t="s">
        <v>567</v>
      </c>
      <c r="BQ50" s="1279"/>
      <c r="BR50" s="1279"/>
      <c r="BS50" s="1279"/>
      <c r="BT50" s="1279"/>
      <c r="BU50" s="1279"/>
      <c r="BV50" s="1279"/>
      <c r="BW50" s="1279"/>
      <c r="BX50" s="1279" t="s">
        <v>568</v>
      </c>
      <c r="BY50" s="1279"/>
      <c r="BZ50" s="1279"/>
      <c r="CA50" s="1279"/>
      <c r="CB50" s="1279"/>
      <c r="CC50" s="1279"/>
      <c r="CD50" s="1279"/>
      <c r="CE50" s="1279"/>
      <c r="CF50" s="1279" t="s">
        <v>569</v>
      </c>
      <c r="CG50" s="1279"/>
      <c r="CH50" s="1279"/>
      <c r="CI50" s="1279"/>
      <c r="CJ50" s="1279"/>
      <c r="CK50" s="1279"/>
      <c r="CL50" s="1279"/>
      <c r="CM50" s="1279"/>
      <c r="CN50" s="1279" t="s">
        <v>570</v>
      </c>
      <c r="CO50" s="1279"/>
      <c r="CP50" s="1279"/>
      <c r="CQ50" s="1279"/>
      <c r="CR50" s="1279"/>
      <c r="CS50" s="1279"/>
      <c r="CT50" s="1279"/>
      <c r="CU50" s="1279"/>
      <c r="CV50" s="1279" t="s">
        <v>571</v>
      </c>
      <c r="CW50" s="1279"/>
      <c r="CX50" s="1279"/>
      <c r="CY50" s="1279"/>
      <c r="CZ50" s="1279"/>
      <c r="DA50" s="1279"/>
      <c r="DB50" s="1279"/>
      <c r="DC50" s="1279"/>
    </row>
    <row r="51" spans="1:109" ht="13.5" customHeight="1" x14ac:dyDescent="0.15">
      <c r="B51" s="369"/>
      <c r="G51" s="1288"/>
      <c r="H51" s="1288"/>
      <c r="I51" s="1298"/>
      <c r="J51" s="1298"/>
      <c r="K51" s="1284"/>
      <c r="L51" s="1284"/>
      <c r="M51" s="1284"/>
      <c r="N51" s="1284"/>
      <c r="AM51" s="375"/>
      <c r="AN51" s="1280" t="s">
        <v>619</v>
      </c>
      <c r="AO51" s="1280"/>
      <c r="AP51" s="1280"/>
      <c r="AQ51" s="1280"/>
      <c r="AR51" s="1280"/>
      <c r="AS51" s="1280"/>
      <c r="AT51" s="1280"/>
      <c r="AU51" s="1280"/>
      <c r="AV51" s="1280"/>
      <c r="AW51" s="1280"/>
      <c r="AX51" s="1280"/>
      <c r="AY51" s="1280"/>
      <c r="AZ51" s="1280"/>
      <c r="BA51" s="1280"/>
      <c r="BB51" s="1280" t="s">
        <v>617</v>
      </c>
      <c r="BC51" s="1280"/>
      <c r="BD51" s="1280"/>
      <c r="BE51" s="1280"/>
      <c r="BF51" s="1280"/>
      <c r="BG51" s="1280"/>
      <c r="BH51" s="1280"/>
      <c r="BI51" s="1280"/>
      <c r="BJ51" s="1280"/>
      <c r="BK51" s="1280"/>
      <c r="BL51" s="1280"/>
      <c r="BM51" s="1280"/>
      <c r="BN51" s="1280"/>
      <c r="BO51" s="1280"/>
      <c r="BP51" s="1277">
        <v>77</v>
      </c>
      <c r="BQ51" s="1277"/>
      <c r="BR51" s="1277"/>
      <c r="BS51" s="1277"/>
      <c r="BT51" s="1277"/>
      <c r="BU51" s="1277"/>
      <c r="BV51" s="1277"/>
      <c r="BW51" s="1277"/>
      <c r="BX51" s="1277">
        <v>69.5</v>
      </c>
      <c r="BY51" s="1277"/>
      <c r="BZ51" s="1277"/>
      <c r="CA51" s="1277"/>
      <c r="CB51" s="1277"/>
      <c r="CC51" s="1277"/>
      <c r="CD51" s="1277"/>
      <c r="CE51" s="1277"/>
      <c r="CF51" s="1277">
        <v>82.7</v>
      </c>
      <c r="CG51" s="1277"/>
      <c r="CH51" s="1277"/>
      <c r="CI51" s="1277"/>
      <c r="CJ51" s="1277"/>
      <c r="CK51" s="1277"/>
      <c r="CL51" s="1277"/>
      <c r="CM51" s="1277"/>
      <c r="CN51" s="1277">
        <v>91</v>
      </c>
      <c r="CO51" s="1277"/>
      <c r="CP51" s="1277"/>
      <c r="CQ51" s="1277"/>
      <c r="CR51" s="1277"/>
      <c r="CS51" s="1277"/>
      <c r="CT51" s="1277"/>
      <c r="CU51" s="1277"/>
      <c r="CV51" s="1277">
        <v>98</v>
      </c>
      <c r="CW51" s="1277"/>
      <c r="CX51" s="1277"/>
      <c r="CY51" s="1277"/>
      <c r="CZ51" s="1277"/>
      <c r="DA51" s="1277"/>
      <c r="DB51" s="1277"/>
      <c r="DC51" s="1277"/>
    </row>
    <row r="52" spans="1:109" ht="13.5" x14ac:dyDescent="0.15">
      <c r="B52" s="369"/>
      <c r="G52" s="1288"/>
      <c r="H52" s="1288"/>
      <c r="I52" s="1298"/>
      <c r="J52" s="1298"/>
      <c r="K52" s="1284"/>
      <c r="L52" s="1284"/>
      <c r="M52" s="1284"/>
      <c r="N52" s="1284"/>
      <c r="AM52" s="37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x14ac:dyDescent="0.15">
      <c r="A53" s="383"/>
      <c r="B53" s="369"/>
      <c r="G53" s="1288"/>
      <c r="H53" s="1288"/>
      <c r="I53" s="1283"/>
      <c r="J53" s="1283"/>
      <c r="K53" s="1284"/>
      <c r="L53" s="1284"/>
      <c r="M53" s="1284"/>
      <c r="N53" s="1284"/>
      <c r="AM53" s="375"/>
      <c r="AN53" s="1280"/>
      <c r="AO53" s="1280"/>
      <c r="AP53" s="1280"/>
      <c r="AQ53" s="1280"/>
      <c r="AR53" s="1280"/>
      <c r="AS53" s="1280"/>
      <c r="AT53" s="1280"/>
      <c r="AU53" s="1280"/>
      <c r="AV53" s="1280"/>
      <c r="AW53" s="1280"/>
      <c r="AX53" s="1280"/>
      <c r="AY53" s="1280"/>
      <c r="AZ53" s="1280"/>
      <c r="BA53" s="1280"/>
      <c r="BB53" s="1280" t="s">
        <v>624</v>
      </c>
      <c r="BC53" s="1280"/>
      <c r="BD53" s="1280"/>
      <c r="BE53" s="1280"/>
      <c r="BF53" s="1280"/>
      <c r="BG53" s="1280"/>
      <c r="BH53" s="1280"/>
      <c r="BI53" s="1280"/>
      <c r="BJ53" s="1280"/>
      <c r="BK53" s="1280"/>
      <c r="BL53" s="1280"/>
      <c r="BM53" s="1280"/>
      <c r="BN53" s="1280"/>
      <c r="BO53" s="1280"/>
      <c r="BP53" s="1277">
        <v>62.9</v>
      </c>
      <c r="BQ53" s="1277"/>
      <c r="BR53" s="1277"/>
      <c r="BS53" s="1277"/>
      <c r="BT53" s="1277"/>
      <c r="BU53" s="1277"/>
      <c r="BV53" s="1277"/>
      <c r="BW53" s="1277"/>
      <c r="BX53" s="1277">
        <v>64.400000000000006</v>
      </c>
      <c r="BY53" s="1277"/>
      <c r="BZ53" s="1277"/>
      <c r="CA53" s="1277"/>
      <c r="CB53" s="1277"/>
      <c r="CC53" s="1277"/>
      <c r="CD53" s="1277"/>
      <c r="CE53" s="1277"/>
      <c r="CF53" s="1277">
        <v>65.3</v>
      </c>
      <c r="CG53" s="1277"/>
      <c r="CH53" s="1277"/>
      <c r="CI53" s="1277"/>
      <c r="CJ53" s="1277"/>
      <c r="CK53" s="1277"/>
      <c r="CL53" s="1277"/>
      <c r="CM53" s="1277"/>
      <c r="CN53" s="1277">
        <v>68.099999999999994</v>
      </c>
      <c r="CO53" s="1277"/>
      <c r="CP53" s="1277"/>
      <c r="CQ53" s="1277"/>
      <c r="CR53" s="1277"/>
      <c r="CS53" s="1277"/>
      <c r="CT53" s="1277"/>
      <c r="CU53" s="1277"/>
      <c r="CV53" s="1277">
        <v>66.8</v>
      </c>
      <c r="CW53" s="1277"/>
      <c r="CX53" s="1277"/>
      <c r="CY53" s="1277"/>
      <c r="CZ53" s="1277"/>
      <c r="DA53" s="1277"/>
      <c r="DB53" s="1277"/>
      <c r="DC53" s="1277"/>
    </row>
    <row r="54" spans="1:109" ht="13.5" x14ac:dyDescent="0.15">
      <c r="A54" s="383"/>
      <c r="B54" s="369"/>
      <c r="G54" s="1288"/>
      <c r="H54" s="1288"/>
      <c r="I54" s="1283"/>
      <c r="J54" s="1283"/>
      <c r="K54" s="1284"/>
      <c r="L54" s="1284"/>
      <c r="M54" s="1284"/>
      <c r="N54" s="1284"/>
      <c r="AM54" s="37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x14ac:dyDescent="0.15">
      <c r="A55" s="383"/>
      <c r="B55" s="369"/>
      <c r="G55" s="1283"/>
      <c r="H55" s="1283"/>
      <c r="I55" s="1283"/>
      <c r="J55" s="1283"/>
      <c r="K55" s="1284"/>
      <c r="L55" s="1284"/>
      <c r="M55" s="1284"/>
      <c r="N55" s="1284"/>
      <c r="AN55" s="1279" t="s">
        <v>618</v>
      </c>
      <c r="AO55" s="1279"/>
      <c r="AP55" s="1279"/>
      <c r="AQ55" s="1279"/>
      <c r="AR55" s="1279"/>
      <c r="AS55" s="1279"/>
      <c r="AT55" s="1279"/>
      <c r="AU55" s="1279"/>
      <c r="AV55" s="1279"/>
      <c r="AW55" s="1279"/>
      <c r="AX55" s="1279"/>
      <c r="AY55" s="1279"/>
      <c r="AZ55" s="1279"/>
      <c r="BA55" s="1279"/>
      <c r="BB55" s="1280" t="s">
        <v>617</v>
      </c>
      <c r="BC55" s="1280"/>
      <c r="BD55" s="1280"/>
      <c r="BE55" s="1280"/>
      <c r="BF55" s="1280"/>
      <c r="BG55" s="1280"/>
      <c r="BH55" s="1280"/>
      <c r="BI55" s="1280"/>
      <c r="BJ55" s="1280"/>
      <c r="BK55" s="1280"/>
      <c r="BL55" s="1280"/>
      <c r="BM55" s="1280"/>
      <c r="BN55" s="1280"/>
      <c r="BO55" s="1280"/>
      <c r="BP55" s="1277">
        <v>37.6</v>
      </c>
      <c r="BQ55" s="1277"/>
      <c r="BR55" s="1277"/>
      <c r="BS55" s="1277"/>
      <c r="BT55" s="1277"/>
      <c r="BU55" s="1277"/>
      <c r="BV55" s="1277"/>
      <c r="BW55" s="1277"/>
      <c r="BX55" s="1277">
        <v>34</v>
      </c>
      <c r="BY55" s="1277"/>
      <c r="BZ55" s="1277"/>
      <c r="CA55" s="1277"/>
      <c r="CB55" s="1277"/>
      <c r="CC55" s="1277"/>
      <c r="CD55" s="1277"/>
      <c r="CE55" s="1277"/>
      <c r="CF55" s="1277">
        <v>33.9</v>
      </c>
      <c r="CG55" s="1277"/>
      <c r="CH55" s="1277"/>
      <c r="CI55" s="1277"/>
      <c r="CJ55" s="1277"/>
      <c r="CK55" s="1277"/>
      <c r="CL55" s="1277"/>
      <c r="CM55" s="1277"/>
      <c r="CN55" s="1277">
        <v>31.5</v>
      </c>
      <c r="CO55" s="1277"/>
      <c r="CP55" s="1277"/>
      <c r="CQ55" s="1277"/>
      <c r="CR55" s="1277"/>
      <c r="CS55" s="1277"/>
      <c r="CT55" s="1277"/>
      <c r="CU55" s="1277"/>
      <c r="CV55" s="1277">
        <v>23.4</v>
      </c>
      <c r="CW55" s="1277"/>
      <c r="CX55" s="1277"/>
      <c r="CY55" s="1277"/>
      <c r="CZ55" s="1277"/>
      <c r="DA55" s="1277"/>
      <c r="DB55" s="1277"/>
      <c r="DC55" s="1277"/>
    </row>
    <row r="56" spans="1:109" ht="13.5" x14ac:dyDescent="0.15">
      <c r="A56" s="383"/>
      <c r="B56" s="369"/>
      <c r="G56" s="1283"/>
      <c r="H56" s="1283"/>
      <c r="I56" s="1283"/>
      <c r="J56" s="1283"/>
      <c r="K56" s="1284"/>
      <c r="L56" s="1284"/>
      <c r="M56" s="1284"/>
      <c r="N56" s="1284"/>
      <c r="AN56" s="1279"/>
      <c r="AO56" s="1279"/>
      <c r="AP56" s="1279"/>
      <c r="AQ56" s="1279"/>
      <c r="AR56" s="1279"/>
      <c r="AS56" s="1279"/>
      <c r="AT56" s="1279"/>
      <c r="AU56" s="1279"/>
      <c r="AV56" s="1279"/>
      <c r="AW56" s="1279"/>
      <c r="AX56" s="1279"/>
      <c r="AY56" s="1279"/>
      <c r="AZ56" s="1279"/>
      <c r="BA56" s="1279"/>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5" x14ac:dyDescent="0.15">
      <c r="B57" s="389"/>
      <c r="G57" s="1283"/>
      <c r="H57" s="1283"/>
      <c r="I57" s="1281"/>
      <c r="J57" s="1281"/>
      <c r="K57" s="1284"/>
      <c r="L57" s="1284"/>
      <c r="M57" s="1284"/>
      <c r="N57" s="1284"/>
      <c r="AM57" s="368"/>
      <c r="AN57" s="1279"/>
      <c r="AO57" s="1279"/>
      <c r="AP57" s="1279"/>
      <c r="AQ57" s="1279"/>
      <c r="AR57" s="1279"/>
      <c r="AS57" s="1279"/>
      <c r="AT57" s="1279"/>
      <c r="AU57" s="1279"/>
      <c r="AV57" s="1279"/>
      <c r="AW57" s="1279"/>
      <c r="AX57" s="1279"/>
      <c r="AY57" s="1279"/>
      <c r="AZ57" s="1279"/>
      <c r="BA57" s="1279"/>
      <c r="BB57" s="1280" t="s">
        <v>624</v>
      </c>
      <c r="BC57" s="1280"/>
      <c r="BD57" s="1280"/>
      <c r="BE57" s="1280"/>
      <c r="BF57" s="1280"/>
      <c r="BG57" s="1280"/>
      <c r="BH57" s="1280"/>
      <c r="BI57" s="1280"/>
      <c r="BJ57" s="1280"/>
      <c r="BK57" s="1280"/>
      <c r="BL57" s="1280"/>
      <c r="BM57" s="1280"/>
      <c r="BN57" s="1280"/>
      <c r="BO57" s="1280"/>
      <c r="BP57" s="1277">
        <v>60</v>
      </c>
      <c r="BQ57" s="1277"/>
      <c r="BR57" s="1277"/>
      <c r="BS57" s="1277"/>
      <c r="BT57" s="1277"/>
      <c r="BU57" s="1277"/>
      <c r="BV57" s="1277"/>
      <c r="BW57" s="1277"/>
      <c r="BX57" s="1277">
        <v>61.1</v>
      </c>
      <c r="BY57" s="1277"/>
      <c r="BZ57" s="1277"/>
      <c r="CA57" s="1277"/>
      <c r="CB57" s="1277"/>
      <c r="CC57" s="1277"/>
      <c r="CD57" s="1277"/>
      <c r="CE57" s="1277"/>
      <c r="CF57" s="1277">
        <v>61.9</v>
      </c>
      <c r="CG57" s="1277"/>
      <c r="CH57" s="1277"/>
      <c r="CI57" s="1277"/>
      <c r="CJ57" s="1277"/>
      <c r="CK57" s="1277"/>
      <c r="CL57" s="1277"/>
      <c r="CM57" s="1277"/>
      <c r="CN57" s="1277">
        <v>62.7</v>
      </c>
      <c r="CO57" s="1277"/>
      <c r="CP57" s="1277"/>
      <c r="CQ57" s="1277"/>
      <c r="CR57" s="1277"/>
      <c r="CS57" s="1277"/>
      <c r="CT57" s="1277"/>
      <c r="CU57" s="1277"/>
      <c r="CV57" s="1277">
        <v>63.9</v>
      </c>
      <c r="CW57" s="1277"/>
      <c r="CX57" s="1277"/>
      <c r="CY57" s="1277"/>
      <c r="CZ57" s="1277"/>
      <c r="DA57" s="1277"/>
      <c r="DB57" s="1277"/>
      <c r="DC57" s="1277"/>
      <c r="DD57" s="394"/>
      <c r="DE57" s="389"/>
    </row>
    <row r="58" spans="1:109" s="383" customFormat="1" ht="13.5" x14ac:dyDescent="0.15">
      <c r="A58" s="368"/>
      <c r="B58" s="389"/>
      <c r="G58" s="1283"/>
      <c r="H58" s="1283"/>
      <c r="I58" s="1281"/>
      <c r="J58" s="1281"/>
      <c r="K58" s="1284"/>
      <c r="L58" s="1284"/>
      <c r="M58" s="1284"/>
      <c r="N58" s="1284"/>
      <c r="AM58" s="368"/>
      <c r="AN58" s="1279"/>
      <c r="AO58" s="1279"/>
      <c r="AP58" s="1279"/>
      <c r="AQ58" s="1279"/>
      <c r="AR58" s="1279"/>
      <c r="AS58" s="1279"/>
      <c r="AT58" s="1279"/>
      <c r="AU58" s="1279"/>
      <c r="AV58" s="1279"/>
      <c r="AW58" s="1279"/>
      <c r="AX58" s="1279"/>
      <c r="AY58" s="1279"/>
      <c r="AZ58" s="1279"/>
      <c r="BA58" s="1279"/>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4"/>
      <c r="DE58" s="389"/>
    </row>
    <row r="59" spans="1:109" s="383" customFormat="1" ht="13.5" x14ac:dyDescent="0.15">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5" x14ac:dyDescent="0.15">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5" x14ac:dyDescent="0.15">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5" x14ac:dyDescent="0.15">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7.25" x14ac:dyDescent="0.15">
      <c r="B63" s="387" t="s">
        <v>623</v>
      </c>
    </row>
    <row r="64" spans="1:109" ht="13.5" x14ac:dyDescent="0.15">
      <c r="B64" s="369"/>
      <c r="G64" s="384"/>
      <c r="I64" s="386"/>
      <c r="J64" s="386"/>
      <c r="K64" s="386"/>
      <c r="L64" s="386"/>
      <c r="M64" s="386"/>
      <c r="N64" s="385"/>
      <c r="AM64" s="384"/>
      <c r="AN64" s="384" t="s">
        <v>622</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15" customHeight="1" x14ac:dyDescent="0.15">
      <c r="B65" s="369"/>
      <c r="AN65" s="1289" t="s">
        <v>621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x14ac:dyDescent="0.15">
      <c r="B66" s="369"/>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x14ac:dyDescent="0.15">
      <c r="B67" s="369"/>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x14ac:dyDescent="0.15">
      <c r="B68" s="369"/>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x14ac:dyDescent="0.15">
      <c r="B69" s="369"/>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x14ac:dyDescent="0.15">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5" x14ac:dyDescent="0.15">
      <c r="B71" s="369"/>
      <c r="G71" s="378"/>
      <c r="I71" s="381"/>
      <c r="J71" s="380"/>
      <c r="K71" s="380"/>
      <c r="L71" s="379"/>
      <c r="M71" s="380"/>
      <c r="N71" s="379"/>
      <c r="AM71" s="378"/>
      <c r="AN71" s="368" t="s">
        <v>620</v>
      </c>
    </row>
    <row r="72" spans="2:107" ht="13.5" x14ac:dyDescent="0.15">
      <c r="B72" s="369"/>
      <c r="G72" s="1283"/>
      <c r="H72" s="1283"/>
      <c r="I72" s="1283"/>
      <c r="J72" s="1283"/>
      <c r="K72" s="377"/>
      <c r="L72" s="377"/>
      <c r="M72" s="376"/>
      <c r="N72" s="37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79" t="s">
        <v>567</v>
      </c>
      <c r="BQ72" s="1279"/>
      <c r="BR72" s="1279"/>
      <c r="BS72" s="1279"/>
      <c r="BT72" s="1279"/>
      <c r="BU72" s="1279"/>
      <c r="BV72" s="1279"/>
      <c r="BW72" s="1279"/>
      <c r="BX72" s="1279" t="s">
        <v>568</v>
      </c>
      <c r="BY72" s="1279"/>
      <c r="BZ72" s="1279"/>
      <c r="CA72" s="1279"/>
      <c r="CB72" s="1279"/>
      <c r="CC72" s="1279"/>
      <c r="CD72" s="1279"/>
      <c r="CE72" s="1279"/>
      <c r="CF72" s="1279" t="s">
        <v>569</v>
      </c>
      <c r="CG72" s="1279"/>
      <c r="CH72" s="1279"/>
      <c r="CI72" s="1279"/>
      <c r="CJ72" s="1279"/>
      <c r="CK72" s="1279"/>
      <c r="CL72" s="1279"/>
      <c r="CM72" s="1279"/>
      <c r="CN72" s="1279" t="s">
        <v>570</v>
      </c>
      <c r="CO72" s="1279"/>
      <c r="CP72" s="1279"/>
      <c r="CQ72" s="1279"/>
      <c r="CR72" s="1279"/>
      <c r="CS72" s="1279"/>
      <c r="CT72" s="1279"/>
      <c r="CU72" s="1279"/>
      <c r="CV72" s="1279" t="s">
        <v>571</v>
      </c>
      <c r="CW72" s="1279"/>
      <c r="CX72" s="1279"/>
      <c r="CY72" s="1279"/>
      <c r="CZ72" s="1279"/>
      <c r="DA72" s="1279"/>
      <c r="DB72" s="1279"/>
      <c r="DC72" s="1279"/>
    </row>
    <row r="73" spans="2:107" ht="13.5" x14ac:dyDescent="0.15">
      <c r="B73" s="369"/>
      <c r="G73" s="1288"/>
      <c r="H73" s="1288"/>
      <c r="I73" s="1288"/>
      <c r="J73" s="1288"/>
      <c r="K73" s="1278"/>
      <c r="L73" s="1278"/>
      <c r="M73" s="1278"/>
      <c r="N73" s="1278"/>
      <c r="AM73" s="375"/>
      <c r="AN73" s="1280" t="s">
        <v>619</v>
      </c>
      <c r="AO73" s="1280"/>
      <c r="AP73" s="1280"/>
      <c r="AQ73" s="1280"/>
      <c r="AR73" s="1280"/>
      <c r="AS73" s="1280"/>
      <c r="AT73" s="1280"/>
      <c r="AU73" s="1280"/>
      <c r="AV73" s="1280"/>
      <c r="AW73" s="1280"/>
      <c r="AX73" s="1280"/>
      <c r="AY73" s="1280"/>
      <c r="AZ73" s="1280"/>
      <c r="BA73" s="1280"/>
      <c r="BB73" s="1280" t="s">
        <v>617</v>
      </c>
      <c r="BC73" s="1280"/>
      <c r="BD73" s="1280"/>
      <c r="BE73" s="1280"/>
      <c r="BF73" s="1280"/>
      <c r="BG73" s="1280"/>
      <c r="BH73" s="1280"/>
      <c r="BI73" s="1280"/>
      <c r="BJ73" s="1280"/>
      <c r="BK73" s="1280"/>
      <c r="BL73" s="1280"/>
      <c r="BM73" s="1280"/>
      <c r="BN73" s="1280"/>
      <c r="BO73" s="1280"/>
      <c r="BP73" s="1277">
        <v>77</v>
      </c>
      <c r="BQ73" s="1277"/>
      <c r="BR73" s="1277"/>
      <c r="BS73" s="1277"/>
      <c r="BT73" s="1277"/>
      <c r="BU73" s="1277"/>
      <c r="BV73" s="1277"/>
      <c r="BW73" s="1277"/>
      <c r="BX73" s="1277">
        <v>69.5</v>
      </c>
      <c r="BY73" s="1277"/>
      <c r="BZ73" s="1277"/>
      <c r="CA73" s="1277"/>
      <c r="CB73" s="1277"/>
      <c r="CC73" s="1277"/>
      <c r="CD73" s="1277"/>
      <c r="CE73" s="1277"/>
      <c r="CF73" s="1277">
        <v>82.7</v>
      </c>
      <c r="CG73" s="1277"/>
      <c r="CH73" s="1277"/>
      <c r="CI73" s="1277"/>
      <c r="CJ73" s="1277"/>
      <c r="CK73" s="1277"/>
      <c r="CL73" s="1277"/>
      <c r="CM73" s="1277"/>
      <c r="CN73" s="1277">
        <v>91</v>
      </c>
      <c r="CO73" s="1277"/>
      <c r="CP73" s="1277"/>
      <c r="CQ73" s="1277"/>
      <c r="CR73" s="1277"/>
      <c r="CS73" s="1277"/>
      <c r="CT73" s="1277"/>
      <c r="CU73" s="1277"/>
      <c r="CV73" s="1277">
        <v>98</v>
      </c>
      <c r="CW73" s="1277"/>
      <c r="CX73" s="1277"/>
      <c r="CY73" s="1277"/>
      <c r="CZ73" s="1277"/>
      <c r="DA73" s="1277"/>
      <c r="DB73" s="1277"/>
      <c r="DC73" s="1277"/>
    </row>
    <row r="74" spans="2:107" ht="13.5" x14ac:dyDescent="0.15">
      <c r="B74" s="369"/>
      <c r="G74" s="1288"/>
      <c r="H74" s="1288"/>
      <c r="I74" s="1288"/>
      <c r="J74" s="1288"/>
      <c r="K74" s="1278"/>
      <c r="L74" s="1278"/>
      <c r="M74" s="1278"/>
      <c r="N74" s="1278"/>
      <c r="AM74" s="37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x14ac:dyDescent="0.15">
      <c r="B75" s="369"/>
      <c r="G75" s="1288"/>
      <c r="H75" s="1288"/>
      <c r="I75" s="1283"/>
      <c r="J75" s="1283"/>
      <c r="K75" s="1284"/>
      <c r="L75" s="1284"/>
      <c r="M75" s="1284"/>
      <c r="N75" s="1284"/>
      <c r="AM75" s="375"/>
      <c r="AN75" s="1280"/>
      <c r="AO75" s="1280"/>
      <c r="AP75" s="1280"/>
      <c r="AQ75" s="1280"/>
      <c r="AR75" s="1280"/>
      <c r="AS75" s="1280"/>
      <c r="AT75" s="1280"/>
      <c r="AU75" s="1280"/>
      <c r="AV75" s="1280"/>
      <c r="AW75" s="1280"/>
      <c r="AX75" s="1280"/>
      <c r="AY75" s="1280"/>
      <c r="AZ75" s="1280"/>
      <c r="BA75" s="1280"/>
      <c r="BB75" s="1280" t="s">
        <v>616</v>
      </c>
      <c r="BC75" s="1280"/>
      <c r="BD75" s="1280"/>
      <c r="BE75" s="1280"/>
      <c r="BF75" s="1280"/>
      <c r="BG75" s="1280"/>
      <c r="BH75" s="1280"/>
      <c r="BI75" s="1280"/>
      <c r="BJ75" s="1280"/>
      <c r="BK75" s="1280"/>
      <c r="BL75" s="1280"/>
      <c r="BM75" s="1280"/>
      <c r="BN75" s="1280"/>
      <c r="BO75" s="1280"/>
      <c r="BP75" s="1277">
        <v>7.1</v>
      </c>
      <c r="BQ75" s="1277"/>
      <c r="BR75" s="1277"/>
      <c r="BS75" s="1277"/>
      <c r="BT75" s="1277"/>
      <c r="BU75" s="1277"/>
      <c r="BV75" s="1277"/>
      <c r="BW75" s="1277"/>
      <c r="BX75" s="1277">
        <v>7.6</v>
      </c>
      <c r="BY75" s="1277"/>
      <c r="BZ75" s="1277"/>
      <c r="CA75" s="1277"/>
      <c r="CB75" s="1277"/>
      <c r="CC75" s="1277"/>
      <c r="CD75" s="1277"/>
      <c r="CE75" s="1277"/>
      <c r="CF75" s="1277">
        <v>7.9</v>
      </c>
      <c r="CG75" s="1277"/>
      <c r="CH75" s="1277"/>
      <c r="CI75" s="1277"/>
      <c r="CJ75" s="1277"/>
      <c r="CK75" s="1277"/>
      <c r="CL75" s="1277"/>
      <c r="CM75" s="1277"/>
      <c r="CN75" s="1277">
        <v>8.1999999999999993</v>
      </c>
      <c r="CO75" s="1277"/>
      <c r="CP75" s="1277"/>
      <c r="CQ75" s="1277"/>
      <c r="CR75" s="1277"/>
      <c r="CS75" s="1277"/>
      <c r="CT75" s="1277"/>
      <c r="CU75" s="1277"/>
      <c r="CV75" s="1277">
        <v>8.8000000000000007</v>
      </c>
      <c r="CW75" s="1277"/>
      <c r="CX75" s="1277"/>
      <c r="CY75" s="1277"/>
      <c r="CZ75" s="1277"/>
      <c r="DA75" s="1277"/>
      <c r="DB75" s="1277"/>
      <c r="DC75" s="1277"/>
    </row>
    <row r="76" spans="2:107" ht="13.5" x14ac:dyDescent="0.15">
      <c r="B76" s="369"/>
      <c r="G76" s="1288"/>
      <c r="H76" s="1288"/>
      <c r="I76" s="1283"/>
      <c r="J76" s="1283"/>
      <c r="K76" s="1284"/>
      <c r="L76" s="1284"/>
      <c r="M76" s="1284"/>
      <c r="N76" s="1284"/>
      <c r="AM76" s="37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x14ac:dyDescent="0.15">
      <c r="B77" s="369"/>
      <c r="G77" s="1283"/>
      <c r="H77" s="1283"/>
      <c r="I77" s="1283"/>
      <c r="J77" s="1283"/>
      <c r="K77" s="1278"/>
      <c r="L77" s="1278"/>
      <c r="M77" s="1278"/>
      <c r="N77" s="1278"/>
      <c r="AN77" s="1279" t="s">
        <v>618</v>
      </c>
      <c r="AO77" s="1279"/>
      <c r="AP77" s="1279"/>
      <c r="AQ77" s="1279"/>
      <c r="AR77" s="1279"/>
      <c r="AS77" s="1279"/>
      <c r="AT77" s="1279"/>
      <c r="AU77" s="1279"/>
      <c r="AV77" s="1279"/>
      <c r="AW77" s="1279"/>
      <c r="AX77" s="1279"/>
      <c r="AY77" s="1279"/>
      <c r="AZ77" s="1279"/>
      <c r="BA77" s="1279"/>
      <c r="BB77" s="1280" t="s">
        <v>617</v>
      </c>
      <c r="BC77" s="1280"/>
      <c r="BD77" s="1280"/>
      <c r="BE77" s="1280"/>
      <c r="BF77" s="1280"/>
      <c r="BG77" s="1280"/>
      <c r="BH77" s="1280"/>
      <c r="BI77" s="1280"/>
      <c r="BJ77" s="1280"/>
      <c r="BK77" s="1280"/>
      <c r="BL77" s="1280"/>
      <c r="BM77" s="1280"/>
      <c r="BN77" s="1280"/>
      <c r="BO77" s="1280"/>
      <c r="BP77" s="1277">
        <v>37.6</v>
      </c>
      <c r="BQ77" s="1277"/>
      <c r="BR77" s="1277"/>
      <c r="BS77" s="1277"/>
      <c r="BT77" s="1277"/>
      <c r="BU77" s="1277"/>
      <c r="BV77" s="1277"/>
      <c r="BW77" s="1277"/>
      <c r="BX77" s="1277">
        <v>34</v>
      </c>
      <c r="BY77" s="1277"/>
      <c r="BZ77" s="1277"/>
      <c r="CA77" s="1277"/>
      <c r="CB77" s="1277"/>
      <c r="CC77" s="1277"/>
      <c r="CD77" s="1277"/>
      <c r="CE77" s="1277"/>
      <c r="CF77" s="1277">
        <v>33.9</v>
      </c>
      <c r="CG77" s="1277"/>
      <c r="CH77" s="1277"/>
      <c r="CI77" s="1277"/>
      <c r="CJ77" s="1277"/>
      <c r="CK77" s="1277"/>
      <c r="CL77" s="1277"/>
      <c r="CM77" s="1277"/>
      <c r="CN77" s="1277">
        <v>31.5</v>
      </c>
      <c r="CO77" s="1277"/>
      <c r="CP77" s="1277"/>
      <c r="CQ77" s="1277"/>
      <c r="CR77" s="1277"/>
      <c r="CS77" s="1277"/>
      <c r="CT77" s="1277"/>
      <c r="CU77" s="1277"/>
      <c r="CV77" s="1277">
        <v>23.4</v>
      </c>
      <c r="CW77" s="1277"/>
      <c r="CX77" s="1277"/>
      <c r="CY77" s="1277"/>
      <c r="CZ77" s="1277"/>
      <c r="DA77" s="1277"/>
      <c r="DB77" s="1277"/>
      <c r="DC77" s="1277"/>
    </row>
    <row r="78" spans="2:107" ht="13.5" x14ac:dyDescent="0.15">
      <c r="B78" s="369"/>
      <c r="G78" s="1283"/>
      <c r="H78" s="1283"/>
      <c r="I78" s="1283"/>
      <c r="J78" s="1283"/>
      <c r="K78" s="1278"/>
      <c r="L78" s="1278"/>
      <c r="M78" s="1278"/>
      <c r="N78" s="1278"/>
      <c r="AN78" s="1279"/>
      <c r="AO78" s="1279"/>
      <c r="AP78" s="1279"/>
      <c r="AQ78" s="1279"/>
      <c r="AR78" s="1279"/>
      <c r="AS78" s="1279"/>
      <c r="AT78" s="1279"/>
      <c r="AU78" s="1279"/>
      <c r="AV78" s="1279"/>
      <c r="AW78" s="1279"/>
      <c r="AX78" s="1279"/>
      <c r="AY78" s="1279"/>
      <c r="AZ78" s="1279"/>
      <c r="BA78" s="1279"/>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x14ac:dyDescent="0.15">
      <c r="B79" s="369"/>
      <c r="G79" s="1283"/>
      <c r="H79" s="1283"/>
      <c r="I79" s="1281"/>
      <c r="J79" s="1281"/>
      <c r="K79" s="1282"/>
      <c r="L79" s="1282"/>
      <c r="M79" s="1282"/>
      <c r="N79" s="1282"/>
      <c r="AN79" s="1279"/>
      <c r="AO79" s="1279"/>
      <c r="AP79" s="1279"/>
      <c r="AQ79" s="1279"/>
      <c r="AR79" s="1279"/>
      <c r="AS79" s="1279"/>
      <c r="AT79" s="1279"/>
      <c r="AU79" s="1279"/>
      <c r="AV79" s="1279"/>
      <c r="AW79" s="1279"/>
      <c r="AX79" s="1279"/>
      <c r="AY79" s="1279"/>
      <c r="AZ79" s="1279"/>
      <c r="BA79" s="1279"/>
      <c r="BB79" s="1280" t="s">
        <v>616</v>
      </c>
      <c r="BC79" s="1280"/>
      <c r="BD79" s="1280"/>
      <c r="BE79" s="1280"/>
      <c r="BF79" s="1280"/>
      <c r="BG79" s="1280"/>
      <c r="BH79" s="1280"/>
      <c r="BI79" s="1280"/>
      <c r="BJ79" s="1280"/>
      <c r="BK79" s="1280"/>
      <c r="BL79" s="1280"/>
      <c r="BM79" s="1280"/>
      <c r="BN79" s="1280"/>
      <c r="BO79" s="1280"/>
      <c r="BP79" s="1277">
        <v>6.1</v>
      </c>
      <c r="BQ79" s="1277"/>
      <c r="BR79" s="1277"/>
      <c r="BS79" s="1277"/>
      <c r="BT79" s="1277"/>
      <c r="BU79" s="1277"/>
      <c r="BV79" s="1277"/>
      <c r="BW79" s="1277"/>
      <c r="BX79" s="1277">
        <v>5.9</v>
      </c>
      <c r="BY79" s="1277"/>
      <c r="BZ79" s="1277"/>
      <c r="CA79" s="1277"/>
      <c r="CB79" s="1277"/>
      <c r="CC79" s="1277"/>
      <c r="CD79" s="1277"/>
      <c r="CE79" s="1277"/>
      <c r="CF79" s="1277">
        <v>5.7</v>
      </c>
      <c r="CG79" s="1277"/>
      <c r="CH79" s="1277"/>
      <c r="CI79" s="1277"/>
      <c r="CJ79" s="1277"/>
      <c r="CK79" s="1277"/>
      <c r="CL79" s="1277"/>
      <c r="CM79" s="1277"/>
      <c r="CN79" s="1277">
        <v>5.4</v>
      </c>
      <c r="CO79" s="1277"/>
      <c r="CP79" s="1277"/>
      <c r="CQ79" s="1277"/>
      <c r="CR79" s="1277"/>
      <c r="CS79" s="1277"/>
      <c r="CT79" s="1277"/>
      <c r="CU79" s="1277"/>
      <c r="CV79" s="1277">
        <v>5.2</v>
      </c>
      <c r="CW79" s="1277"/>
      <c r="CX79" s="1277"/>
      <c r="CY79" s="1277"/>
      <c r="CZ79" s="1277"/>
      <c r="DA79" s="1277"/>
      <c r="DB79" s="1277"/>
      <c r="DC79" s="1277"/>
    </row>
    <row r="80" spans="2:107" ht="13.5" x14ac:dyDescent="0.15">
      <c r="B80" s="369"/>
      <c r="G80" s="1283"/>
      <c r="H80" s="1283"/>
      <c r="I80" s="1281"/>
      <c r="J80" s="1281"/>
      <c r="K80" s="1282"/>
      <c r="L80" s="1282"/>
      <c r="M80" s="1282"/>
      <c r="N80" s="1282"/>
      <c r="AN80" s="1279"/>
      <c r="AO80" s="1279"/>
      <c r="AP80" s="1279"/>
      <c r="AQ80" s="1279"/>
      <c r="AR80" s="1279"/>
      <c r="AS80" s="1279"/>
      <c r="AT80" s="1279"/>
      <c r="AU80" s="1279"/>
      <c r="AV80" s="1279"/>
      <c r="AW80" s="1279"/>
      <c r="AX80" s="1279"/>
      <c r="AY80" s="1279"/>
      <c r="AZ80" s="1279"/>
      <c r="BA80" s="1279"/>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x14ac:dyDescent="0.15">
      <c r="B81" s="369"/>
    </row>
    <row r="82" spans="2:109" ht="17.25" x14ac:dyDescent="0.15">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5" x14ac:dyDescent="0.15">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5" x14ac:dyDescent="0.15">
      <c r="DD84" s="368"/>
      <c r="DE84" s="368"/>
    </row>
    <row r="85" spans="2:109" ht="13.5" x14ac:dyDescent="0.15">
      <c r="DD85" s="368"/>
      <c r="DE85" s="368"/>
    </row>
  </sheetData>
  <sheetProtection algorithmName="SHA-512" hashValue="Sjg9oa/4b8/MDPPOt13wtDaV+qiZOZrkLR5kQbRu/0CIS/EP2SAkYkKsSR3MvI0tXRt+vBiAMHEullsgrVqnTw==" saltValue="9UVhFSzW94sIMfuMcylYgQ=="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CV72:DC72"/>
    <mergeCell ref="BX72:CE72"/>
    <mergeCell ref="CF72:CM72"/>
    <mergeCell ref="CN72:CU72"/>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325B1-A03D-41E5-A12E-49A76D3F6E7D}">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514</v>
      </c>
    </row>
  </sheetData>
  <sheetProtection algorithmName="SHA-512" hashValue="64DA28xL+cTp6MzesBcclOJbxIXDZQsPk8cx7gbELW+4HmYqd3Evq+OvXzhBr7kPcIMbhJl8YPMcwrN12OLAng==" saltValue="Evv/RN3TQLBEKInjsvzx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E487C-B814-46AF-8547-BD744F4EFEB7}">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514</v>
      </c>
    </row>
  </sheetData>
  <sheetProtection algorithmName="SHA-512" hashValue="xsATn41nTMu2C6MGaq70xRTSCsEvLjzN6tiQlf8/zLrJLVMW4tAWtDPitbUgxwZKZbHlFL6mDfEqlcZMjIi3oA==" saltValue="IYVCUSzi/qWCCZ4ZEQgx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564</v>
      </c>
      <c r="G2" s="148"/>
      <c r="H2" s="149"/>
    </row>
    <row r="3" spans="1:8" x14ac:dyDescent="0.15">
      <c r="A3" s="145" t="s">
        <v>557</v>
      </c>
      <c r="B3" s="150"/>
      <c r="C3" s="151"/>
      <c r="D3" s="152">
        <v>48480</v>
      </c>
      <c r="E3" s="153"/>
      <c r="F3" s="154">
        <v>48088</v>
      </c>
      <c r="G3" s="155"/>
      <c r="H3" s="156"/>
    </row>
    <row r="4" spans="1:8" x14ac:dyDescent="0.15">
      <c r="A4" s="157"/>
      <c r="B4" s="158"/>
      <c r="C4" s="159"/>
      <c r="D4" s="160">
        <v>18778</v>
      </c>
      <c r="E4" s="161"/>
      <c r="F4" s="162">
        <v>25183</v>
      </c>
      <c r="G4" s="163"/>
      <c r="H4" s="164"/>
    </row>
    <row r="5" spans="1:8" x14ac:dyDescent="0.15">
      <c r="A5" s="145" t="s">
        <v>559</v>
      </c>
      <c r="B5" s="150"/>
      <c r="C5" s="151"/>
      <c r="D5" s="152">
        <v>46026</v>
      </c>
      <c r="E5" s="153"/>
      <c r="F5" s="154">
        <v>46457</v>
      </c>
      <c r="G5" s="155"/>
      <c r="H5" s="156"/>
    </row>
    <row r="6" spans="1:8" x14ac:dyDescent="0.15">
      <c r="A6" s="157"/>
      <c r="B6" s="158"/>
      <c r="C6" s="159"/>
      <c r="D6" s="160">
        <v>16633</v>
      </c>
      <c r="E6" s="161"/>
      <c r="F6" s="162">
        <v>24020</v>
      </c>
      <c r="G6" s="163"/>
      <c r="H6" s="164"/>
    </row>
    <row r="7" spans="1:8" x14ac:dyDescent="0.15">
      <c r="A7" s="145" t="s">
        <v>560</v>
      </c>
      <c r="B7" s="150"/>
      <c r="C7" s="151"/>
      <c r="D7" s="152">
        <v>76769</v>
      </c>
      <c r="E7" s="153"/>
      <c r="F7" s="154">
        <v>51849</v>
      </c>
      <c r="G7" s="155"/>
      <c r="H7" s="156"/>
    </row>
    <row r="8" spans="1:8" x14ac:dyDescent="0.15">
      <c r="A8" s="157"/>
      <c r="B8" s="158"/>
      <c r="C8" s="159"/>
      <c r="D8" s="160">
        <v>34323</v>
      </c>
      <c r="E8" s="161"/>
      <c r="F8" s="162">
        <v>26326</v>
      </c>
      <c r="G8" s="163"/>
      <c r="H8" s="164"/>
    </row>
    <row r="9" spans="1:8" x14ac:dyDescent="0.15">
      <c r="A9" s="145" t="s">
        <v>561</v>
      </c>
      <c r="B9" s="150"/>
      <c r="C9" s="151"/>
      <c r="D9" s="152">
        <v>91732</v>
      </c>
      <c r="E9" s="153"/>
      <c r="F9" s="154">
        <v>52191</v>
      </c>
      <c r="G9" s="155"/>
      <c r="H9" s="156"/>
    </row>
    <row r="10" spans="1:8" x14ac:dyDescent="0.15">
      <c r="A10" s="157"/>
      <c r="B10" s="158"/>
      <c r="C10" s="159"/>
      <c r="D10" s="160">
        <v>48291</v>
      </c>
      <c r="E10" s="161"/>
      <c r="F10" s="162">
        <v>26807</v>
      </c>
      <c r="G10" s="163"/>
      <c r="H10" s="164"/>
    </row>
    <row r="11" spans="1:8" x14ac:dyDescent="0.15">
      <c r="A11" s="145" t="s">
        <v>562</v>
      </c>
      <c r="B11" s="150"/>
      <c r="C11" s="151"/>
      <c r="D11" s="152">
        <v>95228</v>
      </c>
      <c r="E11" s="153"/>
      <c r="F11" s="154">
        <v>48105</v>
      </c>
      <c r="G11" s="155"/>
      <c r="H11" s="156"/>
    </row>
    <row r="12" spans="1:8" x14ac:dyDescent="0.15">
      <c r="A12" s="157"/>
      <c r="B12" s="158"/>
      <c r="C12" s="165"/>
      <c r="D12" s="160">
        <v>63682</v>
      </c>
      <c r="E12" s="161"/>
      <c r="F12" s="162">
        <v>24072</v>
      </c>
      <c r="G12" s="163"/>
      <c r="H12" s="164"/>
    </row>
    <row r="13" spans="1:8" x14ac:dyDescent="0.15">
      <c r="A13" s="145"/>
      <c r="B13" s="150"/>
      <c r="C13" s="166"/>
      <c r="D13" s="167">
        <v>71647</v>
      </c>
      <c r="E13" s="168"/>
      <c r="F13" s="169">
        <v>49338</v>
      </c>
      <c r="G13" s="170"/>
      <c r="H13" s="156"/>
    </row>
    <row r="14" spans="1:8" x14ac:dyDescent="0.15">
      <c r="A14" s="157"/>
      <c r="B14" s="158"/>
      <c r="C14" s="159"/>
      <c r="D14" s="160">
        <v>36341</v>
      </c>
      <c r="E14" s="161"/>
      <c r="F14" s="162">
        <v>25282</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3.17</v>
      </c>
      <c r="C19" s="171">
        <f>ROUND(VALUE(SUBSTITUTE(実質収支比率等に係る経年分析!G$48,"▲","-")),2)</f>
        <v>2.4300000000000002</v>
      </c>
      <c r="D19" s="171">
        <f>ROUND(VALUE(SUBSTITUTE(実質収支比率等に係る経年分析!H$48,"▲","-")),2)</f>
        <v>3.4</v>
      </c>
      <c r="E19" s="171">
        <f>ROUND(VALUE(SUBSTITUTE(実質収支比率等に係る経年分析!I$48,"▲","-")),2)</f>
        <v>2.74</v>
      </c>
      <c r="F19" s="171">
        <f>ROUND(VALUE(SUBSTITUTE(実質収支比率等に係る経年分析!J$48,"▲","-")),2)</f>
        <v>2.82</v>
      </c>
    </row>
    <row r="20" spans="1:11" x14ac:dyDescent="0.15">
      <c r="A20" s="171" t="s">
        <v>54</v>
      </c>
      <c r="B20" s="171">
        <f>ROUND(VALUE(SUBSTITUTE(実質収支比率等に係る経年分析!F$47,"▲","-")),2)</f>
        <v>12.09</v>
      </c>
      <c r="C20" s="171">
        <f>ROUND(VALUE(SUBSTITUTE(実質収支比率等に係る経年分析!G$47,"▲","-")),2)</f>
        <v>12.55</v>
      </c>
      <c r="D20" s="171">
        <f>ROUND(VALUE(SUBSTITUTE(実質収支比率等に係る経年分析!H$47,"▲","-")),2)</f>
        <v>12.32</v>
      </c>
      <c r="E20" s="171">
        <f>ROUND(VALUE(SUBSTITUTE(実質収支比率等に係る経年分析!I$47,"▲","-")),2)</f>
        <v>11.13</v>
      </c>
      <c r="F20" s="171">
        <f>ROUND(VALUE(SUBSTITUTE(実質収支比率等に係る経年分析!J$47,"▲","-")),2)</f>
        <v>11.72</v>
      </c>
    </row>
    <row r="21" spans="1:11" x14ac:dyDescent="0.15">
      <c r="A21" s="171" t="s">
        <v>55</v>
      </c>
      <c r="B21" s="171">
        <f>IF(ISNUMBER(VALUE(SUBSTITUTE(実質収支比率等に係る経年分析!F$49,"▲","-"))),ROUND(VALUE(SUBSTITUTE(実質収支比率等に係る経年分析!F$49,"▲","-")),2),NA())</f>
        <v>2.06</v>
      </c>
      <c r="C21" s="171">
        <f>IF(ISNUMBER(VALUE(SUBSTITUTE(実質収支比率等に係る経年分析!G$49,"▲","-"))),ROUND(VALUE(SUBSTITUTE(実質収支比率等に係る経年分析!G$49,"▲","-")),2),NA())</f>
        <v>-0.38</v>
      </c>
      <c r="D21" s="171">
        <f>IF(ISNUMBER(VALUE(SUBSTITUTE(実質収支比率等に係る経年分析!H$49,"▲","-"))),ROUND(VALUE(SUBSTITUTE(実質収支比率等に係る経年分析!H$49,"▲","-")),2),NA())</f>
        <v>0.63</v>
      </c>
      <c r="E21" s="171">
        <f>IF(ISNUMBER(VALUE(SUBSTITUTE(実質収支比率等に係る経年分析!I$49,"▲","-"))),ROUND(VALUE(SUBSTITUTE(実質収支比率等に係る経年分析!I$49,"▲","-")),2),NA())</f>
        <v>-1.61</v>
      </c>
      <c r="F21" s="171">
        <f>IF(ISNUMBER(VALUE(SUBSTITUTE(実質収支比率等に係る経年分析!J$49,"▲","-"))),ROUND(VALUE(SUBSTITUTE(実質収支比率等に係る経年分析!J$49,"▲","-")),2),NA())</f>
        <v>1.05</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#N/A</v>
      </c>
      <c r="G28" s="172">
        <f>IF(ROUND(VALUE(SUBSTITUTE(連結実質赤字比率に係る赤字・黒字の構成分析!H$42,"▲", "-")), 2) &gt;= 0, ABS(ROUND(VALUE(SUBSTITUTE(連結実質赤字比率に係る赤字・黒字の構成分析!H$42,"▲", "-")), 2)), NA())</f>
        <v>0</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土地取得特別会計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母子父子寡婦福祉資金貸付事業特別会計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7.0000000000000007E-2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0.32</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1.1000000000000001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1.1399999999999999</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3.09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2.33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3.24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2.69</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6.79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8.07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9.57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10.130000000000001</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14.05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13.99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14.51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14.52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14.12</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22261</v>
      </c>
      <c r="E42" s="173"/>
      <c r="F42" s="173"/>
      <c r="G42" s="173">
        <f>'実質公債費比率（分子）の構造'!L$52</f>
        <v>21872</v>
      </c>
      <c r="H42" s="173"/>
      <c r="I42" s="173"/>
      <c r="J42" s="173">
        <f>'実質公債費比率（分子）の構造'!M$52</f>
        <v>20561</v>
      </c>
      <c r="K42" s="173"/>
      <c r="L42" s="173"/>
      <c r="M42" s="173">
        <f>'実質公債費比率（分子）の構造'!N$52</f>
        <v>21051</v>
      </c>
      <c r="N42" s="173"/>
      <c r="O42" s="173"/>
      <c r="P42" s="173">
        <f>'実質公債費比率（分子）の構造'!O$52</f>
        <v>20411</v>
      </c>
    </row>
    <row r="43" spans="1:16" x14ac:dyDescent="0.15">
      <c r="A43" s="173" t="s">
        <v>63</v>
      </c>
      <c r="B43" s="173">
        <f>'実質公債費比率（分子）の構造'!K$51</f>
        <v>1</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67</v>
      </c>
      <c r="C44" s="173"/>
      <c r="D44" s="173"/>
      <c r="E44" s="173">
        <f>'実質公債費比率（分子）の構造'!L$50</f>
        <v>60</v>
      </c>
      <c r="F44" s="173"/>
      <c r="G44" s="173"/>
      <c r="H44" s="173">
        <f>'実質公債費比率（分子）の構造'!M$50</f>
        <v>60</v>
      </c>
      <c r="I44" s="173"/>
      <c r="J44" s="173"/>
      <c r="K44" s="173">
        <f>'実質公債費比率（分子）の構造'!N$50</f>
        <v>59</v>
      </c>
      <c r="L44" s="173"/>
      <c r="M44" s="173"/>
      <c r="N44" s="173">
        <f>'実質公債費比率（分子）の構造'!O$50</f>
        <v>59</v>
      </c>
      <c r="O44" s="173"/>
      <c r="P44" s="173"/>
    </row>
    <row r="45" spans="1:16" x14ac:dyDescent="0.15">
      <c r="A45" s="173" t="s">
        <v>65</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66</v>
      </c>
      <c r="B46" s="173">
        <f>'実質公債費比率（分子）の構造'!K$48</f>
        <v>5097</v>
      </c>
      <c r="C46" s="173"/>
      <c r="D46" s="173"/>
      <c r="E46" s="173">
        <f>'実質公債費比率（分子）の構造'!L$48</f>
        <v>5002</v>
      </c>
      <c r="F46" s="173"/>
      <c r="G46" s="173"/>
      <c r="H46" s="173">
        <f>'実質公債費比率（分子）の構造'!M$48</f>
        <v>4967</v>
      </c>
      <c r="I46" s="173"/>
      <c r="J46" s="173"/>
      <c r="K46" s="173">
        <f>'実質公債費比率（分子）の構造'!N$48</f>
        <v>4966</v>
      </c>
      <c r="L46" s="173"/>
      <c r="M46" s="173"/>
      <c r="N46" s="173">
        <f>'実質公債費比率（分子）の構造'!O$48</f>
        <v>4738</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23492</v>
      </c>
      <c r="C49" s="173"/>
      <c r="D49" s="173"/>
      <c r="E49" s="173">
        <f>'実質公債費比率（分子）の構造'!L$45</f>
        <v>23604</v>
      </c>
      <c r="F49" s="173"/>
      <c r="G49" s="173"/>
      <c r="H49" s="173">
        <f>'実質公債費比率（分子）の構造'!M$45</f>
        <v>22131</v>
      </c>
      <c r="I49" s="173"/>
      <c r="J49" s="173"/>
      <c r="K49" s="173">
        <f>'実質公債費比率（分子）の構造'!N$45</f>
        <v>23232</v>
      </c>
      <c r="L49" s="173"/>
      <c r="M49" s="173"/>
      <c r="N49" s="173">
        <f>'実質公債費比率（分子）の構造'!O$45</f>
        <v>24460</v>
      </c>
      <c r="O49" s="173"/>
      <c r="P49" s="173"/>
    </row>
    <row r="50" spans="1:16" x14ac:dyDescent="0.15">
      <c r="A50" s="173" t="s">
        <v>70</v>
      </c>
      <c r="B50" s="173" t="e">
        <f>NA()</f>
        <v>#N/A</v>
      </c>
      <c r="C50" s="173">
        <f>IF(ISNUMBER('実質公債費比率（分子）の構造'!K$53),'実質公債費比率（分子）の構造'!K$53,NA())</f>
        <v>6396</v>
      </c>
      <c r="D50" s="173" t="e">
        <f>NA()</f>
        <v>#N/A</v>
      </c>
      <c r="E50" s="173" t="e">
        <f>NA()</f>
        <v>#N/A</v>
      </c>
      <c r="F50" s="173">
        <f>IF(ISNUMBER('実質公債費比率（分子）の構造'!L$53),'実質公債費比率（分子）の構造'!L$53,NA())</f>
        <v>6794</v>
      </c>
      <c r="G50" s="173" t="e">
        <f>NA()</f>
        <v>#N/A</v>
      </c>
      <c r="H50" s="173" t="e">
        <f>NA()</f>
        <v>#N/A</v>
      </c>
      <c r="I50" s="173">
        <f>IF(ISNUMBER('実質公債費比率（分子）の構造'!M$53),'実質公債費比率（分子）の構造'!M$53,NA())</f>
        <v>6597</v>
      </c>
      <c r="J50" s="173" t="e">
        <f>NA()</f>
        <v>#N/A</v>
      </c>
      <c r="K50" s="173" t="e">
        <f>NA()</f>
        <v>#N/A</v>
      </c>
      <c r="L50" s="173">
        <f>IF(ISNUMBER('実質公債費比率（分子）の構造'!N$53),'実質公債費比率（分子）の構造'!N$53,NA())</f>
        <v>7206</v>
      </c>
      <c r="M50" s="173" t="e">
        <f>NA()</f>
        <v>#N/A</v>
      </c>
      <c r="N50" s="173" t="e">
        <f>NA()</f>
        <v>#N/A</v>
      </c>
      <c r="O50" s="173">
        <f>IF(ISNUMBER('実質公債費比率（分子）の構造'!O$53),'実質公債費比率（分子）の構造'!O$53,NA())</f>
        <v>8846</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181752</v>
      </c>
      <c r="E56" s="172"/>
      <c r="F56" s="172"/>
      <c r="G56" s="172">
        <f>'将来負担比率（分子）の構造'!J$52</f>
        <v>180290</v>
      </c>
      <c r="H56" s="172"/>
      <c r="I56" s="172"/>
      <c r="J56" s="172">
        <f>'将来負担比率（分子）の構造'!K$52</f>
        <v>177141</v>
      </c>
      <c r="K56" s="172"/>
      <c r="L56" s="172"/>
      <c r="M56" s="172">
        <f>'将来負担比率（分子）の構造'!L$52</f>
        <v>178389</v>
      </c>
      <c r="N56" s="172"/>
      <c r="O56" s="172"/>
      <c r="P56" s="172">
        <f>'将来負担比率（分子）の構造'!M$52</f>
        <v>176323</v>
      </c>
    </row>
    <row r="57" spans="1:16" x14ac:dyDescent="0.15">
      <c r="A57" s="172" t="s">
        <v>41</v>
      </c>
      <c r="B57" s="172"/>
      <c r="C57" s="172"/>
      <c r="D57" s="172">
        <f>'将来負担比率（分子）の構造'!I$51</f>
        <v>35417</v>
      </c>
      <c r="E57" s="172"/>
      <c r="F57" s="172"/>
      <c r="G57" s="172">
        <f>'将来負担比率（分子）の構造'!J$51</f>
        <v>38120</v>
      </c>
      <c r="H57" s="172"/>
      <c r="I57" s="172"/>
      <c r="J57" s="172">
        <f>'将来負担比率（分子）の構造'!K$51</f>
        <v>35702</v>
      </c>
      <c r="K57" s="172"/>
      <c r="L57" s="172"/>
      <c r="M57" s="172">
        <f>'将来負担比率（分子）の構造'!L$51</f>
        <v>36960</v>
      </c>
      <c r="N57" s="172"/>
      <c r="O57" s="172"/>
      <c r="P57" s="172">
        <f>'将来負担比率（分子）の構造'!M$51</f>
        <v>36282</v>
      </c>
    </row>
    <row r="58" spans="1:16" x14ac:dyDescent="0.15">
      <c r="A58" s="172" t="s">
        <v>40</v>
      </c>
      <c r="B58" s="172"/>
      <c r="C58" s="172"/>
      <c r="D58" s="172">
        <f>'将来負担比率（分子）の構造'!I$50</f>
        <v>49305</v>
      </c>
      <c r="E58" s="172"/>
      <c r="F58" s="172"/>
      <c r="G58" s="172">
        <f>'将来負担比率（分子）の構造'!J$50</f>
        <v>50020</v>
      </c>
      <c r="H58" s="172"/>
      <c r="I58" s="172"/>
      <c r="J58" s="172">
        <f>'将来負担比率（分子）の構造'!K$50</f>
        <v>47954</v>
      </c>
      <c r="K58" s="172"/>
      <c r="L58" s="172"/>
      <c r="M58" s="172">
        <f>'将来負担比率（分子）の構造'!L$50</f>
        <v>45812</v>
      </c>
      <c r="N58" s="172"/>
      <c r="O58" s="172"/>
      <c r="P58" s="172">
        <f>'将来負担比率（分子）の構造'!M$50</f>
        <v>48057</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f>'将来負担比率（分子）の構造'!I$46</f>
        <v>2142</v>
      </c>
      <c r="C61" s="172"/>
      <c r="D61" s="172"/>
      <c r="E61" s="172">
        <f>'将来負担比率（分子）の構造'!J$46</f>
        <v>2129</v>
      </c>
      <c r="F61" s="172"/>
      <c r="G61" s="172"/>
      <c r="H61" s="172">
        <f>'将来負担比率（分子）の構造'!K$46</f>
        <v>2499</v>
      </c>
      <c r="I61" s="172"/>
      <c r="J61" s="172"/>
      <c r="K61" s="172">
        <f>'将来負担比率（分子）の構造'!L$46</f>
        <v>470</v>
      </c>
      <c r="L61" s="172"/>
      <c r="M61" s="172"/>
      <c r="N61" s="172">
        <f>'将来負担比率（分子）の構造'!M$46</f>
        <v>23</v>
      </c>
      <c r="O61" s="172"/>
      <c r="P61" s="172"/>
    </row>
    <row r="62" spans="1:16" x14ac:dyDescent="0.15">
      <c r="A62" s="172" t="s">
        <v>34</v>
      </c>
      <c r="B62" s="172">
        <f>'将来負担比率（分子）の構造'!I$45</f>
        <v>20041</v>
      </c>
      <c r="C62" s="172"/>
      <c r="D62" s="172"/>
      <c r="E62" s="172">
        <f>'将来負担比率（分子）の構造'!J$45</f>
        <v>17159</v>
      </c>
      <c r="F62" s="172"/>
      <c r="G62" s="172"/>
      <c r="H62" s="172">
        <f>'将来負担比率（分子）の構造'!K$45</f>
        <v>16399</v>
      </c>
      <c r="I62" s="172"/>
      <c r="J62" s="172"/>
      <c r="K62" s="172">
        <f>'将来負担比率（分子）の構造'!L$45</f>
        <v>20393</v>
      </c>
      <c r="L62" s="172"/>
      <c r="M62" s="172"/>
      <c r="N62" s="172">
        <f>'将来負担比率（分子）の構造'!M$45</f>
        <v>20252</v>
      </c>
      <c r="O62" s="172"/>
      <c r="P62" s="172"/>
    </row>
    <row r="63" spans="1:16" x14ac:dyDescent="0.15">
      <c r="A63" s="172" t="s">
        <v>33</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32</v>
      </c>
      <c r="B64" s="172">
        <f>'将来負担比率（分子）の構造'!I$43</f>
        <v>46571</v>
      </c>
      <c r="C64" s="172"/>
      <c r="D64" s="172"/>
      <c r="E64" s="172">
        <f>'将来負担比率（分子）の構造'!J$43</f>
        <v>44922</v>
      </c>
      <c r="F64" s="172"/>
      <c r="G64" s="172"/>
      <c r="H64" s="172">
        <f>'将来負担比率（分子）の構造'!K$43</f>
        <v>42718</v>
      </c>
      <c r="I64" s="172"/>
      <c r="J64" s="172"/>
      <c r="K64" s="172">
        <f>'将来負担比率（分子）の構造'!L$43</f>
        <v>40942</v>
      </c>
      <c r="L64" s="172"/>
      <c r="M64" s="172"/>
      <c r="N64" s="172">
        <f>'将来負担比率（分子）の構造'!M$43</f>
        <v>40577</v>
      </c>
      <c r="O64" s="172"/>
      <c r="P64" s="172"/>
    </row>
    <row r="65" spans="1:16" x14ac:dyDescent="0.15">
      <c r="A65" s="172" t="s">
        <v>31</v>
      </c>
      <c r="B65" s="172">
        <f>'将来負担比率（分子）の構造'!I$42</f>
        <v>255</v>
      </c>
      <c r="C65" s="172"/>
      <c r="D65" s="172"/>
      <c r="E65" s="172">
        <f>'将来負担比率（分子）の構造'!J$42</f>
        <v>199</v>
      </c>
      <c r="F65" s="172"/>
      <c r="G65" s="172"/>
      <c r="H65" s="172">
        <f>'将来負担比率（分子）の構造'!K$42</f>
        <v>144</v>
      </c>
      <c r="I65" s="172"/>
      <c r="J65" s="172"/>
      <c r="K65" s="172">
        <f>'将来負担比率（分子）の構造'!L$42</f>
        <v>86</v>
      </c>
      <c r="L65" s="172"/>
      <c r="M65" s="172"/>
      <c r="N65" s="172">
        <f>'将来負担比率（分子）の構造'!M$42</f>
        <v>347</v>
      </c>
      <c r="O65" s="172"/>
      <c r="P65" s="172"/>
    </row>
    <row r="66" spans="1:16" x14ac:dyDescent="0.15">
      <c r="A66" s="172" t="s">
        <v>30</v>
      </c>
      <c r="B66" s="172">
        <f>'将来負担比率（分子）の構造'!I$41</f>
        <v>262008</v>
      </c>
      <c r="C66" s="172"/>
      <c r="D66" s="172"/>
      <c r="E66" s="172">
        <f>'将来負担比率（分子）の構造'!J$41</f>
        <v>261846</v>
      </c>
      <c r="F66" s="172"/>
      <c r="G66" s="172"/>
      <c r="H66" s="172">
        <f>'将来負担比率（分子）の構造'!K$41</f>
        <v>267543</v>
      </c>
      <c r="I66" s="172"/>
      <c r="J66" s="172"/>
      <c r="K66" s="172">
        <f>'将来負担比率（分子）の構造'!L$41</f>
        <v>276182</v>
      </c>
      <c r="L66" s="172"/>
      <c r="M66" s="172"/>
      <c r="N66" s="172">
        <f>'将来負担比率（分子）の構造'!M$41</f>
        <v>285243</v>
      </c>
      <c r="O66" s="172"/>
      <c r="P66" s="172"/>
    </row>
    <row r="67" spans="1:16" x14ac:dyDescent="0.15">
      <c r="A67" s="172" t="s">
        <v>74</v>
      </c>
      <c r="B67" s="172" t="e">
        <f>NA()</f>
        <v>#N/A</v>
      </c>
      <c r="C67" s="172">
        <f>IF(ISNUMBER('将来負担比率（分子）の構造'!I$53), IF('将来負担比率（分子）の構造'!I$53 &lt; 0, 0, '将来負担比率（分子）の構造'!I$53), NA())</f>
        <v>64542</v>
      </c>
      <c r="D67" s="172" t="e">
        <f>NA()</f>
        <v>#N/A</v>
      </c>
      <c r="E67" s="172" t="e">
        <f>NA()</f>
        <v>#N/A</v>
      </c>
      <c r="F67" s="172">
        <f>IF(ISNUMBER('将来負担比率（分子）の構造'!J$53), IF('将来負担比率（分子）の構造'!J$53 &lt; 0, 0, '将来負担比率（分子）の構造'!J$53), NA())</f>
        <v>57825</v>
      </c>
      <c r="G67" s="172" t="e">
        <f>NA()</f>
        <v>#N/A</v>
      </c>
      <c r="H67" s="172" t="e">
        <f>NA()</f>
        <v>#N/A</v>
      </c>
      <c r="I67" s="172">
        <f>IF(ISNUMBER('将来負担比率（分子）の構造'!K$53), IF('将来負担比率（分子）の構造'!K$53 &lt; 0, 0, '将来負担比率（分子）の構造'!K$53), NA())</f>
        <v>68507</v>
      </c>
      <c r="J67" s="172" t="e">
        <f>NA()</f>
        <v>#N/A</v>
      </c>
      <c r="K67" s="172" t="e">
        <f>NA()</f>
        <v>#N/A</v>
      </c>
      <c r="L67" s="172">
        <f>IF(ISNUMBER('将来負担比率（分子）の構造'!L$53), IF('将来負担比率（分子）の構造'!L$53 &lt; 0, 0, '将来負担比率（分子）の構造'!L$53), NA())</f>
        <v>76913</v>
      </c>
      <c r="M67" s="172" t="e">
        <f>NA()</f>
        <v>#N/A</v>
      </c>
      <c r="N67" s="172" t="e">
        <f>NA()</f>
        <v>#N/A</v>
      </c>
      <c r="O67" s="172">
        <f>IF(ISNUMBER('将来負担比率（分子）の構造'!M$53), IF('将来負担比率（分子）の構造'!M$53 &lt; 0, 0, '将来負担比率（分子）の構造'!M$53), NA())</f>
        <v>85780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12163</v>
      </c>
      <c r="C72" s="176">
        <f>基金残高に係る経年分析!G55</f>
        <v>11153</v>
      </c>
      <c r="D72" s="176">
        <f>基金残高に係る経年分析!H55</f>
        <v>12078</v>
      </c>
    </row>
    <row r="73" spans="1:16" x14ac:dyDescent="0.15">
      <c r="A73" s="175" t="s">
        <v>77</v>
      </c>
      <c r="B73" s="176">
        <f>基金残高に係る経年分析!F56</f>
        <v>7476</v>
      </c>
      <c r="C73" s="176">
        <f>基金残高に係る経年分析!G56</f>
        <v>6793</v>
      </c>
      <c r="D73" s="176">
        <f>基金残高に係る経年分析!H56</f>
        <v>9307</v>
      </c>
    </row>
    <row r="74" spans="1:16" x14ac:dyDescent="0.15">
      <c r="A74" s="175" t="s">
        <v>78</v>
      </c>
      <c r="B74" s="176">
        <f>基金残高に係る経年分析!F57</f>
        <v>26779</v>
      </c>
      <c r="C74" s="176">
        <f>基金残高に係る経年分析!G57</f>
        <v>26155</v>
      </c>
      <c r="D74" s="176">
        <f>基金残高に係る経年分析!H57</f>
        <v>24097</v>
      </c>
    </row>
  </sheetData>
  <sheetProtection algorithmName="SHA-512" hashValue="YFebRb+69wh20lj+eI+14naWoVxAqpKyOAmYqVvWsNRol86OQFvdoMYv0B7GVv2gE7tODXkcCnjCO+nXCQc1fg==" saltValue="1BvvCIogilPjTK8ue8Ki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98" zoomScaleNormal="98"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215</v>
      </c>
      <c r="DI1" s="643"/>
      <c r="DJ1" s="643"/>
      <c r="DK1" s="643"/>
      <c r="DL1" s="643"/>
      <c r="DM1" s="643"/>
      <c r="DN1" s="644"/>
      <c r="DO1" s="212"/>
      <c r="DP1" s="642" t="s">
        <v>216</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221</v>
      </c>
      <c r="S4" s="646"/>
      <c r="T4" s="646"/>
      <c r="U4" s="646"/>
      <c r="V4" s="646"/>
      <c r="W4" s="646"/>
      <c r="X4" s="646"/>
      <c r="Y4" s="647"/>
      <c r="Z4" s="645" t="s">
        <v>222</v>
      </c>
      <c r="AA4" s="646"/>
      <c r="AB4" s="646"/>
      <c r="AC4" s="647"/>
      <c r="AD4" s="645" t="s">
        <v>223</v>
      </c>
      <c r="AE4" s="646"/>
      <c r="AF4" s="646"/>
      <c r="AG4" s="646"/>
      <c r="AH4" s="646"/>
      <c r="AI4" s="646"/>
      <c r="AJ4" s="646"/>
      <c r="AK4" s="647"/>
      <c r="AL4" s="645" t="s">
        <v>222</v>
      </c>
      <c r="AM4" s="646"/>
      <c r="AN4" s="646"/>
      <c r="AO4" s="647"/>
      <c r="AP4" s="651" t="s">
        <v>224</v>
      </c>
      <c r="AQ4" s="651"/>
      <c r="AR4" s="651"/>
      <c r="AS4" s="651"/>
      <c r="AT4" s="651"/>
      <c r="AU4" s="651"/>
      <c r="AV4" s="651"/>
      <c r="AW4" s="651"/>
      <c r="AX4" s="651"/>
      <c r="AY4" s="651"/>
      <c r="AZ4" s="651"/>
      <c r="BA4" s="651"/>
      <c r="BB4" s="651"/>
      <c r="BC4" s="651"/>
      <c r="BD4" s="651"/>
      <c r="BE4" s="651"/>
      <c r="BF4" s="651"/>
      <c r="BG4" s="651" t="s">
        <v>225</v>
      </c>
      <c r="BH4" s="651"/>
      <c r="BI4" s="651"/>
      <c r="BJ4" s="651"/>
      <c r="BK4" s="651"/>
      <c r="BL4" s="651"/>
      <c r="BM4" s="651"/>
      <c r="BN4" s="651"/>
      <c r="BO4" s="651" t="s">
        <v>222</v>
      </c>
      <c r="BP4" s="651"/>
      <c r="BQ4" s="651"/>
      <c r="BR4" s="651"/>
      <c r="BS4" s="651" t="s">
        <v>226</v>
      </c>
      <c r="BT4" s="651"/>
      <c r="BU4" s="651"/>
      <c r="BV4" s="651"/>
      <c r="BW4" s="651"/>
      <c r="BX4" s="651"/>
      <c r="BY4" s="651"/>
      <c r="BZ4" s="651"/>
      <c r="CA4" s="651"/>
      <c r="CB4" s="651"/>
      <c r="CD4" s="648" t="s">
        <v>227</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15">
      <c r="B5" s="652" t="s">
        <v>228</v>
      </c>
      <c r="C5" s="653"/>
      <c r="D5" s="653"/>
      <c r="E5" s="653"/>
      <c r="F5" s="653"/>
      <c r="G5" s="653"/>
      <c r="H5" s="653"/>
      <c r="I5" s="653"/>
      <c r="J5" s="653"/>
      <c r="K5" s="653"/>
      <c r="L5" s="653"/>
      <c r="M5" s="653"/>
      <c r="N5" s="653"/>
      <c r="O5" s="653"/>
      <c r="P5" s="653"/>
      <c r="Q5" s="654"/>
      <c r="R5" s="655">
        <v>53148001</v>
      </c>
      <c r="S5" s="656"/>
      <c r="T5" s="656"/>
      <c r="U5" s="656"/>
      <c r="V5" s="656"/>
      <c r="W5" s="656"/>
      <c r="X5" s="656"/>
      <c r="Y5" s="657"/>
      <c r="Z5" s="658">
        <v>20.3</v>
      </c>
      <c r="AA5" s="658"/>
      <c r="AB5" s="658"/>
      <c r="AC5" s="658"/>
      <c r="AD5" s="659">
        <v>49354681</v>
      </c>
      <c r="AE5" s="659"/>
      <c r="AF5" s="659"/>
      <c r="AG5" s="659"/>
      <c r="AH5" s="659"/>
      <c r="AI5" s="659"/>
      <c r="AJ5" s="659"/>
      <c r="AK5" s="659"/>
      <c r="AL5" s="660">
        <v>49.4</v>
      </c>
      <c r="AM5" s="661"/>
      <c r="AN5" s="661"/>
      <c r="AO5" s="662"/>
      <c r="AP5" s="652" t="s">
        <v>229</v>
      </c>
      <c r="AQ5" s="653"/>
      <c r="AR5" s="653"/>
      <c r="AS5" s="653"/>
      <c r="AT5" s="653"/>
      <c r="AU5" s="653"/>
      <c r="AV5" s="653"/>
      <c r="AW5" s="653"/>
      <c r="AX5" s="653"/>
      <c r="AY5" s="653"/>
      <c r="AZ5" s="653"/>
      <c r="BA5" s="653"/>
      <c r="BB5" s="653"/>
      <c r="BC5" s="653"/>
      <c r="BD5" s="653"/>
      <c r="BE5" s="653"/>
      <c r="BF5" s="654"/>
      <c r="BG5" s="666">
        <v>47759226</v>
      </c>
      <c r="BH5" s="667"/>
      <c r="BI5" s="667"/>
      <c r="BJ5" s="667"/>
      <c r="BK5" s="667"/>
      <c r="BL5" s="667"/>
      <c r="BM5" s="667"/>
      <c r="BN5" s="668"/>
      <c r="BO5" s="669">
        <v>89.9</v>
      </c>
      <c r="BP5" s="669"/>
      <c r="BQ5" s="669"/>
      <c r="BR5" s="669"/>
      <c r="BS5" s="670">
        <v>863438</v>
      </c>
      <c r="BT5" s="670"/>
      <c r="BU5" s="670"/>
      <c r="BV5" s="670"/>
      <c r="BW5" s="670"/>
      <c r="BX5" s="670"/>
      <c r="BY5" s="670"/>
      <c r="BZ5" s="670"/>
      <c r="CA5" s="670"/>
      <c r="CB5" s="674"/>
      <c r="CD5" s="648" t="s">
        <v>224</v>
      </c>
      <c r="CE5" s="649"/>
      <c r="CF5" s="649"/>
      <c r="CG5" s="649"/>
      <c r="CH5" s="649"/>
      <c r="CI5" s="649"/>
      <c r="CJ5" s="649"/>
      <c r="CK5" s="649"/>
      <c r="CL5" s="649"/>
      <c r="CM5" s="649"/>
      <c r="CN5" s="649"/>
      <c r="CO5" s="649"/>
      <c r="CP5" s="649"/>
      <c r="CQ5" s="650"/>
      <c r="CR5" s="648" t="s">
        <v>230</v>
      </c>
      <c r="CS5" s="649"/>
      <c r="CT5" s="649"/>
      <c r="CU5" s="649"/>
      <c r="CV5" s="649"/>
      <c r="CW5" s="649"/>
      <c r="CX5" s="649"/>
      <c r="CY5" s="650"/>
      <c r="CZ5" s="648" t="s">
        <v>222</v>
      </c>
      <c r="DA5" s="649"/>
      <c r="DB5" s="649"/>
      <c r="DC5" s="650"/>
      <c r="DD5" s="648" t="s">
        <v>231</v>
      </c>
      <c r="DE5" s="649"/>
      <c r="DF5" s="649"/>
      <c r="DG5" s="649"/>
      <c r="DH5" s="649"/>
      <c r="DI5" s="649"/>
      <c r="DJ5" s="649"/>
      <c r="DK5" s="649"/>
      <c r="DL5" s="649"/>
      <c r="DM5" s="649"/>
      <c r="DN5" s="649"/>
      <c r="DO5" s="649"/>
      <c r="DP5" s="650"/>
      <c r="DQ5" s="648" t="s">
        <v>232</v>
      </c>
      <c r="DR5" s="649"/>
      <c r="DS5" s="649"/>
      <c r="DT5" s="649"/>
      <c r="DU5" s="649"/>
      <c r="DV5" s="649"/>
      <c r="DW5" s="649"/>
      <c r="DX5" s="649"/>
      <c r="DY5" s="649"/>
      <c r="DZ5" s="649"/>
      <c r="EA5" s="649"/>
      <c r="EB5" s="649"/>
      <c r="EC5" s="650"/>
    </row>
    <row r="6" spans="2:143" ht="11.25" customHeight="1" x14ac:dyDescent="0.15">
      <c r="B6" s="663" t="s">
        <v>233</v>
      </c>
      <c r="C6" s="664"/>
      <c r="D6" s="664"/>
      <c r="E6" s="664"/>
      <c r="F6" s="664"/>
      <c r="G6" s="664"/>
      <c r="H6" s="664"/>
      <c r="I6" s="664"/>
      <c r="J6" s="664"/>
      <c r="K6" s="664"/>
      <c r="L6" s="664"/>
      <c r="M6" s="664"/>
      <c r="N6" s="664"/>
      <c r="O6" s="664"/>
      <c r="P6" s="664"/>
      <c r="Q6" s="665"/>
      <c r="R6" s="666">
        <v>1027605</v>
      </c>
      <c r="S6" s="667"/>
      <c r="T6" s="667"/>
      <c r="U6" s="667"/>
      <c r="V6" s="667"/>
      <c r="W6" s="667"/>
      <c r="X6" s="667"/>
      <c r="Y6" s="668"/>
      <c r="Z6" s="669">
        <v>0.4</v>
      </c>
      <c r="AA6" s="669"/>
      <c r="AB6" s="669"/>
      <c r="AC6" s="669"/>
      <c r="AD6" s="670">
        <v>1027605</v>
      </c>
      <c r="AE6" s="670"/>
      <c r="AF6" s="670"/>
      <c r="AG6" s="670"/>
      <c r="AH6" s="670"/>
      <c r="AI6" s="670"/>
      <c r="AJ6" s="670"/>
      <c r="AK6" s="670"/>
      <c r="AL6" s="671">
        <v>1</v>
      </c>
      <c r="AM6" s="672"/>
      <c r="AN6" s="672"/>
      <c r="AO6" s="673"/>
      <c r="AP6" s="663" t="s">
        <v>234</v>
      </c>
      <c r="AQ6" s="664"/>
      <c r="AR6" s="664"/>
      <c r="AS6" s="664"/>
      <c r="AT6" s="664"/>
      <c r="AU6" s="664"/>
      <c r="AV6" s="664"/>
      <c r="AW6" s="664"/>
      <c r="AX6" s="664"/>
      <c r="AY6" s="664"/>
      <c r="AZ6" s="664"/>
      <c r="BA6" s="664"/>
      <c r="BB6" s="664"/>
      <c r="BC6" s="664"/>
      <c r="BD6" s="664"/>
      <c r="BE6" s="664"/>
      <c r="BF6" s="665"/>
      <c r="BG6" s="666">
        <v>47759226</v>
      </c>
      <c r="BH6" s="667"/>
      <c r="BI6" s="667"/>
      <c r="BJ6" s="667"/>
      <c r="BK6" s="667"/>
      <c r="BL6" s="667"/>
      <c r="BM6" s="667"/>
      <c r="BN6" s="668"/>
      <c r="BO6" s="669">
        <v>89.9</v>
      </c>
      <c r="BP6" s="669"/>
      <c r="BQ6" s="669"/>
      <c r="BR6" s="669"/>
      <c r="BS6" s="670">
        <v>863438</v>
      </c>
      <c r="BT6" s="670"/>
      <c r="BU6" s="670"/>
      <c r="BV6" s="670"/>
      <c r="BW6" s="670"/>
      <c r="BX6" s="670"/>
      <c r="BY6" s="670"/>
      <c r="BZ6" s="670"/>
      <c r="CA6" s="670"/>
      <c r="CB6" s="674"/>
      <c r="CD6" s="677" t="s">
        <v>235</v>
      </c>
      <c r="CE6" s="678"/>
      <c r="CF6" s="678"/>
      <c r="CG6" s="678"/>
      <c r="CH6" s="678"/>
      <c r="CI6" s="678"/>
      <c r="CJ6" s="678"/>
      <c r="CK6" s="678"/>
      <c r="CL6" s="678"/>
      <c r="CM6" s="678"/>
      <c r="CN6" s="678"/>
      <c r="CO6" s="678"/>
      <c r="CP6" s="678"/>
      <c r="CQ6" s="679"/>
      <c r="CR6" s="666">
        <v>754856</v>
      </c>
      <c r="CS6" s="667"/>
      <c r="CT6" s="667"/>
      <c r="CU6" s="667"/>
      <c r="CV6" s="667"/>
      <c r="CW6" s="667"/>
      <c r="CX6" s="667"/>
      <c r="CY6" s="668"/>
      <c r="CZ6" s="660">
        <v>0.3</v>
      </c>
      <c r="DA6" s="661"/>
      <c r="DB6" s="661"/>
      <c r="DC6" s="680"/>
      <c r="DD6" s="675" t="s">
        <v>128</v>
      </c>
      <c r="DE6" s="667"/>
      <c r="DF6" s="667"/>
      <c r="DG6" s="667"/>
      <c r="DH6" s="667"/>
      <c r="DI6" s="667"/>
      <c r="DJ6" s="667"/>
      <c r="DK6" s="667"/>
      <c r="DL6" s="667"/>
      <c r="DM6" s="667"/>
      <c r="DN6" s="667"/>
      <c r="DO6" s="667"/>
      <c r="DP6" s="668"/>
      <c r="DQ6" s="675">
        <v>754786</v>
      </c>
      <c r="DR6" s="667"/>
      <c r="DS6" s="667"/>
      <c r="DT6" s="667"/>
      <c r="DU6" s="667"/>
      <c r="DV6" s="667"/>
      <c r="DW6" s="667"/>
      <c r="DX6" s="667"/>
      <c r="DY6" s="667"/>
      <c r="DZ6" s="667"/>
      <c r="EA6" s="667"/>
      <c r="EB6" s="667"/>
      <c r="EC6" s="676"/>
    </row>
    <row r="7" spans="2:143" ht="11.25" customHeight="1" x14ac:dyDescent="0.15">
      <c r="B7" s="663" t="s">
        <v>236</v>
      </c>
      <c r="C7" s="664"/>
      <c r="D7" s="664"/>
      <c r="E7" s="664"/>
      <c r="F7" s="664"/>
      <c r="G7" s="664"/>
      <c r="H7" s="664"/>
      <c r="I7" s="664"/>
      <c r="J7" s="664"/>
      <c r="K7" s="664"/>
      <c r="L7" s="664"/>
      <c r="M7" s="664"/>
      <c r="N7" s="664"/>
      <c r="O7" s="664"/>
      <c r="P7" s="664"/>
      <c r="Q7" s="665"/>
      <c r="R7" s="666">
        <v>27616</v>
      </c>
      <c r="S7" s="667"/>
      <c r="T7" s="667"/>
      <c r="U7" s="667"/>
      <c r="V7" s="667"/>
      <c r="W7" s="667"/>
      <c r="X7" s="667"/>
      <c r="Y7" s="668"/>
      <c r="Z7" s="669">
        <v>0</v>
      </c>
      <c r="AA7" s="669"/>
      <c r="AB7" s="669"/>
      <c r="AC7" s="669"/>
      <c r="AD7" s="670">
        <v>27616</v>
      </c>
      <c r="AE7" s="670"/>
      <c r="AF7" s="670"/>
      <c r="AG7" s="670"/>
      <c r="AH7" s="670"/>
      <c r="AI7" s="670"/>
      <c r="AJ7" s="670"/>
      <c r="AK7" s="670"/>
      <c r="AL7" s="671">
        <v>0</v>
      </c>
      <c r="AM7" s="672"/>
      <c r="AN7" s="672"/>
      <c r="AO7" s="673"/>
      <c r="AP7" s="663" t="s">
        <v>237</v>
      </c>
      <c r="AQ7" s="664"/>
      <c r="AR7" s="664"/>
      <c r="AS7" s="664"/>
      <c r="AT7" s="664"/>
      <c r="AU7" s="664"/>
      <c r="AV7" s="664"/>
      <c r="AW7" s="664"/>
      <c r="AX7" s="664"/>
      <c r="AY7" s="664"/>
      <c r="AZ7" s="664"/>
      <c r="BA7" s="664"/>
      <c r="BB7" s="664"/>
      <c r="BC7" s="664"/>
      <c r="BD7" s="664"/>
      <c r="BE7" s="664"/>
      <c r="BF7" s="665"/>
      <c r="BG7" s="666">
        <v>23736131</v>
      </c>
      <c r="BH7" s="667"/>
      <c r="BI7" s="667"/>
      <c r="BJ7" s="667"/>
      <c r="BK7" s="667"/>
      <c r="BL7" s="667"/>
      <c r="BM7" s="667"/>
      <c r="BN7" s="668"/>
      <c r="BO7" s="669">
        <v>44.7</v>
      </c>
      <c r="BP7" s="669"/>
      <c r="BQ7" s="669"/>
      <c r="BR7" s="669"/>
      <c r="BS7" s="670">
        <v>863438</v>
      </c>
      <c r="BT7" s="670"/>
      <c r="BU7" s="670"/>
      <c r="BV7" s="670"/>
      <c r="BW7" s="670"/>
      <c r="BX7" s="670"/>
      <c r="BY7" s="670"/>
      <c r="BZ7" s="670"/>
      <c r="CA7" s="670"/>
      <c r="CB7" s="674"/>
      <c r="CD7" s="681" t="s">
        <v>238</v>
      </c>
      <c r="CE7" s="682"/>
      <c r="CF7" s="682"/>
      <c r="CG7" s="682"/>
      <c r="CH7" s="682"/>
      <c r="CI7" s="682"/>
      <c r="CJ7" s="682"/>
      <c r="CK7" s="682"/>
      <c r="CL7" s="682"/>
      <c r="CM7" s="682"/>
      <c r="CN7" s="682"/>
      <c r="CO7" s="682"/>
      <c r="CP7" s="682"/>
      <c r="CQ7" s="683"/>
      <c r="CR7" s="666">
        <v>30750808</v>
      </c>
      <c r="CS7" s="667"/>
      <c r="CT7" s="667"/>
      <c r="CU7" s="667"/>
      <c r="CV7" s="667"/>
      <c r="CW7" s="667"/>
      <c r="CX7" s="667"/>
      <c r="CY7" s="668"/>
      <c r="CZ7" s="669">
        <v>12.1</v>
      </c>
      <c r="DA7" s="669"/>
      <c r="DB7" s="669"/>
      <c r="DC7" s="669"/>
      <c r="DD7" s="675">
        <v>12033623</v>
      </c>
      <c r="DE7" s="667"/>
      <c r="DF7" s="667"/>
      <c r="DG7" s="667"/>
      <c r="DH7" s="667"/>
      <c r="DI7" s="667"/>
      <c r="DJ7" s="667"/>
      <c r="DK7" s="667"/>
      <c r="DL7" s="667"/>
      <c r="DM7" s="667"/>
      <c r="DN7" s="667"/>
      <c r="DO7" s="667"/>
      <c r="DP7" s="668"/>
      <c r="DQ7" s="675">
        <v>16354582</v>
      </c>
      <c r="DR7" s="667"/>
      <c r="DS7" s="667"/>
      <c r="DT7" s="667"/>
      <c r="DU7" s="667"/>
      <c r="DV7" s="667"/>
      <c r="DW7" s="667"/>
      <c r="DX7" s="667"/>
      <c r="DY7" s="667"/>
      <c r="DZ7" s="667"/>
      <c r="EA7" s="667"/>
      <c r="EB7" s="667"/>
      <c r="EC7" s="676"/>
    </row>
    <row r="8" spans="2:143" ht="11.25" customHeight="1" x14ac:dyDescent="0.15">
      <c r="B8" s="663" t="s">
        <v>239</v>
      </c>
      <c r="C8" s="664"/>
      <c r="D8" s="664"/>
      <c r="E8" s="664"/>
      <c r="F8" s="664"/>
      <c r="G8" s="664"/>
      <c r="H8" s="664"/>
      <c r="I8" s="664"/>
      <c r="J8" s="664"/>
      <c r="K8" s="664"/>
      <c r="L8" s="664"/>
      <c r="M8" s="664"/>
      <c r="N8" s="664"/>
      <c r="O8" s="664"/>
      <c r="P8" s="664"/>
      <c r="Q8" s="665"/>
      <c r="R8" s="666">
        <v>207693</v>
      </c>
      <c r="S8" s="667"/>
      <c r="T8" s="667"/>
      <c r="U8" s="667"/>
      <c r="V8" s="667"/>
      <c r="W8" s="667"/>
      <c r="X8" s="667"/>
      <c r="Y8" s="668"/>
      <c r="Z8" s="669">
        <v>0.1</v>
      </c>
      <c r="AA8" s="669"/>
      <c r="AB8" s="669"/>
      <c r="AC8" s="669"/>
      <c r="AD8" s="670">
        <v>207693</v>
      </c>
      <c r="AE8" s="670"/>
      <c r="AF8" s="670"/>
      <c r="AG8" s="670"/>
      <c r="AH8" s="670"/>
      <c r="AI8" s="670"/>
      <c r="AJ8" s="670"/>
      <c r="AK8" s="670"/>
      <c r="AL8" s="671">
        <v>0.2</v>
      </c>
      <c r="AM8" s="672"/>
      <c r="AN8" s="672"/>
      <c r="AO8" s="673"/>
      <c r="AP8" s="663" t="s">
        <v>240</v>
      </c>
      <c r="AQ8" s="664"/>
      <c r="AR8" s="664"/>
      <c r="AS8" s="664"/>
      <c r="AT8" s="664"/>
      <c r="AU8" s="664"/>
      <c r="AV8" s="664"/>
      <c r="AW8" s="664"/>
      <c r="AX8" s="664"/>
      <c r="AY8" s="664"/>
      <c r="AZ8" s="664"/>
      <c r="BA8" s="664"/>
      <c r="BB8" s="664"/>
      <c r="BC8" s="664"/>
      <c r="BD8" s="664"/>
      <c r="BE8" s="664"/>
      <c r="BF8" s="665"/>
      <c r="BG8" s="666">
        <v>676079</v>
      </c>
      <c r="BH8" s="667"/>
      <c r="BI8" s="667"/>
      <c r="BJ8" s="667"/>
      <c r="BK8" s="667"/>
      <c r="BL8" s="667"/>
      <c r="BM8" s="667"/>
      <c r="BN8" s="668"/>
      <c r="BO8" s="669">
        <v>1.3</v>
      </c>
      <c r="BP8" s="669"/>
      <c r="BQ8" s="669"/>
      <c r="BR8" s="669"/>
      <c r="BS8" s="670" t="s">
        <v>128</v>
      </c>
      <c r="BT8" s="670"/>
      <c r="BU8" s="670"/>
      <c r="BV8" s="670"/>
      <c r="BW8" s="670"/>
      <c r="BX8" s="670"/>
      <c r="BY8" s="670"/>
      <c r="BZ8" s="670"/>
      <c r="CA8" s="670"/>
      <c r="CB8" s="674"/>
      <c r="CD8" s="681" t="s">
        <v>241</v>
      </c>
      <c r="CE8" s="682"/>
      <c r="CF8" s="682"/>
      <c r="CG8" s="682"/>
      <c r="CH8" s="682"/>
      <c r="CI8" s="682"/>
      <c r="CJ8" s="682"/>
      <c r="CK8" s="682"/>
      <c r="CL8" s="682"/>
      <c r="CM8" s="682"/>
      <c r="CN8" s="682"/>
      <c r="CO8" s="682"/>
      <c r="CP8" s="682"/>
      <c r="CQ8" s="683"/>
      <c r="CR8" s="666">
        <v>99073645</v>
      </c>
      <c r="CS8" s="667"/>
      <c r="CT8" s="667"/>
      <c r="CU8" s="667"/>
      <c r="CV8" s="667"/>
      <c r="CW8" s="667"/>
      <c r="CX8" s="667"/>
      <c r="CY8" s="668"/>
      <c r="CZ8" s="669">
        <v>38.799999999999997</v>
      </c>
      <c r="DA8" s="669"/>
      <c r="DB8" s="669"/>
      <c r="DC8" s="669"/>
      <c r="DD8" s="675">
        <v>1490733</v>
      </c>
      <c r="DE8" s="667"/>
      <c r="DF8" s="667"/>
      <c r="DG8" s="667"/>
      <c r="DH8" s="667"/>
      <c r="DI8" s="667"/>
      <c r="DJ8" s="667"/>
      <c r="DK8" s="667"/>
      <c r="DL8" s="667"/>
      <c r="DM8" s="667"/>
      <c r="DN8" s="667"/>
      <c r="DO8" s="667"/>
      <c r="DP8" s="668"/>
      <c r="DQ8" s="675">
        <v>38455440</v>
      </c>
      <c r="DR8" s="667"/>
      <c r="DS8" s="667"/>
      <c r="DT8" s="667"/>
      <c r="DU8" s="667"/>
      <c r="DV8" s="667"/>
      <c r="DW8" s="667"/>
      <c r="DX8" s="667"/>
      <c r="DY8" s="667"/>
      <c r="DZ8" s="667"/>
      <c r="EA8" s="667"/>
      <c r="EB8" s="667"/>
      <c r="EC8" s="676"/>
    </row>
    <row r="9" spans="2:143" ht="11.25" customHeight="1" x14ac:dyDescent="0.15">
      <c r="B9" s="663" t="s">
        <v>242</v>
      </c>
      <c r="C9" s="664"/>
      <c r="D9" s="664"/>
      <c r="E9" s="664"/>
      <c r="F9" s="664"/>
      <c r="G9" s="664"/>
      <c r="H9" s="664"/>
      <c r="I9" s="664"/>
      <c r="J9" s="664"/>
      <c r="K9" s="664"/>
      <c r="L9" s="664"/>
      <c r="M9" s="664"/>
      <c r="N9" s="664"/>
      <c r="O9" s="664"/>
      <c r="P9" s="664"/>
      <c r="Q9" s="665"/>
      <c r="R9" s="666">
        <v>261504</v>
      </c>
      <c r="S9" s="667"/>
      <c r="T9" s="667"/>
      <c r="U9" s="667"/>
      <c r="V9" s="667"/>
      <c r="W9" s="667"/>
      <c r="X9" s="667"/>
      <c r="Y9" s="668"/>
      <c r="Z9" s="669">
        <v>0.1</v>
      </c>
      <c r="AA9" s="669"/>
      <c r="AB9" s="669"/>
      <c r="AC9" s="669"/>
      <c r="AD9" s="670">
        <v>261504</v>
      </c>
      <c r="AE9" s="670"/>
      <c r="AF9" s="670"/>
      <c r="AG9" s="670"/>
      <c r="AH9" s="670"/>
      <c r="AI9" s="670"/>
      <c r="AJ9" s="670"/>
      <c r="AK9" s="670"/>
      <c r="AL9" s="671">
        <v>0.3</v>
      </c>
      <c r="AM9" s="672"/>
      <c r="AN9" s="672"/>
      <c r="AO9" s="673"/>
      <c r="AP9" s="663" t="s">
        <v>243</v>
      </c>
      <c r="AQ9" s="664"/>
      <c r="AR9" s="664"/>
      <c r="AS9" s="664"/>
      <c r="AT9" s="664"/>
      <c r="AU9" s="664"/>
      <c r="AV9" s="664"/>
      <c r="AW9" s="664"/>
      <c r="AX9" s="664"/>
      <c r="AY9" s="664"/>
      <c r="AZ9" s="664"/>
      <c r="BA9" s="664"/>
      <c r="BB9" s="664"/>
      <c r="BC9" s="664"/>
      <c r="BD9" s="664"/>
      <c r="BE9" s="664"/>
      <c r="BF9" s="665"/>
      <c r="BG9" s="666">
        <v>18907388</v>
      </c>
      <c r="BH9" s="667"/>
      <c r="BI9" s="667"/>
      <c r="BJ9" s="667"/>
      <c r="BK9" s="667"/>
      <c r="BL9" s="667"/>
      <c r="BM9" s="667"/>
      <c r="BN9" s="668"/>
      <c r="BO9" s="669">
        <v>35.6</v>
      </c>
      <c r="BP9" s="669"/>
      <c r="BQ9" s="669"/>
      <c r="BR9" s="669"/>
      <c r="BS9" s="670" t="s">
        <v>128</v>
      </c>
      <c r="BT9" s="670"/>
      <c r="BU9" s="670"/>
      <c r="BV9" s="670"/>
      <c r="BW9" s="670"/>
      <c r="BX9" s="670"/>
      <c r="BY9" s="670"/>
      <c r="BZ9" s="670"/>
      <c r="CA9" s="670"/>
      <c r="CB9" s="674"/>
      <c r="CD9" s="681" t="s">
        <v>244</v>
      </c>
      <c r="CE9" s="682"/>
      <c r="CF9" s="682"/>
      <c r="CG9" s="682"/>
      <c r="CH9" s="682"/>
      <c r="CI9" s="682"/>
      <c r="CJ9" s="682"/>
      <c r="CK9" s="682"/>
      <c r="CL9" s="682"/>
      <c r="CM9" s="682"/>
      <c r="CN9" s="682"/>
      <c r="CO9" s="682"/>
      <c r="CP9" s="682"/>
      <c r="CQ9" s="683"/>
      <c r="CR9" s="666">
        <v>32228263</v>
      </c>
      <c r="CS9" s="667"/>
      <c r="CT9" s="667"/>
      <c r="CU9" s="667"/>
      <c r="CV9" s="667"/>
      <c r="CW9" s="667"/>
      <c r="CX9" s="667"/>
      <c r="CY9" s="668"/>
      <c r="CZ9" s="669">
        <v>12.6</v>
      </c>
      <c r="DA9" s="669"/>
      <c r="DB9" s="669"/>
      <c r="DC9" s="669"/>
      <c r="DD9" s="675">
        <v>845398</v>
      </c>
      <c r="DE9" s="667"/>
      <c r="DF9" s="667"/>
      <c r="DG9" s="667"/>
      <c r="DH9" s="667"/>
      <c r="DI9" s="667"/>
      <c r="DJ9" s="667"/>
      <c r="DK9" s="667"/>
      <c r="DL9" s="667"/>
      <c r="DM9" s="667"/>
      <c r="DN9" s="667"/>
      <c r="DO9" s="667"/>
      <c r="DP9" s="668"/>
      <c r="DQ9" s="675">
        <v>11193368</v>
      </c>
      <c r="DR9" s="667"/>
      <c r="DS9" s="667"/>
      <c r="DT9" s="667"/>
      <c r="DU9" s="667"/>
      <c r="DV9" s="667"/>
      <c r="DW9" s="667"/>
      <c r="DX9" s="667"/>
      <c r="DY9" s="667"/>
      <c r="DZ9" s="667"/>
      <c r="EA9" s="667"/>
      <c r="EB9" s="667"/>
      <c r="EC9" s="676"/>
    </row>
    <row r="10" spans="2:143" ht="11.25" customHeight="1" x14ac:dyDescent="0.15">
      <c r="B10" s="663" t="s">
        <v>245</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246</v>
      </c>
      <c r="AQ10" s="664"/>
      <c r="AR10" s="664"/>
      <c r="AS10" s="664"/>
      <c r="AT10" s="664"/>
      <c r="AU10" s="664"/>
      <c r="AV10" s="664"/>
      <c r="AW10" s="664"/>
      <c r="AX10" s="664"/>
      <c r="AY10" s="664"/>
      <c r="AZ10" s="664"/>
      <c r="BA10" s="664"/>
      <c r="BB10" s="664"/>
      <c r="BC10" s="664"/>
      <c r="BD10" s="664"/>
      <c r="BE10" s="664"/>
      <c r="BF10" s="665"/>
      <c r="BG10" s="666">
        <v>1100821</v>
      </c>
      <c r="BH10" s="667"/>
      <c r="BI10" s="667"/>
      <c r="BJ10" s="667"/>
      <c r="BK10" s="667"/>
      <c r="BL10" s="667"/>
      <c r="BM10" s="667"/>
      <c r="BN10" s="668"/>
      <c r="BO10" s="669">
        <v>2.1</v>
      </c>
      <c r="BP10" s="669"/>
      <c r="BQ10" s="669"/>
      <c r="BR10" s="669"/>
      <c r="BS10" s="670" t="s">
        <v>128</v>
      </c>
      <c r="BT10" s="670"/>
      <c r="BU10" s="670"/>
      <c r="BV10" s="670"/>
      <c r="BW10" s="670"/>
      <c r="BX10" s="670"/>
      <c r="BY10" s="670"/>
      <c r="BZ10" s="670"/>
      <c r="CA10" s="670"/>
      <c r="CB10" s="674"/>
      <c r="CD10" s="681" t="s">
        <v>247</v>
      </c>
      <c r="CE10" s="682"/>
      <c r="CF10" s="682"/>
      <c r="CG10" s="682"/>
      <c r="CH10" s="682"/>
      <c r="CI10" s="682"/>
      <c r="CJ10" s="682"/>
      <c r="CK10" s="682"/>
      <c r="CL10" s="682"/>
      <c r="CM10" s="682"/>
      <c r="CN10" s="682"/>
      <c r="CO10" s="682"/>
      <c r="CP10" s="682"/>
      <c r="CQ10" s="683"/>
      <c r="CR10" s="666" t="s">
        <v>128</v>
      </c>
      <c r="CS10" s="667"/>
      <c r="CT10" s="667"/>
      <c r="CU10" s="667"/>
      <c r="CV10" s="667"/>
      <c r="CW10" s="667"/>
      <c r="CX10" s="667"/>
      <c r="CY10" s="668"/>
      <c r="CZ10" s="669" t="s">
        <v>128</v>
      </c>
      <c r="DA10" s="669"/>
      <c r="DB10" s="669"/>
      <c r="DC10" s="669"/>
      <c r="DD10" s="675" t="s">
        <v>128</v>
      </c>
      <c r="DE10" s="667"/>
      <c r="DF10" s="667"/>
      <c r="DG10" s="667"/>
      <c r="DH10" s="667"/>
      <c r="DI10" s="667"/>
      <c r="DJ10" s="667"/>
      <c r="DK10" s="667"/>
      <c r="DL10" s="667"/>
      <c r="DM10" s="667"/>
      <c r="DN10" s="667"/>
      <c r="DO10" s="667"/>
      <c r="DP10" s="668"/>
      <c r="DQ10" s="675" t="s">
        <v>128</v>
      </c>
      <c r="DR10" s="667"/>
      <c r="DS10" s="667"/>
      <c r="DT10" s="667"/>
      <c r="DU10" s="667"/>
      <c r="DV10" s="667"/>
      <c r="DW10" s="667"/>
      <c r="DX10" s="667"/>
      <c r="DY10" s="667"/>
      <c r="DZ10" s="667"/>
      <c r="EA10" s="667"/>
      <c r="EB10" s="667"/>
      <c r="EC10" s="676"/>
    </row>
    <row r="11" spans="2:143" ht="11.25" customHeight="1" x14ac:dyDescent="0.15">
      <c r="B11" s="663" t="s">
        <v>248</v>
      </c>
      <c r="C11" s="664"/>
      <c r="D11" s="664"/>
      <c r="E11" s="664"/>
      <c r="F11" s="664"/>
      <c r="G11" s="664"/>
      <c r="H11" s="664"/>
      <c r="I11" s="664"/>
      <c r="J11" s="664"/>
      <c r="K11" s="664"/>
      <c r="L11" s="664"/>
      <c r="M11" s="664"/>
      <c r="N11" s="664"/>
      <c r="O11" s="664"/>
      <c r="P11" s="664"/>
      <c r="Q11" s="665"/>
      <c r="R11" s="666">
        <v>10413827</v>
      </c>
      <c r="S11" s="667"/>
      <c r="T11" s="667"/>
      <c r="U11" s="667"/>
      <c r="V11" s="667"/>
      <c r="W11" s="667"/>
      <c r="X11" s="667"/>
      <c r="Y11" s="668"/>
      <c r="Z11" s="671">
        <v>4</v>
      </c>
      <c r="AA11" s="672"/>
      <c r="AB11" s="672"/>
      <c r="AC11" s="684"/>
      <c r="AD11" s="675">
        <v>10413827</v>
      </c>
      <c r="AE11" s="667"/>
      <c r="AF11" s="667"/>
      <c r="AG11" s="667"/>
      <c r="AH11" s="667"/>
      <c r="AI11" s="667"/>
      <c r="AJ11" s="667"/>
      <c r="AK11" s="668"/>
      <c r="AL11" s="671">
        <v>10.4</v>
      </c>
      <c r="AM11" s="672"/>
      <c r="AN11" s="672"/>
      <c r="AO11" s="673"/>
      <c r="AP11" s="663" t="s">
        <v>249</v>
      </c>
      <c r="AQ11" s="664"/>
      <c r="AR11" s="664"/>
      <c r="AS11" s="664"/>
      <c r="AT11" s="664"/>
      <c r="AU11" s="664"/>
      <c r="AV11" s="664"/>
      <c r="AW11" s="664"/>
      <c r="AX11" s="664"/>
      <c r="AY11" s="664"/>
      <c r="AZ11" s="664"/>
      <c r="BA11" s="664"/>
      <c r="BB11" s="664"/>
      <c r="BC11" s="664"/>
      <c r="BD11" s="664"/>
      <c r="BE11" s="664"/>
      <c r="BF11" s="665"/>
      <c r="BG11" s="666">
        <v>3051843</v>
      </c>
      <c r="BH11" s="667"/>
      <c r="BI11" s="667"/>
      <c r="BJ11" s="667"/>
      <c r="BK11" s="667"/>
      <c r="BL11" s="667"/>
      <c r="BM11" s="667"/>
      <c r="BN11" s="668"/>
      <c r="BO11" s="669">
        <v>5.7</v>
      </c>
      <c r="BP11" s="669"/>
      <c r="BQ11" s="669"/>
      <c r="BR11" s="669"/>
      <c r="BS11" s="670">
        <v>863438</v>
      </c>
      <c r="BT11" s="670"/>
      <c r="BU11" s="670"/>
      <c r="BV11" s="670"/>
      <c r="BW11" s="670"/>
      <c r="BX11" s="670"/>
      <c r="BY11" s="670"/>
      <c r="BZ11" s="670"/>
      <c r="CA11" s="670"/>
      <c r="CB11" s="674"/>
      <c r="CD11" s="681" t="s">
        <v>250</v>
      </c>
      <c r="CE11" s="682"/>
      <c r="CF11" s="682"/>
      <c r="CG11" s="682"/>
      <c r="CH11" s="682"/>
      <c r="CI11" s="682"/>
      <c r="CJ11" s="682"/>
      <c r="CK11" s="682"/>
      <c r="CL11" s="682"/>
      <c r="CM11" s="682"/>
      <c r="CN11" s="682"/>
      <c r="CO11" s="682"/>
      <c r="CP11" s="682"/>
      <c r="CQ11" s="683"/>
      <c r="CR11" s="666">
        <v>2963530</v>
      </c>
      <c r="CS11" s="667"/>
      <c r="CT11" s="667"/>
      <c r="CU11" s="667"/>
      <c r="CV11" s="667"/>
      <c r="CW11" s="667"/>
      <c r="CX11" s="667"/>
      <c r="CY11" s="668"/>
      <c r="CZ11" s="669">
        <v>1.2</v>
      </c>
      <c r="DA11" s="669"/>
      <c r="DB11" s="669"/>
      <c r="DC11" s="669"/>
      <c r="DD11" s="675">
        <v>866117</v>
      </c>
      <c r="DE11" s="667"/>
      <c r="DF11" s="667"/>
      <c r="DG11" s="667"/>
      <c r="DH11" s="667"/>
      <c r="DI11" s="667"/>
      <c r="DJ11" s="667"/>
      <c r="DK11" s="667"/>
      <c r="DL11" s="667"/>
      <c r="DM11" s="667"/>
      <c r="DN11" s="667"/>
      <c r="DO11" s="667"/>
      <c r="DP11" s="668"/>
      <c r="DQ11" s="675">
        <v>1498563</v>
      </c>
      <c r="DR11" s="667"/>
      <c r="DS11" s="667"/>
      <c r="DT11" s="667"/>
      <c r="DU11" s="667"/>
      <c r="DV11" s="667"/>
      <c r="DW11" s="667"/>
      <c r="DX11" s="667"/>
      <c r="DY11" s="667"/>
      <c r="DZ11" s="667"/>
      <c r="EA11" s="667"/>
      <c r="EB11" s="667"/>
      <c r="EC11" s="676"/>
    </row>
    <row r="12" spans="2:143" ht="11.25" customHeight="1" x14ac:dyDescent="0.15">
      <c r="B12" s="663" t="s">
        <v>251</v>
      </c>
      <c r="C12" s="664"/>
      <c r="D12" s="664"/>
      <c r="E12" s="664"/>
      <c r="F12" s="664"/>
      <c r="G12" s="664"/>
      <c r="H12" s="664"/>
      <c r="I12" s="664"/>
      <c r="J12" s="664"/>
      <c r="K12" s="664"/>
      <c r="L12" s="664"/>
      <c r="M12" s="664"/>
      <c r="N12" s="664"/>
      <c r="O12" s="664"/>
      <c r="P12" s="664"/>
      <c r="Q12" s="665"/>
      <c r="R12" s="666">
        <v>49308</v>
      </c>
      <c r="S12" s="667"/>
      <c r="T12" s="667"/>
      <c r="U12" s="667"/>
      <c r="V12" s="667"/>
      <c r="W12" s="667"/>
      <c r="X12" s="667"/>
      <c r="Y12" s="668"/>
      <c r="Z12" s="669">
        <v>0</v>
      </c>
      <c r="AA12" s="669"/>
      <c r="AB12" s="669"/>
      <c r="AC12" s="669"/>
      <c r="AD12" s="670">
        <v>49308</v>
      </c>
      <c r="AE12" s="670"/>
      <c r="AF12" s="670"/>
      <c r="AG12" s="670"/>
      <c r="AH12" s="670"/>
      <c r="AI12" s="670"/>
      <c r="AJ12" s="670"/>
      <c r="AK12" s="670"/>
      <c r="AL12" s="671">
        <v>0</v>
      </c>
      <c r="AM12" s="672"/>
      <c r="AN12" s="672"/>
      <c r="AO12" s="673"/>
      <c r="AP12" s="663" t="s">
        <v>252</v>
      </c>
      <c r="AQ12" s="664"/>
      <c r="AR12" s="664"/>
      <c r="AS12" s="664"/>
      <c r="AT12" s="664"/>
      <c r="AU12" s="664"/>
      <c r="AV12" s="664"/>
      <c r="AW12" s="664"/>
      <c r="AX12" s="664"/>
      <c r="AY12" s="664"/>
      <c r="AZ12" s="664"/>
      <c r="BA12" s="664"/>
      <c r="BB12" s="664"/>
      <c r="BC12" s="664"/>
      <c r="BD12" s="664"/>
      <c r="BE12" s="664"/>
      <c r="BF12" s="665"/>
      <c r="BG12" s="666">
        <v>20332683</v>
      </c>
      <c r="BH12" s="667"/>
      <c r="BI12" s="667"/>
      <c r="BJ12" s="667"/>
      <c r="BK12" s="667"/>
      <c r="BL12" s="667"/>
      <c r="BM12" s="667"/>
      <c r="BN12" s="668"/>
      <c r="BO12" s="669">
        <v>38.299999999999997</v>
      </c>
      <c r="BP12" s="669"/>
      <c r="BQ12" s="669"/>
      <c r="BR12" s="669"/>
      <c r="BS12" s="670" t="s">
        <v>128</v>
      </c>
      <c r="BT12" s="670"/>
      <c r="BU12" s="670"/>
      <c r="BV12" s="670"/>
      <c r="BW12" s="670"/>
      <c r="BX12" s="670"/>
      <c r="BY12" s="670"/>
      <c r="BZ12" s="670"/>
      <c r="CA12" s="670"/>
      <c r="CB12" s="674"/>
      <c r="CD12" s="681" t="s">
        <v>253</v>
      </c>
      <c r="CE12" s="682"/>
      <c r="CF12" s="682"/>
      <c r="CG12" s="682"/>
      <c r="CH12" s="682"/>
      <c r="CI12" s="682"/>
      <c r="CJ12" s="682"/>
      <c r="CK12" s="682"/>
      <c r="CL12" s="682"/>
      <c r="CM12" s="682"/>
      <c r="CN12" s="682"/>
      <c r="CO12" s="682"/>
      <c r="CP12" s="682"/>
      <c r="CQ12" s="683"/>
      <c r="CR12" s="666">
        <v>19621079</v>
      </c>
      <c r="CS12" s="667"/>
      <c r="CT12" s="667"/>
      <c r="CU12" s="667"/>
      <c r="CV12" s="667"/>
      <c r="CW12" s="667"/>
      <c r="CX12" s="667"/>
      <c r="CY12" s="668"/>
      <c r="CZ12" s="669">
        <v>7.7</v>
      </c>
      <c r="DA12" s="669"/>
      <c r="DB12" s="669"/>
      <c r="DC12" s="669"/>
      <c r="DD12" s="675">
        <v>4763806</v>
      </c>
      <c r="DE12" s="667"/>
      <c r="DF12" s="667"/>
      <c r="DG12" s="667"/>
      <c r="DH12" s="667"/>
      <c r="DI12" s="667"/>
      <c r="DJ12" s="667"/>
      <c r="DK12" s="667"/>
      <c r="DL12" s="667"/>
      <c r="DM12" s="667"/>
      <c r="DN12" s="667"/>
      <c r="DO12" s="667"/>
      <c r="DP12" s="668"/>
      <c r="DQ12" s="675">
        <v>6797136</v>
      </c>
      <c r="DR12" s="667"/>
      <c r="DS12" s="667"/>
      <c r="DT12" s="667"/>
      <c r="DU12" s="667"/>
      <c r="DV12" s="667"/>
      <c r="DW12" s="667"/>
      <c r="DX12" s="667"/>
      <c r="DY12" s="667"/>
      <c r="DZ12" s="667"/>
      <c r="EA12" s="667"/>
      <c r="EB12" s="667"/>
      <c r="EC12" s="676"/>
    </row>
    <row r="13" spans="2:143" ht="11.25" customHeight="1" x14ac:dyDescent="0.15">
      <c r="B13" s="663" t="s">
        <v>254</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255</v>
      </c>
      <c r="AQ13" s="664"/>
      <c r="AR13" s="664"/>
      <c r="AS13" s="664"/>
      <c r="AT13" s="664"/>
      <c r="AU13" s="664"/>
      <c r="AV13" s="664"/>
      <c r="AW13" s="664"/>
      <c r="AX13" s="664"/>
      <c r="AY13" s="664"/>
      <c r="AZ13" s="664"/>
      <c r="BA13" s="664"/>
      <c r="BB13" s="664"/>
      <c r="BC13" s="664"/>
      <c r="BD13" s="664"/>
      <c r="BE13" s="664"/>
      <c r="BF13" s="665"/>
      <c r="BG13" s="666">
        <v>20011621</v>
      </c>
      <c r="BH13" s="667"/>
      <c r="BI13" s="667"/>
      <c r="BJ13" s="667"/>
      <c r="BK13" s="667"/>
      <c r="BL13" s="667"/>
      <c r="BM13" s="667"/>
      <c r="BN13" s="668"/>
      <c r="BO13" s="669">
        <v>37.700000000000003</v>
      </c>
      <c r="BP13" s="669"/>
      <c r="BQ13" s="669"/>
      <c r="BR13" s="669"/>
      <c r="BS13" s="670" t="s">
        <v>128</v>
      </c>
      <c r="BT13" s="670"/>
      <c r="BU13" s="670"/>
      <c r="BV13" s="670"/>
      <c r="BW13" s="670"/>
      <c r="BX13" s="670"/>
      <c r="BY13" s="670"/>
      <c r="BZ13" s="670"/>
      <c r="CA13" s="670"/>
      <c r="CB13" s="674"/>
      <c r="CD13" s="681" t="s">
        <v>256</v>
      </c>
      <c r="CE13" s="682"/>
      <c r="CF13" s="682"/>
      <c r="CG13" s="682"/>
      <c r="CH13" s="682"/>
      <c r="CI13" s="682"/>
      <c r="CJ13" s="682"/>
      <c r="CK13" s="682"/>
      <c r="CL13" s="682"/>
      <c r="CM13" s="682"/>
      <c r="CN13" s="682"/>
      <c r="CO13" s="682"/>
      <c r="CP13" s="682"/>
      <c r="CQ13" s="683"/>
      <c r="CR13" s="666">
        <v>23413363</v>
      </c>
      <c r="CS13" s="667"/>
      <c r="CT13" s="667"/>
      <c r="CU13" s="667"/>
      <c r="CV13" s="667"/>
      <c r="CW13" s="667"/>
      <c r="CX13" s="667"/>
      <c r="CY13" s="668"/>
      <c r="CZ13" s="669">
        <v>9.1999999999999993</v>
      </c>
      <c r="DA13" s="669"/>
      <c r="DB13" s="669"/>
      <c r="DC13" s="669"/>
      <c r="DD13" s="675">
        <v>11766383</v>
      </c>
      <c r="DE13" s="667"/>
      <c r="DF13" s="667"/>
      <c r="DG13" s="667"/>
      <c r="DH13" s="667"/>
      <c r="DI13" s="667"/>
      <c r="DJ13" s="667"/>
      <c r="DK13" s="667"/>
      <c r="DL13" s="667"/>
      <c r="DM13" s="667"/>
      <c r="DN13" s="667"/>
      <c r="DO13" s="667"/>
      <c r="DP13" s="668"/>
      <c r="DQ13" s="675">
        <v>11264728</v>
      </c>
      <c r="DR13" s="667"/>
      <c r="DS13" s="667"/>
      <c r="DT13" s="667"/>
      <c r="DU13" s="667"/>
      <c r="DV13" s="667"/>
      <c r="DW13" s="667"/>
      <c r="DX13" s="667"/>
      <c r="DY13" s="667"/>
      <c r="DZ13" s="667"/>
      <c r="EA13" s="667"/>
      <c r="EB13" s="667"/>
      <c r="EC13" s="676"/>
    </row>
    <row r="14" spans="2:143" ht="11.25" customHeight="1" x14ac:dyDescent="0.15">
      <c r="B14" s="663" t="s">
        <v>257</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258</v>
      </c>
      <c r="AQ14" s="664"/>
      <c r="AR14" s="664"/>
      <c r="AS14" s="664"/>
      <c r="AT14" s="664"/>
      <c r="AU14" s="664"/>
      <c r="AV14" s="664"/>
      <c r="AW14" s="664"/>
      <c r="AX14" s="664"/>
      <c r="AY14" s="664"/>
      <c r="AZ14" s="664"/>
      <c r="BA14" s="664"/>
      <c r="BB14" s="664"/>
      <c r="BC14" s="664"/>
      <c r="BD14" s="664"/>
      <c r="BE14" s="664"/>
      <c r="BF14" s="665"/>
      <c r="BG14" s="666">
        <v>1013189</v>
      </c>
      <c r="BH14" s="667"/>
      <c r="BI14" s="667"/>
      <c r="BJ14" s="667"/>
      <c r="BK14" s="667"/>
      <c r="BL14" s="667"/>
      <c r="BM14" s="667"/>
      <c r="BN14" s="668"/>
      <c r="BO14" s="669">
        <v>1.9</v>
      </c>
      <c r="BP14" s="669"/>
      <c r="BQ14" s="669"/>
      <c r="BR14" s="669"/>
      <c r="BS14" s="670" t="s">
        <v>128</v>
      </c>
      <c r="BT14" s="670"/>
      <c r="BU14" s="670"/>
      <c r="BV14" s="670"/>
      <c r="BW14" s="670"/>
      <c r="BX14" s="670"/>
      <c r="BY14" s="670"/>
      <c r="BZ14" s="670"/>
      <c r="CA14" s="670"/>
      <c r="CB14" s="674"/>
      <c r="CD14" s="681" t="s">
        <v>259</v>
      </c>
      <c r="CE14" s="682"/>
      <c r="CF14" s="682"/>
      <c r="CG14" s="682"/>
      <c r="CH14" s="682"/>
      <c r="CI14" s="682"/>
      <c r="CJ14" s="682"/>
      <c r="CK14" s="682"/>
      <c r="CL14" s="682"/>
      <c r="CM14" s="682"/>
      <c r="CN14" s="682"/>
      <c r="CO14" s="682"/>
      <c r="CP14" s="682"/>
      <c r="CQ14" s="683"/>
      <c r="CR14" s="666">
        <v>4717680</v>
      </c>
      <c r="CS14" s="667"/>
      <c r="CT14" s="667"/>
      <c r="CU14" s="667"/>
      <c r="CV14" s="667"/>
      <c r="CW14" s="667"/>
      <c r="CX14" s="667"/>
      <c r="CY14" s="668"/>
      <c r="CZ14" s="669">
        <v>1.8</v>
      </c>
      <c r="DA14" s="669"/>
      <c r="DB14" s="669"/>
      <c r="DC14" s="669"/>
      <c r="DD14" s="675">
        <v>419518</v>
      </c>
      <c r="DE14" s="667"/>
      <c r="DF14" s="667"/>
      <c r="DG14" s="667"/>
      <c r="DH14" s="667"/>
      <c r="DI14" s="667"/>
      <c r="DJ14" s="667"/>
      <c r="DK14" s="667"/>
      <c r="DL14" s="667"/>
      <c r="DM14" s="667"/>
      <c r="DN14" s="667"/>
      <c r="DO14" s="667"/>
      <c r="DP14" s="668"/>
      <c r="DQ14" s="675">
        <v>3661333</v>
      </c>
      <c r="DR14" s="667"/>
      <c r="DS14" s="667"/>
      <c r="DT14" s="667"/>
      <c r="DU14" s="667"/>
      <c r="DV14" s="667"/>
      <c r="DW14" s="667"/>
      <c r="DX14" s="667"/>
      <c r="DY14" s="667"/>
      <c r="DZ14" s="667"/>
      <c r="EA14" s="667"/>
      <c r="EB14" s="667"/>
      <c r="EC14" s="676"/>
    </row>
    <row r="15" spans="2:143" ht="11.25" customHeight="1" x14ac:dyDescent="0.15">
      <c r="B15" s="663" t="s">
        <v>260</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261</v>
      </c>
      <c r="AQ15" s="664"/>
      <c r="AR15" s="664"/>
      <c r="AS15" s="664"/>
      <c r="AT15" s="664"/>
      <c r="AU15" s="664"/>
      <c r="AV15" s="664"/>
      <c r="AW15" s="664"/>
      <c r="AX15" s="664"/>
      <c r="AY15" s="664"/>
      <c r="AZ15" s="664"/>
      <c r="BA15" s="664"/>
      <c r="BB15" s="664"/>
      <c r="BC15" s="664"/>
      <c r="BD15" s="664"/>
      <c r="BE15" s="664"/>
      <c r="BF15" s="665"/>
      <c r="BG15" s="666">
        <v>2677223</v>
      </c>
      <c r="BH15" s="667"/>
      <c r="BI15" s="667"/>
      <c r="BJ15" s="667"/>
      <c r="BK15" s="667"/>
      <c r="BL15" s="667"/>
      <c r="BM15" s="667"/>
      <c r="BN15" s="668"/>
      <c r="BO15" s="669">
        <v>5</v>
      </c>
      <c r="BP15" s="669"/>
      <c r="BQ15" s="669"/>
      <c r="BR15" s="669"/>
      <c r="BS15" s="670" t="s">
        <v>128</v>
      </c>
      <c r="BT15" s="670"/>
      <c r="BU15" s="670"/>
      <c r="BV15" s="670"/>
      <c r="BW15" s="670"/>
      <c r="BX15" s="670"/>
      <c r="BY15" s="670"/>
      <c r="BZ15" s="670"/>
      <c r="CA15" s="670"/>
      <c r="CB15" s="674"/>
      <c r="CD15" s="681" t="s">
        <v>262</v>
      </c>
      <c r="CE15" s="682"/>
      <c r="CF15" s="682"/>
      <c r="CG15" s="682"/>
      <c r="CH15" s="682"/>
      <c r="CI15" s="682"/>
      <c r="CJ15" s="682"/>
      <c r="CK15" s="682"/>
      <c r="CL15" s="682"/>
      <c r="CM15" s="682"/>
      <c r="CN15" s="682"/>
      <c r="CO15" s="682"/>
      <c r="CP15" s="682"/>
      <c r="CQ15" s="683"/>
      <c r="CR15" s="666">
        <v>16297550</v>
      </c>
      <c r="CS15" s="667"/>
      <c r="CT15" s="667"/>
      <c r="CU15" s="667"/>
      <c r="CV15" s="667"/>
      <c r="CW15" s="667"/>
      <c r="CX15" s="667"/>
      <c r="CY15" s="668"/>
      <c r="CZ15" s="669">
        <v>6.4</v>
      </c>
      <c r="DA15" s="669"/>
      <c r="DB15" s="669"/>
      <c r="DC15" s="669"/>
      <c r="DD15" s="675">
        <v>5946466</v>
      </c>
      <c r="DE15" s="667"/>
      <c r="DF15" s="667"/>
      <c r="DG15" s="667"/>
      <c r="DH15" s="667"/>
      <c r="DI15" s="667"/>
      <c r="DJ15" s="667"/>
      <c r="DK15" s="667"/>
      <c r="DL15" s="667"/>
      <c r="DM15" s="667"/>
      <c r="DN15" s="667"/>
      <c r="DO15" s="667"/>
      <c r="DP15" s="668"/>
      <c r="DQ15" s="675">
        <v>8869339</v>
      </c>
      <c r="DR15" s="667"/>
      <c r="DS15" s="667"/>
      <c r="DT15" s="667"/>
      <c r="DU15" s="667"/>
      <c r="DV15" s="667"/>
      <c r="DW15" s="667"/>
      <c r="DX15" s="667"/>
      <c r="DY15" s="667"/>
      <c r="DZ15" s="667"/>
      <c r="EA15" s="667"/>
      <c r="EB15" s="667"/>
      <c r="EC15" s="676"/>
    </row>
    <row r="16" spans="2:143" ht="11.25" customHeight="1" x14ac:dyDescent="0.15">
      <c r="B16" s="663" t="s">
        <v>263</v>
      </c>
      <c r="C16" s="664"/>
      <c r="D16" s="664"/>
      <c r="E16" s="664"/>
      <c r="F16" s="664"/>
      <c r="G16" s="664"/>
      <c r="H16" s="664"/>
      <c r="I16" s="664"/>
      <c r="J16" s="664"/>
      <c r="K16" s="664"/>
      <c r="L16" s="664"/>
      <c r="M16" s="664"/>
      <c r="N16" s="664"/>
      <c r="O16" s="664"/>
      <c r="P16" s="664"/>
      <c r="Q16" s="665"/>
      <c r="R16" s="666">
        <v>51640</v>
      </c>
      <c r="S16" s="667"/>
      <c r="T16" s="667"/>
      <c r="U16" s="667"/>
      <c r="V16" s="667"/>
      <c r="W16" s="667"/>
      <c r="X16" s="667"/>
      <c r="Y16" s="668"/>
      <c r="Z16" s="669">
        <v>0</v>
      </c>
      <c r="AA16" s="669"/>
      <c r="AB16" s="669"/>
      <c r="AC16" s="669"/>
      <c r="AD16" s="670">
        <v>51640</v>
      </c>
      <c r="AE16" s="670"/>
      <c r="AF16" s="670"/>
      <c r="AG16" s="670"/>
      <c r="AH16" s="670"/>
      <c r="AI16" s="670"/>
      <c r="AJ16" s="670"/>
      <c r="AK16" s="670"/>
      <c r="AL16" s="671">
        <v>0.1</v>
      </c>
      <c r="AM16" s="672"/>
      <c r="AN16" s="672"/>
      <c r="AO16" s="673"/>
      <c r="AP16" s="663" t="s">
        <v>264</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265</v>
      </c>
      <c r="CE16" s="682"/>
      <c r="CF16" s="682"/>
      <c r="CG16" s="682"/>
      <c r="CH16" s="682"/>
      <c r="CI16" s="682"/>
      <c r="CJ16" s="682"/>
      <c r="CK16" s="682"/>
      <c r="CL16" s="682"/>
      <c r="CM16" s="682"/>
      <c r="CN16" s="682"/>
      <c r="CO16" s="682"/>
      <c r="CP16" s="682"/>
      <c r="CQ16" s="683"/>
      <c r="CR16" s="666">
        <v>1036530</v>
      </c>
      <c r="CS16" s="667"/>
      <c r="CT16" s="667"/>
      <c r="CU16" s="667"/>
      <c r="CV16" s="667"/>
      <c r="CW16" s="667"/>
      <c r="CX16" s="667"/>
      <c r="CY16" s="668"/>
      <c r="CZ16" s="669">
        <v>0.4</v>
      </c>
      <c r="DA16" s="669"/>
      <c r="DB16" s="669"/>
      <c r="DC16" s="669"/>
      <c r="DD16" s="675" t="s">
        <v>128</v>
      </c>
      <c r="DE16" s="667"/>
      <c r="DF16" s="667"/>
      <c r="DG16" s="667"/>
      <c r="DH16" s="667"/>
      <c r="DI16" s="667"/>
      <c r="DJ16" s="667"/>
      <c r="DK16" s="667"/>
      <c r="DL16" s="667"/>
      <c r="DM16" s="667"/>
      <c r="DN16" s="667"/>
      <c r="DO16" s="667"/>
      <c r="DP16" s="668"/>
      <c r="DQ16" s="675">
        <v>48577</v>
      </c>
      <c r="DR16" s="667"/>
      <c r="DS16" s="667"/>
      <c r="DT16" s="667"/>
      <c r="DU16" s="667"/>
      <c r="DV16" s="667"/>
      <c r="DW16" s="667"/>
      <c r="DX16" s="667"/>
      <c r="DY16" s="667"/>
      <c r="DZ16" s="667"/>
      <c r="EA16" s="667"/>
      <c r="EB16" s="667"/>
      <c r="EC16" s="676"/>
    </row>
    <row r="17" spans="2:133" ht="11.25" customHeight="1" x14ac:dyDescent="0.15">
      <c r="B17" s="663" t="s">
        <v>266</v>
      </c>
      <c r="C17" s="664"/>
      <c r="D17" s="664"/>
      <c r="E17" s="664"/>
      <c r="F17" s="664"/>
      <c r="G17" s="664"/>
      <c r="H17" s="664"/>
      <c r="I17" s="664"/>
      <c r="J17" s="664"/>
      <c r="K17" s="664"/>
      <c r="L17" s="664"/>
      <c r="M17" s="664"/>
      <c r="N17" s="664"/>
      <c r="O17" s="664"/>
      <c r="P17" s="664"/>
      <c r="Q17" s="665"/>
      <c r="R17" s="666">
        <v>822516</v>
      </c>
      <c r="S17" s="667"/>
      <c r="T17" s="667"/>
      <c r="U17" s="667"/>
      <c r="V17" s="667"/>
      <c r="W17" s="667"/>
      <c r="X17" s="667"/>
      <c r="Y17" s="668"/>
      <c r="Z17" s="669">
        <v>0.3</v>
      </c>
      <c r="AA17" s="669"/>
      <c r="AB17" s="669"/>
      <c r="AC17" s="669"/>
      <c r="AD17" s="670">
        <v>822516</v>
      </c>
      <c r="AE17" s="670"/>
      <c r="AF17" s="670"/>
      <c r="AG17" s="670"/>
      <c r="AH17" s="670"/>
      <c r="AI17" s="670"/>
      <c r="AJ17" s="670"/>
      <c r="AK17" s="670"/>
      <c r="AL17" s="671">
        <v>0.8</v>
      </c>
      <c r="AM17" s="672"/>
      <c r="AN17" s="672"/>
      <c r="AO17" s="673"/>
      <c r="AP17" s="663" t="s">
        <v>267</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268</v>
      </c>
      <c r="CE17" s="682"/>
      <c r="CF17" s="682"/>
      <c r="CG17" s="682"/>
      <c r="CH17" s="682"/>
      <c r="CI17" s="682"/>
      <c r="CJ17" s="682"/>
      <c r="CK17" s="682"/>
      <c r="CL17" s="682"/>
      <c r="CM17" s="682"/>
      <c r="CN17" s="682"/>
      <c r="CO17" s="682"/>
      <c r="CP17" s="682"/>
      <c r="CQ17" s="683"/>
      <c r="CR17" s="666">
        <v>23701760</v>
      </c>
      <c r="CS17" s="667"/>
      <c r="CT17" s="667"/>
      <c r="CU17" s="667"/>
      <c r="CV17" s="667"/>
      <c r="CW17" s="667"/>
      <c r="CX17" s="667"/>
      <c r="CY17" s="668"/>
      <c r="CZ17" s="669">
        <v>9.3000000000000007</v>
      </c>
      <c r="DA17" s="669"/>
      <c r="DB17" s="669"/>
      <c r="DC17" s="669"/>
      <c r="DD17" s="675" t="s">
        <v>128</v>
      </c>
      <c r="DE17" s="667"/>
      <c r="DF17" s="667"/>
      <c r="DG17" s="667"/>
      <c r="DH17" s="667"/>
      <c r="DI17" s="667"/>
      <c r="DJ17" s="667"/>
      <c r="DK17" s="667"/>
      <c r="DL17" s="667"/>
      <c r="DM17" s="667"/>
      <c r="DN17" s="667"/>
      <c r="DO17" s="667"/>
      <c r="DP17" s="668"/>
      <c r="DQ17" s="675">
        <v>22592328</v>
      </c>
      <c r="DR17" s="667"/>
      <c r="DS17" s="667"/>
      <c r="DT17" s="667"/>
      <c r="DU17" s="667"/>
      <c r="DV17" s="667"/>
      <c r="DW17" s="667"/>
      <c r="DX17" s="667"/>
      <c r="DY17" s="667"/>
      <c r="DZ17" s="667"/>
      <c r="EA17" s="667"/>
      <c r="EB17" s="667"/>
      <c r="EC17" s="676"/>
    </row>
    <row r="18" spans="2:133" ht="11.25" customHeight="1" x14ac:dyDescent="0.15">
      <c r="B18" s="663" t="s">
        <v>269</v>
      </c>
      <c r="C18" s="664"/>
      <c r="D18" s="664"/>
      <c r="E18" s="664"/>
      <c r="F18" s="664"/>
      <c r="G18" s="664"/>
      <c r="H18" s="664"/>
      <c r="I18" s="664"/>
      <c r="J18" s="664"/>
      <c r="K18" s="664"/>
      <c r="L18" s="664"/>
      <c r="M18" s="664"/>
      <c r="N18" s="664"/>
      <c r="O18" s="664"/>
      <c r="P18" s="664"/>
      <c r="Q18" s="665"/>
      <c r="R18" s="666">
        <v>1021002</v>
      </c>
      <c r="S18" s="667"/>
      <c r="T18" s="667"/>
      <c r="U18" s="667"/>
      <c r="V18" s="667"/>
      <c r="W18" s="667"/>
      <c r="X18" s="667"/>
      <c r="Y18" s="668"/>
      <c r="Z18" s="669">
        <v>0.4</v>
      </c>
      <c r="AA18" s="669"/>
      <c r="AB18" s="669"/>
      <c r="AC18" s="669"/>
      <c r="AD18" s="670">
        <v>924100</v>
      </c>
      <c r="AE18" s="670"/>
      <c r="AF18" s="670"/>
      <c r="AG18" s="670"/>
      <c r="AH18" s="670"/>
      <c r="AI18" s="670"/>
      <c r="AJ18" s="670"/>
      <c r="AK18" s="670"/>
      <c r="AL18" s="671">
        <v>0.89999997615814209</v>
      </c>
      <c r="AM18" s="672"/>
      <c r="AN18" s="672"/>
      <c r="AO18" s="673"/>
      <c r="AP18" s="663" t="s">
        <v>270</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271</v>
      </c>
      <c r="CE18" s="682"/>
      <c r="CF18" s="682"/>
      <c r="CG18" s="682"/>
      <c r="CH18" s="682"/>
      <c r="CI18" s="682"/>
      <c r="CJ18" s="682"/>
      <c r="CK18" s="682"/>
      <c r="CL18" s="682"/>
      <c r="CM18" s="682"/>
      <c r="CN18" s="682"/>
      <c r="CO18" s="682"/>
      <c r="CP18" s="682"/>
      <c r="CQ18" s="683"/>
      <c r="CR18" s="666">
        <v>541598</v>
      </c>
      <c r="CS18" s="667"/>
      <c r="CT18" s="667"/>
      <c r="CU18" s="667"/>
      <c r="CV18" s="667"/>
      <c r="CW18" s="667"/>
      <c r="CX18" s="667"/>
      <c r="CY18" s="668"/>
      <c r="CZ18" s="669">
        <v>0.2</v>
      </c>
      <c r="DA18" s="669"/>
      <c r="DB18" s="669"/>
      <c r="DC18" s="669"/>
      <c r="DD18" s="675">
        <v>541598</v>
      </c>
      <c r="DE18" s="667"/>
      <c r="DF18" s="667"/>
      <c r="DG18" s="667"/>
      <c r="DH18" s="667"/>
      <c r="DI18" s="667"/>
      <c r="DJ18" s="667"/>
      <c r="DK18" s="667"/>
      <c r="DL18" s="667"/>
      <c r="DM18" s="667"/>
      <c r="DN18" s="667"/>
      <c r="DO18" s="667"/>
      <c r="DP18" s="668"/>
      <c r="DQ18" s="675">
        <v>110890</v>
      </c>
      <c r="DR18" s="667"/>
      <c r="DS18" s="667"/>
      <c r="DT18" s="667"/>
      <c r="DU18" s="667"/>
      <c r="DV18" s="667"/>
      <c r="DW18" s="667"/>
      <c r="DX18" s="667"/>
      <c r="DY18" s="667"/>
      <c r="DZ18" s="667"/>
      <c r="EA18" s="667"/>
      <c r="EB18" s="667"/>
      <c r="EC18" s="676"/>
    </row>
    <row r="19" spans="2:133" ht="11.25" customHeight="1" x14ac:dyDescent="0.15">
      <c r="B19" s="663" t="s">
        <v>272</v>
      </c>
      <c r="C19" s="664"/>
      <c r="D19" s="664"/>
      <c r="E19" s="664"/>
      <c r="F19" s="664"/>
      <c r="G19" s="664"/>
      <c r="H19" s="664"/>
      <c r="I19" s="664"/>
      <c r="J19" s="664"/>
      <c r="K19" s="664"/>
      <c r="L19" s="664"/>
      <c r="M19" s="664"/>
      <c r="N19" s="664"/>
      <c r="O19" s="664"/>
      <c r="P19" s="664"/>
      <c r="Q19" s="665"/>
      <c r="R19" s="666">
        <v>249521</v>
      </c>
      <c r="S19" s="667"/>
      <c r="T19" s="667"/>
      <c r="U19" s="667"/>
      <c r="V19" s="667"/>
      <c r="W19" s="667"/>
      <c r="X19" s="667"/>
      <c r="Y19" s="668"/>
      <c r="Z19" s="669">
        <v>0.1</v>
      </c>
      <c r="AA19" s="669"/>
      <c r="AB19" s="669"/>
      <c r="AC19" s="669"/>
      <c r="AD19" s="670">
        <v>249521</v>
      </c>
      <c r="AE19" s="670"/>
      <c r="AF19" s="670"/>
      <c r="AG19" s="670"/>
      <c r="AH19" s="670"/>
      <c r="AI19" s="670"/>
      <c r="AJ19" s="670"/>
      <c r="AK19" s="670"/>
      <c r="AL19" s="671">
        <v>0.2</v>
      </c>
      <c r="AM19" s="672"/>
      <c r="AN19" s="672"/>
      <c r="AO19" s="673"/>
      <c r="AP19" s="663" t="s">
        <v>273</v>
      </c>
      <c r="AQ19" s="664"/>
      <c r="AR19" s="664"/>
      <c r="AS19" s="664"/>
      <c r="AT19" s="664"/>
      <c r="AU19" s="664"/>
      <c r="AV19" s="664"/>
      <c r="AW19" s="664"/>
      <c r="AX19" s="664"/>
      <c r="AY19" s="664"/>
      <c r="AZ19" s="664"/>
      <c r="BA19" s="664"/>
      <c r="BB19" s="664"/>
      <c r="BC19" s="664"/>
      <c r="BD19" s="664"/>
      <c r="BE19" s="664"/>
      <c r="BF19" s="665"/>
      <c r="BG19" s="666">
        <v>5388775</v>
      </c>
      <c r="BH19" s="667"/>
      <c r="BI19" s="667"/>
      <c r="BJ19" s="667"/>
      <c r="BK19" s="667"/>
      <c r="BL19" s="667"/>
      <c r="BM19" s="667"/>
      <c r="BN19" s="668"/>
      <c r="BO19" s="669">
        <v>10.1</v>
      </c>
      <c r="BP19" s="669"/>
      <c r="BQ19" s="669"/>
      <c r="BR19" s="669"/>
      <c r="BS19" s="670" t="s">
        <v>128</v>
      </c>
      <c r="BT19" s="670"/>
      <c r="BU19" s="670"/>
      <c r="BV19" s="670"/>
      <c r="BW19" s="670"/>
      <c r="BX19" s="670"/>
      <c r="BY19" s="670"/>
      <c r="BZ19" s="670"/>
      <c r="CA19" s="670"/>
      <c r="CB19" s="674"/>
      <c r="CD19" s="681" t="s">
        <v>274</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15">
      <c r="B20" s="663" t="s">
        <v>275</v>
      </c>
      <c r="C20" s="664"/>
      <c r="D20" s="664"/>
      <c r="E20" s="664"/>
      <c r="F20" s="664"/>
      <c r="G20" s="664"/>
      <c r="H20" s="664"/>
      <c r="I20" s="664"/>
      <c r="J20" s="664"/>
      <c r="K20" s="664"/>
      <c r="L20" s="664"/>
      <c r="M20" s="664"/>
      <c r="N20" s="664"/>
      <c r="O20" s="664"/>
      <c r="P20" s="664"/>
      <c r="Q20" s="665"/>
      <c r="R20" s="666">
        <v>16908</v>
      </c>
      <c r="S20" s="667"/>
      <c r="T20" s="667"/>
      <c r="U20" s="667"/>
      <c r="V20" s="667"/>
      <c r="W20" s="667"/>
      <c r="X20" s="667"/>
      <c r="Y20" s="668"/>
      <c r="Z20" s="669">
        <v>0</v>
      </c>
      <c r="AA20" s="669"/>
      <c r="AB20" s="669"/>
      <c r="AC20" s="669"/>
      <c r="AD20" s="670">
        <v>16908</v>
      </c>
      <c r="AE20" s="670"/>
      <c r="AF20" s="670"/>
      <c r="AG20" s="670"/>
      <c r="AH20" s="670"/>
      <c r="AI20" s="670"/>
      <c r="AJ20" s="670"/>
      <c r="AK20" s="670"/>
      <c r="AL20" s="671">
        <v>0</v>
      </c>
      <c r="AM20" s="672"/>
      <c r="AN20" s="672"/>
      <c r="AO20" s="673"/>
      <c r="AP20" s="663" t="s">
        <v>276</v>
      </c>
      <c r="AQ20" s="664"/>
      <c r="AR20" s="664"/>
      <c r="AS20" s="664"/>
      <c r="AT20" s="664"/>
      <c r="AU20" s="664"/>
      <c r="AV20" s="664"/>
      <c r="AW20" s="664"/>
      <c r="AX20" s="664"/>
      <c r="AY20" s="664"/>
      <c r="AZ20" s="664"/>
      <c r="BA20" s="664"/>
      <c r="BB20" s="664"/>
      <c r="BC20" s="664"/>
      <c r="BD20" s="664"/>
      <c r="BE20" s="664"/>
      <c r="BF20" s="665"/>
      <c r="BG20" s="666">
        <v>5388775</v>
      </c>
      <c r="BH20" s="667"/>
      <c r="BI20" s="667"/>
      <c r="BJ20" s="667"/>
      <c r="BK20" s="667"/>
      <c r="BL20" s="667"/>
      <c r="BM20" s="667"/>
      <c r="BN20" s="668"/>
      <c r="BO20" s="669">
        <v>10.1</v>
      </c>
      <c r="BP20" s="669"/>
      <c r="BQ20" s="669"/>
      <c r="BR20" s="669"/>
      <c r="BS20" s="670" t="s">
        <v>128</v>
      </c>
      <c r="BT20" s="670"/>
      <c r="BU20" s="670"/>
      <c r="BV20" s="670"/>
      <c r="BW20" s="670"/>
      <c r="BX20" s="670"/>
      <c r="BY20" s="670"/>
      <c r="BZ20" s="670"/>
      <c r="CA20" s="670"/>
      <c r="CB20" s="674"/>
      <c r="CD20" s="681" t="s">
        <v>277</v>
      </c>
      <c r="CE20" s="682"/>
      <c r="CF20" s="682"/>
      <c r="CG20" s="682"/>
      <c r="CH20" s="682"/>
      <c r="CI20" s="682"/>
      <c r="CJ20" s="682"/>
      <c r="CK20" s="682"/>
      <c r="CL20" s="682"/>
      <c r="CM20" s="682"/>
      <c r="CN20" s="682"/>
      <c r="CO20" s="682"/>
      <c r="CP20" s="682"/>
      <c r="CQ20" s="683"/>
      <c r="CR20" s="666">
        <v>255100662</v>
      </c>
      <c r="CS20" s="667"/>
      <c r="CT20" s="667"/>
      <c r="CU20" s="667"/>
      <c r="CV20" s="667"/>
      <c r="CW20" s="667"/>
      <c r="CX20" s="667"/>
      <c r="CY20" s="668"/>
      <c r="CZ20" s="669">
        <v>100</v>
      </c>
      <c r="DA20" s="669"/>
      <c r="DB20" s="669"/>
      <c r="DC20" s="669"/>
      <c r="DD20" s="675">
        <v>38673642</v>
      </c>
      <c r="DE20" s="667"/>
      <c r="DF20" s="667"/>
      <c r="DG20" s="667"/>
      <c r="DH20" s="667"/>
      <c r="DI20" s="667"/>
      <c r="DJ20" s="667"/>
      <c r="DK20" s="667"/>
      <c r="DL20" s="667"/>
      <c r="DM20" s="667"/>
      <c r="DN20" s="667"/>
      <c r="DO20" s="667"/>
      <c r="DP20" s="668"/>
      <c r="DQ20" s="675">
        <v>121601070</v>
      </c>
      <c r="DR20" s="667"/>
      <c r="DS20" s="667"/>
      <c r="DT20" s="667"/>
      <c r="DU20" s="667"/>
      <c r="DV20" s="667"/>
      <c r="DW20" s="667"/>
      <c r="DX20" s="667"/>
      <c r="DY20" s="667"/>
      <c r="DZ20" s="667"/>
      <c r="EA20" s="667"/>
      <c r="EB20" s="667"/>
      <c r="EC20" s="676"/>
    </row>
    <row r="21" spans="2:133" ht="11.25" customHeight="1" x14ac:dyDescent="0.15">
      <c r="B21" s="663" t="s">
        <v>278</v>
      </c>
      <c r="C21" s="664"/>
      <c r="D21" s="664"/>
      <c r="E21" s="664"/>
      <c r="F21" s="664"/>
      <c r="G21" s="664"/>
      <c r="H21" s="664"/>
      <c r="I21" s="664"/>
      <c r="J21" s="664"/>
      <c r="K21" s="664"/>
      <c r="L21" s="664"/>
      <c r="M21" s="664"/>
      <c r="N21" s="664"/>
      <c r="O21" s="664"/>
      <c r="P21" s="664"/>
      <c r="Q21" s="665"/>
      <c r="R21" s="666">
        <v>12895</v>
      </c>
      <c r="S21" s="667"/>
      <c r="T21" s="667"/>
      <c r="U21" s="667"/>
      <c r="V21" s="667"/>
      <c r="W21" s="667"/>
      <c r="X21" s="667"/>
      <c r="Y21" s="668"/>
      <c r="Z21" s="669">
        <v>0</v>
      </c>
      <c r="AA21" s="669"/>
      <c r="AB21" s="669"/>
      <c r="AC21" s="669"/>
      <c r="AD21" s="670">
        <v>12895</v>
      </c>
      <c r="AE21" s="670"/>
      <c r="AF21" s="670"/>
      <c r="AG21" s="670"/>
      <c r="AH21" s="670"/>
      <c r="AI21" s="670"/>
      <c r="AJ21" s="670"/>
      <c r="AK21" s="670"/>
      <c r="AL21" s="671">
        <v>0</v>
      </c>
      <c r="AM21" s="672"/>
      <c r="AN21" s="672"/>
      <c r="AO21" s="673"/>
      <c r="AP21" s="685" t="s">
        <v>279</v>
      </c>
      <c r="AQ21" s="686"/>
      <c r="AR21" s="686"/>
      <c r="AS21" s="686"/>
      <c r="AT21" s="686"/>
      <c r="AU21" s="686"/>
      <c r="AV21" s="686"/>
      <c r="AW21" s="686"/>
      <c r="AX21" s="686"/>
      <c r="AY21" s="686"/>
      <c r="AZ21" s="686"/>
      <c r="BA21" s="686"/>
      <c r="BB21" s="686"/>
      <c r="BC21" s="686"/>
      <c r="BD21" s="686"/>
      <c r="BE21" s="686"/>
      <c r="BF21" s="687"/>
      <c r="BG21" s="666">
        <v>32174</v>
      </c>
      <c r="BH21" s="667"/>
      <c r="BI21" s="667"/>
      <c r="BJ21" s="667"/>
      <c r="BK21" s="667"/>
      <c r="BL21" s="667"/>
      <c r="BM21" s="667"/>
      <c r="BN21" s="668"/>
      <c r="BO21" s="669">
        <v>0.1</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2" t="s">
        <v>280</v>
      </c>
      <c r="C22" s="703"/>
      <c r="D22" s="703"/>
      <c r="E22" s="703"/>
      <c r="F22" s="703"/>
      <c r="G22" s="703"/>
      <c r="H22" s="703"/>
      <c r="I22" s="703"/>
      <c r="J22" s="703"/>
      <c r="K22" s="703"/>
      <c r="L22" s="703"/>
      <c r="M22" s="703"/>
      <c r="N22" s="703"/>
      <c r="O22" s="703"/>
      <c r="P22" s="703"/>
      <c r="Q22" s="704"/>
      <c r="R22" s="666">
        <v>741678</v>
      </c>
      <c r="S22" s="667"/>
      <c r="T22" s="667"/>
      <c r="U22" s="667"/>
      <c r="V22" s="667"/>
      <c r="W22" s="667"/>
      <c r="X22" s="667"/>
      <c r="Y22" s="668"/>
      <c r="Z22" s="669">
        <v>0.3</v>
      </c>
      <c r="AA22" s="669"/>
      <c r="AB22" s="669"/>
      <c r="AC22" s="669"/>
      <c r="AD22" s="670">
        <v>644776</v>
      </c>
      <c r="AE22" s="670"/>
      <c r="AF22" s="670"/>
      <c r="AG22" s="670"/>
      <c r="AH22" s="670"/>
      <c r="AI22" s="670"/>
      <c r="AJ22" s="670"/>
      <c r="AK22" s="670"/>
      <c r="AL22" s="671">
        <v>0.60000002384185791</v>
      </c>
      <c r="AM22" s="672"/>
      <c r="AN22" s="672"/>
      <c r="AO22" s="673"/>
      <c r="AP22" s="685" t="s">
        <v>281</v>
      </c>
      <c r="AQ22" s="686"/>
      <c r="AR22" s="686"/>
      <c r="AS22" s="686"/>
      <c r="AT22" s="686"/>
      <c r="AU22" s="686"/>
      <c r="AV22" s="686"/>
      <c r="AW22" s="686"/>
      <c r="AX22" s="686"/>
      <c r="AY22" s="686"/>
      <c r="AZ22" s="686"/>
      <c r="BA22" s="686"/>
      <c r="BB22" s="686"/>
      <c r="BC22" s="686"/>
      <c r="BD22" s="686"/>
      <c r="BE22" s="686"/>
      <c r="BF22" s="687"/>
      <c r="BG22" s="666">
        <v>1563281</v>
      </c>
      <c r="BH22" s="667"/>
      <c r="BI22" s="667"/>
      <c r="BJ22" s="667"/>
      <c r="BK22" s="667"/>
      <c r="BL22" s="667"/>
      <c r="BM22" s="667"/>
      <c r="BN22" s="668"/>
      <c r="BO22" s="669">
        <v>2.9</v>
      </c>
      <c r="BP22" s="669"/>
      <c r="BQ22" s="669"/>
      <c r="BR22" s="669"/>
      <c r="BS22" s="670" t="s">
        <v>128</v>
      </c>
      <c r="BT22" s="670"/>
      <c r="BU22" s="670"/>
      <c r="BV22" s="670"/>
      <c r="BW22" s="670"/>
      <c r="BX22" s="670"/>
      <c r="BY22" s="670"/>
      <c r="BZ22" s="670"/>
      <c r="CA22" s="670"/>
      <c r="CB22" s="674"/>
      <c r="CD22" s="648" t="s">
        <v>282</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283</v>
      </c>
      <c r="C23" s="664"/>
      <c r="D23" s="664"/>
      <c r="E23" s="664"/>
      <c r="F23" s="664"/>
      <c r="G23" s="664"/>
      <c r="H23" s="664"/>
      <c r="I23" s="664"/>
      <c r="J23" s="664"/>
      <c r="K23" s="664"/>
      <c r="L23" s="664"/>
      <c r="M23" s="664"/>
      <c r="N23" s="664"/>
      <c r="O23" s="664"/>
      <c r="P23" s="664"/>
      <c r="Q23" s="665"/>
      <c r="R23" s="666">
        <v>38234334</v>
      </c>
      <c r="S23" s="667"/>
      <c r="T23" s="667"/>
      <c r="U23" s="667"/>
      <c r="V23" s="667"/>
      <c r="W23" s="667"/>
      <c r="X23" s="667"/>
      <c r="Y23" s="668"/>
      <c r="Z23" s="669">
        <v>14.6</v>
      </c>
      <c r="AA23" s="669"/>
      <c r="AB23" s="669"/>
      <c r="AC23" s="669"/>
      <c r="AD23" s="670">
        <v>36245048</v>
      </c>
      <c r="AE23" s="670"/>
      <c r="AF23" s="670"/>
      <c r="AG23" s="670"/>
      <c r="AH23" s="670"/>
      <c r="AI23" s="670"/>
      <c r="AJ23" s="670"/>
      <c r="AK23" s="670"/>
      <c r="AL23" s="671">
        <v>36.299999999999997</v>
      </c>
      <c r="AM23" s="672"/>
      <c r="AN23" s="672"/>
      <c r="AO23" s="673"/>
      <c r="AP23" s="685" t="s">
        <v>284</v>
      </c>
      <c r="AQ23" s="686"/>
      <c r="AR23" s="686"/>
      <c r="AS23" s="686"/>
      <c r="AT23" s="686"/>
      <c r="AU23" s="686"/>
      <c r="AV23" s="686"/>
      <c r="AW23" s="686"/>
      <c r="AX23" s="686"/>
      <c r="AY23" s="686"/>
      <c r="AZ23" s="686"/>
      <c r="BA23" s="686"/>
      <c r="BB23" s="686"/>
      <c r="BC23" s="686"/>
      <c r="BD23" s="686"/>
      <c r="BE23" s="686"/>
      <c r="BF23" s="687"/>
      <c r="BG23" s="666">
        <v>3793320</v>
      </c>
      <c r="BH23" s="667"/>
      <c r="BI23" s="667"/>
      <c r="BJ23" s="667"/>
      <c r="BK23" s="667"/>
      <c r="BL23" s="667"/>
      <c r="BM23" s="667"/>
      <c r="BN23" s="668"/>
      <c r="BO23" s="669">
        <v>7.1</v>
      </c>
      <c r="BP23" s="669"/>
      <c r="BQ23" s="669"/>
      <c r="BR23" s="669"/>
      <c r="BS23" s="670" t="s">
        <v>128</v>
      </c>
      <c r="BT23" s="670"/>
      <c r="BU23" s="670"/>
      <c r="BV23" s="670"/>
      <c r="BW23" s="670"/>
      <c r="BX23" s="670"/>
      <c r="BY23" s="670"/>
      <c r="BZ23" s="670"/>
      <c r="CA23" s="670"/>
      <c r="CB23" s="674"/>
      <c r="CD23" s="648" t="s">
        <v>224</v>
      </c>
      <c r="CE23" s="649"/>
      <c r="CF23" s="649"/>
      <c r="CG23" s="649"/>
      <c r="CH23" s="649"/>
      <c r="CI23" s="649"/>
      <c r="CJ23" s="649"/>
      <c r="CK23" s="649"/>
      <c r="CL23" s="649"/>
      <c r="CM23" s="649"/>
      <c r="CN23" s="649"/>
      <c r="CO23" s="649"/>
      <c r="CP23" s="649"/>
      <c r="CQ23" s="650"/>
      <c r="CR23" s="648" t="s">
        <v>285</v>
      </c>
      <c r="CS23" s="649"/>
      <c r="CT23" s="649"/>
      <c r="CU23" s="649"/>
      <c r="CV23" s="649"/>
      <c r="CW23" s="649"/>
      <c r="CX23" s="649"/>
      <c r="CY23" s="650"/>
      <c r="CZ23" s="648" t="s">
        <v>286</v>
      </c>
      <c r="DA23" s="649"/>
      <c r="DB23" s="649"/>
      <c r="DC23" s="650"/>
      <c r="DD23" s="648" t="s">
        <v>287</v>
      </c>
      <c r="DE23" s="649"/>
      <c r="DF23" s="649"/>
      <c r="DG23" s="649"/>
      <c r="DH23" s="649"/>
      <c r="DI23" s="649"/>
      <c r="DJ23" s="649"/>
      <c r="DK23" s="650"/>
      <c r="DL23" s="697" t="s">
        <v>288</v>
      </c>
      <c r="DM23" s="698"/>
      <c r="DN23" s="698"/>
      <c r="DO23" s="698"/>
      <c r="DP23" s="698"/>
      <c r="DQ23" s="698"/>
      <c r="DR23" s="698"/>
      <c r="DS23" s="698"/>
      <c r="DT23" s="698"/>
      <c r="DU23" s="698"/>
      <c r="DV23" s="699"/>
      <c r="DW23" s="648" t="s">
        <v>289</v>
      </c>
      <c r="DX23" s="649"/>
      <c r="DY23" s="649"/>
      <c r="DZ23" s="649"/>
      <c r="EA23" s="649"/>
      <c r="EB23" s="649"/>
      <c r="EC23" s="650"/>
    </row>
    <row r="24" spans="2:133" ht="11.25" customHeight="1" x14ac:dyDescent="0.15">
      <c r="B24" s="663" t="s">
        <v>290</v>
      </c>
      <c r="C24" s="664"/>
      <c r="D24" s="664"/>
      <c r="E24" s="664"/>
      <c r="F24" s="664"/>
      <c r="G24" s="664"/>
      <c r="H24" s="664"/>
      <c r="I24" s="664"/>
      <c r="J24" s="664"/>
      <c r="K24" s="664"/>
      <c r="L24" s="664"/>
      <c r="M24" s="664"/>
      <c r="N24" s="664"/>
      <c r="O24" s="664"/>
      <c r="P24" s="664"/>
      <c r="Q24" s="665"/>
      <c r="R24" s="666">
        <v>36245048</v>
      </c>
      <c r="S24" s="667"/>
      <c r="T24" s="667"/>
      <c r="U24" s="667"/>
      <c r="V24" s="667"/>
      <c r="W24" s="667"/>
      <c r="X24" s="667"/>
      <c r="Y24" s="668"/>
      <c r="Z24" s="669">
        <v>13.8</v>
      </c>
      <c r="AA24" s="669"/>
      <c r="AB24" s="669"/>
      <c r="AC24" s="669"/>
      <c r="AD24" s="670">
        <v>36245048</v>
      </c>
      <c r="AE24" s="670"/>
      <c r="AF24" s="670"/>
      <c r="AG24" s="670"/>
      <c r="AH24" s="670"/>
      <c r="AI24" s="670"/>
      <c r="AJ24" s="670"/>
      <c r="AK24" s="670"/>
      <c r="AL24" s="671">
        <v>36.299999999999997</v>
      </c>
      <c r="AM24" s="672"/>
      <c r="AN24" s="672"/>
      <c r="AO24" s="673"/>
      <c r="AP24" s="685" t="s">
        <v>291</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292</v>
      </c>
      <c r="CE24" s="678"/>
      <c r="CF24" s="678"/>
      <c r="CG24" s="678"/>
      <c r="CH24" s="678"/>
      <c r="CI24" s="678"/>
      <c r="CJ24" s="678"/>
      <c r="CK24" s="678"/>
      <c r="CL24" s="678"/>
      <c r="CM24" s="678"/>
      <c r="CN24" s="678"/>
      <c r="CO24" s="678"/>
      <c r="CP24" s="678"/>
      <c r="CQ24" s="679"/>
      <c r="CR24" s="655">
        <v>135867569</v>
      </c>
      <c r="CS24" s="656"/>
      <c r="CT24" s="656"/>
      <c r="CU24" s="656"/>
      <c r="CV24" s="656"/>
      <c r="CW24" s="656"/>
      <c r="CX24" s="656"/>
      <c r="CY24" s="657"/>
      <c r="CZ24" s="660">
        <v>53.3</v>
      </c>
      <c r="DA24" s="661"/>
      <c r="DB24" s="661"/>
      <c r="DC24" s="680"/>
      <c r="DD24" s="705">
        <v>64644301</v>
      </c>
      <c r="DE24" s="656"/>
      <c r="DF24" s="656"/>
      <c r="DG24" s="656"/>
      <c r="DH24" s="656"/>
      <c r="DI24" s="656"/>
      <c r="DJ24" s="656"/>
      <c r="DK24" s="657"/>
      <c r="DL24" s="705">
        <v>63802713</v>
      </c>
      <c r="DM24" s="656"/>
      <c r="DN24" s="656"/>
      <c r="DO24" s="656"/>
      <c r="DP24" s="656"/>
      <c r="DQ24" s="656"/>
      <c r="DR24" s="656"/>
      <c r="DS24" s="656"/>
      <c r="DT24" s="656"/>
      <c r="DU24" s="656"/>
      <c r="DV24" s="657"/>
      <c r="DW24" s="660">
        <v>59.4</v>
      </c>
      <c r="DX24" s="661"/>
      <c r="DY24" s="661"/>
      <c r="DZ24" s="661"/>
      <c r="EA24" s="661"/>
      <c r="EB24" s="661"/>
      <c r="EC24" s="662"/>
    </row>
    <row r="25" spans="2:133" ht="11.25" customHeight="1" x14ac:dyDescent="0.15">
      <c r="B25" s="663" t="s">
        <v>293</v>
      </c>
      <c r="C25" s="664"/>
      <c r="D25" s="664"/>
      <c r="E25" s="664"/>
      <c r="F25" s="664"/>
      <c r="G25" s="664"/>
      <c r="H25" s="664"/>
      <c r="I25" s="664"/>
      <c r="J25" s="664"/>
      <c r="K25" s="664"/>
      <c r="L25" s="664"/>
      <c r="M25" s="664"/>
      <c r="N25" s="664"/>
      <c r="O25" s="664"/>
      <c r="P25" s="664"/>
      <c r="Q25" s="665"/>
      <c r="R25" s="666">
        <v>1989286</v>
      </c>
      <c r="S25" s="667"/>
      <c r="T25" s="667"/>
      <c r="U25" s="667"/>
      <c r="V25" s="667"/>
      <c r="W25" s="667"/>
      <c r="X25" s="667"/>
      <c r="Y25" s="668"/>
      <c r="Z25" s="669">
        <v>0.8</v>
      </c>
      <c r="AA25" s="669"/>
      <c r="AB25" s="669"/>
      <c r="AC25" s="669"/>
      <c r="AD25" s="670" t="s">
        <v>128</v>
      </c>
      <c r="AE25" s="670"/>
      <c r="AF25" s="670"/>
      <c r="AG25" s="670"/>
      <c r="AH25" s="670"/>
      <c r="AI25" s="670"/>
      <c r="AJ25" s="670"/>
      <c r="AK25" s="670"/>
      <c r="AL25" s="671" t="s">
        <v>128</v>
      </c>
      <c r="AM25" s="672"/>
      <c r="AN25" s="672"/>
      <c r="AO25" s="673"/>
      <c r="AP25" s="685" t="s">
        <v>294</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295</v>
      </c>
      <c r="CE25" s="682"/>
      <c r="CF25" s="682"/>
      <c r="CG25" s="682"/>
      <c r="CH25" s="682"/>
      <c r="CI25" s="682"/>
      <c r="CJ25" s="682"/>
      <c r="CK25" s="682"/>
      <c r="CL25" s="682"/>
      <c r="CM25" s="682"/>
      <c r="CN25" s="682"/>
      <c r="CO25" s="682"/>
      <c r="CP25" s="682"/>
      <c r="CQ25" s="683"/>
      <c r="CR25" s="666">
        <v>26015948</v>
      </c>
      <c r="CS25" s="706"/>
      <c r="CT25" s="706"/>
      <c r="CU25" s="706"/>
      <c r="CV25" s="706"/>
      <c r="CW25" s="706"/>
      <c r="CX25" s="706"/>
      <c r="CY25" s="707"/>
      <c r="CZ25" s="671">
        <v>10.199999999999999</v>
      </c>
      <c r="DA25" s="700"/>
      <c r="DB25" s="700"/>
      <c r="DC25" s="708"/>
      <c r="DD25" s="675">
        <v>23440147</v>
      </c>
      <c r="DE25" s="706"/>
      <c r="DF25" s="706"/>
      <c r="DG25" s="706"/>
      <c r="DH25" s="706"/>
      <c r="DI25" s="706"/>
      <c r="DJ25" s="706"/>
      <c r="DK25" s="707"/>
      <c r="DL25" s="675">
        <v>22796032</v>
      </c>
      <c r="DM25" s="706"/>
      <c r="DN25" s="706"/>
      <c r="DO25" s="706"/>
      <c r="DP25" s="706"/>
      <c r="DQ25" s="706"/>
      <c r="DR25" s="706"/>
      <c r="DS25" s="706"/>
      <c r="DT25" s="706"/>
      <c r="DU25" s="706"/>
      <c r="DV25" s="707"/>
      <c r="DW25" s="671">
        <v>21.2</v>
      </c>
      <c r="DX25" s="700"/>
      <c r="DY25" s="700"/>
      <c r="DZ25" s="700"/>
      <c r="EA25" s="700"/>
      <c r="EB25" s="700"/>
      <c r="EC25" s="701"/>
    </row>
    <row r="26" spans="2:133" ht="11.25" customHeight="1" x14ac:dyDescent="0.15">
      <c r="B26" s="663" t="s">
        <v>296</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297</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298</v>
      </c>
      <c r="CE26" s="682"/>
      <c r="CF26" s="682"/>
      <c r="CG26" s="682"/>
      <c r="CH26" s="682"/>
      <c r="CI26" s="682"/>
      <c r="CJ26" s="682"/>
      <c r="CK26" s="682"/>
      <c r="CL26" s="682"/>
      <c r="CM26" s="682"/>
      <c r="CN26" s="682"/>
      <c r="CO26" s="682"/>
      <c r="CP26" s="682"/>
      <c r="CQ26" s="683"/>
      <c r="CR26" s="666">
        <v>16828232</v>
      </c>
      <c r="CS26" s="667"/>
      <c r="CT26" s="667"/>
      <c r="CU26" s="667"/>
      <c r="CV26" s="667"/>
      <c r="CW26" s="667"/>
      <c r="CX26" s="667"/>
      <c r="CY26" s="668"/>
      <c r="CZ26" s="671">
        <v>6.6</v>
      </c>
      <c r="DA26" s="700"/>
      <c r="DB26" s="700"/>
      <c r="DC26" s="708"/>
      <c r="DD26" s="675">
        <v>15028383</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15">
      <c r="B27" s="663" t="s">
        <v>299</v>
      </c>
      <c r="C27" s="664"/>
      <c r="D27" s="664"/>
      <c r="E27" s="664"/>
      <c r="F27" s="664"/>
      <c r="G27" s="664"/>
      <c r="H27" s="664"/>
      <c r="I27" s="664"/>
      <c r="J27" s="664"/>
      <c r="K27" s="664"/>
      <c r="L27" s="664"/>
      <c r="M27" s="664"/>
      <c r="N27" s="664"/>
      <c r="O27" s="664"/>
      <c r="P27" s="664"/>
      <c r="Q27" s="665"/>
      <c r="R27" s="666">
        <v>105265046</v>
      </c>
      <c r="S27" s="667"/>
      <c r="T27" s="667"/>
      <c r="U27" s="667"/>
      <c r="V27" s="667"/>
      <c r="W27" s="667"/>
      <c r="X27" s="667"/>
      <c r="Y27" s="668"/>
      <c r="Z27" s="669">
        <v>40.1</v>
      </c>
      <c r="AA27" s="669"/>
      <c r="AB27" s="669"/>
      <c r="AC27" s="669"/>
      <c r="AD27" s="670">
        <v>99385538</v>
      </c>
      <c r="AE27" s="670"/>
      <c r="AF27" s="670"/>
      <c r="AG27" s="670"/>
      <c r="AH27" s="670"/>
      <c r="AI27" s="670"/>
      <c r="AJ27" s="670"/>
      <c r="AK27" s="670"/>
      <c r="AL27" s="671">
        <v>99.5</v>
      </c>
      <c r="AM27" s="672"/>
      <c r="AN27" s="672"/>
      <c r="AO27" s="673"/>
      <c r="AP27" s="663" t="s">
        <v>300</v>
      </c>
      <c r="AQ27" s="664"/>
      <c r="AR27" s="664"/>
      <c r="AS27" s="664"/>
      <c r="AT27" s="664"/>
      <c r="AU27" s="664"/>
      <c r="AV27" s="664"/>
      <c r="AW27" s="664"/>
      <c r="AX27" s="664"/>
      <c r="AY27" s="664"/>
      <c r="AZ27" s="664"/>
      <c r="BA27" s="664"/>
      <c r="BB27" s="664"/>
      <c r="BC27" s="664"/>
      <c r="BD27" s="664"/>
      <c r="BE27" s="664"/>
      <c r="BF27" s="665"/>
      <c r="BG27" s="666">
        <v>53148001</v>
      </c>
      <c r="BH27" s="667"/>
      <c r="BI27" s="667"/>
      <c r="BJ27" s="667"/>
      <c r="BK27" s="667"/>
      <c r="BL27" s="667"/>
      <c r="BM27" s="667"/>
      <c r="BN27" s="668"/>
      <c r="BO27" s="669">
        <v>100</v>
      </c>
      <c r="BP27" s="669"/>
      <c r="BQ27" s="669"/>
      <c r="BR27" s="669"/>
      <c r="BS27" s="670">
        <v>863438</v>
      </c>
      <c r="BT27" s="670"/>
      <c r="BU27" s="670"/>
      <c r="BV27" s="670"/>
      <c r="BW27" s="670"/>
      <c r="BX27" s="670"/>
      <c r="BY27" s="670"/>
      <c r="BZ27" s="670"/>
      <c r="CA27" s="670"/>
      <c r="CB27" s="674"/>
      <c r="CD27" s="681" t="s">
        <v>301</v>
      </c>
      <c r="CE27" s="682"/>
      <c r="CF27" s="682"/>
      <c r="CG27" s="682"/>
      <c r="CH27" s="682"/>
      <c r="CI27" s="682"/>
      <c r="CJ27" s="682"/>
      <c r="CK27" s="682"/>
      <c r="CL27" s="682"/>
      <c r="CM27" s="682"/>
      <c r="CN27" s="682"/>
      <c r="CO27" s="682"/>
      <c r="CP27" s="682"/>
      <c r="CQ27" s="683"/>
      <c r="CR27" s="666">
        <v>86149861</v>
      </c>
      <c r="CS27" s="706"/>
      <c r="CT27" s="706"/>
      <c r="CU27" s="706"/>
      <c r="CV27" s="706"/>
      <c r="CW27" s="706"/>
      <c r="CX27" s="706"/>
      <c r="CY27" s="707"/>
      <c r="CZ27" s="671">
        <v>33.799999999999997</v>
      </c>
      <c r="DA27" s="700"/>
      <c r="DB27" s="700"/>
      <c r="DC27" s="708"/>
      <c r="DD27" s="675">
        <v>18611826</v>
      </c>
      <c r="DE27" s="706"/>
      <c r="DF27" s="706"/>
      <c r="DG27" s="706"/>
      <c r="DH27" s="706"/>
      <c r="DI27" s="706"/>
      <c r="DJ27" s="706"/>
      <c r="DK27" s="707"/>
      <c r="DL27" s="675">
        <v>18432596</v>
      </c>
      <c r="DM27" s="706"/>
      <c r="DN27" s="706"/>
      <c r="DO27" s="706"/>
      <c r="DP27" s="706"/>
      <c r="DQ27" s="706"/>
      <c r="DR27" s="706"/>
      <c r="DS27" s="706"/>
      <c r="DT27" s="706"/>
      <c r="DU27" s="706"/>
      <c r="DV27" s="707"/>
      <c r="DW27" s="671">
        <v>17.2</v>
      </c>
      <c r="DX27" s="700"/>
      <c r="DY27" s="700"/>
      <c r="DZ27" s="700"/>
      <c r="EA27" s="700"/>
      <c r="EB27" s="700"/>
      <c r="EC27" s="701"/>
    </row>
    <row r="28" spans="2:133" ht="11.25" customHeight="1" x14ac:dyDescent="0.15">
      <c r="B28" s="663" t="s">
        <v>302</v>
      </c>
      <c r="C28" s="664"/>
      <c r="D28" s="664"/>
      <c r="E28" s="664"/>
      <c r="F28" s="664"/>
      <c r="G28" s="664"/>
      <c r="H28" s="664"/>
      <c r="I28" s="664"/>
      <c r="J28" s="664"/>
      <c r="K28" s="664"/>
      <c r="L28" s="664"/>
      <c r="M28" s="664"/>
      <c r="N28" s="664"/>
      <c r="O28" s="664"/>
      <c r="P28" s="664"/>
      <c r="Q28" s="665"/>
      <c r="R28" s="666">
        <v>55975</v>
      </c>
      <c r="S28" s="667"/>
      <c r="T28" s="667"/>
      <c r="U28" s="667"/>
      <c r="V28" s="667"/>
      <c r="W28" s="667"/>
      <c r="X28" s="667"/>
      <c r="Y28" s="668"/>
      <c r="Z28" s="669">
        <v>0</v>
      </c>
      <c r="AA28" s="669"/>
      <c r="AB28" s="669"/>
      <c r="AC28" s="669"/>
      <c r="AD28" s="670">
        <v>55975</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303</v>
      </c>
      <c r="CE28" s="682"/>
      <c r="CF28" s="682"/>
      <c r="CG28" s="682"/>
      <c r="CH28" s="682"/>
      <c r="CI28" s="682"/>
      <c r="CJ28" s="682"/>
      <c r="CK28" s="682"/>
      <c r="CL28" s="682"/>
      <c r="CM28" s="682"/>
      <c r="CN28" s="682"/>
      <c r="CO28" s="682"/>
      <c r="CP28" s="682"/>
      <c r="CQ28" s="683"/>
      <c r="CR28" s="666">
        <v>23701760</v>
      </c>
      <c r="CS28" s="667"/>
      <c r="CT28" s="667"/>
      <c r="CU28" s="667"/>
      <c r="CV28" s="667"/>
      <c r="CW28" s="667"/>
      <c r="CX28" s="667"/>
      <c r="CY28" s="668"/>
      <c r="CZ28" s="671">
        <v>9.3000000000000007</v>
      </c>
      <c r="DA28" s="700"/>
      <c r="DB28" s="700"/>
      <c r="DC28" s="708"/>
      <c r="DD28" s="675">
        <v>22592328</v>
      </c>
      <c r="DE28" s="667"/>
      <c r="DF28" s="667"/>
      <c r="DG28" s="667"/>
      <c r="DH28" s="667"/>
      <c r="DI28" s="667"/>
      <c r="DJ28" s="667"/>
      <c r="DK28" s="668"/>
      <c r="DL28" s="675">
        <v>22574085</v>
      </c>
      <c r="DM28" s="667"/>
      <c r="DN28" s="667"/>
      <c r="DO28" s="667"/>
      <c r="DP28" s="667"/>
      <c r="DQ28" s="667"/>
      <c r="DR28" s="667"/>
      <c r="DS28" s="667"/>
      <c r="DT28" s="667"/>
      <c r="DU28" s="667"/>
      <c r="DV28" s="668"/>
      <c r="DW28" s="671">
        <v>21</v>
      </c>
      <c r="DX28" s="700"/>
      <c r="DY28" s="700"/>
      <c r="DZ28" s="700"/>
      <c r="EA28" s="700"/>
      <c r="EB28" s="700"/>
      <c r="EC28" s="701"/>
    </row>
    <row r="29" spans="2:133" ht="11.25" customHeight="1" x14ac:dyDescent="0.15">
      <c r="B29" s="663" t="s">
        <v>304</v>
      </c>
      <c r="C29" s="664"/>
      <c r="D29" s="664"/>
      <c r="E29" s="664"/>
      <c r="F29" s="664"/>
      <c r="G29" s="664"/>
      <c r="H29" s="664"/>
      <c r="I29" s="664"/>
      <c r="J29" s="664"/>
      <c r="K29" s="664"/>
      <c r="L29" s="664"/>
      <c r="M29" s="664"/>
      <c r="N29" s="664"/>
      <c r="O29" s="664"/>
      <c r="P29" s="664"/>
      <c r="Q29" s="665"/>
      <c r="R29" s="666">
        <v>1438400</v>
      </c>
      <c r="S29" s="667"/>
      <c r="T29" s="667"/>
      <c r="U29" s="667"/>
      <c r="V29" s="667"/>
      <c r="W29" s="667"/>
      <c r="X29" s="667"/>
      <c r="Y29" s="668"/>
      <c r="Z29" s="669">
        <v>0.5</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305</v>
      </c>
      <c r="CE29" s="716"/>
      <c r="CF29" s="681" t="s">
        <v>69</v>
      </c>
      <c r="CG29" s="682"/>
      <c r="CH29" s="682"/>
      <c r="CI29" s="682"/>
      <c r="CJ29" s="682"/>
      <c r="CK29" s="682"/>
      <c r="CL29" s="682"/>
      <c r="CM29" s="682"/>
      <c r="CN29" s="682"/>
      <c r="CO29" s="682"/>
      <c r="CP29" s="682"/>
      <c r="CQ29" s="683"/>
      <c r="CR29" s="666">
        <v>23701476</v>
      </c>
      <c r="CS29" s="706"/>
      <c r="CT29" s="706"/>
      <c r="CU29" s="706"/>
      <c r="CV29" s="706"/>
      <c r="CW29" s="706"/>
      <c r="CX29" s="706"/>
      <c r="CY29" s="707"/>
      <c r="CZ29" s="671">
        <v>9.3000000000000007</v>
      </c>
      <c r="DA29" s="700"/>
      <c r="DB29" s="700"/>
      <c r="DC29" s="708"/>
      <c r="DD29" s="675">
        <v>22592044</v>
      </c>
      <c r="DE29" s="706"/>
      <c r="DF29" s="706"/>
      <c r="DG29" s="706"/>
      <c r="DH29" s="706"/>
      <c r="DI29" s="706"/>
      <c r="DJ29" s="706"/>
      <c r="DK29" s="707"/>
      <c r="DL29" s="675">
        <v>22573801</v>
      </c>
      <c r="DM29" s="706"/>
      <c r="DN29" s="706"/>
      <c r="DO29" s="706"/>
      <c r="DP29" s="706"/>
      <c r="DQ29" s="706"/>
      <c r="DR29" s="706"/>
      <c r="DS29" s="706"/>
      <c r="DT29" s="706"/>
      <c r="DU29" s="706"/>
      <c r="DV29" s="707"/>
      <c r="DW29" s="671">
        <v>21</v>
      </c>
      <c r="DX29" s="700"/>
      <c r="DY29" s="700"/>
      <c r="DZ29" s="700"/>
      <c r="EA29" s="700"/>
      <c r="EB29" s="700"/>
      <c r="EC29" s="701"/>
    </row>
    <row r="30" spans="2:133" ht="11.25" customHeight="1" x14ac:dyDescent="0.15">
      <c r="B30" s="663" t="s">
        <v>306</v>
      </c>
      <c r="C30" s="664"/>
      <c r="D30" s="664"/>
      <c r="E30" s="664"/>
      <c r="F30" s="664"/>
      <c r="G30" s="664"/>
      <c r="H30" s="664"/>
      <c r="I30" s="664"/>
      <c r="J30" s="664"/>
      <c r="K30" s="664"/>
      <c r="L30" s="664"/>
      <c r="M30" s="664"/>
      <c r="N30" s="664"/>
      <c r="O30" s="664"/>
      <c r="P30" s="664"/>
      <c r="Q30" s="665"/>
      <c r="R30" s="666">
        <v>3155208</v>
      </c>
      <c r="S30" s="667"/>
      <c r="T30" s="667"/>
      <c r="U30" s="667"/>
      <c r="V30" s="667"/>
      <c r="W30" s="667"/>
      <c r="X30" s="667"/>
      <c r="Y30" s="668"/>
      <c r="Z30" s="669">
        <v>1.2</v>
      </c>
      <c r="AA30" s="669"/>
      <c r="AB30" s="669"/>
      <c r="AC30" s="669"/>
      <c r="AD30" s="670">
        <v>240924</v>
      </c>
      <c r="AE30" s="670"/>
      <c r="AF30" s="670"/>
      <c r="AG30" s="670"/>
      <c r="AH30" s="670"/>
      <c r="AI30" s="670"/>
      <c r="AJ30" s="670"/>
      <c r="AK30" s="670"/>
      <c r="AL30" s="671">
        <v>0.2</v>
      </c>
      <c r="AM30" s="672"/>
      <c r="AN30" s="672"/>
      <c r="AO30" s="673"/>
      <c r="AP30" s="645" t="s">
        <v>224</v>
      </c>
      <c r="AQ30" s="646"/>
      <c r="AR30" s="646"/>
      <c r="AS30" s="646"/>
      <c r="AT30" s="646"/>
      <c r="AU30" s="646"/>
      <c r="AV30" s="646"/>
      <c r="AW30" s="646"/>
      <c r="AX30" s="646"/>
      <c r="AY30" s="646"/>
      <c r="AZ30" s="646"/>
      <c r="BA30" s="646"/>
      <c r="BB30" s="646"/>
      <c r="BC30" s="646"/>
      <c r="BD30" s="646"/>
      <c r="BE30" s="646"/>
      <c r="BF30" s="647"/>
      <c r="BG30" s="645" t="s">
        <v>307</v>
      </c>
      <c r="BH30" s="713"/>
      <c r="BI30" s="713"/>
      <c r="BJ30" s="713"/>
      <c r="BK30" s="713"/>
      <c r="BL30" s="713"/>
      <c r="BM30" s="713"/>
      <c r="BN30" s="713"/>
      <c r="BO30" s="713"/>
      <c r="BP30" s="713"/>
      <c r="BQ30" s="714"/>
      <c r="BR30" s="645" t="s">
        <v>308</v>
      </c>
      <c r="BS30" s="713"/>
      <c r="BT30" s="713"/>
      <c r="BU30" s="713"/>
      <c r="BV30" s="713"/>
      <c r="BW30" s="713"/>
      <c r="BX30" s="713"/>
      <c r="BY30" s="713"/>
      <c r="BZ30" s="713"/>
      <c r="CA30" s="713"/>
      <c r="CB30" s="714"/>
      <c r="CD30" s="717"/>
      <c r="CE30" s="718"/>
      <c r="CF30" s="681" t="s">
        <v>309</v>
      </c>
      <c r="CG30" s="682"/>
      <c r="CH30" s="682"/>
      <c r="CI30" s="682"/>
      <c r="CJ30" s="682"/>
      <c r="CK30" s="682"/>
      <c r="CL30" s="682"/>
      <c r="CM30" s="682"/>
      <c r="CN30" s="682"/>
      <c r="CO30" s="682"/>
      <c r="CP30" s="682"/>
      <c r="CQ30" s="683"/>
      <c r="CR30" s="666">
        <v>22592538</v>
      </c>
      <c r="CS30" s="667"/>
      <c r="CT30" s="667"/>
      <c r="CU30" s="667"/>
      <c r="CV30" s="667"/>
      <c r="CW30" s="667"/>
      <c r="CX30" s="667"/>
      <c r="CY30" s="668"/>
      <c r="CZ30" s="671">
        <v>8.9</v>
      </c>
      <c r="DA30" s="700"/>
      <c r="DB30" s="700"/>
      <c r="DC30" s="708"/>
      <c r="DD30" s="675">
        <v>21585278</v>
      </c>
      <c r="DE30" s="667"/>
      <c r="DF30" s="667"/>
      <c r="DG30" s="667"/>
      <c r="DH30" s="667"/>
      <c r="DI30" s="667"/>
      <c r="DJ30" s="667"/>
      <c r="DK30" s="668"/>
      <c r="DL30" s="675">
        <v>21567035</v>
      </c>
      <c r="DM30" s="667"/>
      <c r="DN30" s="667"/>
      <c r="DO30" s="667"/>
      <c r="DP30" s="667"/>
      <c r="DQ30" s="667"/>
      <c r="DR30" s="667"/>
      <c r="DS30" s="667"/>
      <c r="DT30" s="667"/>
      <c r="DU30" s="667"/>
      <c r="DV30" s="668"/>
      <c r="DW30" s="671">
        <v>20.100000000000001</v>
      </c>
      <c r="DX30" s="700"/>
      <c r="DY30" s="700"/>
      <c r="DZ30" s="700"/>
      <c r="EA30" s="700"/>
      <c r="EB30" s="700"/>
      <c r="EC30" s="701"/>
    </row>
    <row r="31" spans="2:133" ht="11.25" customHeight="1" x14ac:dyDescent="0.15">
      <c r="B31" s="663" t="s">
        <v>310</v>
      </c>
      <c r="C31" s="664"/>
      <c r="D31" s="664"/>
      <c r="E31" s="664"/>
      <c r="F31" s="664"/>
      <c r="G31" s="664"/>
      <c r="H31" s="664"/>
      <c r="I31" s="664"/>
      <c r="J31" s="664"/>
      <c r="K31" s="664"/>
      <c r="L31" s="664"/>
      <c r="M31" s="664"/>
      <c r="N31" s="664"/>
      <c r="O31" s="664"/>
      <c r="P31" s="664"/>
      <c r="Q31" s="665"/>
      <c r="R31" s="666">
        <v>708305</v>
      </c>
      <c r="S31" s="667"/>
      <c r="T31" s="667"/>
      <c r="U31" s="667"/>
      <c r="V31" s="667"/>
      <c r="W31" s="667"/>
      <c r="X31" s="667"/>
      <c r="Y31" s="668"/>
      <c r="Z31" s="669">
        <v>0.3</v>
      </c>
      <c r="AA31" s="669"/>
      <c r="AB31" s="669"/>
      <c r="AC31" s="669"/>
      <c r="AD31" s="670">
        <v>3872</v>
      </c>
      <c r="AE31" s="670"/>
      <c r="AF31" s="670"/>
      <c r="AG31" s="670"/>
      <c r="AH31" s="670"/>
      <c r="AI31" s="670"/>
      <c r="AJ31" s="670"/>
      <c r="AK31" s="670"/>
      <c r="AL31" s="671">
        <v>0</v>
      </c>
      <c r="AM31" s="672"/>
      <c r="AN31" s="672"/>
      <c r="AO31" s="673"/>
      <c r="AP31" s="726" t="s">
        <v>311</v>
      </c>
      <c r="AQ31" s="727"/>
      <c r="AR31" s="727"/>
      <c r="AS31" s="727"/>
      <c r="AT31" s="732" t="s">
        <v>312</v>
      </c>
      <c r="AU31" s="366"/>
      <c r="AV31" s="366"/>
      <c r="AW31" s="366"/>
      <c r="AX31" s="652" t="s">
        <v>187</v>
      </c>
      <c r="AY31" s="653"/>
      <c r="AZ31" s="653"/>
      <c r="BA31" s="653"/>
      <c r="BB31" s="653"/>
      <c r="BC31" s="653"/>
      <c r="BD31" s="653"/>
      <c r="BE31" s="653"/>
      <c r="BF31" s="654"/>
      <c r="BG31" s="725">
        <v>99.2</v>
      </c>
      <c r="BH31" s="721"/>
      <c r="BI31" s="721"/>
      <c r="BJ31" s="721"/>
      <c r="BK31" s="721"/>
      <c r="BL31" s="721"/>
      <c r="BM31" s="661">
        <v>97.5</v>
      </c>
      <c r="BN31" s="721"/>
      <c r="BO31" s="721"/>
      <c r="BP31" s="721"/>
      <c r="BQ31" s="722"/>
      <c r="BR31" s="725">
        <v>98.4</v>
      </c>
      <c r="BS31" s="721"/>
      <c r="BT31" s="721"/>
      <c r="BU31" s="721"/>
      <c r="BV31" s="721"/>
      <c r="BW31" s="721"/>
      <c r="BX31" s="661">
        <v>96.8</v>
      </c>
      <c r="BY31" s="721"/>
      <c r="BZ31" s="721"/>
      <c r="CA31" s="721"/>
      <c r="CB31" s="722"/>
      <c r="CD31" s="717"/>
      <c r="CE31" s="718"/>
      <c r="CF31" s="681" t="s">
        <v>313</v>
      </c>
      <c r="CG31" s="682"/>
      <c r="CH31" s="682"/>
      <c r="CI31" s="682"/>
      <c r="CJ31" s="682"/>
      <c r="CK31" s="682"/>
      <c r="CL31" s="682"/>
      <c r="CM31" s="682"/>
      <c r="CN31" s="682"/>
      <c r="CO31" s="682"/>
      <c r="CP31" s="682"/>
      <c r="CQ31" s="683"/>
      <c r="CR31" s="666">
        <v>1108938</v>
      </c>
      <c r="CS31" s="706"/>
      <c r="CT31" s="706"/>
      <c r="CU31" s="706"/>
      <c r="CV31" s="706"/>
      <c r="CW31" s="706"/>
      <c r="CX31" s="706"/>
      <c r="CY31" s="707"/>
      <c r="CZ31" s="671">
        <v>0.4</v>
      </c>
      <c r="DA31" s="700"/>
      <c r="DB31" s="700"/>
      <c r="DC31" s="708"/>
      <c r="DD31" s="675">
        <v>1006766</v>
      </c>
      <c r="DE31" s="706"/>
      <c r="DF31" s="706"/>
      <c r="DG31" s="706"/>
      <c r="DH31" s="706"/>
      <c r="DI31" s="706"/>
      <c r="DJ31" s="706"/>
      <c r="DK31" s="707"/>
      <c r="DL31" s="675">
        <v>1006766</v>
      </c>
      <c r="DM31" s="706"/>
      <c r="DN31" s="706"/>
      <c r="DO31" s="706"/>
      <c r="DP31" s="706"/>
      <c r="DQ31" s="706"/>
      <c r="DR31" s="706"/>
      <c r="DS31" s="706"/>
      <c r="DT31" s="706"/>
      <c r="DU31" s="706"/>
      <c r="DV31" s="707"/>
      <c r="DW31" s="671">
        <v>0.9</v>
      </c>
      <c r="DX31" s="700"/>
      <c r="DY31" s="700"/>
      <c r="DZ31" s="700"/>
      <c r="EA31" s="700"/>
      <c r="EB31" s="700"/>
      <c r="EC31" s="701"/>
    </row>
    <row r="32" spans="2:133" ht="11.25" customHeight="1" x14ac:dyDescent="0.15">
      <c r="B32" s="663" t="s">
        <v>314</v>
      </c>
      <c r="C32" s="664"/>
      <c r="D32" s="664"/>
      <c r="E32" s="664"/>
      <c r="F32" s="664"/>
      <c r="G32" s="664"/>
      <c r="H32" s="664"/>
      <c r="I32" s="664"/>
      <c r="J32" s="664"/>
      <c r="K32" s="664"/>
      <c r="L32" s="664"/>
      <c r="M32" s="664"/>
      <c r="N32" s="664"/>
      <c r="O32" s="664"/>
      <c r="P32" s="664"/>
      <c r="Q32" s="665"/>
      <c r="R32" s="666">
        <v>76187323</v>
      </c>
      <c r="S32" s="667"/>
      <c r="T32" s="667"/>
      <c r="U32" s="667"/>
      <c r="V32" s="667"/>
      <c r="W32" s="667"/>
      <c r="X32" s="667"/>
      <c r="Y32" s="668"/>
      <c r="Z32" s="669">
        <v>29</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315</v>
      </c>
      <c r="AV32" s="362"/>
      <c r="AW32" s="362"/>
      <c r="AX32" s="663" t="s">
        <v>316</v>
      </c>
      <c r="AY32" s="664"/>
      <c r="AZ32" s="664"/>
      <c r="BA32" s="664"/>
      <c r="BB32" s="664"/>
      <c r="BC32" s="664"/>
      <c r="BD32" s="664"/>
      <c r="BE32" s="664"/>
      <c r="BF32" s="665"/>
      <c r="BG32" s="735">
        <v>99.2</v>
      </c>
      <c r="BH32" s="706"/>
      <c r="BI32" s="706"/>
      <c r="BJ32" s="706"/>
      <c r="BK32" s="706"/>
      <c r="BL32" s="706"/>
      <c r="BM32" s="672">
        <v>97.8</v>
      </c>
      <c r="BN32" s="723"/>
      <c r="BO32" s="723"/>
      <c r="BP32" s="723"/>
      <c r="BQ32" s="724"/>
      <c r="BR32" s="735">
        <v>99</v>
      </c>
      <c r="BS32" s="706"/>
      <c r="BT32" s="706"/>
      <c r="BU32" s="706"/>
      <c r="BV32" s="706"/>
      <c r="BW32" s="706"/>
      <c r="BX32" s="672">
        <v>97.7</v>
      </c>
      <c r="BY32" s="723"/>
      <c r="BZ32" s="723"/>
      <c r="CA32" s="723"/>
      <c r="CB32" s="724"/>
      <c r="CD32" s="719"/>
      <c r="CE32" s="720"/>
      <c r="CF32" s="681" t="s">
        <v>317</v>
      </c>
      <c r="CG32" s="682"/>
      <c r="CH32" s="682"/>
      <c r="CI32" s="682"/>
      <c r="CJ32" s="682"/>
      <c r="CK32" s="682"/>
      <c r="CL32" s="682"/>
      <c r="CM32" s="682"/>
      <c r="CN32" s="682"/>
      <c r="CO32" s="682"/>
      <c r="CP32" s="682"/>
      <c r="CQ32" s="683"/>
      <c r="CR32" s="666">
        <v>284</v>
      </c>
      <c r="CS32" s="667"/>
      <c r="CT32" s="667"/>
      <c r="CU32" s="667"/>
      <c r="CV32" s="667"/>
      <c r="CW32" s="667"/>
      <c r="CX32" s="667"/>
      <c r="CY32" s="668"/>
      <c r="CZ32" s="671">
        <v>0</v>
      </c>
      <c r="DA32" s="700"/>
      <c r="DB32" s="700"/>
      <c r="DC32" s="708"/>
      <c r="DD32" s="675">
        <v>284</v>
      </c>
      <c r="DE32" s="667"/>
      <c r="DF32" s="667"/>
      <c r="DG32" s="667"/>
      <c r="DH32" s="667"/>
      <c r="DI32" s="667"/>
      <c r="DJ32" s="667"/>
      <c r="DK32" s="668"/>
      <c r="DL32" s="675">
        <v>284</v>
      </c>
      <c r="DM32" s="667"/>
      <c r="DN32" s="667"/>
      <c r="DO32" s="667"/>
      <c r="DP32" s="667"/>
      <c r="DQ32" s="667"/>
      <c r="DR32" s="667"/>
      <c r="DS32" s="667"/>
      <c r="DT32" s="667"/>
      <c r="DU32" s="667"/>
      <c r="DV32" s="668"/>
      <c r="DW32" s="671">
        <v>0</v>
      </c>
      <c r="DX32" s="700"/>
      <c r="DY32" s="700"/>
      <c r="DZ32" s="700"/>
      <c r="EA32" s="700"/>
      <c r="EB32" s="700"/>
      <c r="EC32" s="701"/>
    </row>
    <row r="33" spans="2:133" ht="11.25" customHeight="1" x14ac:dyDescent="0.15">
      <c r="B33" s="702" t="s">
        <v>318</v>
      </c>
      <c r="C33" s="703"/>
      <c r="D33" s="703"/>
      <c r="E33" s="703"/>
      <c r="F33" s="703"/>
      <c r="G33" s="703"/>
      <c r="H33" s="703"/>
      <c r="I33" s="703"/>
      <c r="J33" s="703"/>
      <c r="K33" s="703"/>
      <c r="L33" s="703"/>
      <c r="M33" s="703"/>
      <c r="N33" s="703"/>
      <c r="O33" s="703"/>
      <c r="P33" s="703"/>
      <c r="Q33" s="704"/>
      <c r="R33" s="666">
        <v>300</v>
      </c>
      <c r="S33" s="667"/>
      <c r="T33" s="667"/>
      <c r="U33" s="667"/>
      <c r="V33" s="667"/>
      <c r="W33" s="667"/>
      <c r="X33" s="667"/>
      <c r="Y33" s="668"/>
      <c r="Z33" s="669">
        <v>0</v>
      </c>
      <c r="AA33" s="669"/>
      <c r="AB33" s="669"/>
      <c r="AC33" s="669"/>
      <c r="AD33" s="670">
        <v>300</v>
      </c>
      <c r="AE33" s="670"/>
      <c r="AF33" s="670"/>
      <c r="AG33" s="670"/>
      <c r="AH33" s="670"/>
      <c r="AI33" s="670"/>
      <c r="AJ33" s="670"/>
      <c r="AK33" s="670"/>
      <c r="AL33" s="671">
        <v>0</v>
      </c>
      <c r="AM33" s="672"/>
      <c r="AN33" s="672"/>
      <c r="AO33" s="673"/>
      <c r="AP33" s="730"/>
      <c r="AQ33" s="731"/>
      <c r="AR33" s="731"/>
      <c r="AS33" s="731"/>
      <c r="AT33" s="734"/>
      <c r="AU33" s="360"/>
      <c r="AV33" s="360"/>
      <c r="AW33" s="360"/>
      <c r="AX33" s="710" t="s">
        <v>319</v>
      </c>
      <c r="AY33" s="711"/>
      <c r="AZ33" s="711"/>
      <c r="BA33" s="711"/>
      <c r="BB33" s="711"/>
      <c r="BC33" s="711"/>
      <c r="BD33" s="711"/>
      <c r="BE33" s="711"/>
      <c r="BF33" s="712"/>
      <c r="BG33" s="736">
        <v>99.2</v>
      </c>
      <c r="BH33" s="737"/>
      <c r="BI33" s="737"/>
      <c r="BJ33" s="737"/>
      <c r="BK33" s="737"/>
      <c r="BL33" s="737"/>
      <c r="BM33" s="738">
        <v>96.8</v>
      </c>
      <c r="BN33" s="737"/>
      <c r="BO33" s="737"/>
      <c r="BP33" s="737"/>
      <c r="BQ33" s="739"/>
      <c r="BR33" s="736">
        <v>97.7</v>
      </c>
      <c r="BS33" s="737"/>
      <c r="BT33" s="737"/>
      <c r="BU33" s="737"/>
      <c r="BV33" s="737"/>
      <c r="BW33" s="737"/>
      <c r="BX33" s="738">
        <v>95.5</v>
      </c>
      <c r="BY33" s="737"/>
      <c r="BZ33" s="737"/>
      <c r="CA33" s="737"/>
      <c r="CB33" s="739"/>
      <c r="CD33" s="681" t="s">
        <v>320</v>
      </c>
      <c r="CE33" s="682"/>
      <c r="CF33" s="682"/>
      <c r="CG33" s="682"/>
      <c r="CH33" s="682"/>
      <c r="CI33" s="682"/>
      <c r="CJ33" s="682"/>
      <c r="CK33" s="682"/>
      <c r="CL33" s="682"/>
      <c r="CM33" s="682"/>
      <c r="CN33" s="682"/>
      <c r="CO33" s="682"/>
      <c r="CP33" s="682"/>
      <c r="CQ33" s="683"/>
      <c r="CR33" s="666">
        <v>79522921</v>
      </c>
      <c r="CS33" s="706"/>
      <c r="CT33" s="706"/>
      <c r="CU33" s="706"/>
      <c r="CV33" s="706"/>
      <c r="CW33" s="706"/>
      <c r="CX33" s="706"/>
      <c r="CY33" s="707"/>
      <c r="CZ33" s="671">
        <v>31.2</v>
      </c>
      <c r="DA33" s="700"/>
      <c r="DB33" s="700"/>
      <c r="DC33" s="708"/>
      <c r="DD33" s="675">
        <v>52093161</v>
      </c>
      <c r="DE33" s="706"/>
      <c r="DF33" s="706"/>
      <c r="DG33" s="706"/>
      <c r="DH33" s="706"/>
      <c r="DI33" s="706"/>
      <c r="DJ33" s="706"/>
      <c r="DK33" s="707"/>
      <c r="DL33" s="675">
        <v>34717740</v>
      </c>
      <c r="DM33" s="706"/>
      <c r="DN33" s="706"/>
      <c r="DO33" s="706"/>
      <c r="DP33" s="706"/>
      <c r="DQ33" s="706"/>
      <c r="DR33" s="706"/>
      <c r="DS33" s="706"/>
      <c r="DT33" s="706"/>
      <c r="DU33" s="706"/>
      <c r="DV33" s="707"/>
      <c r="DW33" s="671">
        <v>32.299999999999997</v>
      </c>
      <c r="DX33" s="700"/>
      <c r="DY33" s="700"/>
      <c r="DZ33" s="700"/>
      <c r="EA33" s="700"/>
      <c r="EB33" s="700"/>
      <c r="EC33" s="701"/>
    </row>
    <row r="34" spans="2:133" ht="11.25" customHeight="1" x14ac:dyDescent="0.15">
      <c r="B34" s="663" t="s">
        <v>321</v>
      </c>
      <c r="C34" s="664"/>
      <c r="D34" s="664"/>
      <c r="E34" s="664"/>
      <c r="F34" s="664"/>
      <c r="G34" s="664"/>
      <c r="H34" s="664"/>
      <c r="I34" s="664"/>
      <c r="J34" s="664"/>
      <c r="K34" s="664"/>
      <c r="L34" s="664"/>
      <c r="M34" s="664"/>
      <c r="N34" s="664"/>
      <c r="O34" s="664"/>
      <c r="P34" s="664"/>
      <c r="Q34" s="665"/>
      <c r="R34" s="666">
        <v>23274895</v>
      </c>
      <c r="S34" s="667"/>
      <c r="T34" s="667"/>
      <c r="U34" s="667"/>
      <c r="V34" s="667"/>
      <c r="W34" s="667"/>
      <c r="X34" s="667"/>
      <c r="Y34" s="668"/>
      <c r="Z34" s="669">
        <v>8.9</v>
      </c>
      <c r="AA34" s="669"/>
      <c r="AB34" s="669"/>
      <c r="AC34" s="669"/>
      <c r="AD34" s="670" t="s">
        <v>128</v>
      </c>
      <c r="AE34" s="670"/>
      <c r="AF34" s="670"/>
      <c r="AG34" s="670"/>
      <c r="AH34" s="670"/>
      <c r="AI34" s="670"/>
      <c r="AJ34" s="670"/>
      <c r="AK34" s="670"/>
      <c r="AL34" s="671" t="s">
        <v>128</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322</v>
      </c>
      <c r="CE34" s="682"/>
      <c r="CF34" s="682"/>
      <c r="CG34" s="682"/>
      <c r="CH34" s="682"/>
      <c r="CI34" s="682"/>
      <c r="CJ34" s="682"/>
      <c r="CK34" s="682"/>
      <c r="CL34" s="682"/>
      <c r="CM34" s="682"/>
      <c r="CN34" s="682"/>
      <c r="CO34" s="682"/>
      <c r="CP34" s="682"/>
      <c r="CQ34" s="683"/>
      <c r="CR34" s="666">
        <v>25501136</v>
      </c>
      <c r="CS34" s="667"/>
      <c r="CT34" s="667"/>
      <c r="CU34" s="667"/>
      <c r="CV34" s="667"/>
      <c r="CW34" s="667"/>
      <c r="CX34" s="667"/>
      <c r="CY34" s="668"/>
      <c r="CZ34" s="671">
        <v>10</v>
      </c>
      <c r="DA34" s="700"/>
      <c r="DB34" s="700"/>
      <c r="DC34" s="708"/>
      <c r="DD34" s="675">
        <v>16281707</v>
      </c>
      <c r="DE34" s="667"/>
      <c r="DF34" s="667"/>
      <c r="DG34" s="667"/>
      <c r="DH34" s="667"/>
      <c r="DI34" s="667"/>
      <c r="DJ34" s="667"/>
      <c r="DK34" s="668"/>
      <c r="DL34" s="675">
        <v>13496727</v>
      </c>
      <c r="DM34" s="667"/>
      <c r="DN34" s="667"/>
      <c r="DO34" s="667"/>
      <c r="DP34" s="667"/>
      <c r="DQ34" s="667"/>
      <c r="DR34" s="667"/>
      <c r="DS34" s="667"/>
      <c r="DT34" s="667"/>
      <c r="DU34" s="667"/>
      <c r="DV34" s="668"/>
      <c r="DW34" s="671">
        <v>12.6</v>
      </c>
      <c r="DX34" s="700"/>
      <c r="DY34" s="700"/>
      <c r="DZ34" s="700"/>
      <c r="EA34" s="700"/>
      <c r="EB34" s="700"/>
      <c r="EC34" s="701"/>
    </row>
    <row r="35" spans="2:133" ht="11.25" customHeight="1" x14ac:dyDescent="0.15">
      <c r="B35" s="663" t="s">
        <v>323</v>
      </c>
      <c r="C35" s="664"/>
      <c r="D35" s="664"/>
      <c r="E35" s="664"/>
      <c r="F35" s="664"/>
      <c r="G35" s="664"/>
      <c r="H35" s="664"/>
      <c r="I35" s="664"/>
      <c r="J35" s="664"/>
      <c r="K35" s="664"/>
      <c r="L35" s="664"/>
      <c r="M35" s="664"/>
      <c r="N35" s="664"/>
      <c r="O35" s="664"/>
      <c r="P35" s="664"/>
      <c r="Q35" s="665"/>
      <c r="R35" s="666">
        <v>1566193</v>
      </c>
      <c r="S35" s="667"/>
      <c r="T35" s="667"/>
      <c r="U35" s="667"/>
      <c r="V35" s="667"/>
      <c r="W35" s="667"/>
      <c r="X35" s="667"/>
      <c r="Y35" s="668"/>
      <c r="Z35" s="669">
        <v>0.6</v>
      </c>
      <c r="AA35" s="669"/>
      <c r="AB35" s="669"/>
      <c r="AC35" s="669"/>
      <c r="AD35" s="670">
        <v>167086</v>
      </c>
      <c r="AE35" s="670"/>
      <c r="AF35" s="670"/>
      <c r="AG35" s="670"/>
      <c r="AH35" s="670"/>
      <c r="AI35" s="670"/>
      <c r="AJ35" s="670"/>
      <c r="AK35" s="670"/>
      <c r="AL35" s="671">
        <v>0.2</v>
      </c>
      <c r="AM35" s="672"/>
      <c r="AN35" s="672"/>
      <c r="AO35" s="673"/>
      <c r="AP35" s="218"/>
      <c r="AQ35" s="645" t="s">
        <v>324</v>
      </c>
      <c r="AR35" s="646"/>
      <c r="AS35" s="646"/>
      <c r="AT35" s="646"/>
      <c r="AU35" s="646"/>
      <c r="AV35" s="646"/>
      <c r="AW35" s="646"/>
      <c r="AX35" s="646"/>
      <c r="AY35" s="646"/>
      <c r="AZ35" s="646"/>
      <c r="BA35" s="646"/>
      <c r="BB35" s="646"/>
      <c r="BC35" s="646"/>
      <c r="BD35" s="646"/>
      <c r="BE35" s="646"/>
      <c r="BF35" s="647"/>
      <c r="BG35" s="645" t="s">
        <v>325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326</v>
      </c>
      <c r="CE35" s="682"/>
      <c r="CF35" s="682"/>
      <c r="CG35" s="682"/>
      <c r="CH35" s="682"/>
      <c r="CI35" s="682"/>
      <c r="CJ35" s="682"/>
      <c r="CK35" s="682"/>
      <c r="CL35" s="682"/>
      <c r="CM35" s="682"/>
      <c r="CN35" s="682"/>
      <c r="CO35" s="682"/>
      <c r="CP35" s="682"/>
      <c r="CQ35" s="683"/>
      <c r="CR35" s="666">
        <v>1746471</v>
      </c>
      <c r="CS35" s="706"/>
      <c r="CT35" s="706"/>
      <c r="CU35" s="706"/>
      <c r="CV35" s="706"/>
      <c r="CW35" s="706"/>
      <c r="CX35" s="706"/>
      <c r="CY35" s="707"/>
      <c r="CZ35" s="671">
        <v>0.7</v>
      </c>
      <c r="DA35" s="700"/>
      <c r="DB35" s="700"/>
      <c r="DC35" s="708"/>
      <c r="DD35" s="675">
        <v>1517579</v>
      </c>
      <c r="DE35" s="706"/>
      <c r="DF35" s="706"/>
      <c r="DG35" s="706"/>
      <c r="DH35" s="706"/>
      <c r="DI35" s="706"/>
      <c r="DJ35" s="706"/>
      <c r="DK35" s="707"/>
      <c r="DL35" s="675">
        <v>1508920</v>
      </c>
      <c r="DM35" s="706"/>
      <c r="DN35" s="706"/>
      <c r="DO35" s="706"/>
      <c r="DP35" s="706"/>
      <c r="DQ35" s="706"/>
      <c r="DR35" s="706"/>
      <c r="DS35" s="706"/>
      <c r="DT35" s="706"/>
      <c r="DU35" s="706"/>
      <c r="DV35" s="707"/>
      <c r="DW35" s="671">
        <v>1.4</v>
      </c>
      <c r="DX35" s="700"/>
      <c r="DY35" s="700"/>
      <c r="DZ35" s="700"/>
      <c r="EA35" s="700"/>
      <c r="EB35" s="700"/>
      <c r="EC35" s="701"/>
    </row>
    <row r="36" spans="2:133" ht="11.25" customHeight="1" x14ac:dyDescent="0.15">
      <c r="B36" s="663" t="s">
        <v>327</v>
      </c>
      <c r="C36" s="664"/>
      <c r="D36" s="664"/>
      <c r="E36" s="664"/>
      <c r="F36" s="664"/>
      <c r="G36" s="664"/>
      <c r="H36" s="664"/>
      <c r="I36" s="664"/>
      <c r="J36" s="664"/>
      <c r="K36" s="664"/>
      <c r="L36" s="664"/>
      <c r="M36" s="664"/>
      <c r="N36" s="664"/>
      <c r="O36" s="664"/>
      <c r="P36" s="664"/>
      <c r="Q36" s="665"/>
      <c r="R36" s="666">
        <v>1113732</v>
      </c>
      <c r="S36" s="667"/>
      <c r="T36" s="667"/>
      <c r="U36" s="667"/>
      <c r="V36" s="667"/>
      <c r="W36" s="667"/>
      <c r="X36" s="667"/>
      <c r="Y36" s="668"/>
      <c r="Z36" s="669">
        <v>0.4</v>
      </c>
      <c r="AA36" s="669"/>
      <c r="AB36" s="669"/>
      <c r="AC36" s="669"/>
      <c r="AD36" s="670" t="s">
        <v>128</v>
      </c>
      <c r="AE36" s="670"/>
      <c r="AF36" s="670"/>
      <c r="AG36" s="670"/>
      <c r="AH36" s="670"/>
      <c r="AI36" s="670"/>
      <c r="AJ36" s="670"/>
      <c r="AK36" s="670"/>
      <c r="AL36" s="671" t="s">
        <v>128</v>
      </c>
      <c r="AM36" s="672"/>
      <c r="AN36" s="672"/>
      <c r="AO36" s="673"/>
      <c r="AP36" s="218"/>
      <c r="AQ36" s="740" t="s">
        <v>328</v>
      </c>
      <c r="AR36" s="741"/>
      <c r="AS36" s="741"/>
      <c r="AT36" s="741"/>
      <c r="AU36" s="741"/>
      <c r="AV36" s="741"/>
      <c r="AW36" s="741"/>
      <c r="AX36" s="741"/>
      <c r="AY36" s="742"/>
      <c r="AZ36" s="655">
        <v>25223199</v>
      </c>
      <c r="BA36" s="656"/>
      <c r="BB36" s="656"/>
      <c r="BC36" s="656"/>
      <c r="BD36" s="656"/>
      <c r="BE36" s="656"/>
      <c r="BF36" s="743"/>
      <c r="BG36" s="677" t="s">
        <v>329</v>
      </c>
      <c r="BH36" s="678"/>
      <c r="BI36" s="678"/>
      <c r="BJ36" s="678"/>
      <c r="BK36" s="678"/>
      <c r="BL36" s="678"/>
      <c r="BM36" s="678"/>
      <c r="BN36" s="678"/>
      <c r="BO36" s="678"/>
      <c r="BP36" s="678"/>
      <c r="BQ36" s="678"/>
      <c r="BR36" s="678"/>
      <c r="BS36" s="678"/>
      <c r="BT36" s="678"/>
      <c r="BU36" s="679"/>
      <c r="BV36" s="655">
        <v>339550</v>
      </c>
      <c r="BW36" s="656"/>
      <c r="BX36" s="656"/>
      <c r="BY36" s="656"/>
      <c r="BZ36" s="656"/>
      <c r="CA36" s="656"/>
      <c r="CB36" s="743"/>
      <c r="CD36" s="681" t="s">
        <v>330</v>
      </c>
      <c r="CE36" s="682"/>
      <c r="CF36" s="682"/>
      <c r="CG36" s="682"/>
      <c r="CH36" s="682"/>
      <c r="CI36" s="682"/>
      <c r="CJ36" s="682"/>
      <c r="CK36" s="682"/>
      <c r="CL36" s="682"/>
      <c r="CM36" s="682"/>
      <c r="CN36" s="682"/>
      <c r="CO36" s="682"/>
      <c r="CP36" s="682"/>
      <c r="CQ36" s="683"/>
      <c r="CR36" s="666">
        <v>23017142</v>
      </c>
      <c r="CS36" s="667"/>
      <c r="CT36" s="667"/>
      <c r="CU36" s="667"/>
      <c r="CV36" s="667"/>
      <c r="CW36" s="667"/>
      <c r="CX36" s="667"/>
      <c r="CY36" s="668"/>
      <c r="CZ36" s="671">
        <v>9</v>
      </c>
      <c r="DA36" s="700"/>
      <c r="DB36" s="700"/>
      <c r="DC36" s="708"/>
      <c r="DD36" s="675">
        <v>11634786</v>
      </c>
      <c r="DE36" s="667"/>
      <c r="DF36" s="667"/>
      <c r="DG36" s="667"/>
      <c r="DH36" s="667"/>
      <c r="DI36" s="667"/>
      <c r="DJ36" s="667"/>
      <c r="DK36" s="668"/>
      <c r="DL36" s="675">
        <v>5585961</v>
      </c>
      <c r="DM36" s="667"/>
      <c r="DN36" s="667"/>
      <c r="DO36" s="667"/>
      <c r="DP36" s="667"/>
      <c r="DQ36" s="667"/>
      <c r="DR36" s="667"/>
      <c r="DS36" s="667"/>
      <c r="DT36" s="667"/>
      <c r="DU36" s="667"/>
      <c r="DV36" s="668"/>
      <c r="DW36" s="671">
        <v>5.2</v>
      </c>
      <c r="DX36" s="700"/>
      <c r="DY36" s="700"/>
      <c r="DZ36" s="700"/>
      <c r="EA36" s="700"/>
      <c r="EB36" s="700"/>
      <c r="EC36" s="701"/>
    </row>
    <row r="37" spans="2:133" ht="11.25" customHeight="1" x14ac:dyDescent="0.15">
      <c r="B37" s="663" t="s">
        <v>331</v>
      </c>
      <c r="C37" s="664"/>
      <c r="D37" s="664"/>
      <c r="E37" s="664"/>
      <c r="F37" s="664"/>
      <c r="G37" s="664"/>
      <c r="H37" s="664"/>
      <c r="I37" s="664"/>
      <c r="J37" s="664"/>
      <c r="K37" s="664"/>
      <c r="L37" s="664"/>
      <c r="M37" s="664"/>
      <c r="N37" s="664"/>
      <c r="O37" s="664"/>
      <c r="P37" s="664"/>
      <c r="Q37" s="665"/>
      <c r="R37" s="666">
        <v>4914455</v>
      </c>
      <c r="S37" s="667"/>
      <c r="T37" s="667"/>
      <c r="U37" s="667"/>
      <c r="V37" s="667"/>
      <c r="W37" s="667"/>
      <c r="X37" s="667"/>
      <c r="Y37" s="668"/>
      <c r="Z37" s="669">
        <v>1.9</v>
      </c>
      <c r="AA37" s="669"/>
      <c r="AB37" s="669"/>
      <c r="AC37" s="669"/>
      <c r="AD37" s="670" t="s">
        <v>128</v>
      </c>
      <c r="AE37" s="670"/>
      <c r="AF37" s="670"/>
      <c r="AG37" s="670"/>
      <c r="AH37" s="670"/>
      <c r="AI37" s="670"/>
      <c r="AJ37" s="670"/>
      <c r="AK37" s="670"/>
      <c r="AL37" s="671" t="s">
        <v>128</v>
      </c>
      <c r="AM37" s="672"/>
      <c r="AN37" s="672"/>
      <c r="AO37" s="673"/>
      <c r="AQ37" s="744" t="s">
        <v>332</v>
      </c>
      <c r="AR37" s="745"/>
      <c r="AS37" s="745"/>
      <c r="AT37" s="745"/>
      <c r="AU37" s="745"/>
      <c r="AV37" s="745"/>
      <c r="AW37" s="745"/>
      <c r="AX37" s="745"/>
      <c r="AY37" s="746"/>
      <c r="AZ37" s="666">
        <v>4813453</v>
      </c>
      <c r="BA37" s="667"/>
      <c r="BB37" s="667"/>
      <c r="BC37" s="667"/>
      <c r="BD37" s="706"/>
      <c r="BE37" s="706"/>
      <c r="BF37" s="724"/>
      <c r="BG37" s="681" t="s">
        <v>333</v>
      </c>
      <c r="BH37" s="682"/>
      <c r="BI37" s="682"/>
      <c r="BJ37" s="682"/>
      <c r="BK37" s="682"/>
      <c r="BL37" s="682"/>
      <c r="BM37" s="682"/>
      <c r="BN37" s="682"/>
      <c r="BO37" s="682"/>
      <c r="BP37" s="682"/>
      <c r="BQ37" s="682"/>
      <c r="BR37" s="682"/>
      <c r="BS37" s="682"/>
      <c r="BT37" s="682"/>
      <c r="BU37" s="683"/>
      <c r="BV37" s="666">
        <v>-497385</v>
      </c>
      <c r="BW37" s="667"/>
      <c r="BX37" s="667"/>
      <c r="BY37" s="667"/>
      <c r="BZ37" s="667"/>
      <c r="CA37" s="667"/>
      <c r="CB37" s="676"/>
      <c r="CD37" s="681" t="s">
        <v>334</v>
      </c>
      <c r="CE37" s="682"/>
      <c r="CF37" s="682"/>
      <c r="CG37" s="682"/>
      <c r="CH37" s="682"/>
      <c r="CI37" s="682"/>
      <c r="CJ37" s="682"/>
      <c r="CK37" s="682"/>
      <c r="CL37" s="682"/>
      <c r="CM37" s="682"/>
      <c r="CN37" s="682"/>
      <c r="CO37" s="682"/>
      <c r="CP37" s="682"/>
      <c r="CQ37" s="683"/>
      <c r="CR37" s="666">
        <v>47993</v>
      </c>
      <c r="CS37" s="706"/>
      <c r="CT37" s="706"/>
      <c r="CU37" s="706"/>
      <c r="CV37" s="706"/>
      <c r="CW37" s="706"/>
      <c r="CX37" s="706"/>
      <c r="CY37" s="707"/>
      <c r="CZ37" s="671">
        <v>0</v>
      </c>
      <c r="DA37" s="700"/>
      <c r="DB37" s="700"/>
      <c r="DC37" s="708"/>
      <c r="DD37" s="675">
        <v>47993</v>
      </c>
      <c r="DE37" s="706"/>
      <c r="DF37" s="706"/>
      <c r="DG37" s="706"/>
      <c r="DH37" s="706"/>
      <c r="DI37" s="706"/>
      <c r="DJ37" s="706"/>
      <c r="DK37" s="707"/>
      <c r="DL37" s="675">
        <v>31195</v>
      </c>
      <c r="DM37" s="706"/>
      <c r="DN37" s="706"/>
      <c r="DO37" s="706"/>
      <c r="DP37" s="706"/>
      <c r="DQ37" s="706"/>
      <c r="DR37" s="706"/>
      <c r="DS37" s="706"/>
      <c r="DT37" s="706"/>
      <c r="DU37" s="706"/>
      <c r="DV37" s="707"/>
      <c r="DW37" s="671">
        <v>0</v>
      </c>
      <c r="DX37" s="700"/>
      <c r="DY37" s="700"/>
      <c r="DZ37" s="700"/>
      <c r="EA37" s="700"/>
      <c r="EB37" s="700"/>
      <c r="EC37" s="701"/>
    </row>
    <row r="38" spans="2:133" ht="11.25" customHeight="1" x14ac:dyDescent="0.15">
      <c r="B38" s="663" t="s">
        <v>335</v>
      </c>
      <c r="C38" s="664"/>
      <c r="D38" s="664"/>
      <c r="E38" s="664"/>
      <c r="F38" s="664"/>
      <c r="G38" s="664"/>
      <c r="H38" s="664"/>
      <c r="I38" s="664"/>
      <c r="J38" s="664"/>
      <c r="K38" s="664"/>
      <c r="L38" s="664"/>
      <c r="M38" s="664"/>
      <c r="N38" s="664"/>
      <c r="O38" s="664"/>
      <c r="P38" s="664"/>
      <c r="Q38" s="665"/>
      <c r="R38" s="666">
        <v>5501761</v>
      </c>
      <c r="S38" s="667"/>
      <c r="T38" s="667"/>
      <c r="U38" s="667"/>
      <c r="V38" s="667"/>
      <c r="W38" s="667"/>
      <c r="X38" s="667"/>
      <c r="Y38" s="668"/>
      <c r="Z38" s="669">
        <v>2.1</v>
      </c>
      <c r="AA38" s="669"/>
      <c r="AB38" s="669"/>
      <c r="AC38" s="669"/>
      <c r="AD38" s="670" t="s">
        <v>128</v>
      </c>
      <c r="AE38" s="670"/>
      <c r="AF38" s="670"/>
      <c r="AG38" s="670"/>
      <c r="AH38" s="670"/>
      <c r="AI38" s="670"/>
      <c r="AJ38" s="670"/>
      <c r="AK38" s="670"/>
      <c r="AL38" s="671" t="s">
        <v>128</v>
      </c>
      <c r="AM38" s="672"/>
      <c r="AN38" s="672"/>
      <c r="AO38" s="673"/>
      <c r="AQ38" s="744" t="s">
        <v>336</v>
      </c>
      <c r="AR38" s="745"/>
      <c r="AS38" s="745"/>
      <c r="AT38" s="745"/>
      <c r="AU38" s="745"/>
      <c r="AV38" s="745"/>
      <c r="AW38" s="745"/>
      <c r="AX38" s="745"/>
      <c r="AY38" s="746"/>
      <c r="AZ38" s="666">
        <v>245645</v>
      </c>
      <c r="BA38" s="667"/>
      <c r="BB38" s="667"/>
      <c r="BC38" s="667"/>
      <c r="BD38" s="706"/>
      <c r="BE38" s="706"/>
      <c r="BF38" s="724"/>
      <c r="BG38" s="681" t="s">
        <v>337</v>
      </c>
      <c r="BH38" s="682"/>
      <c r="BI38" s="682"/>
      <c r="BJ38" s="682"/>
      <c r="BK38" s="682"/>
      <c r="BL38" s="682"/>
      <c r="BM38" s="682"/>
      <c r="BN38" s="682"/>
      <c r="BO38" s="682"/>
      <c r="BP38" s="682"/>
      <c r="BQ38" s="682"/>
      <c r="BR38" s="682"/>
      <c r="BS38" s="682"/>
      <c r="BT38" s="682"/>
      <c r="BU38" s="683"/>
      <c r="BV38" s="666">
        <v>61018</v>
      </c>
      <c r="BW38" s="667"/>
      <c r="BX38" s="667"/>
      <c r="BY38" s="667"/>
      <c r="BZ38" s="667"/>
      <c r="CA38" s="667"/>
      <c r="CB38" s="676"/>
      <c r="CD38" s="681" t="s">
        <v>338</v>
      </c>
      <c r="CE38" s="682"/>
      <c r="CF38" s="682"/>
      <c r="CG38" s="682"/>
      <c r="CH38" s="682"/>
      <c r="CI38" s="682"/>
      <c r="CJ38" s="682"/>
      <c r="CK38" s="682"/>
      <c r="CL38" s="682"/>
      <c r="CM38" s="682"/>
      <c r="CN38" s="682"/>
      <c r="CO38" s="682"/>
      <c r="CP38" s="682"/>
      <c r="CQ38" s="683"/>
      <c r="CR38" s="666">
        <v>20543300</v>
      </c>
      <c r="CS38" s="667"/>
      <c r="CT38" s="667"/>
      <c r="CU38" s="667"/>
      <c r="CV38" s="667"/>
      <c r="CW38" s="667"/>
      <c r="CX38" s="667"/>
      <c r="CY38" s="668"/>
      <c r="CZ38" s="671">
        <v>8.1</v>
      </c>
      <c r="DA38" s="700"/>
      <c r="DB38" s="700"/>
      <c r="DC38" s="708"/>
      <c r="DD38" s="675">
        <v>16803215</v>
      </c>
      <c r="DE38" s="667"/>
      <c r="DF38" s="667"/>
      <c r="DG38" s="667"/>
      <c r="DH38" s="667"/>
      <c r="DI38" s="667"/>
      <c r="DJ38" s="667"/>
      <c r="DK38" s="668"/>
      <c r="DL38" s="675">
        <v>14123256</v>
      </c>
      <c r="DM38" s="667"/>
      <c r="DN38" s="667"/>
      <c r="DO38" s="667"/>
      <c r="DP38" s="667"/>
      <c r="DQ38" s="667"/>
      <c r="DR38" s="667"/>
      <c r="DS38" s="667"/>
      <c r="DT38" s="667"/>
      <c r="DU38" s="667"/>
      <c r="DV38" s="668"/>
      <c r="DW38" s="671">
        <v>13.2</v>
      </c>
      <c r="DX38" s="700"/>
      <c r="DY38" s="700"/>
      <c r="DZ38" s="700"/>
      <c r="EA38" s="700"/>
      <c r="EB38" s="700"/>
      <c r="EC38" s="701"/>
    </row>
    <row r="39" spans="2:133" ht="11.25" customHeight="1" x14ac:dyDescent="0.15">
      <c r="B39" s="663" t="s">
        <v>339</v>
      </c>
      <c r="C39" s="664"/>
      <c r="D39" s="664"/>
      <c r="E39" s="664"/>
      <c r="F39" s="664"/>
      <c r="G39" s="664"/>
      <c r="H39" s="664"/>
      <c r="I39" s="664"/>
      <c r="J39" s="664"/>
      <c r="K39" s="664"/>
      <c r="L39" s="664"/>
      <c r="M39" s="664"/>
      <c r="N39" s="664"/>
      <c r="O39" s="664"/>
      <c r="P39" s="664"/>
      <c r="Q39" s="665"/>
      <c r="R39" s="666">
        <v>6892700</v>
      </c>
      <c r="S39" s="667"/>
      <c r="T39" s="667"/>
      <c r="U39" s="667"/>
      <c r="V39" s="667"/>
      <c r="W39" s="667"/>
      <c r="X39" s="667"/>
      <c r="Y39" s="668"/>
      <c r="Z39" s="669">
        <v>2.6</v>
      </c>
      <c r="AA39" s="669"/>
      <c r="AB39" s="669"/>
      <c r="AC39" s="669"/>
      <c r="AD39" s="670">
        <v>14947</v>
      </c>
      <c r="AE39" s="670"/>
      <c r="AF39" s="670"/>
      <c r="AG39" s="670"/>
      <c r="AH39" s="670"/>
      <c r="AI39" s="670"/>
      <c r="AJ39" s="670"/>
      <c r="AK39" s="670"/>
      <c r="AL39" s="671">
        <v>0</v>
      </c>
      <c r="AM39" s="672"/>
      <c r="AN39" s="672"/>
      <c r="AO39" s="673"/>
      <c r="AQ39" s="744" t="s">
        <v>340</v>
      </c>
      <c r="AR39" s="745"/>
      <c r="AS39" s="745"/>
      <c r="AT39" s="745"/>
      <c r="AU39" s="745"/>
      <c r="AV39" s="745"/>
      <c r="AW39" s="745"/>
      <c r="AX39" s="745"/>
      <c r="AY39" s="746"/>
      <c r="AZ39" s="666">
        <v>230661</v>
      </c>
      <c r="BA39" s="667"/>
      <c r="BB39" s="667"/>
      <c r="BC39" s="667"/>
      <c r="BD39" s="706"/>
      <c r="BE39" s="706"/>
      <c r="BF39" s="724"/>
      <c r="BG39" s="681" t="s">
        <v>341</v>
      </c>
      <c r="BH39" s="682"/>
      <c r="BI39" s="682"/>
      <c r="BJ39" s="682"/>
      <c r="BK39" s="682"/>
      <c r="BL39" s="682"/>
      <c r="BM39" s="682"/>
      <c r="BN39" s="682"/>
      <c r="BO39" s="682"/>
      <c r="BP39" s="682"/>
      <c r="BQ39" s="682"/>
      <c r="BR39" s="682"/>
      <c r="BS39" s="682"/>
      <c r="BT39" s="682"/>
      <c r="BU39" s="683"/>
      <c r="BV39" s="666">
        <v>90341</v>
      </c>
      <c r="BW39" s="667"/>
      <c r="BX39" s="667"/>
      <c r="BY39" s="667"/>
      <c r="BZ39" s="667"/>
      <c r="CA39" s="667"/>
      <c r="CB39" s="676"/>
      <c r="CD39" s="681" t="s">
        <v>342</v>
      </c>
      <c r="CE39" s="682"/>
      <c r="CF39" s="682"/>
      <c r="CG39" s="682"/>
      <c r="CH39" s="682"/>
      <c r="CI39" s="682"/>
      <c r="CJ39" s="682"/>
      <c r="CK39" s="682"/>
      <c r="CL39" s="682"/>
      <c r="CM39" s="682"/>
      <c r="CN39" s="682"/>
      <c r="CO39" s="682"/>
      <c r="CP39" s="682"/>
      <c r="CQ39" s="683"/>
      <c r="CR39" s="666">
        <v>5338833</v>
      </c>
      <c r="CS39" s="706"/>
      <c r="CT39" s="706"/>
      <c r="CU39" s="706"/>
      <c r="CV39" s="706"/>
      <c r="CW39" s="706"/>
      <c r="CX39" s="706"/>
      <c r="CY39" s="707"/>
      <c r="CZ39" s="671">
        <v>2.1</v>
      </c>
      <c r="DA39" s="700"/>
      <c r="DB39" s="700"/>
      <c r="DC39" s="708"/>
      <c r="DD39" s="675">
        <v>3486493</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0"/>
      <c r="DY39" s="700"/>
      <c r="DZ39" s="700"/>
      <c r="EA39" s="700"/>
      <c r="EB39" s="700"/>
      <c r="EC39" s="701"/>
    </row>
    <row r="40" spans="2:133" ht="11.25" customHeight="1" x14ac:dyDescent="0.15">
      <c r="B40" s="663" t="s">
        <v>343</v>
      </c>
      <c r="C40" s="664"/>
      <c r="D40" s="664"/>
      <c r="E40" s="664"/>
      <c r="F40" s="664"/>
      <c r="G40" s="664"/>
      <c r="H40" s="664"/>
      <c r="I40" s="664"/>
      <c r="J40" s="664"/>
      <c r="K40" s="664"/>
      <c r="L40" s="664"/>
      <c r="M40" s="664"/>
      <c r="N40" s="664"/>
      <c r="O40" s="664"/>
      <c r="P40" s="664"/>
      <c r="Q40" s="665"/>
      <c r="R40" s="666">
        <v>32227219</v>
      </c>
      <c r="S40" s="667"/>
      <c r="T40" s="667"/>
      <c r="U40" s="667"/>
      <c r="V40" s="667"/>
      <c r="W40" s="667"/>
      <c r="X40" s="667"/>
      <c r="Y40" s="668"/>
      <c r="Z40" s="669">
        <v>12.3</v>
      </c>
      <c r="AA40" s="669"/>
      <c r="AB40" s="669"/>
      <c r="AC40" s="669"/>
      <c r="AD40" s="670" t="s">
        <v>128</v>
      </c>
      <c r="AE40" s="670"/>
      <c r="AF40" s="670"/>
      <c r="AG40" s="670"/>
      <c r="AH40" s="670"/>
      <c r="AI40" s="670"/>
      <c r="AJ40" s="670"/>
      <c r="AK40" s="670"/>
      <c r="AL40" s="671" t="s">
        <v>128</v>
      </c>
      <c r="AM40" s="672"/>
      <c r="AN40" s="672"/>
      <c r="AO40" s="673"/>
      <c r="AQ40" s="744" t="s">
        <v>344</v>
      </c>
      <c r="AR40" s="745"/>
      <c r="AS40" s="745"/>
      <c r="AT40" s="745"/>
      <c r="AU40" s="745"/>
      <c r="AV40" s="745"/>
      <c r="AW40" s="745"/>
      <c r="AX40" s="745"/>
      <c r="AY40" s="746"/>
      <c r="AZ40" s="666">
        <v>34703</v>
      </c>
      <c r="BA40" s="667"/>
      <c r="BB40" s="667"/>
      <c r="BC40" s="667"/>
      <c r="BD40" s="706"/>
      <c r="BE40" s="706"/>
      <c r="BF40" s="724"/>
      <c r="BG40" s="747" t="s">
        <v>345</v>
      </c>
      <c r="BH40" s="748"/>
      <c r="BI40" s="748"/>
      <c r="BJ40" s="748"/>
      <c r="BK40" s="748"/>
      <c r="BL40" s="364"/>
      <c r="BM40" s="682" t="s">
        <v>346</v>
      </c>
      <c r="BN40" s="682"/>
      <c r="BO40" s="682"/>
      <c r="BP40" s="682"/>
      <c r="BQ40" s="682"/>
      <c r="BR40" s="682"/>
      <c r="BS40" s="682"/>
      <c r="BT40" s="682"/>
      <c r="BU40" s="683"/>
      <c r="BV40" s="666">
        <v>91</v>
      </c>
      <c r="BW40" s="667"/>
      <c r="BX40" s="667"/>
      <c r="BY40" s="667"/>
      <c r="BZ40" s="667"/>
      <c r="CA40" s="667"/>
      <c r="CB40" s="676"/>
      <c r="CD40" s="681" t="s">
        <v>347</v>
      </c>
      <c r="CE40" s="682"/>
      <c r="CF40" s="682"/>
      <c r="CG40" s="682"/>
      <c r="CH40" s="682"/>
      <c r="CI40" s="682"/>
      <c r="CJ40" s="682"/>
      <c r="CK40" s="682"/>
      <c r="CL40" s="682"/>
      <c r="CM40" s="682"/>
      <c r="CN40" s="682"/>
      <c r="CO40" s="682"/>
      <c r="CP40" s="682"/>
      <c r="CQ40" s="683"/>
      <c r="CR40" s="666">
        <v>3376039</v>
      </c>
      <c r="CS40" s="667"/>
      <c r="CT40" s="667"/>
      <c r="CU40" s="667"/>
      <c r="CV40" s="667"/>
      <c r="CW40" s="667"/>
      <c r="CX40" s="667"/>
      <c r="CY40" s="668"/>
      <c r="CZ40" s="671">
        <v>1.3</v>
      </c>
      <c r="DA40" s="700"/>
      <c r="DB40" s="700"/>
      <c r="DC40" s="708"/>
      <c r="DD40" s="675">
        <v>2369381</v>
      </c>
      <c r="DE40" s="667"/>
      <c r="DF40" s="667"/>
      <c r="DG40" s="667"/>
      <c r="DH40" s="667"/>
      <c r="DI40" s="667"/>
      <c r="DJ40" s="667"/>
      <c r="DK40" s="668"/>
      <c r="DL40" s="675">
        <v>2876</v>
      </c>
      <c r="DM40" s="667"/>
      <c r="DN40" s="667"/>
      <c r="DO40" s="667"/>
      <c r="DP40" s="667"/>
      <c r="DQ40" s="667"/>
      <c r="DR40" s="667"/>
      <c r="DS40" s="667"/>
      <c r="DT40" s="667"/>
      <c r="DU40" s="667"/>
      <c r="DV40" s="668"/>
      <c r="DW40" s="671">
        <v>0</v>
      </c>
      <c r="DX40" s="700"/>
      <c r="DY40" s="700"/>
      <c r="DZ40" s="700"/>
      <c r="EA40" s="700"/>
      <c r="EB40" s="700"/>
      <c r="EC40" s="701"/>
    </row>
    <row r="41" spans="2:133" ht="11.25" customHeight="1" x14ac:dyDescent="0.15">
      <c r="B41" s="663" t="s">
        <v>348</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349</v>
      </c>
      <c r="AR41" s="745"/>
      <c r="AS41" s="745"/>
      <c r="AT41" s="745"/>
      <c r="AU41" s="745"/>
      <c r="AV41" s="745"/>
      <c r="AW41" s="745"/>
      <c r="AX41" s="745"/>
      <c r="AY41" s="746"/>
      <c r="AZ41" s="666">
        <v>4439002</v>
      </c>
      <c r="BA41" s="667"/>
      <c r="BB41" s="667"/>
      <c r="BC41" s="667"/>
      <c r="BD41" s="706"/>
      <c r="BE41" s="706"/>
      <c r="BF41" s="724"/>
      <c r="BG41" s="747"/>
      <c r="BH41" s="748"/>
      <c r="BI41" s="748"/>
      <c r="BJ41" s="748"/>
      <c r="BK41" s="748"/>
      <c r="BL41" s="364"/>
      <c r="BM41" s="682" t="s">
        <v>350</v>
      </c>
      <c r="BN41" s="682"/>
      <c r="BO41" s="682"/>
      <c r="BP41" s="682"/>
      <c r="BQ41" s="682"/>
      <c r="BR41" s="682"/>
      <c r="BS41" s="682"/>
      <c r="BT41" s="682"/>
      <c r="BU41" s="683"/>
      <c r="BV41" s="666" t="s">
        <v>128</v>
      </c>
      <c r="BW41" s="667"/>
      <c r="BX41" s="667"/>
      <c r="BY41" s="667"/>
      <c r="BZ41" s="667"/>
      <c r="CA41" s="667"/>
      <c r="CB41" s="676"/>
      <c r="CD41" s="681" t="s">
        <v>351</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663" t="s">
        <v>352</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353</v>
      </c>
      <c r="AR42" s="752"/>
      <c r="AS42" s="752"/>
      <c r="AT42" s="752"/>
      <c r="AU42" s="752"/>
      <c r="AV42" s="752"/>
      <c r="AW42" s="752"/>
      <c r="AX42" s="752"/>
      <c r="AY42" s="753"/>
      <c r="AZ42" s="760">
        <v>15459735</v>
      </c>
      <c r="BA42" s="761"/>
      <c r="BB42" s="761"/>
      <c r="BC42" s="761"/>
      <c r="BD42" s="737"/>
      <c r="BE42" s="737"/>
      <c r="BF42" s="739"/>
      <c r="BG42" s="749"/>
      <c r="BH42" s="750"/>
      <c r="BI42" s="750"/>
      <c r="BJ42" s="750"/>
      <c r="BK42" s="750"/>
      <c r="BL42" s="365"/>
      <c r="BM42" s="692" t="s">
        <v>354</v>
      </c>
      <c r="BN42" s="692"/>
      <c r="BO42" s="692"/>
      <c r="BP42" s="692"/>
      <c r="BQ42" s="692"/>
      <c r="BR42" s="692"/>
      <c r="BS42" s="692"/>
      <c r="BT42" s="692"/>
      <c r="BU42" s="693"/>
      <c r="BV42" s="760">
        <v>446</v>
      </c>
      <c r="BW42" s="761"/>
      <c r="BX42" s="761"/>
      <c r="BY42" s="761"/>
      <c r="BZ42" s="761"/>
      <c r="CA42" s="761"/>
      <c r="CB42" s="773"/>
      <c r="CD42" s="663" t="s">
        <v>355</v>
      </c>
      <c r="CE42" s="664"/>
      <c r="CF42" s="664"/>
      <c r="CG42" s="664"/>
      <c r="CH42" s="664"/>
      <c r="CI42" s="664"/>
      <c r="CJ42" s="664"/>
      <c r="CK42" s="664"/>
      <c r="CL42" s="664"/>
      <c r="CM42" s="664"/>
      <c r="CN42" s="664"/>
      <c r="CO42" s="664"/>
      <c r="CP42" s="664"/>
      <c r="CQ42" s="665"/>
      <c r="CR42" s="666">
        <v>39710172</v>
      </c>
      <c r="CS42" s="706"/>
      <c r="CT42" s="706"/>
      <c r="CU42" s="706"/>
      <c r="CV42" s="706"/>
      <c r="CW42" s="706"/>
      <c r="CX42" s="706"/>
      <c r="CY42" s="707"/>
      <c r="CZ42" s="671">
        <v>15.6</v>
      </c>
      <c r="DA42" s="700"/>
      <c r="DB42" s="700"/>
      <c r="DC42" s="708"/>
      <c r="DD42" s="675">
        <v>4863608</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663" t="s">
        <v>356</v>
      </c>
      <c r="C43" s="664"/>
      <c r="D43" s="664"/>
      <c r="E43" s="664"/>
      <c r="F43" s="664"/>
      <c r="G43" s="664"/>
      <c r="H43" s="664"/>
      <c r="I43" s="664"/>
      <c r="J43" s="664"/>
      <c r="K43" s="664"/>
      <c r="L43" s="664"/>
      <c r="M43" s="664"/>
      <c r="N43" s="664"/>
      <c r="O43" s="664"/>
      <c r="P43" s="664"/>
      <c r="Q43" s="665"/>
      <c r="R43" s="666">
        <v>7517454</v>
      </c>
      <c r="S43" s="667"/>
      <c r="T43" s="667"/>
      <c r="U43" s="667"/>
      <c r="V43" s="667"/>
      <c r="W43" s="667"/>
      <c r="X43" s="667"/>
      <c r="Y43" s="668"/>
      <c r="Z43" s="669">
        <v>2.9</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357</v>
      </c>
      <c r="CE43" s="664"/>
      <c r="CF43" s="664"/>
      <c r="CG43" s="664"/>
      <c r="CH43" s="664"/>
      <c r="CI43" s="664"/>
      <c r="CJ43" s="664"/>
      <c r="CK43" s="664"/>
      <c r="CL43" s="664"/>
      <c r="CM43" s="664"/>
      <c r="CN43" s="664"/>
      <c r="CO43" s="664"/>
      <c r="CP43" s="664"/>
      <c r="CQ43" s="665"/>
      <c r="CR43" s="666">
        <v>976400</v>
      </c>
      <c r="CS43" s="706"/>
      <c r="CT43" s="706"/>
      <c r="CU43" s="706"/>
      <c r="CV43" s="706"/>
      <c r="CW43" s="706"/>
      <c r="CX43" s="706"/>
      <c r="CY43" s="707"/>
      <c r="CZ43" s="671">
        <v>0.4</v>
      </c>
      <c r="DA43" s="700"/>
      <c r="DB43" s="700"/>
      <c r="DC43" s="708"/>
      <c r="DD43" s="675">
        <v>586882</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710" t="s">
        <v>358</v>
      </c>
      <c r="C44" s="711"/>
      <c r="D44" s="711"/>
      <c r="E44" s="711"/>
      <c r="F44" s="711"/>
      <c r="G44" s="711"/>
      <c r="H44" s="711"/>
      <c r="I44" s="711"/>
      <c r="J44" s="711"/>
      <c r="K44" s="711"/>
      <c r="L44" s="711"/>
      <c r="M44" s="711"/>
      <c r="N44" s="711"/>
      <c r="O44" s="711"/>
      <c r="P44" s="711"/>
      <c r="Q44" s="712"/>
      <c r="R44" s="760">
        <v>262301512</v>
      </c>
      <c r="S44" s="761"/>
      <c r="T44" s="761"/>
      <c r="U44" s="761"/>
      <c r="V44" s="761"/>
      <c r="W44" s="761"/>
      <c r="X44" s="761"/>
      <c r="Y44" s="762"/>
      <c r="Z44" s="763">
        <v>100</v>
      </c>
      <c r="AA44" s="763"/>
      <c r="AB44" s="763"/>
      <c r="AC44" s="763"/>
      <c r="AD44" s="764">
        <v>99868642</v>
      </c>
      <c r="AE44" s="764"/>
      <c r="AF44" s="764"/>
      <c r="AG44" s="764"/>
      <c r="AH44" s="764"/>
      <c r="AI44" s="764"/>
      <c r="AJ44" s="764"/>
      <c r="AK44" s="764"/>
      <c r="AL44" s="765">
        <v>100</v>
      </c>
      <c r="AM44" s="738"/>
      <c r="AN44" s="738"/>
      <c r="AO44" s="766"/>
      <c r="CD44" s="767" t="s">
        <v>305</v>
      </c>
      <c r="CE44" s="768"/>
      <c r="CF44" s="663" t="s">
        <v>359</v>
      </c>
      <c r="CG44" s="664"/>
      <c r="CH44" s="664"/>
      <c r="CI44" s="664"/>
      <c r="CJ44" s="664"/>
      <c r="CK44" s="664"/>
      <c r="CL44" s="664"/>
      <c r="CM44" s="664"/>
      <c r="CN44" s="664"/>
      <c r="CO44" s="664"/>
      <c r="CP44" s="664"/>
      <c r="CQ44" s="665"/>
      <c r="CR44" s="666">
        <v>38673642</v>
      </c>
      <c r="CS44" s="667"/>
      <c r="CT44" s="667"/>
      <c r="CU44" s="667"/>
      <c r="CV44" s="667"/>
      <c r="CW44" s="667"/>
      <c r="CX44" s="667"/>
      <c r="CY44" s="668"/>
      <c r="CZ44" s="671">
        <v>15.2</v>
      </c>
      <c r="DA44" s="672"/>
      <c r="DB44" s="672"/>
      <c r="DC44" s="684"/>
      <c r="DD44" s="675">
        <v>4815031</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360</v>
      </c>
      <c r="CG45" s="664"/>
      <c r="CH45" s="664"/>
      <c r="CI45" s="664"/>
      <c r="CJ45" s="664"/>
      <c r="CK45" s="664"/>
      <c r="CL45" s="664"/>
      <c r="CM45" s="664"/>
      <c r="CN45" s="664"/>
      <c r="CO45" s="664"/>
      <c r="CP45" s="664"/>
      <c r="CQ45" s="665"/>
      <c r="CR45" s="666">
        <v>11110044</v>
      </c>
      <c r="CS45" s="706"/>
      <c r="CT45" s="706"/>
      <c r="CU45" s="706"/>
      <c r="CV45" s="706"/>
      <c r="CW45" s="706"/>
      <c r="CX45" s="706"/>
      <c r="CY45" s="707"/>
      <c r="CZ45" s="671">
        <v>4.4000000000000004</v>
      </c>
      <c r="DA45" s="700"/>
      <c r="DB45" s="700"/>
      <c r="DC45" s="708"/>
      <c r="DD45" s="675">
        <v>545692</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362</v>
      </c>
      <c r="CG46" s="664"/>
      <c r="CH46" s="664"/>
      <c r="CI46" s="664"/>
      <c r="CJ46" s="664"/>
      <c r="CK46" s="664"/>
      <c r="CL46" s="664"/>
      <c r="CM46" s="664"/>
      <c r="CN46" s="664"/>
      <c r="CO46" s="664"/>
      <c r="CP46" s="664"/>
      <c r="CQ46" s="665"/>
      <c r="CR46" s="666">
        <v>25862313</v>
      </c>
      <c r="CS46" s="667"/>
      <c r="CT46" s="667"/>
      <c r="CU46" s="667"/>
      <c r="CV46" s="667"/>
      <c r="CW46" s="667"/>
      <c r="CX46" s="667"/>
      <c r="CY46" s="668"/>
      <c r="CZ46" s="671">
        <v>10.1</v>
      </c>
      <c r="DA46" s="672"/>
      <c r="DB46" s="672"/>
      <c r="DC46" s="684"/>
      <c r="DD46" s="675">
        <v>4141294</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B47" s="785" t="s">
        <v>363</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364</v>
      </c>
      <c r="CG47" s="664"/>
      <c r="CH47" s="664"/>
      <c r="CI47" s="664"/>
      <c r="CJ47" s="664"/>
      <c r="CK47" s="664"/>
      <c r="CL47" s="664"/>
      <c r="CM47" s="664"/>
      <c r="CN47" s="664"/>
      <c r="CO47" s="664"/>
      <c r="CP47" s="664"/>
      <c r="CQ47" s="665"/>
      <c r="CR47" s="666">
        <v>1036530</v>
      </c>
      <c r="CS47" s="706"/>
      <c r="CT47" s="706"/>
      <c r="CU47" s="706"/>
      <c r="CV47" s="706"/>
      <c r="CW47" s="706"/>
      <c r="CX47" s="706"/>
      <c r="CY47" s="707"/>
      <c r="CZ47" s="671">
        <v>0.4</v>
      </c>
      <c r="DA47" s="700"/>
      <c r="DB47" s="700"/>
      <c r="DC47" s="708"/>
      <c r="DD47" s="675">
        <v>48577</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x14ac:dyDescent="0.15">
      <c r="B48" s="784" t="s">
        <v>365</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366</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367</v>
      </c>
      <c r="CE49" s="711"/>
      <c r="CF49" s="711"/>
      <c r="CG49" s="711"/>
      <c r="CH49" s="711"/>
      <c r="CI49" s="711"/>
      <c r="CJ49" s="711"/>
      <c r="CK49" s="711"/>
      <c r="CL49" s="711"/>
      <c r="CM49" s="711"/>
      <c r="CN49" s="711"/>
      <c r="CO49" s="711"/>
      <c r="CP49" s="711"/>
      <c r="CQ49" s="712"/>
      <c r="CR49" s="760">
        <v>255100662</v>
      </c>
      <c r="CS49" s="737"/>
      <c r="CT49" s="737"/>
      <c r="CU49" s="737"/>
      <c r="CV49" s="737"/>
      <c r="CW49" s="737"/>
      <c r="CX49" s="737"/>
      <c r="CY49" s="774"/>
      <c r="CZ49" s="765">
        <v>100</v>
      </c>
      <c r="DA49" s="775"/>
      <c r="DB49" s="775"/>
      <c r="DC49" s="776"/>
      <c r="DD49" s="777">
        <v>121601070</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CMRGJrMO9z497RAXl/ygb3FylBSvXSu8bdi8J2Dr5kVhHqlwBiJa50UjKPJHRiilDtOQRH2TICE9gAk5gPLyAg==" saltValue="D4uI+/E3cLgb64AWdIbYB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368</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369</v>
      </c>
      <c r="DK2" s="788"/>
      <c r="DL2" s="788"/>
      <c r="DM2" s="788"/>
      <c r="DN2" s="788"/>
      <c r="DO2" s="789"/>
      <c r="DP2" s="224"/>
      <c r="DQ2" s="787" t="s">
        <v>370</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371</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372</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373</v>
      </c>
      <c r="B5" s="793"/>
      <c r="C5" s="793"/>
      <c r="D5" s="793"/>
      <c r="E5" s="793"/>
      <c r="F5" s="793"/>
      <c r="G5" s="793"/>
      <c r="H5" s="793"/>
      <c r="I5" s="793"/>
      <c r="J5" s="793"/>
      <c r="K5" s="793"/>
      <c r="L5" s="793"/>
      <c r="M5" s="793"/>
      <c r="N5" s="793"/>
      <c r="O5" s="793"/>
      <c r="P5" s="794"/>
      <c r="Q5" s="798" t="s">
        <v>374</v>
      </c>
      <c r="R5" s="799"/>
      <c r="S5" s="799"/>
      <c r="T5" s="799"/>
      <c r="U5" s="800"/>
      <c r="V5" s="798" t="s">
        <v>375</v>
      </c>
      <c r="W5" s="799"/>
      <c r="X5" s="799"/>
      <c r="Y5" s="799"/>
      <c r="Z5" s="800"/>
      <c r="AA5" s="798" t="s">
        <v>376</v>
      </c>
      <c r="AB5" s="799"/>
      <c r="AC5" s="799"/>
      <c r="AD5" s="799"/>
      <c r="AE5" s="799"/>
      <c r="AF5" s="804" t="s">
        <v>377</v>
      </c>
      <c r="AG5" s="799"/>
      <c r="AH5" s="799"/>
      <c r="AI5" s="799"/>
      <c r="AJ5" s="805"/>
      <c r="AK5" s="799" t="s">
        <v>378</v>
      </c>
      <c r="AL5" s="799"/>
      <c r="AM5" s="799"/>
      <c r="AN5" s="799"/>
      <c r="AO5" s="800"/>
      <c r="AP5" s="798" t="s">
        <v>379</v>
      </c>
      <c r="AQ5" s="799"/>
      <c r="AR5" s="799"/>
      <c r="AS5" s="799"/>
      <c r="AT5" s="800"/>
      <c r="AU5" s="798" t="s">
        <v>380</v>
      </c>
      <c r="AV5" s="799"/>
      <c r="AW5" s="799"/>
      <c r="AX5" s="799"/>
      <c r="AY5" s="805"/>
      <c r="AZ5" s="228"/>
      <c r="BA5" s="228"/>
      <c r="BB5" s="228"/>
      <c r="BC5" s="228"/>
      <c r="BD5" s="228"/>
      <c r="BE5" s="229"/>
      <c r="BF5" s="229"/>
      <c r="BG5" s="229"/>
      <c r="BH5" s="229"/>
      <c r="BI5" s="229"/>
      <c r="BJ5" s="229"/>
      <c r="BK5" s="229"/>
      <c r="BL5" s="229"/>
      <c r="BM5" s="229"/>
      <c r="BN5" s="229"/>
      <c r="BO5" s="229"/>
      <c r="BP5" s="229"/>
      <c r="BQ5" s="792" t="s">
        <v>381</v>
      </c>
      <c r="BR5" s="793"/>
      <c r="BS5" s="793"/>
      <c r="BT5" s="793"/>
      <c r="BU5" s="793"/>
      <c r="BV5" s="793"/>
      <c r="BW5" s="793"/>
      <c r="BX5" s="793"/>
      <c r="BY5" s="793"/>
      <c r="BZ5" s="793"/>
      <c r="CA5" s="793"/>
      <c r="CB5" s="793"/>
      <c r="CC5" s="793"/>
      <c r="CD5" s="793"/>
      <c r="CE5" s="793"/>
      <c r="CF5" s="793"/>
      <c r="CG5" s="794"/>
      <c r="CH5" s="798" t="s">
        <v>382</v>
      </c>
      <c r="CI5" s="799"/>
      <c r="CJ5" s="799"/>
      <c r="CK5" s="799"/>
      <c r="CL5" s="800"/>
      <c r="CM5" s="798" t="s">
        <v>383</v>
      </c>
      <c r="CN5" s="799"/>
      <c r="CO5" s="799"/>
      <c r="CP5" s="799"/>
      <c r="CQ5" s="800"/>
      <c r="CR5" s="798" t="s">
        <v>384</v>
      </c>
      <c r="CS5" s="799"/>
      <c r="CT5" s="799"/>
      <c r="CU5" s="799"/>
      <c r="CV5" s="800"/>
      <c r="CW5" s="798" t="s">
        <v>385</v>
      </c>
      <c r="CX5" s="799"/>
      <c r="CY5" s="799"/>
      <c r="CZ5" s="799"/>
      <c r="DA5" s="800"/>
      <c r="DB5" s="798" t="s">
        <v>386</v>
      </c>
      <c r="DC5" s="799"/>
      <c r="DD5" s="799"/>
      <c r="DE5" s="799"/>
      <c r="DF5" s="800"/>
      <c r="DG5" s="828" t="s">
        <v>387</v>
      </c>
      <c r="DH5" s="829"/>
      <c r="DI5" s="829"/>
      <c r="DJ5" s="829"/>
      <c r="DK5" s="830"/>
      <c r="DL5" s="828" t="s">
        <v>388</v>
      </c>
      <c r="DM5" s="829"/>
      <c r="DN5" s="829"/>
      <c r="DO5" s="829"/>
      <c r="DP5" s="830"/>
      <c r="DQ5" s="798" t="s">
        <v>389</v>
      </c>
      <c r="DR5" s="799"/>
      <c r="DS5" s="799"/>
      <c r="DT5" s="799"/>
      <c r="DU5" s="800"/>
      <c r="DV5" s="798" t="s">
        <v>380</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390</v>
      </c>
      <c r="C7" s="815"/>
      <c r="D7" s="815"/>
      <c r="E7" s="815"/>
      <c r="F7" s="815"/>
      <c r="G7" s="815"/>
      <c r="H7" s="815"/>
      <c r="I7" s="815"/>
      <c r="J7" s="815"/>
      <c r="K7" s="815"/>
      <c r="L7" s="815"/>
      <c r="M7" s="815"/>
      <c r="N7" s="815"/>
      <c r="O7" s="815"/>
      <c r="P7" s="816"/>
      <c r="Q7" s="817">
        <v>261267.38800000001</v>
      </c>
      <c r="R7" s="818"/>
      <c r="S7" s="818"/>
      <c r="T7" s="818"/>
      <c r="U7" s="818"/>
      <c r="V7" s="818">
        <v>254268.91200000001</v>
      </c>
      <c r="W7" s="818"/>
      <c r="X7" s="818"/>
      <c r="Y7" s="818"/>
      <c r="Z7" s="818"/>
      <c r="AA7" s="818">
        <v>6998.4759999999997</v>
      </c>
      <c r="AB7" s="818"/>
      <c r="AC7" s="818"/>
      <c r="AD7" s="818"/>
      <c r="AE7" s="819"/>
      <c r="AF7" s="820">
        <v>2774</v>
      </c>
      <c r="AG7" s="821"/>
      <c r="AH7" s="821"/>
      <c r="AI7" s="821"/>
      <c r="AJ7" s="822"/>
      <c r="AK7" s="823">
        <v>4444.0230000000001</v>
      </c>
      <c r="AL7" s="824"/>
      <c r="AM7" s="824"/>
      <c r="AN7" s="824"/>
      <c r="AO7" s="824"/>
      <c r="AP7" s="824">
        <v>274063.21999999997</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613</v>
      </c>
      <c r="BT7" s="812"/>
      <c r="BU7" s="812"/>
      <c r="BV7" s="812"/>
      <c r="BW7" s="812"/>
      <c r="BX7" s="812"/>
      <c r="BY7" s="812"/>
      <c r="BZ7" s="812"/>
      <c r="CA7" s="812"/>
      <c r="CB7" s="812"/>
      <c r="CC7" s="812"/>
      <c r="CD7" s="812"/>
      <c r="CE7" s="812"/>
      <c r="CF7" s="812"/>
      <c r="CG7" s="827"/>
      <c r="CH7" s="808">
        <v>67.949216000000007</v>
      </c>
      <c r="CI7" s="809"/>
      <c r="CJ7" s="809"/>
      <c r="CK7" s="809"/>
      <c r="CL7" s="810"/>
      <c r="CM7" s="808">
        <v>446.65936099999999</v>
      </c>
      <c r="CN7" s="809"/>
      <c r="CO7" s="809"/>
      <c r="CP7" s="809"/>
      <c r="CQ7" s="810"/>
      <c r="CR7" s="808">
        <v>3</v>
      </c>
      <c r="CS7" s="809"/>
      <c r="CT7" s="809"/>
      <c r="CU7" s="809"/>
      <c r="CV7" s="810"/>
      <c r="CW7" s="808" t="s">
        <v>610</v>
      </c>
      <c r="CX7" s="809"/>
      <c r="CY7" s="809"/>
      <c r="CZ7" s="809"/>
      <c r="DA7" s="810"/>
      <c r="DB7" s="808" t="s">
        <v>610</v>
      </c>
      <c r="DC7" s="809"/>
      <c r="DD7" s="809"/>
      <c r="DE7" s="809"/>
      <c r="DF7" s="810"/>
      <c r="DG7" s="808" t="s">
        <v>610</v>
      </c>
      <c r="DH7" s="809"/>
      <c r="DI7" s="809"/>
      <c r="DJ7" s="809"/>
      <c r="DK7" s="810"/>
      <c r="DL7" s="808" t="s">
        <v>526</v>
      </c>
      <c r="DM7" s="809"/>
      <c r="DN7" s="809"/>
      <c r="DO7" s="809"/>
      <c r="DP7" s="810"/>
      <c r="DQ7" s="808" t="s">
        <v>526</v>
      </c>
      <c r="DR7" s="809"/>
      <c r="DS7" s="809"/>
      <c r="DT7" s="809"/>
      <c r="DU7" s="810"/>
      <c r="DV7" s="811"/>
      <c r="DW7" s="812"/>
      <c r="DX7" s="812"/>
      <c r="DY7" s="812"/>
      <c r="DZ7" s="813"/>
      <c r="EA7" s="230"/>
    </row>
    <row r="8" spans="1:131" s="231" customFormat="1" ht="26.25" customHeight="1" x14ac:dyDescent="0.15">
      <c r="A8" s="234">
        <v>2</v>
      </c>
      <c r="B8" s="845" t="s">
        <v>391</v>
      </c>
      <c r="C8" s="846"/>
      <c r="D8" s="846"/>
      <c r="E8" s="846"/>
      <c r="F8" s="846"/>
      <c r="G8" s="846"/>
      <c r="H8" s="846"/>
      <c r="I8" s="846"/>
      <c r="J8" s="846"/>
      <c r="K8" s="846"/>
      <c r="L8" s="846"/>
      <c r="M8" s="846"/>
      <c r="N8" s="846"/>
      <c r="O8" s="846"/>
      <c r="P8" s="847"/>
      <c r="Q8" s="848">
        <v>1493.8019999999999</v>
      </c>
      <c r="R8" s="849"/>
      <c r="S8" s="849"/>
      <c r="T8" s="849"/>
      <c r="U8" s="849"/>
      <c r="V8" s="849">
        <v>1422.3869999999999</v>
      </c>
      <c r="W8" s="849"/>
      <c r="X8" s="849"/>
      <c r="Y8" s="849"/>
      <c r="Z8" s="849"/>
      <c r="AA8" s="849">
        <v>71.415000000000006</v>
      </c>
      <c r="AB8" s="849"/>
      <c r="AC8" s="849"/>
      <c r="AD8" s="849"/>
      <c r="AE8" s="850"/>
      <c r="AF8" s="851" t="s">
        <v>392</v>
      </c>
      <c r="AG8" s="852"/>
      <c r="AH8" s="852"/>
      <c r="AI8" s="852"/>
      <c r="AJ8" s="853"/>
      <c r="AK8" s="834">
        <v>12.805999999999999</v>
      </c>
      <c r="AL8" s="835"/>
      <c r="AM8" s="835"/>
      <c r="AN8" s="835"/>
      <c r="AO8" s="835"/>
      <c r="AP8" s="835" t="s">
        <v>609</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611</v>
      </c>
      <c r="BT8" s="839"/>
      <c r="BU8" s="839"/>
      <c r="BV8" s="839"/>
      <c r="BW8" s="839"/>
      <c r="BX8" s="839"/>
      <c r="BY8" s="839"/>
      <c r="BZ8" s="839"/>
      <c r="CA8" s="839"/>
      <c r="CB8" s="839"/>
      <c r="CC8" s="839"/>
      <c r="CD8" s="839"/>
      <c r="CE8" s="839"/>
      <c r="CF8" s="839"/>
      <c r="CG8" s="840"/>
      <c r="CH8" s="841">
        <v>115.075913</v>
      </c>
      <c r="CI8" s="842"/>
      <c r="CJ8" s="842"/>
      <c r="CK8" s="842"/>
      <c r="CL8" s="843"/>
      <c r="CM8" s="841">
        <v>136.94351900000001</v>
      </c>
      <c r="CN8" s="842"/>
      <c r="CO8" s="842"/>
      <c r="CP8" s="842"/>
      <c r="CQ8" s="843"/>
      <c r="CR8" s="841">
        <v>17.5</v>
      </c>
      <c r="CS8" s="842"/>
      <c r="CT8" s="842"/>
      <c r="CU8" s="842"/>
      <c r="CV8" s="843"/>
      <c r="CW8" s="841" t="s">
        <v>610</v>
      </c>
      <c r="CX8" s="842"/>
      <c r="CY8" s="842"/>
      <c r="CZ8" s="842"/>
      <c r="DA8" s="843"/>
      <c r="DB8" s="841" t="s">
        <v>610</v>
      </c>
      <c r="DC8" s="842"/>
      <c r="DD8" s="842"/>
      <c r="DE8" s="842"/>
      <c r="DF8" s="843"/>
      <c r="DG8" s="841" t="s">
        <v>610</v>
      </c>
      <c r="DH8" s="842"/>
      <c r="DI8" s="842"/>
      <c r="DJ8" s="842"/>
      <c r="DK8" s="843"/>
      <c r="DL8" s="841" t="s">
        <v>610</v>
      </c>
      <c r="DM8" s="842"/>
      <c r="DN8" s="842"/>
      <c r="DO8" s="842"/>
      <c r="DP8" s="843"/>
      <c r="DQ8" s="841" t="s">
        <v>610</v>
      </c>
      <c r="DR8" s="842"/>
      <c r="DS8" s="842"/>
      <c r="DT8" s="842"/>
      <c r="DU8" s="843"/>
      <c r="DV8" s="838"/>
      <c r="DW8" s="839"/>
      <c r="DX8" s="839"/>
      <c r="DY8" s="839"/>
      <c r="DZ8" s="844"/>
      <c r="EA8" s="230"/>
    </row>
    <row r="9" spans="1:131" s="231" customFormat="1" ht="26.25" customHeight="1" x14ac:dyDescent="0.15">
      <c r="A9" s="234">
        <v>3</v>
      </c>
      <c r="B9" s="845" t="s">
        <v>393</v>
      </c>
      <c r="C9" s="846"/>
      <c r="D9" s="846"/>
      <c r="E9" s="846"/>
      <c r="F9" s="846"/>
      <c r="G9" s="846"/>
      <c r="H9" s="846"/>
      <c r="I9" s="846"/>
      <c r="J9" s="846"/>
      <c r="K9" s="846"/>
      <c r="L9" s="846"/>
      <c r="M9" s="846"/>
      <c r="N9" s="846"/>
      <c r="O9" s="846"/>
      <c r="P9" s="847"/>
      <c r="Q9" s="848">
        <v>259.43200000000002</v>
      </c>
      <c r="R9" s="849"/>
      <c r="S9" s="849"/>
      <c r="T9" s="849"/>
      <c r="U9" s="849"/>
      <c r="V9" s="849">
        <v>128.47200000000001</v>
      </c>
      <c r="W9" s="849"/>
      <c r="X9" s="849"/>
      <c r="Y9" s="849"/>
      <c r="Z9" s="849"/>
      <c r="AA9" s="849">
        <v>130.96100000000001</v>
      </c>
      <c r="AB9" s="849"/>
      <c r="AC9" s="849"/>
      <c r="AD9" s="849"/>
      <c r="AE9" s="850"/>
      <c r="AF9" s="851">
        <v>131</v>
      </c>
      <c r="AG9" s="852"/>
      <c r="AH9" s="852"/>
      <c r="AI9" s="852"/>
      <c r="AJ9" s="853"/>
      <c r="AK9" s="834">
        <v>3.2090000000000001</v>
      </c>
      <c r="AL9" s="835"/>
      <c r="AM9" s="835"/>
      <c r="AN9" s="835"/>
      <c r="AO9" s="835"/>
      <c r="AP9" s="835">
        <v>328.04199999999997</v>
      </c>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599</v>
      </c>
      <c r="BT9" s="839"/>
      <c r="BU9" s="839"/>
      <c r="BV9" s="839"/>
      <c r="BW9" s="839"/>
      <c r="BX9" s="839"/>
      <c r="BY9" s="839"/>
      <c r="BZ9" s="839"/>
      <c r="CA9" s="839"/>
      <c r="CB9" s="839"/>
      <c r="CC9" s="839"/>
      <c r="CD9" s="839"/>
      <c r="CE9" s="839"/>
      <c r="CF9" s="839"/>
      <c r="CG9" s="840"/>
      <c r="CH9" s="841">
        <v>3.946682</v>
      </c>
      <c r="CI9" s="842"/>
      <c r="CJ9" s="842"/>
      <c r="CK9" s="842"/>
      <c r="CL9" s="843"/>
      <c r="CM9" s="841">
        <v>10.418685999999999</v>
      </c>
      <c r="CN9" s="842"/>
      <c r="CO9" s="842"/>
      <c r="CP9" s="842"/>
      <c r="CQ9" s="843"/>
      <c r="CR9" s="841">
        <v>6</v>
      </c>
      <c r="CS9" s="842"/>
      <c r="CT9" s="842"/>
      <c r="CU9" s="842"/>
      <c r="CV9" s="843"/>
      <c r="CW9" s="841" t="s">
        <v>610</v>
      </c>
      <c r="CX9" s="842"/>
      <c r="CY9" s="842"/>
      <c r="CZ9" s="842"/>
      <c r="DA9" s="843"/>
      <c r="DB9" s="841" t="s">
        <v>610</v>
      </c>
      <c r="DC9" s="842"/>
      <c r="DD9" s="842"/>
      <c r="DE9" s="842"/>
      <c r="DF9" s="843"/>
      <c r="DG9" s="841" t="s">
        <v>610</v>
      </c>
      <c r="DH9" s="842"/>
      <c r="DI9" s="842"/>
      <c r="DJ9" s="842"/>
      <c r="DK9" s="843"/>
      <c r="DL9" s="841" t="s">
        <v>610</v>
      </c>
      <c r="DM9" s="842"/>
      <c r="DN9" s="842"/>
      <c r="DO9" s="842"/>
      <c r="DP9" s="843"/>
      <c r="DQ9" s="841" t="s">
        <v>610</v>
      </c>
      <c r="DR9" s="842"/>
      <c r="DS9" s="842"/>
      <c r="DT9" s="842"/>
      <c r="DU9" s="843"/>
      <c r="DV9" s="838"/>
      <c r="DW9" s="839"/>
      <c r="DX9" s="839"/>
      <c r="DY9" s="839"/>
      <c r="DZ9" s="844"/>
      <c r="EA9" s="230"/>
    </row>
    <row r="10" spans="1:131" s="231" customFormat="1" ht="26.25" customHeight="1" x14ac:dyDescent="0.15">
      <c r="A10" s="234">
        <v>4</v>
      </c>
      <c r="B10" s="845" t="s">
        <v>394</v>
      </c>
      <c r="C10" s="846"/>
      <c r="D10" s="846"/>
      <c r="E10" s="846"/>
      <c r="F10" s="846"/>
      <c r="G10" s="846"/>
      <c r="H10" s="846"/>
      <c r="I10" s="846"/>
      <c r="J10" s="846"/>
      <c r="K10" s="846"/>
      <c r="L10" s="846"/>
      <c r="M10" s="846"/>
      <c r="N10" s="846"/>
      <c r="O10" s="846"/>
      <c r="P10" s="847"/>
      <c r="Q10" s="848">
        <v>340.86599999999999</v>
      </c>
      <c r="R10" s="849"/>
      <c r="S10" s="849"/>
      <c r="T10" s="849"/>
      <c r="U10" s="849"/>
      <c r="V10" s="849">
        <v>340.86599999999999</v>
      </c>
      <c r="W10" s="849"/>
      <c r="X10" s="849"/>
      <c r="Y10" s="849"/>
      <c r="Z10" s="849"/>
      <c r="AA10" s="849" t="s">
        <v>609</v>
      </c>
      <c r="AB10" s="849"/>
      <c r="AC10" s="849"/>
      <c r="AD10" s="849"/>
      <c r="AE10" s="850"/>
      <c r="AF10" s="851" t="s">
        <v>128</v>
      </c>
      <c r="AG10" s="852"/>
      <c r="AH10" s="852"/>
      <c r="AI10" s="852"/>
      <c r="AJ10" s="853"/>
      <c r="AK10" s="834">
        <v>191.02099999999999</v>
      </c>
      <c r="AL10" s="835"/>
      <c r="AM10" s="835"/>
      <c r="AN10" s="835"/>
      <c r="AO10" s="835"/>
      <c r="AP10" s="835">
        <v>805.86599999999999</v>
      </c>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595</v>
      </c>
      <c r="BT10" s="839"/>
      <c r="BU10" s="839"/>
      <c r="BV10" s="839"/>
      <c r="BW10" s="839"/>
      <c r="BX10" s="839"/>
      <c r="BY10" s="839"/>
      <c r="BZ10" s="839"/>
      <c r="CA10" s="839"/>
      <c r="CB10" s="839"/>
      <c r="CC10" s="839"/>
      <c r="CD10" s="839"/>
      <c r="CE10" s="839"/>
      <c r="CF10" s="839"/>
      <c r="CG10" s="840"/>
      <c r="CH10" s="841">
        <v>7.4365430000000003</v>
      </c>
      <c r="CI10" s="842"/>
      <c r="CJ10" s="842"/>
      <c r="CK10" s="842"/>
      <c r="CL10" s="843"/>
      <c r="CM10" s="841">
        <v>226.31025500000001</v>
      </c>
      <c r="CN10" s="842"/>
      <c r="CO10" s="842"/>
      <c r="CP10" s="842"/>
      <c r="CQ10" s="843"/>
      <c r="CR10" s="841">
        <v>100</v>
      </c>
      <c r="CS10" s="842"/>
      <c r="CT10" s="842"/>
      <c r="CU10" s="842"/>
      <c r="CV10" s="843"/>
      <c r="CW10" s="841" t="s">
        <v>610</v>
      </c>
      <c r="CX10" s="842"/>
      <c r="CY10" s="842"/>
      <c r="CZ10" s="842"/>
      <c r="DA10" s="843"/>
      <c r="DB10" s="841" t="s">
        <v>610</v>
      </c>
      <c r="DC10" s="842"/>
      <c r="DD10" s="842"/>
      <c r="DE10" s="842"/>
      <c r="DF10" s="843"/>
      <c r="DG10" s="841" t="s">
        <v>610</v>
      </c>
      <c r="DH10" s="842"/>
      <c r="DI10" s="842"/>
      <c r="DJ10" s="842"/>
      <c r="DK10" s="843"/>
      <c r="DL10" s="841" t="s">
        <v>610</v>
      </c>
      <c r="DM10" s="842"/>
      <c r="DN10" s="842"/>
      <c r="DO10" s="842"/>
      <c r="DP10" s="843"/>
      <c r="DQ10" s="841" t="s">
        <v>610</v>
      </c>
      <c r="DR10" s="842"/>
      <c r="DS10" s="842"/>
      <c r="DT10" s="842"/>
      <c r="DU10" s="843"/>
      <c r="DV10" s="838"/>
      <c r="DW10" s="839"/>
      <c r="DX10" s="839"/>
      <c r="DY10" s="839"/>
      <c r="DZ10" s="844"/>
      <c r="EA10" s="230"/>
    </row>
    <row r="11" spans="1:131" s="231" customFormat="1" ht="26.25" customHeight="1" x14ac:dyDescent="0.15">
      <c r="A11" s="234">
        <v>5</v>
      </c>
      <c r="B11" s="845" t="s">
        <v>395</v>
      </c>
      <c r="C11" s="846"/>
      <c r="D11" s="846"/>
      <c r="E11" s="846"/>
      <c r="F11" s="846"/>
      <c r="G11" s="846"/>
      <c r="H11" s="846"/>
      <c r="I11" s="846"/>
      <c r="J11" s="846"/>
      <c r="K11" s="846"/>
      <c r="L11" s="846"/>
      <c r="M11" s="846"/>
      <c r="N11" s="846"/>
      <c r="O11" s="846"/>
      <c r="P11" s="847"/>
      <c r="Q11" s="848">
        <v>992.952</v>
      </c>
      <c r="R11" s="849"/>
      <c r="S11" s="849"/>
      <c r="T11" s="849"/>
      <c r="U11" s="849"/>
      <c r="V11" s="849">
        <v>992.952</v>
      </c>
      <c r="W11" s="849"/>
      <c r="X11" s="849"/>
      <c r="Y11" s="849"/>
      <c r="Z11" s="849"/>
      <c r="AA11" s="849" t="s">
        <v>609</v>
      </c>
      <c r="AB11" s="849"/>
      <c r="AC11" s="849"/>
      <c r="AD11" s="849"/>
      <c r="AE11" s="850"/>
      <c r="AF11" s="851" t="s">
        <v>128</v>
      </c>
      <c r="AG11" s="852"/>
      <c r="AH11" s="852"/>
      <c r="AI11" s="852"/>
      <c r="AJ11" s="853"/>
      <c r="AK11" s="834" t="s">
        <v>609</v>
      </c>
      <c r="AL11" s="835"/>
      <c r="AM11" s="835"/>
      <c r="AN11" s="835"/>
      <c r="AO11" s="835"/>
      <c r="AP11" s="835">
        <v>10045.414000000001</v>
      </c>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t="s">
        <v>598</v>
      </c>
      <c r="BT11" s="839"/>
      <c r="BU11" s="839"/>
      <c r="BV11" s="839"/>
      <c r="BW11" s="839"/>
      <c r="BX11" s="839"/>
      <c r="BY11" s="839"/>
      <c r="BZ11" s="839"/>
      <c r="CA11" s="839"/>
      <c r="CB11" s="839"/>
      <c r="CC11" s="839"/>
      <c r="CD11" s="839"/>
      <c r="CE11" s="839"/>
      <c r="CF11" s="839"/>
      <c r="CG11" s="840"/>
      <c r="CH11" s="841">
        <v>5.6035430000000002</v>
      </c>
      <c r="CI11" s="842"/>
      <c r="CJ11" s="842"/>
      <c r="CK11" s="842"/>
      <c r="CL11" s="843"/>
      <c r="CM11" s="841">
        <v>420.47660400000001</v>
      </c>
      <c r="CN11" s="842"/>
      <c r="CO11" s="842"/>
      <c r="CP11" s="842"/>
      <c r="CQ11" s="843"/>
      <c r="CR11" s="841">
        <v>200</v>
      </c>
      <c r="CS11" s="842"/>
      <c r="CT11" s="842"/>
      <c r="CU11" s="842"/>
      <c r="CV11" s="843"/>
      <c r="CW11" s="841" t="s">
        <v>610</v>
      </c>
      <c r="CX11" s="842"/>
      <c r="CY11" s="842"/>
      <c r="CZ11" s="842"/>
      <c r="DA11" s="843"/>
      <c r="DB11" s="841" t="s">
        <v>610</v>
      </c>
      <c r="DC11" s="842"/>
      <c r="DD11" s="842"/>
      <c r="DE11" s="842"/>
      <c r="DF11" s="843"/>
      <c r="DG11" s="841" t="s">
        <v>610</v>
      </c>
      <c r="DH11" s="842"/>
      <c r="DI11" s="842"/>
      <c r="DJ11" s="842"/>
      <c r="DK11" s="843"/>
      <c r="DL11" s="841" t="s">
        <v>610</v>
      </c>
      <c r="DM11" s="842"/>
      <c r="DN11" s="842"/>
      <c r="DO11" s="842"/>
      <c r="DP11" s="843"/>
      <c r="DQ11" s="841" t="s">
        <v>610</v>
      </c>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t="s">
        <v>600</v>
      </c>
      <c r="BT12" s="839"/>
      <c r="BU12" s="839"/>
      <c r="BV12" s="839"/>
      <c r="BW12" s="839"/>
      <c r="BX12" s="839"/>
      <c r="BY12" s="839"/>
      <c r="BZ12" s="839"/>
      <c r="CA12" s="839"/>
      <c r="CB12" s="839"/>
      <c r="CC12" s="839"/>
      <c r="CD12" s="839"/>
      <c r="CE12" s="839"/>
      <c r="CF12" s="839"/>
      <c r="CG12" s="840"/>
      <c r="CH12" s="841">
        <v>-4.3539560000000002</v>
      </c>
      <c r="CI12" s="842"/>
      <c r="CJ12" s="842"/>
      <c r="CK12" s="842"/>
      <c r="CL12" s="843"/>
      <c r="CM12" s="841">
        <v>2.7232440000000002</v>
      </c>
      <c r="CN12" s="842"/>
      <c r="CO12" s="842"/>
      <c r="CP12" s="842"/>
      <c r="CQ12" s="843"/>
      <c r="CR12" s="841">
        <v>5</v>
      </c>
      <c r="CS12" s="842"/>
      <c r="CT12" s="842"/>
      <c r="CU12" s="842"/>
      <c r="CV12" s="843"/>
      <c r="CW12" s="841">
        <v>12.35</v>
      </c>
      <c r="CX12" s="842"/>
      <c r="CY12" s="842"/>
      <c r="CZ12" s="842"/>
      <c r="DA12" s="843"/>
      <c r="DB12" s="841" t="s">
        <v>610</v>
      </c>
      <c r="DC12" s="842"/>
      <c r="DD12" s="842"/>
      <c r="DE12" s="842"/>
      <c r="DF12" s="843"/>
      <c r="DG12" s="841" t="s">
        <v>610</v>
      </c>
      <c r="DH12" s="842"/>
      <c r="DI12" s="842"/>
      <c r="DJ12" s="842"/>
      <c r="DK12" s="843"/>
      <c r="DL12" s="841" t="s">
        <v>610</v>
      </c>
      <c r="DM12" s="842"/>
      <c r="DN12" s="842"/>
      <c r="DO12" s="842"/>
      <c r="DP12" s="843"/>
      <c r="DQ12" s="841" t="s">
        <v>610</v>
      </c>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t="s">
        <v>594</v>
      </c>
      <c r="BT13" s="839"/>
      <c r="BU13" s="839"/>
      <c r="BV13" s="839"/>
      <c r="BW13" s="839"/>
      <c r="BX13" s="839"/>
      <c r="BY13" s="839"/>
      <c r="BZ13" s="839"/>
      <c r="CA13" s="839"/>
      <c r="CB13" s="839"/>
      <c r="CC13" s="839"/>
      <c r="CD13" s="839"/>
      <c r="CE13" s="839"/>
      <c r="CF13" s="839"/>
      <c r="CG13" s="840"/>
      <c r="CH13" s="841">
        <v>0.94065399999999999</v>
      </c>
      <c r="CI13" s="842"/>
      <c r="CJ13" s="842"/>
      <c r="CK13" s="842"/>
      <c r="CL13" s="843"/>
      <c r="CM13" s="841">
        <v>117.655933</v>
      </c>
      <c r="CN13" s="842"/>
      <c r="CO13" s="842"/>
      <c r="CP13" s="842"/>
      <c r="CQ13" s="843"/>
      <c r="CR13" s="841">
        <v>60</v>
      </c>
      <c r="CS13" s="842"/>
      <c r="CT13" s="842"/>
      <c r="CU13" s="842"/>
      <c r="CV13" s="843"/>
      <c r="CW13" s="841">
        <v>8.82</v>
      </c>
      <c r="CX13" s="842"/>
      <c r="CY13" s="842"/>
      <c r="CZ13" s="842"/>
      <c r="DA13" s="843"/>
      <c r="DB13" s="841" t="s">
        <v>610</v>
      </c>
      <c r="DC13" s="842"/>
      <c r="DD13" s="842"/>
      <c r="DE13" s="842"/>
      <c r="DF13" s="843"/>
      <c r="DG13" s="841" t="s">
        <v>610</v>
      </c>
      <c r="DH13" s="842"/>
      <c r="DI13" s="842"/>
      <c r="DJ13" s="842"/>
      <c r="DK13" s="843"/>
      <c r="DL13" s="841" t="s">
        <v>610</v>
      </c>
      <c r="DM13" s="842"/>
      <c r="DN13" s="842"/>
      <c r="DO13" s="842"/>
      <c r="DP13" s="843"/>
      <c r="DQ13" s="841" t="s">
        <v>610</v>
      </c>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t="s">
        <v>596</v>
      </c>
      <c r="BT14" s="839"/>
      <c r="BU14" s="839"/>
      <c r="BV14" s="839"/>
      <c r="BW14" s="839"/>
      <c r="BX14" s="839"/>
      <c r="BY14" s="839"/>
      <c r="BZ14" s="839"/>
      <c r="CA14" s="839"/>
      <c r="CB14" s="839"/>
      <c r="CC14" s="839"/>
      <c r="CD14" s="839"/>
      <c r="CE14" s="839"/>
      <c r="CF14" s="839"/>
      <c r="CG14" s="840"/>
      <c r="CH14" s="841">
        <v>8.3777229999999996</v>
      </c>
      <c r="CI14" s="842"/>
      <c r="CJ14" s="842"/>
      <c r="CK14" s="842"/>
      <c r="CL14" s="843"/>
      <c r="CM14" s="841">
        <v>108.00801800000001</v>
      </c>
      <c r="CN14" s="842"/>
      <c r="CO14" s="842"/>
      <c r="CP14" s="842"/>
      <c r="CQ14" s="843"/>
      <c r="CR14" s="841">
        <v>10</v>
      </c>
      <c r="CS14" s="842"/>
      <c r="CT14" s="842"/>
      <c r="CU14" s="842"/>
      <c r="CV14" s="843"/>
      <c r="CW14" s="841" t="s">
        <v>610</v>
      </c>
      <c r="CX14" s="842"/>
      <c r="CY14" s="842"/>
      <c r="CZ14" s="842"/>
      <c r="DA14" s="843"/>
      <c r="DB14" s="841" t="s">
        <v>610</v>
      </c>
      <c r="DC14" s="842"/>
      <c r="DD14" s="842"/>
      <c r="DE14" s="842"/>
      <c r="DF14" s="843"/>
      <c r="DG14" s="841" t="s">
        <v>610</v>
      </c>
      <c r="DH14" s="842"/>
      <c r="DI14" s="842"/>
      <c r="DJ14" s="842"/>
      <c r="DK14" s="843"/>
      <c r="DL14" s="841" t="s">
        <v>610</v>
      </c>
      <c r="DM14" s="842"/>
      <c r="DN14" s="842"/>
      <c r="DO14" s="842"/>
      <c r="DP14" s="843"/>
      <c r="DQ14" s="841" t="s">
        <v>610</v>
      </c>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t="s">
        <v>612</v>
      </c>
      <c r="BT15" s="839"/>
      <c r="BU15" s="839"/>
      <c r="BV15" s="839"/>
      <c r="BW15" s="839"/>
      <c r="BX15" s="839"/>
      <c r="BY15" s="839"/>
      <c r="BZ15" s="839"/>
      <c r="CA15" s="839"/>
      <c r="CB15" s="839"/>
      <c r="CC15" s="839"/>
      <c r="CD15" s="839"/>
      <c r="CE15" s="839"/>
      <c r="CF15" s="839"/>
      <c r="CG15" s="840"/>
      <c r="CH15" s="841">
        <v>56.791344000000002</v>
      </c>
      <c r="CI15" s="842"/>
      <c r="CJ15" s="842"/>
      <c r="CK15" s="842"/>
      <c r="CL15" s="843"/>
      <c r="CM15" s="841">
        <v>269.095057</v>
      </c>
      <c r="CN15" s="842"/>
      <c r="CO15" s="842"/>
      <c r="CP15" s="842"/>
      <c r="CQ15" s="843"/>
      <c r="CR15" s="841">
        <v>3</v>
      </c>
      <c r="CS15" s="842"/>
      <c r="CT15" s="842"/>
      <c r="CU15" s="842"/>
      <c r="CV15" s="843"/>
      <c r="CW15" s="841" t="s">
        <v>610</v>
      </c>
      <c r="CX15" s="842"/>
      <c r="CY15" s="842"/>
      <c r="CZ15" s="842"/>
      <c r="DA15" s="843"/>
      <c r="DB15" s="841" t="s">
        <v>610</v>
      </c>
      <c r="DC15" s="842"/>
      <c r="DD15" s="842"/>
      <c r="DE15" s="842"/>
      <c r="DF15" s="843"/>
      <c r="DG15" s="841" t="s">
        <v>610</v>
      </c>
      <c r="DH15" s="842"/>
      <c r="DI15" s="842"/>
      <c r="DJ15" s="842"/>
      <c r="DK15" s="843"/>
      <c r="DL15" s="841" t="s">
        <v>610</v>
      </c>
      <c r="DM15" s="842"/>
      <c r="DN15" s="842"/>
      <c r="DO15" s="842"/>
      <c r="DP15" s="843"/>
      <c r="DQ15" s="841" t="s">
        <v>610</v>
      </c>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t="s">
        <v>597</v>
      </c>
      <c r="BT16" s="839"/>
      <c r="BU16" s="839"/>
      <c r="BV16" s="839"/>
      <c r="BW16" s="839"/>
      <c r="BX16" s="839"/>
      <c r="BY16" s="839"/>
      <c r="BZ16" s="839"/>
      <c r="CA16" s="839"/>
      <c r="CB16" s="839"/>
      <c r="CC16" s="839"/>
      <c r="CD16" s="839"/>
      <c r="CE16" s="839"/>
      <c r="CF16" s="839"/>
      <c r="CG16" s="840"/>
      <c r="CH16" s="841">
        <v>0.59492500000000004</v>
      </c>
      <c r="CI16" s="842"/>
      <c r="CJ16" s="842"/>
      <c r="CK16" s="842"/>
      <c r="CL16" s="843"/>
      <c r="CM16" s="841">
        <v>69.366782000000001</v>
      </c>
      <c r="CN16" s="842"/>
      <c r="CO16" s="842"/>
      <c r="CP16" s="842"/>
      <c r="CQ16" s="843"/>
      <c r="CR16" s="841">
        <v>30</v>
      </c>
      <c r="CS16" s="842"/>
      <c r="CT16" s="842"/>
      <c r="CU16" s="842"/>
      <c r="CV16" s="843"/>
      <c r="CW16" s="841" t="s">
        <v>610</v>
      </c>
      <c r="CX16" s="842"/>
      <c r="CY16" s="842"/>
      <c r="CZ16" s="842"/>
      <c r="DA16" s="843"/>
      <c r="DB16" s="841" t="s">
        <v>610</v>
      </c>
      <c r="DC16" s="842"/>
      <c r="DD16" s="842"/>
      <c r="DE16" s="842"/>
      <c r="DF16" s="843"/>
      <c r="DG16" s="841" t="s">
        <v>610</v>
      </c>
      <c r="DH16" s="842"/>
      <c r="DI16" s="842"/>
      <c r="DJ16" s="842"/>
      <c r="DK16" s="843"/>
      <c r="DL16" s="841" t="s">
        <v>610</v>
      </c>
      <c r="DM16" s="842"/>
      <c r="DN16" s="842"/>
      <c r="DO16" s="842"/>
      <c r="DP16" s="843"/>
      <c r="DQ16" s="841" t="s">
        <v>610</v>
      </c>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t="s">
        <v>593</v>
      </c>
      <c r="BT17" s="839"/>
      <c r="BU17" s="839"/>
      <c r="BV17" s="839"/>
      <c r="BW17" s="839"/>
      <c r="BX17" s="839"/>
      <c r="BY17" s="839"/>
      <c r="BZ17" s="839"/>
      <c r="CA17" s="839"/>
      <c r="CB17" s="839"/>
      <c r="CC17" s="839"/>
      <c r="CD17" s="839"/>
      <c r="CE17" s="839"/>
      <c r="CF17" s="839"/>
      <c r="CG17" s="840"/>
      <c r="CH17" s="841">
        <v>5.9967240000000004</v>
      </c>
      <c r="CI17" s="842"/>
      <c r="CJ17" s="842"/>
      <c r="CK17" s="842"/>
      <c r="CL17" s="843"/>
      <c r="CM17" s="841">
        <v>71.259797000000006</v>
      </c>
      <c r="CN17" s="842"/>
      <c r="CO17" s="842"/>
      <c r="CP17" s="842"/>
      <c r="CQ17" s="843"/>
      <c r="CR17" s="841">
        <v>7.5</v>
      </c>
      <c r="CS17" s="842"/>
      <c r="CT17" s="842"/>
      <c r="CU17" s="842"/>
      <c r="CV17" s="843"/>
      <c r="CW17" s="841">
        <v>28.21</v>
      </c>
      <c r="CX17" s="842"/>
      <c r="CY17" s="842"/>
      <c r="CZ17" s="842"/>
      <c r="DA17" s="843"/>
      <c r="DB17" s="841" t="s">
        <v>610</v>
      </c>
      <c r="DC17" s="842"/>
      <c r="DD17" s="842"/>
      <c r="DE17" s="842"/>
      <c r="DF17" s="843"/>
      <c r="DG17" s="841" t="s">
        <v>610</v>
      </c>
      <c r="DH17" s="842"/>
      <c r="DI17" s="842"/>
      <c r="DJ17" s="842"/>
      <c r="DK17" s="843"/>
      <c r="DL17" s="841" t="s">
        <v>526</v>
      </c>
      <c r="DM17" s="842"/>
      <c r="DN17" s="842"/>
      <c r="DO17" s="842"/>
      <c r="DP17" s="843"/>
      <c r="DQ17" s="841" t="s">
        <v>526</v>
      </c>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t="s">
        <v>601</v>
      </c>
      <c r="BT18" s="839"/>
      <c r="BU18" s="839"/>
      <c r="BV18" s="839"/>
      <c r="BW18" s="839"/>
      <c r="BX18" s="839"/>
      <c r="BY18" s="839"/>
      <c r="BZ18" s="839"/>
      <c r="CA18" s="839"/>
      <c r="CB18" s="839"/>
      <c r="CC18" s="839"/>
      <c r="CD18" s="839"/>
      <c r="CE18" s="839"/>
      <c r="CF18" s="839"/>
      <c r="CG18" s="840"/>
      <c r="CH18" s="841">
        <v>2433</v>
      </c>
      <c r="CI18" s="842"/>
      <c r="CJ18" s="842"/>
      <c r="CK18" s="842"/>
      <c r="CL18" s="843"/>
      <c r="CM18" s="841">
        <v>2668</v>
      </c>
      <c r="CN18" s="842"/>
      <c r="CO18" s="842"/>
      <c r="CP18" s="842"/>
      <c r="CQ18" s="843"/>
      <c r="CR18" s="841">
        <v>842.11900000000003</v>
      </c>
      <c r="CS18" s="842"/>
      <c r="CT18" s="842"/>
      <c r="CU18" s="842"/>
      <c r="CV18" s="843"/>
      <c r="CW18" s="841">
        <v>10.855480999999999</v>
      </c>
      <c r="CX18" s="842"/>
      <c r="CY18" s="842"/>
      <c r="CZ18" s="842"/>
      <c r="DA18" s="843"/>
      <c r="DB18" s="841" t="s">
        <v>610</v>
      </c>
      <c r="DC18" s="842"/>
      <c r="DD18" s="842"/>
      <c r="DE18" s="842"/>
      <c r="DF18" s="843"/>
      <c r="DG18" s="841" t="s">
        <v>610</v>
      </c>
      <c r="DH18" s="842"/>
      <c r="DI18" s="842"/>
      <c r="DJ18" s="842"/>
      <c r="DK18" s="843"/>
      <c r="DL18" s="841" t="s">
        <v>610</v>
      </c>
      <c r="DM18" s="842"/>
      <c r="DN18" s="842"/>
      <c r="DO18" s="842"/>
      <c r="DP18" s="843"/>
      <c r="DQ18" s="841" t="s">
        <v>610</v>
      </c>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t="s">
        <v>614</v>
      </c>
      <c r="BS19" s="838" t="s">
        <v>602</v>
      </c>
      <c r="BT19" s="839"/>
      <c r="BU19" s="839"/>
      <c r="BV19" s="839"/>
      <c r="BW19" s="839"/>
      <c r="BX19" s="839"/>
      <c r="BY19" s="839"/>
      <c r="BZ19" s="839"/>
      <c r="CA19" s="839"/>
      <c r="CB19" s="839"/>
      <c r="CC19" s="839"/>
      <c r="CD19" s="839"/>
      <c r="CE19" s="839"/>
      <c r="CF19" s="839"/>
      <c r="CG19" s="840"/>
      <c r="CH19" s="841">
        <v>239.51900000000001</v>
      </c>
      <c r="CI19" s="842"/>
      <c r="CJ19" s="842"/>
      <c r="CK19" s="842"/>
      <c r="CL19" s="843"/>
      <c r="CM19" s="841">
        <v>30101.976999999999</v>
      </c>
      <c r="CN19" s="842"/>
      <c r="CO19" s="842"/>
      <c r="CP19" s="842"/>
      <c r="CQ19" s="843"/>
      <c r="CR19" s="841">
        <v>0.26</v>
      </c>
      <c r="CS19" s="842"/>
      <c r="CT19" s="842"/>
      <c r="CU19" s="842"/>
      <c r="CV19" s="843"/>
      <c r="CW19" s="841" t="s">
        <v>610</v>
      </c>
      <c r="CX19" s="842"/>
      <c r="CY19" s="842"/>
      <c r="CZ19" s="842"/>
      <c r="DA19" s="843"/>
      <c r="DB19" s="841" t="s">
        <v>610</v>
      </c>
      <c r="DC19" s="842"/>
      <c r="DD19" s="842"/>
      <c r="DE19" s="842"/>
      <c r="DF19" s="843"/>
      <c r="DG19" s="841" t="s">
        <v>610</v>
      </c>
      <c r="DH19" s="842"/>
      <c r="DI19" s="842"/>
      <c r="DJ19" s="842"/>
      <c r="DK19" s="843"/>
      <c r="DL19" s="841">
        <v>232.88</v>
      </c>
      <c r="DM19" s="842"/>
      <c r="DN19" s="842"/>
      <c r="DO19" s="842"/>
      <c r="DP19" s="843"/>
      <c r="DQ19" s="841">
        <v>23.288</v>
      </c>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t="s">
        <v>614</v>
      </c>
      <c r="BS20" s="838" t="s">
        <v>603</v>
      </c>
      <c r="BT20" s="839"/>
      <c r="BU20" s="839"/>
      <c r="BV20" s="839"/>
      <c r="BW20" s="839"/>
      <c r="BX20" s="839"/>
      <c r="BY20" s="839"/>
      <c r="BZ20" s="839"/>
      <c r="CA20" s="839"/>
      <c r="CB20" s="839"/>
      <c r="CC20" s="839"/>
      <c r="CD20" s="839"/>
      <c r="CE20" s="839"/>
      <c r="CF20" s="839"/>
      <c r="CG20" s="840"/>
      <c r="CH20" s="841">
        <v>748.47815900000001</v>
      </c>
      <c r="CI20" s="842"/>
      <c r="CJ20" s="842"/>
      <c r="CK20" s="842"/>
      <c r="CL20" s="843"/>
      <c r="CM20" s="841">
        <v>27422.050538</v>
      </c>
      <c r="CN20" s="842"/>
      <c r="CO20" s="842"/>
      <c r="CP20" s="842"/>
      <c r="CQ20" s="843"/>
      <c r="CR20" s="841">
        <v>263.07</v>
      </c>
      <c r="CS20" s="842"/>
      <c r="CT20" s="842"/>
      <c r="CU20" s="842"/>
      <c r="CV20" s="843"/>
      <c r="CW20" s="841" t="s">
        <v>610</v>
      </c>
      <c r="CX20" s="842"/>
      <c r="CY20" s="842"/>
      <c r="CZ20" s="842"/>
      <c r="DA20" s="843"/>
      <c r="DB20" s="841" t="s">
        <v>610</v>
      </c>
      <c r="DC20" s="842"/>
      <c r="DD20" s="842"/>
      <c r="DE20" s="842"/>
      <c r="DF20" s="843"/>
      <c r="DG20" s="841" t="s">
        <v>610</v>
      </c>
      <c r="DH20" s="842"/>
      <c r="DI20" s="842"/>
      <c r="DJ20" s="842"/>
      <c r="DK20" s="843"/>
      <c r="DL20" s="841" t="s">
        <v>610</v>
      </c>
      <c r="DM20" s="842"/>
      <c r="DN20" s="842"/>
      <c r="DO20" s="842"/>
      <c r="DP20" s="843"/>
      <c r="DQ20" s="841" t="s">
        <v>610</v>
      </c>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396</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397</v>
      </c>
      <c r="B23" s="854" t="s">
        <v>398</v>
      </c>
      <c r="C23" s="855"/>
      <c r="D23" s="855"/>
      <c r="E23" s="855"/>
      <c r="F23" s="855"/>
      <c r="G23" s="855"/>
      <c r="H23" s="855"/>
      <c r="I23" s="855"/>
      <c r="J23" s="855"/>
      <c r="K23" s="855"/>
      <c r="L23" s="855"/>
      <c r="M23" s="855"/>
      <c r="N23" s="855"/>
      <c r="O23" s="855"/>
      <c r="P23" s="856"/>
      <c r="Q23" s="857">
        <v>263319.65899999999</v>
      </c>
      <c r="R23" s="858"/>
      <c r="S23" s="858"/>
      <c r="T23" s="858"/>
      <c r="U23" s="858"/>
      <c r="V23" s="858">
        <v>256118.807</v>
      </c>
      <c r="W23" s="858"/>
      <c r="X23" s="858"/>
      <c r="Y23" s="858"/>
      <c r="Z23" s="858"/>
      <c r="AA23" s="858">
        <v>7200.8519999999999</v>
      </c>
      <c r="AB23" s="858"/>
      <c r="AC23" s="858"/>
      <c r="AD23" s="858"/>
      <c r="AE23" s="859"/>
      <c r="AF23" s="860">
        <v>2905</v>
      </c>
      <c r="AG23" s="858"/>
      <c r="AH23" s="858"/>
      <c r="AI23" s="858"/>
      <c r="AJ23" s="861"/>
      <c r="AK23" s="862"/>
      <c r="AL23" s="863"/>
      <c r="AM23" s="863"/>
      <c r="AN23" s="863"/>
      <c r="AO23" s="863"/>
      <c r="AP23" s="858">
        <v>285242.54200000002</v>
      </c>
      <c r="AQ23" s="858"/>
      <c r="AR23" s="858"/>
      <c r="AS23" s="858"/>
      <c r="AT23" s="858"/>
      <c r="AU23" s="874"/>
      <c r="AV23" s="874"/>
      <c r="AW23" s="874"/>
      <c r="AX23" s="874"/>
      <c r="AY23" s="875"/>
      <c r="AZ23" s="876" t="s">
        <v>128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399</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400</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373</v>
      </c>
      <c r="B26" s="793"/>
      <c r="C26" s="793"/>
      <c r="D26" s="793"/>
      <c r="E26" s="793"/>
      <c r="F26" s="793"/>
      <c r="G26" s="793"/>
      <c r="H26" s="793"/>
      <c r="I26" s="793"/>
      <c r="J26" s="793"/>
      <c r="K26" s="793"/>
      <c r="L26" s="793"/>
      <c r="M26" s="793"/>
      <c r="N26" s="793"/>
      <c r="O26" s="793"/>
      <c r="P26" s="794"/>
      <c r="Q26" s="798" t="s">
        <v>401</v>
      </c>
      <c r="R26" s="799"/>
      <c r="S26" s="799"/>
      <c r="T26" s="799"/>
      <c r="U26" s="800"/>
      <c r="V26" s="798" t="s">
        <v>402</v>
      </c>
      <c r="W26" s="799"/>
      <c r="X26" s="799"/>
      <c r="Y26" s="799"/>
      <c r="Z26" s="800"/>
      <c r="AA26" s="798" t="s">
        <v>403</v>
      </c>
      <c r="AB26" s="799"/>
      <c r="AC26" s="799"/>
      <c r="AD26" s="799"/>
      <c r="AE26" s="799"/>
      <c r="AF26" s="879" t="s">
        <v>404</v>
      </c>
      <c r="AG26" s="880"/>
      <c r="AH26" s="880"/>
      <c r="AI26" s="880"/>
      <c r="AJ26" s="881"/>
      <c r="AK26" s="799" t="s">
        <v>405</v>
      </c>
      <c r="AL26" s="799"/>
      <c r="AM26" s="799"/>
      <c r="AN26" s="799"/>
      <c r="AO26" s="800"/>
      <c r="AP26" s="798" t="s">
        <v>406</v>
      </c>
      <c r="AQ26" s="799"/>
      <c r="AR26" s="799"/>
      <c r="AS26" s="799"/>
      <c r="AT26" s="800"/>
      <c r="AU26" s="798" t="s">
        <v>407</v>
      </c>
      <c r="AV26" s="799"/>
      <c r="AW26" s="799"/>
      <c r="AX26" s="799"/>
      <c r="AY26" s="800"/>
      <c r="AZ26" s="798" t="s">
        <v>408</v>
      </c>
      <c r="BA26" s="799"/>
      <c r="BB26" s="799"/>
      <c r="BC26" s="799"/>
      <c r="BD26" s="800"/>
      <c r="BE26" s="798" t="s">
        <v>380</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409</v>
      </c>
      <c r="C28" s="815"/>
      <c r="D28" s="815"/>
      <c r="E28" s="815"/>
      <c r="F28" s="815"/>
      <c r="G28" s="815"/>
      <c r="H28" s="815"/>
      <c r="I28" s="815"/>
      <c r="J28" s="815"/>
      <c r="K28" s="815"/>
      <c r="L28" s="815"/>
      <c r="M28" s="815"/>
      <c r="N28" s="815"/>
      <c r="O28" s="815"/>
      <c r="P28" s="816"/>
      <c r="Q28" s="887">
        <v>54721.788</v>
      </c>
      <c r="R28" s="888"/>
      <c r="S28" s="888"/>
      <c r="T28" s="888"/>
      <c r="U28" s="888"/>
      <c r="V28" s="888">
        <v>54382.237000000001</v>
      </c>
      <c r="W28" s="888"/>
      <c r="X28" s="888"/>
      <c r="Y28" s="888"/>
      <c r="Z28" s="888"/>
      <c r="AA28" s="888">
        <v>339.55099999999999</v>
      </c>
      <c r="AB28" s="888"/>
      <c r="AC28" s="888"/>
      <c r="AD28" s="888"/>
      <c r="AE28" s="889"/>
      <c r="AF28" s="890">
        <v>340</v>
      </c>
      <c r="AG28" s="888"/>
      <c r="AH28" s="888"/>
      <c r="AI28" s="888"/>
      <c r="AJ28" s="891"/>
      <c r="AK28" s="892">
        <v>4659.1859999999997</v>
      </c>
      <c r="AL28" s="893"/>
      <c r="AM28" s="893"/>
      <c r="AN28" s="893"/>
      <c r="AO28" s="893"/>
      <c r="AP28" s="893">
        <v>42.502000000000002</v>
      </c>
      <c r="AQ28" s="893"/>
      <c r="AR28" s="893"/>
      <c r="AS28" s="893"/>
      <c r="AT28" s="893"/>
      <c r="AU28" s="893">
        <v>8.4570000000000007</v>
      </c>
      <c r="AV28" s="893"/>
      <c r="AW28" s="893"/>
      <c r="AX28" s="893"/>
      <c r="AY28" s="893"/>
      <c r="AZ28" s="894" t="s">
        <v>526</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410</v>
      </c>
      <c r="C29" s="846"/>
      <c r="D29" s="846"/>
      <c r="E29" s="846"/>
      <c r="F29" s="846"/>
      <c r="G29" s="846"/>
      <c r="H29" s="846"/>
      <c r="I29" s="846"/>
      <c r="J29" s="846"/>
      <c r="K29" s="846"/>
      <c r="L29" s="846"/>
      <c r="M29" s="846"/>
      <c r="N29" s="846"/>
      <c r="O29" s="846"/>
      <c r="P29" s="847"/>
      <c r="Q29" s="848">
        <v>47686.033000000003</v>
      </c>
      <c r="R29" s="849"/>
      <c r="S29" s="849"/>
      <c r="T29" s="849"/>
      <c r="U29" s="849"/>
      <c r="V29" s="849">
        <v>46503.985999999997</v>
      </c>
      <c r="W29" s="849"/>
      <c r="X29" s="849"/>
      <c r="Y29" s="849"/>
      <c r="Z29" s="849"/>
      <c r="AA29" s="849">
        <v>1182.047</v>
      </c>
      <c r="AB29" s="849"/>
      <c r="AC29" s="849"/>
      <c r="AD29" s="849"/>
      <c r="AE29" s="850"/>
      <c r="AF29" s="851">
        <v>1178</v>
      </c>
      <c r="AG29" s="852"/>
      <c r="AH29" s="852"/>
      <c r="AI29" s="852"/>
      <c r="AJ29" s="853"/>
      <c r="AK29" s="899">
        <v>6760</v>
      </c>
      <c r="AL29" s="895"/>
      <c r="AM29" s="895"/>
      <c r="AN29" s="895"/>
      <c r="AO29" s="895"/>
      <c r="AP29" s="895" t="s">
        <v>609</v>
      </c>
      <c r="AQ29" s="895"/>
      <c r="AR29" s="895"/>
      <c r="AS29" s="895"/>
      <c r="AT29" s="895"/>
      <c r="AU29" s="895" t="s">
        <v>609</v>
      </c>
      <c r="AV29" s="895"/>
      <c r="AW29" s="895"/>
      <c r="AX29" s="895"/>
      <c r="AY29" s="895"/>
      <c r="AZ29" s="896" t="s">
        <v>526</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411</v>
      </c>
      <c r="C30" s="846"/>
      <c r="D30" s="846"/>
      <c r="E30" s="846"/>
      <c r="F30" s="846"/>
      <c r="G30" s="846"/>
      <c r="H30" s="846"/>
      <c r="I30" s="846"/>
      <c r="J30" s="846"/>
      <c r="K30" s="846"/>
      <c r="L30" s="846"/>
      <c r="M30" s="846"/>
      <c r="N30" s="846"/>
      <c r="O30" s="846"/>
      <c r="P30" s="847"/>
      <c r="Q30" s="848">
        <v>5925.69</v>
      </c>
      <c r="R30" s="849"/>
      <c r="S30" s="849"/>
      <c r="T30" s="849"/>
      <c r="U30" s="849"/>
      <c r="V30" s="849">
        <v>5903.0339999999997</v>
      </c>
      <c r="W30" s="849"/>
      <c r="X30" s="849"/>
      <c r="Y30" s="849"/>
      <c r="Z30" s="849"/>
      <c r="AA30" s="849">
        <v>22.655999999999999</v>
      </c>
      <c r="AB30" s="849"/>
      <c r="AC30" s="849"/>
      <c r="AD30" s="849"/>
      <c r="AE30" s="850"/>
      <c r="AF30" s="851">
        <v>23</v>
      </c>
      <c r="AG30" s="852"/>
      <c r="AH30" s="852"/>
      <c r="AI30" s="852"/>
      <c r="AJ30" s="853"/>
      <c r="AK30" s="899">
        <v>1491.934</v>
      </c>
      <c r="AL30" s="895"/>
      <c r="AM30" s="895"/>
      <c r="AN30" s="895"/>
      <c r="AO30" s="895"/>
      <c r="AP30" s="895" t="s">
        <v>609</v>
      </c>
      <c r="AQ30" s="895"/>
      <c r="AR30" s="895"/>
      <c r="AS30" s="895"/>
      <c r="AT30" s="895"/>
      <c r="AU30" s="895" t="s">
        <v>609</v>
      </c>
      <c r="AV30" s="895"/>
      <c r="AW30" s="895"/>
      <c r="AX30" s="895"/>
      <c r="AY30" s="895"/>
      <c r="AZ30" s="896" t="s">
        <v>526</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412</v>
      </c>
      <c r="C31" s="846"/>
      <c r="D31" s="846"/>
      <c r="E31" s="846"/>
      <c r="F31" s="846"/>
      <c r="G31" s="846"/>
      <c r="H31" s="846"/>
      <c r="I31" s="846"/>
      <c r="J31" s="846"/>
      <c r="K31" s="846"/>
      <c r="L31" s="846"/>
      <c r="M31" s="846"/>
      <c r="N31" s="846"/>
      <c r="O31" s="846"/>
      <c r="P31" s="847"/>
      <c r="Q31" s="848">
        <v>203.202</v>
      </c>
      <c r="R31" s="849"/>
      <c r="S31" s="849"/>
      <c r="T31" s="849"/>
      <c r="U31" s="849"/>
      <c r="V31" s="849">
        <v>203.202</v>
      </c>
      <c r="W31" s="849"/>
      <c r="X31" s="849"/>
      <c r="Y31" s="849"/>
      <c r="Z31" s="849"/>
      <c r="AA31" s="849" t="s">
        <v>609</v>
      </c>
      <c r="AB31" s="849"/>
      <c r="AC31" s="849"/>
      <c r="AD31" s="849"/>
      <c r="AE31" s="850"/>
      <c r="AF31" s="851" t="s">
        <v>128</v>
      </c>
      <c r="AG31" s="852"/>
      <c r="AH31" s="852"/>
      <c r="AI31" s="852"/>
      <c r="AJ31" s="853"/>
      <c r="AK31" s="899" t="s">
        <v>609</v>
      </c>
      <c r="AL31" s="895"/>
      <c r="AM31" s="895"/>
      <c r="AN31" s="895"/>
      <c r="AO31" s="895"/>
      <c r="AP31" s="895">
        <v>578.94399999999996</v>
      </c>
      <c r="AQ31" s="895"/>
      <c r="AR31" s="895"/>
      <c r="AS31" s="895"/>
      <c r="AT31" s="895"/>
      <c r="AU31" s="895" t="s">
        <v>609</v>
      </c>
      <c r="AV31" s="895"/>
      <c r="AW31" s="895"/>
      <c r="AX31" s="895"/>
      <c r="AY31" s="895"/>
      <c r="AZ31" s="896" t="s">
        <v>526</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413</v>
      </c>
      <c r="C32" s="846"/>
      <c r="D32" s="846"/>
      <c r="E32" s="846"/>
      <c r="F32" s="846"/>
      <c r="G32" s="846"/>
      <c r="H32" s="846"/>
      <c r="I32" s="846"/>
      <c r="J32" s="846"/>
      <c r="K32" s="846"/>
      <c r="L32" s="846"/>
      <c r="M32" s="846"/>
      <c r="N32" s="846"/>
      <c r="O32" s="846"/>
      <c r="P32" s="847"/>
      <c r="Q32" s="848">
        <v>10413.277</v>
      </c>
      <c r="R32" s="849"/>
      <c r="S32" s="849"/>
      <c r="T32" s="849"/>
      <c r="U32" s="849"/>
      <c r="V32" s="849">
        <v>9189.9779999999992</v>
      </c>
      <c r="W32" s="849"/>
      <c r="X32" s="849"/>
      <c r="Y32" s="849"/>
      <c r="Z32" s="849"/>
      <c r="AA32" s="849">
        <v>1223.299</v>
      </c>
      <c r="AB32" s="849"/>
      <c r="AC32" s="849"/>
      <c r="AD32" s="849"/>
      <c r="AE32" s="850"/>
      <c r="AF32" s="851">
        <v>14555</v>
      </c>
      <c r="AG32" s="852"/>
      <c r="AH32" s="852"/>
      <c r="AI32" s="852"/>
      <c r="AJ32" s="853"/>
      <c r="AK32" s="899">
        <v>159.38800000000001</v>
      </c>
      <c r="AL32" s="895"/>
      <c r="AM32" s="895"/>
      <c r="AN32" s="895"/>
      <c r="AO32" s="895"/>
      <c r="AP32" s="895">
        <v>10552.364</v>
      </c>
      <c r="AQ32" s="895"/>
      <c r="AR32" s="895"/>
      <c r="AS32" s="895"/>
      <c r="AT32" s="895"/>
      <c r="AU32" s="895">
        <v>1329.597</v>
      </c>
      <c r="AV32" s="895"/>
      <c r="AW32" s="895"/>
      <c r="AX32" s="895"/>
      <c r="AY32" s="895"/>
      <c r="AZ32" s="896" t="s">
        <v>526</v>
      </c>
      <c r="BA32" s="896"/>
      <c r="BB32" s="896"/>
      <c r="BC32" s="896"/>
      <c r="BD32" s="896"/>
      <c r="BE32" s="897" t="s">
        <v>414</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415</v>
      </c>
      <c r="C33" s="846"/>
      <c r="D33" s="846"/>
      <c r="E33" s="846"/>
      <c r="F33" s="846"/>
      <c r="G33" s="846"/>
      <c r="H33" s="846"/>
      <c r="I33" s="846"/>
      <c r="J33" s="846"/>
      <c r="K33" s="846"/>
      <c r="L33" s="846"/>
      <c r="M33" s="846"/>
      <c r="N33" s="846"/>
      <c r="O33" s="846"/>
      <c r="P33" s="847"/>
      <c r="Q33" s="848">
        <f>11728.247+399.774</f>
        <v>12128.020999999999</v>
      </c>
      <c r="R33" s="849"/>
      <c r="S33" s="849"/>
      <c r="T33" s="849"/>
      <c r="U33" s="849"/>
      <c r="V33" s="849">
        <f>10659.397+305.622</f>
        <v>10965.019</v>
      </c>
      <c r="W33" s="849"/>
      <c r="X33" s="849"/>
      <c r="Y33" s="849"/>
      <c r="Z33" s="849"/>
      <c r="AA33" s="849">
        <f>1068.85+94.152</f>
        <v>1163.002</v>
      </c>
      <c r="AB33" s="849"/>
      <c r="AC33" s="849"/>
      <c r="AD33" s="849"/>
      <c r="AE33" s="850"/>
      <c r="AF33" s="851">
        <v>10438</v>
      </c>
      <c r="AG33" s="852"/>
      <c r="AH33" s="852"/>
      <c r="AI33" s="852"/>
      <c r="AJ33" s="853"/>
      <c r="AK33" s="899">
        <v>4310.259</v>
      </c>
      <c r="AL33" s="895"/>
      <c r="AM33" s="895"/>
      <c r="AN33" s="895"/>
      <c r="AO33" s="895"/>
      <c r="AP33" s="895">
        <v>62893.548000000003</v>
      </c>
      <c r="AQ33" s="895"/>
      <c r="AR33" s="895"/>
      <c r="AS33" s="895"/>
      <c r="AT33" s="895"/>
      <c r="AU33" s="895">
        <v>37547.447999999997</v>
      </c>
      <c r="AV33" s="895"/>
      <c r="AW33" s="895"/>
      <c r="AX33" s="895"/>
      <c r="AY33" s="895"/>
      <c r="AZ33" s="896" t="s">
        <v>526</v>
      </c>
      <c r="BA33" s="896"/>
      <c r="BB33" s="896"/>
      <c r="BC33" s="896"/>
      <c r="BD33" s="896"/>
      <c r="BE33" s="897" t="s">
        <v>416</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t="s">
        <v>417</v>
      </c>
      <c r="C34" s="846"/>
      <c r="D34" s="846"/>
      <c r="E34" s="846"/>
      <c r="F34" s="846"/>
      <c r="G34" s="846"/>
      <c r="H34" s="846"/>
      <c r="I34" s="846"/>
      <c r="J34" s="846"/>
      <c r="K34" s="846"/>
      <c r="L34" s="846"/>
      <c r="M34" s="846"/>
      <c r="N34" s="846"/>
      <c r="O34" s="846"/>
      <c r="P34" s="847"/>
      <c r="Q34" s="848">
        <v>448.14800000000002</v>
      </c>
      <c r="R34" s="849"/>
      <c r="S34" s="849"/>
      <c r="T34" s="849"/>
      <c r="U34" s="849"/>
      <c r="V34" s="849">
        <v>446.38499999999999</v>
      </c>
      <c r="W34" s="849"/>
      <c r="X34" s="849"/>
      <c r="Y34" s="849"/>
      <c r="Z34" s="849"/>
      <c r="AA34" s="849">
        <v>1.7629999999999999</v>
      </c>
      <c r="AB34" s="849"/>
      <c r="AC34" s="849"/>
      <c r="AD34" s="849"/>
      <c r="AE34" s="850"/>
      <c r="AF34" s="851" t="s">
        <v>128</v>
      </c>
      <c r="AG34" s="852"/>
      <c r="AH34" s="852"/>
      <c r="AI34" s="852"/>
      <c r="AJ34" s="853"/>
      <c r="AK34" s="899">
        <v>417.74599999999998</v>
      </c>
      <c r="AL34" s="895"/>
      <c r="AM34" s="895"/>
      <c r="AN34" s="895"/>
      <c r="AO34" s="895"/>
      <c r="AP34" s="895">
        <v>442.39299999999997</v>
      </c>
      <c r="AQ34" s="895"/>
      <c r="AR34" s="895"/>
      <c r="AS34" s="895"/>
      <c r="AT34" s="895"/>
      <c r="AU34" s="895">
        <v>145.989</v>
      </c>
      <c r="AV34" s="895"/>
      <c r="AW34" s="895"/>
      <c r="AX34" s="895"/>
      <c r="AY34" s="895"/>
      <c r="AZ34" s="896" t="s">
        <v>526</v>
      </c>
      <c r="BA34" s="896"/>
      <c r="BB34" s="896"/>
      <c r="BC34" s="896"/>
      <c r="BD34" s="896"/>
      <c r="BE34" s="897" t="s">
        <v>418</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t="s">
        <v>419</v>
      </c>
      <c r="C35" s="846"/>
      <c r="D35" s="846"/>
      <c r="E35" s="846"/>
      <c r="F35" s="846"/>
      <c r="G35" s="846"/>
      <c r="H35" s="846"/>
      <c r="I35" s="846"/>
      <c r="J35" s="846"/>
      <c r="K35" s="846"/>
      <c r="L35" s="846"/>
      <c r="M35" s="846"/>
      <c r="N35" s="846"/>
      <c r="O35" s="846"/>
      <c r="P35" s="847"/>
      <c r="Q35" s="848">
        <v>256.36700000000002</v>
      </c>
      <c r="R35" s="849"/>
      <c r="S35" s="849"/>
      <c r="T35" s="849"/>
      <c r="U35" s="849"/>
      <c r="V35" s="849">
        <v>256.36700000000002</v>
      </c>
      <c r="W35" s="849"/>
      <c r="X35" s="849"/>
      <c r="Y35" s="849"/>
      <c r="Z35" s="849"/>
      <c r="AA35" s="849" t="s">
        <v>609</v>
      </c>
      <c r="AB35" s="849"/>
      <c r="AC35" s="849"/>
      <c r="AD35" s="849"/>
      <c r="AE35" s="850"/>
      <c r="AF35" s="851" t="s">
        <v>420</v>
      </c>
      <c r="AG35" s="852"/>
      <c r="AH35" s="852"/>
      <c r="AI35" s="852"/>
      <c r="AJ35" s="853"/>
      <c r="AK35" s="899">
        <v>34.703000000000003</v>
      </c>
      <c r="AL35" s="895"/>
      <c r="AM35" s="895"/>
      <c r="AN35" s="895"/>
      <c r="AO35" s="895"/>
      <c r="AP35" s="895">
        <v>240.34700000000001</v>
      </c>
      <c r="AQ35" s="895"/>
      <c r="AR35" s="895"/>
      <c r="AS35" s="895"/>
      <c r="AT35" s="895"/>
      <c r="AU35" s="895">
        <v>130.74799999999999</v>
      </c>
      <c r="AV35" s="895"/>
      <c r="AW35" s="895"/>
      <c r="AX35" s="895"/>
      <c r="AY35" s="895"/>
      <c r="AZ35" s="896" t="s">
        <v>526</v>
      </c>
      <c r="BA35" s="896"/>
      <c r="BB35" s="896"/>
      <c r="BC35" s="896"/>
      <c r="BD35" s="896"/>
      <c r="BE35" s="897" t="s">
        <v>418</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t="s">
        <v>421</v>
      </c>
      <c r="C36" s="846"/>
      <c r="D36" s="846"/>
      <c r="E36" s="846"/>
      <c r="F36" s="846"/>
      <c r="G36" s="846"/>
      <c r="H36" s="846"/>
      <c r="I36" s="846"/>
      <c r="J36" s="846"/>
      <c r="K36" s="846"/>
      <c r="L36" s="846"/>
      <c r="M36" s="846"/>
      <c r="N36" s="846"/>
      <c r="O36" s="846"/>
      <c r="P36" s="847"/>
      <c r="Q36" s="848">
        <v>508.20600000000002</v>
      </c>
      <c r="R36" s="849"/>
      <c r="S36" s="849"/>
      <c r="T36" s="849"/>
      <c r="U36" s="849"/>
      <c r="V36" s="849">
        <v>508.20600000000002</v>
      </c>
      <c r="W36" s="849"/>
      <c r="X36" s="849"/>
      <c r="Y36" s="849"/>
      <c r="Z36" s="849"/>
      <c r="AA36" s="849" t="s">
        <v>609</v>
      </c>
      <c r="AB36" s="849"/>
      <c r="AC36" s="849"/>
      <c r="AD36" s="849"/>
      <c r="AE36" s="850"/>
      <c r="AF36" s="851" t="s">
        <v>128</v>
      </c>
      <c r="AG36" s="852"/>
      <c r="AH36" s="852"/>
      <c r="AI36" s="852"/>
      <c r="AJ36" s="853"/>
      <c r="AK36" s="899">
        <v>379</v>
      </c>
      <c r="AL36" s="895"/>
      <c r="AM36" s="895"/>
      <c r="AN36" s="895"/>
      <c r="AO36" s="895"/>
      <c r="AP36" s="895">
        <v>1624.691</v>
      </c>
      <c r="AQ36" s="895"/>
      <c r="AR36" s="895"/>
      <c r="AS36" s="895"/>
      <c r="AT36" s="895"/>
      <c r="AU36" s="895">
        <v>1415.105</v>
      </c>
      <c r="AV36" s="895"/>
      <c r="AW36" s="895"/>
      <c r="AX36" s="895"/>
      <c r="AY36" s="895"/>
      <c r="AZ36" s="896" t="s">
        <v>526</v>
      </c>
      <c r="BA36" s="896"/>
      <c r="BB36" s="896"/>
      <c r="BC36" s="896"/>
      <c r="BD36" s="896"/>
      <c r="BE36" s="897" t="s">
        <v>418</v>
      </c>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422</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397</v>
      </c>
      <c r="B63" s="854" t="s">
        <v>423</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26534</v>
      </c>
      <c r="AG63" s="909"/>
      <c r="AH63" s="909"/>
      <c r="AI63" s="909"/>
      <c r="AJ63" s="910"/>
      <c r="AK63" s="911"/>
      <c r="AL63" s="906"/>
      <c r="AM63" s="906"/>
      <c r="AN63" s="906"/>
      <c r="AO63" s="906"/>
      <c r="AP63" s="909">
        <v>76375</v>
      </c>
      <c r="AQ63" s="909"/>
      <c r="AR63" s="909"/>
      <c r="AS63" s="909"/>
      <c r="AT63" s="909"/>
      <c r="AU63" s="909">
        <v>43921</v>
      </c>
      <c r="AV63" s="909"/>
      <c r="AW63" s="909"/>
      <c r="AX63" s="909"/>
      <c r="AY63" s="909"/>
      <c r="AZ63" s="913"/>
      <c r="BA63" s="913"/>
      <c r="BB63" s="913"/>
      <c r="BC63" s="913"/>
      <c r="BD63" s="913"/>
      <c r="BE63" s="914"/>
      <c r="BF63" s="914"/>
      <c r="BG63" s="914"/>
      <c r="BH63" s="914"/>
      <c r="BI63" s="915"/>
      <c r="BJ63" s="916" t="s">
        <v>424</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425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426</v>
      </c>
      <c r="B66" s="793"/>
      <c r="C66" s="793"/>
      <c r="D66" s="793"/>
      <c r="E66" s="793"/>
      <c r="F66" s="793"/>
      <c r="G66" s="793"/>
      <c r="H66" s="793"/>
      <c r="I66" s="793"/>
      <c r="J66" s="793"/>
      <c r="K66" s="793"/>
      <c r="L66" s="793"/>
      <c r="M66" s="793"/>
      <c r="N66" s="793"/>
      <c r="O66" s="793"/>
      <c r="P66" s="794"/>
      <c r="Q66" s="798" t="s">
        <v>427</v>
      </c>
      <c r="R66" s="799"/>
      <c r="S66" s="799"/>
      <c r="T66" s="799"/>
      <c r="U66" s="800"/>
      <c r="V66" s="798" t="s">
        <v>402</v>
      </c>
      <c r="W66" s="799"/>
      <c r="X66" s="799"/>
      <c r="Y66" s="799"/>
      <c r="Z66" s="800"/>
      <c r="AA66" s="798" t="s">
        <v>403</v>
      </c>
      <c r="AB66" s="799"/>
      <c r="AC66" s="799"/>
      <c r="AD66" s="799"/>
      <c r="AE66" s="800"/>
      <c r="AF66" s="919" t="s">
        <v>428</v>
      </c>
      <c r="AG66" s="880"/>
      <c r="AH66" s="880"/>
      <c r="AI66" s="880"/>
      <c r="AJ66" s="920"/>
      <c r="AK66" s="798" t="s">
        <v>429</v>
      </c>
      <c r="AL66" s="793"/>
      <c r="AM66" s="793"/>
      <c r="AN66" s="793"/>
      <c r="AO66" s="794"/>
      <c r="AP66" s="798" t="s">
        <v>406</v>
      </c>
      <c r="AQ66" s="799"/>
      <c r="AR66" s="799"/>
      <c r="AS66" s="799"/>
      <c r="AT66" s="800"/>
      <c r="AU66" s="798" t="s">
        <v>430</v>
      </c>
      <c r="AV66" s="799"/>
      <c r="AW66" s="799"/>
      <c r="AX66" s="799"/>
      <c r="AY66" s="800"/>
      <c r="AZ66" s="798" t="s">
        <v>380</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591</v>
      </c>
      <c r="C68" s="935"/>
      <c r="D68" s="935"/>
      <c r="E68" s="935"/>
      <c r="F68" s="935"/>
      <c r="G68" s="935"/>
      <c r="H68" s="935"/>
      <c r="I68" s="935"/>
      <c r="J68" s="935"/>
      <c r="K68" s="935"/>
      <c r="L68" s="935"/>
      <c r="M68" s="935"/>
      <c r="N68" s="935"/>
      <c r="O68" s="935"/>
      <c r="P68" s="936"/>
      <c r="Q68" s="937">
        <v>266.31400000000002</v>
      </c>
      <c r="R68" s="931"/>
      <c r="S68" s="931"/>
      <c r="T68" s="931"/>
      <c r="U68" s="931"/>
      <c r="V68" s="931">
        <v>253.697</v>
      </c>
      <c r="W68" s="931"/>
      <c r="X68" s="931"/>
      <c r="Y68" s="931"/>
      <c r="Z68" s="931"/>
      <c r="AA68" s="931">
        <v>12.617000000000001</v>
      </c>
      <c r="AB68" s="931"/>
      <c r="AC68" s="931"/>
      <c r="AD68" s="931"/>
      <c r="AE68" s="931"/>
      <c r="AF68" s="931">
        <v>12.617000000000001</v>
      </c>
      <c r="AG68" s="931"/>
      <c r="AH68" s="931"/>
      <c r="AI68" s="931"/>
      <c r="AJ68" s="931"/>
      <c r="AK68" s="931">
        <v>15.815</v>
      </c>
      <c r="AL68" s="931"/>
      <c r="AM68" s="931"/>
      <c r="AN68" s="931"/>
      <c r="AO68" s="931"/>
      <c r="AP68" s="931">
        <v>0</v>
      </c>
      <c r="AQ68" s="931"/>
      <c r="AR68" s="931"/>
      <c r="AS68" s="931"/>
      <c r="AT68" s="931"/>
      <c r="AU68" s="931">
        <v>0</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592</v>
      </c>
      <c r="C69" s="939"/>
      <c r="D69" s="939"/>
      <c r="E69" s="939"/>
      <c r="F69" s="939"/>
      <c r="G69" s="939"/>
      <c r="H69" s="939"/>
      <c r="I69" s="939"/>
      <c r="J69" s="939"/>
      <c r="K69" s="939"/>
      <c r="L69" s="939"/>
      <c r="M69" s="939"/>
      <c r="N69" s="939"/>
      <c r="O69" s="939"/>
      <c r="P69" s="940"/>
      <c r="Q69" s="941">
        <v>234545.71599999999</v>
      </c>
      <c r="R69" s="895"/>
      <c r="S69" s="895"/>
      <c r="T69" s="895"/>
      <c r="U69" s="895"/>
      <c r="V69" s="895">
        <v>227102.88200000001</v>
      </c>
      <c r="W69" s="895"/>
      <c r="X69" s="895"/>
      <c r="Y69" s="895"/>
      <c r="Z69" s="895"/>
      <c r="AA69" s="895">
        <v>7442.8339999999998</v>
      </c>
      <c r="AB69" s="895"/>
      <c r="AC69" s="895"/>
      <c r="AD69" s="895"/>
      <c r="AE69" s="895"/>
      <c r="AF69" s="895">
        <v>7442.8339999999998</v>
      </c>
      <c r="AG69" s="895"/>
      <c r="AH69" s="895"/>
      <c r="AI69" s="895"/>
      <c r="AJ69" s="895"/>
      <c r="AK69" s="895">
        <v>41.302999999999997</v>
      </c>
      <c r="AL69" s="895"/>
      <c r="AM69" s="895"/>
      <c r="AN69" s="895"/>
      <c r="AO69" s="895"/>
      <c r="AP69" s="895">
        <v>0</v>
      </c>
      <c r="AQ69" s="895"/>
      <c r="AR69" s="895"/>
      <c r="AS69" s="895"/>
      <c r="AT69" s="895"/>
      <c r="AU69" s="895">
        <v>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c r="C70" s="939"/>
      <c r="D70" s="939"/>
      <c r="E70" s="939"/>
      <c r="F70" s="939"/>
      <c r="G70" s="939"/>
      <c r="H70" s="939"/>
      <c r="I70" s="939"/>
      <c r="J70" s="939"/>
      <c r="K70" s="939"/>
      <c r="L70" s="939"/>
      <c r="M70" s="939"/>
      <c r="N70" s="939"/>
      <c r="O70" s="939"/>
      <c r="P70" s="940"/>
      <c r="Q70" s="941"/>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c r="C71" s="939"/>
      <c r="D71" s="939"/>
      <c r="E71" s="939"/>
      <c r="F71" s="939"/>
      <c r="G71" s="939"/>
      <c r="H71" s="939"/>
      <c r="I71" s="939"/>
      <c r="J71" s="939"/>
      <c r="K71" s="939"/>
      <c r="L71" s="939"/>
      <c r="M71" s="939"/>
      <c r="N71" s="939"/>
      <c r="O71" s="939"/>
      <c r="P71" s="940"/>
      <c r="Q71" s="941"/>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397</v>
      </c>
      <c r="B88" s="854" t="s">
        <v>431</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7455</v>
      </c>
      <c r="AG88" s="909"/>
      <c r="AH88" s="909"/>
      <c r="AI88" s="909"/>
      <c r="AJ88" s="909"/>
      <c r="AK88" s="906"/>
      <c r="AL88" s="906"/>
      <c r="AM88" s="906"/>
      <c r="AN88" s="906"/>
      <c r="AO88" s="906"/>
      <c r="AP88" s="909">
        <v>0</v>
      </c>
      <c r="AQ88" s="909"/>
      <c r="AR88" s="909"/>
      <c r="AS88" s="909"/>
      <c r="AT88" s="909"/>
      <c r="AU88" s="909">
        <v>0</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397</v>
      </c>
      <c r="BR102" s="854" t="s">
        <v>432</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1547</v>
      </c>
      <c r="CS102" s="917"/>
      <c r="CT102" s="917"/>
      <c r="CU102" s="917"/>
      <c r="CV102" s="956"/>
      <c r="CW102" s="955">
        <v>60</v>
      </c>
      <c r="CX102" s="917"/>
      <c r="CY102" s="917"/>
      <c r="CZ102" s="917"/>
      <c r="DA102" s="956"/>
      <c r="DB102" s="955" t="s">
        <v>610</v>
      </c>
      <c r="DC102" s="917"/>
      <c r="DD102" s="917"/>
      <c r="DE102" s="917"/>
      <c r="DF102" s="956"/>
      <c r="DG102" s="955" t="s">
        <v>610</v>
      </c>
      <c r="DH102" s="917"/>
      <c r="DI102" s="917"/>
      <c r="DJ102" s="917"/>
      <c r="DK102" s="956"/>
      <c r="DL102" s="955">
        <v>233</v>
      </c>
      <c r="DM102" s="917"/>
      <c r="DN102" s="917"/>
      <c r="DO102" s="917"/>
      <c r="DP102" s="956"/>
      <c r="DQ102" s="955">
        <v>23</v>
      </c>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433</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434</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437</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438</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439</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440</v>
      </c>
      <c r="AB109" s="958"/>
      <c r="AC109" s="958"/>
      <c r="AD109" s="958"/>
      <c r="AE109" s="959"/>
      <c r="AF109" s="957" t="s">
        <v>441</v>
      </c>
      <c r="AG109" s="958"/>
      <c r="AH109" s="958"/>
      <c r="AI109" s="958"/>
      <c r="AJ109" s="959"/>
      <c r="AK109" s="957" t="s">
        <v>307</v>
      </c>
      <c r="AL109" s="958"/>
      <c r="AM109" s="958"/>
      <c r="AN109" s="958"/>
      <c r="AO109" s="959"/>
      <c r="AP109" s="957" t="s">
        <v>442</v>
      </c>
      <c r="AQ109" s="958"/>
      <c r="AR109" s="958"/>
      <c r="AS109" s="958"/>
      <c r="AT109" s="960"/>
      <c r="AU109" s="977" t="s">
        <v>439</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440</v>
      </c>
      <c r="BR109" s="958"/>
      <c r="BS109" s="958"/>
      <c r="BT109" s="958"/>
      <c r="BU109" s="959"/>
      <c r="BV109" s="957" t="s">
        <v>441</v>
      </c>
      <c r="BW109" s="958"/>
      <c r="BX109" s="958"/>
      <c r="BY109" s="958"/>
      <c r="BZ109" s="959"/>
      <c r="CA109" s="957" t="s">
        <v>307</v>
      </c>
      <c r="CB109" s="958"/>
      <c r="CC109" s="958"/>
      <c r="CD109" s="958"/>
      <c r="CE109" s="959"/>
      <c r="CF109" s="978" t="s">
        <v>442</v>
      </c>
      <c r="CG109" s="978"/>
      <c r="CH109" s="978"/>
      <c r="CI109" s="978"/>
      <c r="CJ109" s="978"/>
      <c r="CK109" s="957" t="s">
        <v>443</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440</v>
      </c>
      <c r="DH109" s="958"/>
      <c r="DI109" s="958"/>
      <c r="DJ109" s="958"/>
      <c r="DK109" s="959"/>
      <c r="DL109" s="957" t="s">
        <v>441</v>
      </c>
      <c r="DM109" s="958"/>
      <c r="DN109" s="958"/>
      <c r="DO109" s="958"/>
      <c r="DP109" s="959"/>
      <c r="DQ109" s="957" t="s">
        <v>307</v>
      </c>
      <c r="DR109" s="958"/>
      <c r="DS109" s="958"/>
      <c r="DT109" s="958"/>
      <c r="DU109" s="959"/>
      <c r="DV109" s="957" t="s">
        <v>442</v>
      </c>
      <c r="DW109" s="958"/>
      <c r="DX109" s="958"/>
      <c r="DY109" s="958"/>
      <c r="DZ109" s="960"/>
    </row>
    <row r="110" spans="1:131" s="226" customFormat="1" ht="26.25" customHeight="1" x14ac:dyDescent="0.15">
      <c r="A110" s="961" t="s">
        <v>444</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22130613</v>
      </c>
      <c r="AB110" s="965"/>
      <c r="AC110" s="965"/>
      <c r="AD110" s="965"/>
      <c r="AE110" s="966"/>
      <c r="AF110" s="967">
        <v>23232079</v>
      </c>
      <c r="AG110" s="965"/>
      <c r="AH110" s="965"/>
      <c r="AI110" s="965"/>
      <c r="AJ110" s="966"/>
      <c r="AK110" s="967">
        <v>24459783</v>
      </c>
      <c r="AL110" s="965"/>
      <c r="AM110" s="965"/>
      <c r="AN110" s="965"/>
      <c r="AO110" s="966"/>
      <c r="AP110" s="968">
        <v>28</v>
      </c>
      <c r="AQ110" s="969"/>
      <c r="AR110" s="969"/>
      <c r="AS110" s="969"/>
      <c r="AT110" s="970"/>
      <c r="AU110" s="971" t="s">
        <v>72</v>
      </c>
      <c r="AV110" s="972"/>
      <c r="AW110" s="972"/>
      <c r="AX110" s="972"/>
      <c r="AY110" s="972"/>
      <c r="AZ110" s="994" t="s">
        <v>445</v>
      </c>
      <c r="BA110" s="962"/>
      <c r="BB110" s="962"/>
      <c r="BC110" s="962"/>
      <c r="BD110" s="962"/>
      <c r="BE110" s="962"/>
      <c r="BF110" s="962"/>
      <c r="BG110" s="962"/>
      <c r="BH110" s="962"/>
      <c r="BI110" s="962"/>
      <c r="BJ110" s="962"/>
      <c r="BK110" s="962"/>
      <c r="BL110" s="962"/>
      <c r="BM110" s="962"/>
      <c r="BN110" s="962"/>
      <c r="BO110" s="962"/>
      <c r="BP110" s="963"/>
      <c r="BQ110" s="995">
        <v>267543258</v>
      </c>
      <c r="BR110" s="996"/>
      <c r="BS110" s="996"/>
      <c r="BT110" s="996"/>
      <c r="BU110" s="996"/>
      <c r="BV110" s="996">
        <v>276182254</v>
      </c>
      <c r="BW110" s="996"/>
      <c r="BX110" s="996"/>
      <c r="BY110" s="996"/>
      <c r="BZ110" s="996"/>
      <c r="CA110" s="996">
        <v>285242542</v>
      </c>
      <c r="CB110" s="996"/>
      <c r="CC110" s="996"/>
      <c r="CD110" s="996"/>
      <c r="CE110" s="996"/>
      <c r="CF110" s="1009">
        <v>326.10000000000002</v>
      </c>
      <c r="CG110" s="1010"/>
      <c r="CH110" s="1010"/>
      <c r="CI110" s="1010"/>
      <c r="CJ110" s="1010"/>
      <c r="CK110" s="1011" t="s">
        <v>446</v>
      </c>
      <c r="CL110" s="1012"/>
      <c r="CM110" s="994" t="s">
        <v>447</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v>144086</v>
      </c>
      <c r="DH110" s="996"/>
      <c r="DI110" s="996"/>
      <c r="DJ110" s="996"/>
      <c r="DK110" s="996"/>
      <c r="DL110" s="996">
        <v>86466</v>
      </c>
      <c r="DM110" s="996"/>
      <c r="DN110" s="996"/>
      <c r="DO110" s="996"/>
      <c r="DP110" s="996"/>
      <c r="DQ110" s="996">
        <v>346740</v>
      </c>
      <c r="DR110" s="996"/>
      <c r="DS110" s="996"/>
      <c r="DT110" s="996"/>
      <c r="DU110" s="996"/>
      <c r="DV110" s="997">
        <v>0.4</v>
      </c>
      <c r="DW110" s="997"/>
      <c r="DX110" s="997"/>
      <c r="DY110" s="997"/>
      <c r="DZ110" s="998"/>
    </row>
    <row r="111" spans="1:131" s="226" customFormat="1" ht="26.25" customHeight="1" x14ac:dyDescent="0.15">
      <c r="A111" s="999" t="s">
        <v>448</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128</v>
      </c>
      <c r="AB111" s="1003"/>
      <c r="AC111" s="1003"/>
      <c r="AD111" s="1003"/>
      <c r="AE111" s="1004"/>
      <c r="AF111" s="1005" t="s">
        <v>424</v>
      </c>
      <c r="AG111" s="1003"/>
      <c r="AH111" s="1003"/>
      <c r="AI111" s="1003"/>
      <c r="AJ111" s="1004"/>
      <c r="AK111" s="1005" t="s">
        <v>128</v>
      </c>
      <c r="AL111" s="1003"/>
      <c r="AM111" s="1003"/>
      <c r="AN111" s="1003"/>
      <c r="AO111" s="1004"/>
      <c r="AP111" s="1006" t="s">
        <v>424</v>
      </c>
      <c r="AQ111" s="1007"/>
      <c r="AR111" s="1007"/>
      <c r="AS111" s="1007"/>
      <c r="AT111" s="1008"/>
      <c r="AU111" s="973"/>
      <c r="AV111" s="974"/>
      <c r="AW111" s="974"/>
      <c r="AX111" s="974"/>
      <c r="AY111" s="974"/>
      <c r="AZ111" s="987" t="s">
        <v>449</v>
      </c>
      <c r="BA111" s="988"/>
      <c r="BB111" s="988"/>
      <c r="BC111" s="988"/>
      <c r="BD111" s="988"/>
      <c r="BE111" s="988"/>
      <c r="BF111" s="988"/>
      <c r="BG111" s="988"/>
      <c r="BH111" s="988"/>
      <c r="BI111" s="988"/>
      <c r="BJ111" s="988"/>
      <c r="BK111" s="988"/>
      <c r="BL111" s="988"/>
      <c r="BM111" s="988"/>
      <c r="BN111" s="988"/>
      <c r="BO111" s="988"/>
      <c r="BP111" s="989"/>
      <c r="BQ111" s="990">
        <v>144086</v>
      </c>
      <c r="BR111" s="991"/>
      <c r="BS111" s="991"/>
      <c r="BT111" s="991"/>
      <c r="BU111" s="991"/>
      <c r="BV111" s="991">
        <v>86466</v>
      </c>
      <c r="BW111" s="991"/>
      <c r="BX111" s="991"/>
      <c r="BY111" s="991"/>
      <c r="BZ111" s="991"/>
      <c r="CA111" s="991">
        <v>346740</v>
      </c>
      <c r="CB111" s="991"/>
      <c r="CC111" s="991"/>
      <c r="CD111" s="991"/>
      <c r="CE111" s="991"/>
      <c r="CF111" s="985">
        <v>0.4</v>
      </c>
      <c r="CG111" s="986"/>
      <c r="CH111" s="986"/>
      <c r="CI111" s="986"/>
      <c r="CJ111" s="986"/>
      <c r="CK111" s="1013"/>
      <c r="CL111" s="1014"/>
      <c r="CM111" s="987" t="s">
        <v>450</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451</v>
      </c>
      <c r="DH111" s="991"/>
      <c r="DI111" s="991"/>
      <c r="DJ111" s="991"/>
      <c r="DK111" s="991"/>
      <c r="DL111" s="991" t="s">
        <v>128</v>
      </c>
      <c r="DM111" s="991"/>
      <c r="DN111" s="991"/>
      <c r="DO111" s="991"/>
      <c r="DP111" s="991"/>
      <c r="DQ111" s="991" t="s">
        <v>424</v>
      </c>
      <c r="DR111" s="991"/>
      <c r="DS111" s="991"/>
      <c r="DT111" s="991"/>
      <c r="DU111" s="991"/>
      <c r="DV111" s="992" t="s">
        <v>424</v>
      </c>
      <c r="DW111" s="992"/>
      <c r="DX111" s="992"/>
      <c r="DY111" s="992"/>
      <c r="DZ111" s="993"/>
    </row>
    <row r="112" spans="1:131" s="226" customFormat="1" ht="26.25" customHeight="1" x14ac:dyDescent="0.15">
      <c r="A112" s="1017" t="s">
        <v>452</v>
      </c>
      <c r="B112" s="1018"/>
      <c r="C112" s="988" t="s">
        <v>453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128</v>
      </c>
      <c r="AB112" s="1024"/>
      <c r="AC112" s="1024"/>
      <c r="AD112" s="1024"/>
      <c r="AE112" s="1025"/>
      <c r="AF112" s="1026" t="s">
        <v>424</v>
      </c>
      <c r="AG112" s="1024"/>
      <c r="AH112" s="1024"/>
      <c r="AI112" s="1024"/>
      <c r="AJ112" s="1025"/>
      <c r="AK112" s="1026" t="s">
        <v>128</v>
      </c>
      <c r="AL112" s="1024"/>
      <c r="AM112" s="1024"/>
      <c r="AN112" s="1024"/>
      <c r="AO112" s="1025"/>
      <c r="AP112" s="1027" t="s">
        <v>128</v>
      </c>
      <c r="AQ112" s="1028"/>
      <c r="AR112" s="1028"/>
      <c r="AS112" s="1028"/>
      <c r="AT112" s="1029"/>
      <c r="AU112" s="973"/>
      <c r="AV112" s="974"/>
      <c r="AW112" s="974"/>
      <c r="AX112" s="974"/>
      <c r="AY112" s="974"/>
      <c r="AZ112" s="987" t="s">
        <v>454</v>
      </c>
      <c r="BA112" s="988"/>
      <c r="BB112" s="988"/>
      <c r="BC112" s="988"/>
      <c r="BD112" s="988"/>
      <c r="BE112" s="988"/>
      <c r="BF112" s="988"/>
      <c r="BG112" s="988"/>
      <c r="BH112" s="988"/>
      <c r="BI112" s="988"/>
      <c r="BJ112" s="988"/>
      <c r="BK112" s="988"/>
      <c r="BL112" s="988"/>
      <c r="BM112" s="988"/>
      <c r="BN112" s="988"/>
      <c r="BO112" s="988"/>
      <c r="BP112" s="989"/>
      <c r="BQ112" s="990">
        <v>42718399</v>
      </c>
      <c r="BR112" s="991"/>
      <c r="BS112" s="991"/>
      <c r="BT112" s="991"/>
      <c r="BU112" s="991"/>
      <c r="BV112" s="991">
        <v>40941542</v>
      </c>
      <c r="BW112" s="991"/>
      <c r="BX112" s="991"/>
      <c r="BY112" s="991"/>
      <c r="BZ112" s="991"/>
      <c r="CA112" s="991">
        <v>40577344</v>
      </c>
      <c r="CB112" s="991"/>
      <c r="CC112" s="991"/>
      <c r="CD112" s="991"/>
      <c r="CE112" s="991"/>
      <c r="CF112" s="985">
        <v>46.4</v>
      </c>
      <c r="CG112" s="986"/>
      <c r="CH112" s="986"/>
      <c r="CI112" s="986"/>
      <c r="CJ112" s="986"/>
      <c r="CK112" s="1013"/>
      <c r="CL112" s="1014"/>
      <c r="CM112" s="987" t="s">
        <v>455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128</v>
      </c>
      <c r="DH112" s="991"/>
      <c r="DI112" s="991"/>
      <c r="DJ112" s="991"/>
      <c r="DK112" s="991"/>
      <c r="DL112" s="991" t="s">
        <v>128</v>
      </c>
      <c r="DM112" s="991"/>
      <c r="DN112" s="991"/>
      <c r="DO112" s="991"/>
      <c r="DP112" s="991"/>
      <c r="DQ112" s="991" t="s">
        <v>424</v>
      </c>
      <c r="DR112" s="991"/>
      <c r="DS112" s="991"/>
      <c r="DT112" s="991"/>
      <c r="DU112" s="991"/>
      <c r="DV112" s="992" t="s">
        <v>128</v>
      </c>
      <c r="DW112" s="992"/>
      <c r="DX112" s="992"/>
      <c r="DY112" s="992"/>
      <c r="DZ112" s="993"/>
    </row>
    <row r="113" spans="1:130" s="226" customFormat="1" ht="26.25" customHeight="1" x14ac:dyDescent="0.15">
      <c r="A113" s="1019"/>
      <c r="B113" s="1020"/>
      <c r="C113" s="988" t="s">
        <v>456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4967478</v>
      </c>
      <c r="AB113" s="1003"/>
      <c r="AC113" s="1003"/>
      <c r="AD113" s="1003"/>
      <c r="AE113" s="1004"/>
      <c r="AF113" s="1005">
        <v>4966364</v>
      </c>
      <c r="AG113" s="1003"/>
      <c r="AH113" s="1003"/>
      <c r="AI113" s="1003"/>
      <c r="AJ113" s="1004"/>
      <c r="AK113" s="1005">
        <v>4738016</v>
      </c>
      <c r="AL113" s="1003"/>
      <c r="AM113" s="1003"/>
      <c r="AN113" s="1003"/>
      <c r="AO113" s="1004"/>
      <c r="AP113" s="1006">
        <v>5.4</v>
      </c>
      <c r="AQ113" s="1007"/>
      <c r="AR113" s="1007"/>
      <c r="AS113" s="1007"/>
      <c r="AT113" s="1008"/>
      <c r="AU113" s="973"/>
      <c r="AV113" s="974"/>
      <c r="AW113" s="974"/>
      <c r="AX113" s="974"/>
      <c r="AY113" s="974"/>
      <c r="AZ113" s="987" t="s">
        <v>457</v>
      </c>
      <c r="BA113" s="988"/>
      <c r="BB113" s="988"/>
      <c r="BC113" s="988"/>
      <c r="BD113" s="988"/>
      <c r="BE113" s="988"/>
      <c r="BF113" s="988"/>
      <c r="BG113" s="988"/>
      <c r="BH113" s="988"/>
      <c r="BI113" s="988"/>
      <c r="BJ113" s="988"/>
      <c r="BK113" s="988"/>
      <c r="BL113" s="988"/>
      <c r="BM113" s="988"/>
      <c r="BN113" s="988"/>
      <c r="BO113" s="988"/>
      <c r="BP113" s="989"/>
      <c r="BQ113" s="990" t="s">
        <v>458</v>
      </c>
      <c r="BR113" s="991"/>
      <c r="BS113" s="991"/>
      <c r="BT113" s="991"/>
      <c r="BU113" s="991"/>
      <c r="BV113" s="991" t="s">
        <v>424</v>
      </c>
      <c r="BW113" s="991"/>
      <c r="BX113" s="991"/>
      <c r="BY113" s="991"/>
      <c r="BZ113" s="991"/>
      <c r="CA113" s="991" t="s">
        <v>424</v>
      </c>
      <c r="CB113" s="991"/>
      <c r="CC113" s="991"/>
      <c r="CD113" s="991"/>
      <c r="CE113" s="991"/>
      <c r="CF113" s="985" t="s">
        <v>424</v>
      </c>
      <c r="CG113" s="986"/>
      <c r="CH113" s="986"/>
      <c r="CI113" s="986"/>
      <c r="CJ113" s="986"/>
      <c r="CK113" s="1013"/>
      <c r="CL113" s="1014"/>
      <c r="CM113" s="987" t="s">
        <v>459</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424</v>
      </c>
      <c r="DH113" s="1024"/>
      <c r="DI113" s="1024"/>
      <c r="DJ113" s="1024"/>
      <c r="DK113" s="1025"/>
      <c r="DL113" s="1026" t="s">
        <v>424</v>
      </c>
      <c r="DM113" s="1024"/>
      <c r="DN113" s="1024"/>
      <c r="DO113" s="1024"/>
      <c r="DP113" s="1025"/>
      <c r="DQ113" s="1026" t="s">
        <v>128</v>
      </c>
      <c r="DR113" s="1024"/>
      <c r="DS113" s="1024"/>
      <c r="DT113" s="1024"/>
      <c r="DU113" s="1025"/>
      <c r="DV113" s="1027" t="s">
        <v>424</v>
      </c>
      <c r="DW113" s="1028"/>
      <c r="DX113" s="1028"/>
      <c r="DY113" s="1028"/>
      <c r="DZ113" s="1029"/>
    </row>
    <row r="114" spans="1:130" s="226" customFormat="1" ht="26.25" customHeight="1" x14ac:dyDescent="0.15">
      <c r="A114" s="1019"/>
      <c r="B114" s="1020"/>
      <c r="C114" s="988" t="s">
        <v>460</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128</v>
      </c>
      <c r="AB114" s="1024"/>
      <c r="AC114" s="1024"/>
      <c r="AD114" s="1024"/>
      <c r="AE114" s="1025"/>
      <c r="AF114" s="1026" t="s">
        <v>424</v>
      </c>
      <c r="AG114" s="1024"/>
      <c r="AH114" s="1024"/>
      <c r="AI114" s="1024"/>
      <c r="AJ114" s="1025"/>
      <c r="AK114" s="1026" t="s">
        <v>128</v>
      </c>
      <c r="AL114" s="1024"/>
      <c r="AM114" s="1024"/>
      <c r="AN114" s="1024"/>
      <c r="AO114" s="1025"/>
      <c r="AP114" s="1027" t="s">
        <v>424</v>
      </c>
      <c r="AQ114" s="1028"/>
      <c r="AR114" s="1028"/>
      <c r="AS114" s="1028"/>
      <c r="AT114" s="1029"/>
      <c r="AU114" s="973"/>
      <c r="AV114" s="974"/>
      <c r="AW114" s="974"/>
      <c r="AX114" s="974"/>
      <c r="AY114" s="974"/>
      <c r="AZ114" s="987" t="s">
        <v>461</v>
      </c>
      <c r="BA114" s="988"/>
      <c r="BB114" s="988"/>
      <c r="BC114" s="988"/>
      <c r="BD114" s="988"/>
      <c r="BE114" s="988"/>
      <c r="BF114" s="988"/>
      <c r="BG114" s="988"/>
      <c r="BH114" s="988"/>
      <c r="BI114" s="988"/>
      <c r="BJ114" s="988"/>
      <c r="BK114" s="988"/>
      <c r="BL114" s="988"/>
      <c r="BM114" s="988"/>
      <c r="BN114" s="988"/>
      <c r="BO114" s="988"/>
      <c r="BP114" s="989"/>
      <c r="BQ114" s="990">
        <v>16399480</v>
      </c>
      <c r="BR114" s="991"/>
      <c r="BS114" s="991"/>
      <c r="BT114" s="991"/>
      <c r="BU114" s="991"/>
      <c r="BV114" s="991">
        <v>20393449</v>
      </c>
      <c r="BW114" s="991"/>
      <c r="BX114" s="991"/>
      <c r="BY114" s="991"/>
      <c r="BZ114" s="991"/>
      <c r="CA114" s="991">
        <v>20252378</v>
      </c>
      <c r="CB114" s="991"/>
      <c r="CC114" s="991"/>
      <c r="CD114" s="991"/>
      <c r="CE114" s="991"/>
      <c r="CF114" s="985">
        <v>23.2</v>
      </c>
      <c r="CG114" s="986"/>
      <c r="CH114" s="986"/>
      <c r="CI114" s="986"/>
      <c r="CJ114" s="986"/>
      <c r="CK114" s="1013"/>
      <c r="CL114" s="1014"/>
      <c r="CM114" s="987" t="s">
        <v>462</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463</v>
      </c>
      <c r="DH114" s="1024"/>
      <c r="DI114" s="1024"/>
      <c r="DJ114" s="1024"/>
      <c r="DK114" s="1025"/>
      <c r="DL114" s="1026" t="s">
        <v>424</v>
      </c>
      <c r="DM114" s="1024"/>
      <c r="DN114" s="1024"/>
      <c r="DO114" s="1024"/>
      <c r="DP114" s="1025"/>
      <c r="DQ114" s="1026" t="s">
        <v>424</v>
      </c>
      <c r="DR114" s="1024"/>
      <c r="DS114" s="1024"/>
      <c r="DT114" s="1024"/>
      <c r="DU114" s="1025"/>
      <c r="DV114" s="1027" t="s">
        <v>458</v>
      </c>
      <c r="DW114" s="1028"/>
      <c r="DX114" s="1028"/>
      <c r="DY114" s="1028"/>
      <c r="DZ114" s="1029"/>
    </row>
    <row r="115" spans="1:130" s="226" customFormat="1" ht="26.25" customHeight="1" x14ac:dyDescent="0.15">
      <c r="A115" s="1019"/>
      <c r="B115" s="1020"/>
      <c r="C115" s="988" t="s">
        <v>464</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59906</v>
      </c>
      <c r="AB115" s="1003"/>
      <c r="AC115" s="1003"/>
      <c r="AD115" s="1003"/>
      <c r="AE115" s="1004"/>
      <c r="AF115" s="1005">
        <v>59244</v>
      </c>
      <c r="AG115" s="1003"/>
      <c r="AH115" s="1003"/>
      <c r="AI115" s="1003"/>
      <c r="AJ115" s="1004"/>
      <c r="AK115" s="1005">
        <v>58729</v>
      </c>
      <c r="AL115" s="1003"/>
      <c r="AM115" s="1003"/>
      <c r="AN115" s="1003"/>
      <c r="AO115" s="1004"/>
      <c r="AP115" s="1006">
        <v>0.1</v>
      </c>
      <c r="AQ115" s="1007"/>
      <c r="AR115" s="1007"/>
      <c r="AS115" s="1007"/>
      <c r="AT115" s="1008"/>
      <c r="AU115" s="973"/>
      <c r="AV115" s="974"/>
      <c r="AW115" s="974"/>
      <c r="AX115" s="974"/>
      <c r="AY115" s="974"/>
      <c r="AZ115" s="987" t="s">
        <v>465</v>
      </c>
      <c r="BA115" s="988"/>
      <c r="BB115" s="988"/>
      <c r="BC115" s="988"/>
      <c r="BD115" s="988"/>
      <c r="BE115" s="988"/>
      <c r="BF115" s="988"/>
      <c r="BG115" s="988"/>
      <c r="BH115" s="988"/>
      <c r="BI115" s="988"/>
      <c r="BJ115" s="988"/>
      <c r="BK115" s="988"/>
      <c r="BL115" s="988"/>
      <c r="BM115" s="988"/>
      <c r="BN115" s="988"/>
      <c r="BO115" s="988"/>
      <c r="BP115" s="989"/>
      <c r="BQ115" s="990">
        <v>2498683</v>
      </c>
      <c r="BR115" s="991"/>
      <c r="BS115" s="991"/>
      <c r="BT115" s="991"/>
      <c r="BU115" s="991"/>
      <c r="BV115" s="991">
        <v>470427</v>
      </c>
      <c r="BW115" s="991"/>
      <c r="BX115" s="991"/>
      <c r="BY115" s="991"/>
      <c r="BZ115" s="991"/>
      <c r="CA115" s="991">
        <v>23288</v>
      </c>
      <c r="CB115" s="991"/>
      <c r="CC115" s="991"/>
      <c r="CD115" s="991"/>
      <c r="CE115" s="991"/>
      <c r="CF115" s="985">
        <v>0</v>
      </c>
      <c r="CG115" s="986"/>
      <c r="CH115" s="986"/>
      <c r="CI115" s="986"/>
      <c r="CJ115" s="986"/>
      <c r="CK115" s="1013"/>
      <c r="CL115" s="1014"/>
      <c r="CM115" s="987" t="s">
        <v>466</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128</v>
      </c>
      <c r="DH115" s="1024"/>
      <c r="DI115" s="1024"/>
      <c r="DJ115" s="1024"/>
      <c r="DK115" s="1025"/>
      <c r="DL115" s="1026" t="s">
        <v>424</v>
      </c>
      <c r="DM115" s="1024"/>
      <c r="DN115" s="1024"/>
      <c r="DO115" s="1024"/>
      <c r="DP115" s="1025"/>
      <c r="DQ115" s="1026" t="s">
        <v>424</v>
      </c>
      <c r="DR115" s="1024"/>
      <c r="DS115" s="1024"/>
      <c r="DT115" s="1024"/>
      <c r="DU115" s="1025"/>
      <c r="DV115" s="1027" t="s">
        <v>424</v>
      </c>
      <c r="DW115" s="1028"/>
      <c r="DX115" s="1028"/>
      <c r="DY115" s="1028"/>
      <c r="DZ115" s="1029"/>
    </row>
    <row r="116" spans="1:130" s="226" customFormat="1" ht="26.25" customHeight="1" x14ac:dyDescent="0.15">
      <c r="A116" s="1021"/>
      <c r="B116" s="1022"/>
      <c r="C116" s="1030" t="s">
        <v>467</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117</v>
      </c>
      <c r="AB116" s="1024"/>
      <c r="AC116" s="1024"/>
      <c r="AD116" s="1024"/>
      <c r="AE116" s="1025"/>
      <c r="AF116" s="1026">
        <v>231</v>
      </c>
      <c r="AG116" s="1024"/>
      <c r="AH116" s="1024"/>
      <c r="AI116" s="1024"/>
      <c r="AJ116" s="1025"/>
      <c r="AK116" s="1026">
        <v>285</v>
      </c>
      <c r="AL116" s="1024"/>
      <c r="AM116" s="1024"/>
      <c r="AN116" s="1024"/>
      <c r="AO116" s="1025"/>
      <c r="AP116" s="1027">
        <v>0</v>
      </c>
      <c r="AQ116" s="1028"/>
      <c r="AR116" s="1028"/>
      <c r="AS116" s="1028"/>
      <c r="AT116" s="1029"/>
      <c r="AU116" s="973"/>
      <c r="AV116" s="974"/>
      <c r="AW116" s="974"/>
      <c r="AX116" s="974"/>
      <c r="AY116" s="974"/>
      <c r="AZ116" s="1032" t="s">
        <v>468</v>
      </c>
      <c r="BA116" s="1033"/>
      <c r="BB116" s="1033"/>
      <c r="BC116" s="1033"/>
      <c r="BD116" s="1033"/>
      <c r="BE116" s="1033"/>
      <c r="BF116" s="1033"/>
      <c r="BG116" s="1033"/>
      <c r="BH116" s="1033"/>
      <c r="BI116" s="1033"/>
      <c r="BJ116" s="1033"/>
      <c r="BK116" s="1033"/>
      <c r="BL116" s="1033"/>
      <c r="BM116" s="1033"/>
      <c r="BN116" s="1033"/>
      <c r="BO116" s="1033"/>
      <c r="BP116" s="1034"/>
      <c r="BQ116" s="990" t="s">
        <v>424</v>
      </c>
      <c r="BR116" s="991"/>
      <c r="BS116" s="991"/>
      <c r="BT116" s="991"/>
      <c r="BU116" s="991"/>
      <c r="BV116" s="991" t="s">
        <v>424</v>
      </c>
      <c r="BW116" s="991"/>
      <c r="BX116" s="991"/>
      <c r="BY116" s="991"/>
      <c r="BZ116" s="991"/>
      <c r="CA116" s="991" t="s">
        <v>463</v>
      </c>
      <c r="CB116" s="991"/>
      <c r="CC116" s="991"/>
      <c r="CD116" s="991"/>
      <c r="CE116" s="991"/>
      <c r="CF116" s="985" t="s">
        <v>424</v>
      </c>
      <c r="CG116" s="986"/>
      <c r="CH116" s="986"/>
      <c r="CI116" s="986"/>
      <c r="CJ116" s="986"/>
      <c r="CK116" s="1013"/>
      <c r="CL116" s="1014"/>
      <c r="CM116" s="987" t="s">
        <v>469</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463</v>
      </c>
      <c r="DH116" s="1024"/>
      <c r="DI116" s="1024"/>
      <c r="DJ116" s="1024"/>
      <c r="DK116" s="1025"/>
      <c r="DL116" s="1026" t="s">
        <v>424</v>
      </c>
      <c r="DM116" s="1024"/>
      <c r="DN116" s="1024"/>
      <c r="DO116" s="1024"/>
      <c r="DP116" s="1025"/>
      <c r="DQ116" s="1026" t="s">
        <v>128</v>
      </c>
      <c r="DR116" s="1024"/>
      <c r="DS116" s="1024"/>
      <c r="DT116" s="1024"/>
      <c r="DU116" s="1025"/>
      <c r="DV116" s="1027" t="s">
        <v>424</v>
      </c>
      <c r="DW116" s="1028"/>
      <c r="DX116" s="1028"/>
      <c r="DY116" s="1028"/>
      <c r="DZ116" s="1029"/>
    </row>
    <row r="117" spans="1:130" s="226" customFormat="1" ht="26.25" customHeight="1" x14ac:dyDescent="0.15">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470</v>
      </c>
      <c r="Z117" s="959"/>
      <c r="AA117" s="1043">
        <v>27158114</v>
      </c>
      <c r="AB117" s="1044"/>
      <c r="AC117" s="1044"/>
      <c r="AD117" s="1044"/>
      <c r="AE117" s="1045"/>
      <c r="AF117" s="1046">
        <v>28257918</v>
      </c>
      <c r="AG117" s="1044"/>
      <c r="AH117" s="1044"/>
      <c r="AI117" s="1044"/>
      <c r="AJ117" s="1045"/>
      <c r="AK117" s="1046">
        <v>29256813</v>
      </c>
      <c r="AL117" s="1044"/>
      <c r="AM117" s="1044"/>
      <c r="AN117" s="1044"/>
      <c r="AO117" s="1045"/>
      <c r="AP117" s="1047"/>
      <c r="AQ117" s="1048"/>
      <c r="AR117" s="1048"/>
      <c r="AS117" s="1048"/>
      <c r="AT117" s="1049"/>
      <c r="AU117" s="973"/>
      <c r="AV117" s="974"/>
      <c r="AW117" s="974"/>
      <c r="AX117" s="974"/>
      <c r="AY117" s="974"/>
      <c r="AZ117" s="1039" t="s">
        <v>471</v>
      </c>
      <c r="BA117" s="1040"/>
      <c r="BB117" s="1040"/>
      <c r="BC117" s="1040"/>
      <c r="BD117" s="1040"/>
      <c r="BE117" s="1040"/>
      <c r="BF117" s="1040"/>
      <c r="BG117" s="1040"/>
      <c r="BH117" s="1040"/>
      <c r="BI117" s="1040"/>
      <c r="BJ117" s="1040"/>
      <c r="BK117" s="1040"/>
      <c r="BL117" s="1040"/>
      <c r="BM117" s="1040"/>
      <c r="BN117" s="1040"/>
      <c r="BO117" s="1040"/>
      <c r="BP117" s="1041"/>
      <c r="BQ117" s="990" t="s">
        <v>128</v>
      </c>
      <c r="BR117" s="991"/>
      <c r="BS117" s="991"/>
      <c r="BT117" s="991"/>
      <c r="BU117" s="991"/>
      <c r="BV117" s="991" t="s">
        <v>451</v>
      </c>
      <c r="BW117" s="991"/>
      <c r="BX117" s="991"/>
      <c r="BY117" s="991"/>
      <c r="BZ117" s="991"/>
      <c r="CA117" s="991" t="s">
        <v>463</v>
      </c>
      <c r="CB117" s="991"/>
      <c r="CC117" s="991"/>
      <c r="CD117" s="991"/>
      <c r="CE117" s="991"/>
      <c r="CF117" s="985" t="s">
        <v>451</v>
      </c>
      <c r="CG117" s="986"/>
      <c r="CH117" s="986"/>
      <c r="CI117" s="986"/>
      <c r="CJ117" s="986"/>
      <c r="CK117" s="1013"/>
      <c r="CL117" s="1014"/>
      <c r="CM117" s="987" t="s">
        <v>472</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424</v>
      </c>
      <c r="DH117" s="1024"/>
      <c r="DI117" s="1024"/>
      <c r="DJ117" s="1024"/>
      <c r="DK117" s="1025"/>
      <c r="DL117" s="1026" t="s">
        <v>451</v>
      </c>
      <c r="DM117" s="1024"/>
      <c r="DN117" s="1024"/>
      <c r="DO117" s="1024"/>
      <c r="DP117" s="1025"/>
      <c r="DQ117" s="1026" t="s">
        <v>463</v>
      </c>
      <c r="DR117" s="1024"/>
      <c r="DS117" s="1024"/>
      <c r="DT117" s="1024"/>
      <c r="DU117" s="1025"/>
      <c r="DV117" s="1027" t="s">
        <v>463</v>
      </c>
      <c r="DW117" s="1028"/>
      <c r="DX117" s="1028"/>
      <c r="DY117" s="1028"/>
      <c r="DZ117" s="1029"/>
    </row>
    <row r="118" spans="1:130" s="226" customFormat="1" ht="26.25" customHeight="1" x14ac:dyDescent="0.15">
      <c r="A118" s="977" t="s">
        <v>443</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440</v>
      </c>
      <c r="AB118" s="958"/>
      <c r="AC118" s="958"/>
      <c r="AD118" s="958"/>
      <c r="AE118" s="959"/>
      <c r="AF118" s="957" t="s">
        <v>441</v>
      </c>
      <c r="AG118" s="958"/>
      <c r="AH118" s="958"/>
      <c r="AI118" s="958"/>
      <c r="AJ118" s="959"/>
      <c r="AK118" s="957" t="s">
        <v>307</v>
      </c>
      <c r="AL118" s="958"/>
      <c r="AM118" s="958"/>
      <c r="AN118" s="958"/>
      <c r="AO118" s="959"/>
      <c r="AP118" s="1035" t="s">
        <v>442</v>
      </c>
      <c r="AQ118" s="1036"/>
      <c r="AR118" s="1036"/>
      <c r="AS118" s="1036"/>
      <c r="AT118" s="1037"/>
      <c r="AU118" s="973"/>
      <c r="AV118" s="974"/>
      <c r="AW118" s="974"/>
      <c r="AX118" s="974"/>
      <c r="AY118" s="974"/>
      <c r="AZ118" s="1038" t="s">
        <v>473</v>
      </c>
      <c r="BA118" s="1030"/>
      <c r="BB118" s="1030"/>
      <c r="BC118" s="1030"/>
      <c r="BD118" s="1030"/>
      <c r="BE118" s="1030"/>
      <c r="BF118" s="1030"/>
      <c r="BG118" s="1030"/>
      <c r="BH118" s="1030"/>
      <c r="BI118" s="1030"/>
      <c r="BJ118" s="1030"/>
      <c r="BK118" s="1030"/>
      <c r="BL118" s="1030"/>
      <c r="BM118" s="1030"/>
      <c r="BN118" s="1030"/>
      <c r="BO118" s="1030"/>
      <c r="BP118" s="1031"/>
      <c r="BQ118" s="1064" t="s">
        <v>128</v>
      </c>
      <c r="BR118" s="1065"/>
      <c r="BS118" s="1065"/>
      <c r="BT118" s="1065"/>
      <c r="BU118" s="1065"/>
      <c r="BV118" s="1065" t="s">
        <v>128</v>
      </c>
      <c r="BW118" s="1065"/>
      <c r="BX118" s="1065"/>
      <c r="BY118" s="1065"/>
      <c r="BZ118" s="1065"/>
      <c r="CA118" s="1065" t="s">
        <v>128</v>
      </c>
      <c r="CB118" s="1065"/>
      <c r="CC118" s="1065"/>
      <c r="CD118" s="1065"/>
      <c r="CE118" s="1065"/>
      <c r="CF118" s="985" t="s">
        <v>128</v>
      </c>
      <c r="CG118" s="986"/>
      <c r="CH118" s="986"/>
      <c r="CI118" s="986"/>
      <c r="CJ118" s="986"/>
      <c r="CK118" s="1013"/>
      <c r="CL118" s="1014"/>
      <c r="CM118" s="987" t="s">
        <v>474</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128</v>
      </c>
      <c r="DH118" s="1024"/>
      <c r="DI118" s="1024"/>
      <c r="DJ118" s="1024"/>
      <c r="DK118" s="1025"/>
      <c r="DL118" s="1026" t="s">
        <v>128</v>
      </c>
      <c r="DM118" s="1024"/>
      <c r="DN118" s="1024"/>
      <c r="DO118" s="1024"/>
      <c r="DP118" s="1025"/>
      <c r="DQ118" s="1026" t="s">
        <v>451</v>
      </c>
      <c r="DR118" s="1024"/>
      <c r="DS118" s="1024"/>
      <c r="DT118" s="1024"/>
      <c r="DU118" s="1025"/>
      <c r="DV118" s="1027" t="s">
        <v>128</v>
      </c>
      <c r="DW118" s="1028"/>
      <c r="DX118" s="1028"/>
      <c r="DY118" s="1028"/>
      <c r="DZ118" s="1029"/>
    </row>
    <row r="119" spans="1:130" s="226" customFormat="1" ht="26.25" customHeight="1" x14ac:dyDescent="0.15">
      <c r="A119" s="1121" t="s">
        <v>446</v>
      </c>
      <c r="B119" s="1012"/>
      <c r="C119" s="994" t="s">
        <v>447</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v>57599</v>
      </c>
      <c r="AB119" s="965"/>
      <c r="AC119" s="965"/>
      <c r="AD119" s="965"/>
      <c r="AE119" s="966"/>
      <c r="AF119" s="967">
        <v>57619</v>
      </c>
      <c r="AG119" s="965"/>
      <c r="AH119" s="965"/>
      <c r="AI119" s="965"/>
      <c r="AJ119" s="966"/>
      <c r="AK119" s="967">
        <v>57691</v>
      </c>
      <c r="AL119" s="965"/>
      <c r="AM119" s="965"/>
      <c r="AN119" s="965"/>
      <c r="AO119" s="966"/>
      <c r="AP119" s="968">
        <v>0.1</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475</v>
      </c>
      <c r="BP119" s="1070"/>
      <c r="BQ119" s="1064">
        <v>329303906</v>
      </c>
      <c r="BR119" s="1065"/>
      <c r="BS119" s="1065"/>
      <c r="BT119" s="1065"/>
      <c r="BU119" s="1065"/>
      <c r="BV119" s="1065">
        <v>338074138</v>
      </c>
      <c r="BW119" s="1065"/>
      <c r="BX119" s="1065"/>
      <c r="BY119" s="1065"/>
      <c r="BZ119" s="1065"/>
      <c r="CA119" s="1065">
        <v>346442292</v>
      </c>
      <c r="CB119" s="1065"/>
      <c r="CC119" s="1065"/>
      <c r="CD119" s="1065"/>
      <c r="CE119" s="1065"/>
      <c r="CF119" s="1066"/>
      <c r="CG119" s="1067"/>
      <c r="CH119" s="1067"/>
      <c r="CI119" s="1067"/>
      <c r="CJ119" s="1068"/>
      <c r="CK119" s="1015"/>
      <c r="CL119" s="1016"/>
      <c r="CM119" s="1038" t="s">
        <v>476</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458</v>
      </c>
      <c r="DH119" s="1051"/>
      <c r="DI119" s="1051"/>
      <c r="DJ119" s="1051"/>
      <c r="DK119" s="1052"/>
      <c r="DL119" s="1050" t="s">
        <v>458</v>
      </c>
      <c r="DM119" s="1051"/>
      <c r="DN119" s="1051"/>
      <c r="DO119" s="1051"/>
      <c r="DP119" s="1052"/>
      <c r="DQ119" s="1050" t="s">
        <v>458</v>
      </c>
      <c r="DR119" s="1051"/>
      <c r="DS119" s="1051"/>
      <c r="DT119" s="1051"/>
      <c r="DU119" s="1052"/>
      <c r="DV119" s="1053" t="s">
        <v>458</v>
      </c>
      <c r="DW119" s="1054"/>
      <c r="DX119" s="1054"/>
      <c r="DY119" s="1054"/>
      <c r="DZ119" s="1055"/>
    </row>
    <row r="120" spans="1:130" s="226" customFormat="1" ht="26.25" customHeight="1" x14ac:dyDescent="0.15">
      <c r="A120" s="1122"/>
      <c r="B120" s="1014"/>
      <c r="C120" s="987" t="s">
        <v>450</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458</v>
      </c>
      <c r="AB120" s="1024"/>
      <c r="AC120" s="1024"/>
      <c r="AD120" s="1024"/>
      <c r="AE120" s="1025"/>
      <c r="AF120" s="1026" t="s">
        <v>458</v>
      </c>
      <c r="AG120" s="1024"/>
      <c r="AH120" s="1024"/>
      <c r="AI120" s="1024"/>
      <c r="AJ120" s="1025"/>
      <c r="AK120" s="1026" t="s">
        <v>458</v>
      </c>
      <c r="AL120" s="1024"/>
      <c r="AM120" s="1024"/>
      <c r="AN120" s="1024"/>
      <c r="AO120" s="1025"/>
      <c r="AP120" s="1027" t="s">
        <v>458</v>
      </c>
      <c r="AQ120" s="1028"/>
      <c r="AR120" s="1028"/>
      <c r="AS120" s="1028"/>
      <c r="AT120" s="1029"/>
      <c r="AU120" s="1056" t="s">
        <v>477</v>
      </c>
      <c r="AV120" s="1057"/>
      <c r="AW120" s="1057"/>
      <c r="AX120" s="1057"/>
      <c r="AY120" s="1058"/>
      <c r="AZ120" s="994" t="s">
        <v>478</v>
      </c>
      <c r="BA120" s="962"/>
      <c r="BB120" s="962"/>
      <c r="BC120" s="962"/>
      <c r="BD120" s="962"/>
      <c r="BE120" s="962"/>
      <c r="BF120" s="962"/>
      <c r="BG120" s="962"/>
      <c r="BH120" s="962"/>
      <c r="BI120" s="962"/>
      <c r="BJ120" s="962"/>
      <c r="BK120" s="962"/>
      <c r="BL120" s="962"/>
      <c r="BM120" s="962"/>
      <c r="BN120" s="962"/>
      <c r="BO120" s="962"/>
      <c r="BP120" s="963"/>
      <c r="BQ120" s="995">
        <v>47953505</v>
      </c>
      <c r="BR120" s="996"/>
      <c r="BS120" s="996"/>
      <c r="BT120" s="996"/>
      <c r="BU120" s="996"/>
      <c r="BV120" s="996">
        <v>45812261</v>
      </c>
      <c r="BW120" s="996"/>
      <c r="BX120" s="996"/>
      <c r="BY120" s="996"/>
      <c r="BZ120" s="996"/>
      <c r="CA120" s="996">
        <v>48057136</v>
      </c>
      <c r="CB120" s="996"/>
      <c r="CC120" s="996"/>
      <c r="CD120" s="996"/>
      <c r="CE120" s="996"/>
      <c r="CF120" s="1009">
        <v>54.9</v>
      </c>
      <c r="CG120" s="1010"/>
      <c r="CH120" s="1010"/>
      <c r="CI120" s="1010"/>
      <c r="CJ120" s="1010"/>
      <c r="CK120" s="1071" t="s">
        <v>479</v>
      </c>
      <c r="CL120" s="1072"/>
      <c r="CM120" s="1072"/>
      <c r="CN120" s="1072"/>
      <c r="CO120" s="1073"/>
      <c r="CP120" s="1079" t="s">
        <v>480</v>
      </c>
      <c r="CQ120" s="1080"/>
      <c r="CR120" s="1080"/>
      <c r="CS120" s="1080"/>
      <c r="CT120" s="1080"/>
      <c r="CU120" s="1080"/>
      <c r="CV120" s="1080"/>
      <c r="CW120" s="1080"/>
      <c r="CX120" s="1080"/>
      <c r="CY120" s="1080"/>
      <c r="CZ120" s="1080"/>
      <c r="DA120" s="1080"/>
      <c r="DB120" s="1080"/>
      <c r="DC120" s="1080"/>
      <c r="DD120" s="1080"/>
      <c r="DE120" s="1080"/>
      <c r="DF120" s="1081"/>
      <c r="DG120" s="995">
        <v>39240205</v>
      </c>
      <c r="DH120" s="996"/>
      <c r="DI120" s="996"/>
      <c r="DJ120" s="996"/>
      <c r="DK120" s="996"/>
      <c r="DL120" s="996">
        <v>37488469</v>
      </c>
      <c r="DM120" s="996"/>
      <c r="DN120" s="996"/>
      <c r="DO120" s="996"/>
      <c r="DP120" s="996"/>
      <c r="DQ120" s="996">
        <v>37547448</v>
      </c>
      <c r="DR120" s="996"/>
      <c r="DS120" s="996"/>
      <c r="DT120" s="996"/>
      <c r="DU120" s="996"/>
      <c r="DV120" s="997">
        <v>42.9</v>
      </c>
      <c r="DW120" s="997"/>
      <c r="DX120" s="997"/>
      <c r="DY120" s="997"/>
      <c r="DZ120" s="998"/>
    </row>
    <row r="121" spans="1:130" s="226" customFormat="1" ht="26.25" customHeight="1" x14ac:dyDescent="0.15">
      <c r="A121" s="1122"/>
      <c r="B121" s="1014"/>
      <c r="C121" s="1039" t="s">
        <v>481</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458</v>
      </c>
      <c r="AB121" s="1024"/>
      <c r="AC121" s="1024"/>
      <c r="AD121" s="1024"/>
      <c r="AE121" s="1025"/>
      <c r="AF121" s="1026" t="s">
        <v>458</v>
      </c>
      <c r="AG121" s="1024"/>
      <c r="AH121" s="1024"/>
      <c r="AI121" s="1024"/>
      <c r="AJ121" s="1025"/>
      <c r="AK121" s="1026" t="s">
        <v>458</v>
      </c>
      <c r="AL121" s="1024"/>
      <c r="AM121" s="1024"/>
      <c r="AN121" s="1024"/>
      <c r="AO121" s="1025"/>
      <c r="AP121" s="1027" t="s">
        <v>128</v>
      </c>
      <c r="AQ121" s="1028"/>
      <c r="AR121" s="1028"/>
      <c r="AS121" s="1028"/>
      <c r="AT121" s="1029"/>
      <c r="AU121" s="1059"/>
      <c r="AV121" s="1060"/>
      <c r="AW121" s="1060"/>
      <c r="AX121" s="1060"/>
      <c r="AY121" s="1061"/>
      <c r="AZ121" s="987" t="s">
        <v>482</v>
      </c>
      <c r="BA121" s="988"/>
      <c r="BB121" s="988"/>
      <c r="BC121" s="988"/>
      <c r="BD121" s="988"/>
      <c r="BE121" s="988"/>
      <c r="BF121" s="988"/>
      <c r="BG121" s="988"/>
      <c r="BH121" s="988"/>
      <c r="BI121" s="988"/>
      <c r="BJ121" s="988"/>
      <c r="BK121" s="988"/>
      <c r="BL121" s="988"/>
      <c r="BM121" s="988"/>
      <c r="BN121" s="988"/>
      <c r="BO121" s="988"/>
      <c r="BP121" s="989"/>
      <c r="BQ121" s="990">
        <v>35702357</v>
      </c>
      <c r="BR121" s="991"/>
      <c r="BS121" s="991"/>
      <c r="BT121" s="991"/>
      <c r="BU121" s="991"/>
      <c r="BV121" s="991">
        <v>36960208</v>
      </c>
      <c r="BW121" s="991"/>
      <c r="BX121" s="991"/>
      <c r="BY121" s="991"/>
      <c r="BZ121" s="991"/>
      <c r="CA121" s="991">
        <v>36282080</v>
      </c>
      <c r="CB121" s="991"/>
      <c r="CC121" s="991"/>
      <c r="CD121" s="991"/>
      <c r="CE121" s="991"/>
      <c r="CF121" s="985">
        <v>41.5</v>
      </c>
      <c r="CG121" s="986"/>
      <c r="CH121" s="986"/>
      <c r="CI121" s="986"/>
      <c r="CJ121" s="986"/>
      <c r="CK121" s="1074"/>
      <c r="CL121" s="1075"/>
      <c r="CM121" s="1075"/>
      <c r="CN121" s="1075"/>
      <c r="CO121" s="1076"/>
      <c r="CP121" s="1084" t="s">
        <v>483</v>
      </c>
      <c r="CQ121" s="1085"/>
      <c r="CR121" s="1085"/>
      <c r="CS121" s="1085"/>
      <c r="CT121" s="1085"/>
      <c r="CU121" s="1085"/>
      <c r="CV121" s="1085"/>
      <c r="CW121" s="1085"/>
      <c r="CX121" s="1085"/>
      <c r="CY121" s="1085"/>
      <c r="CZ121" s="1085"/>
      <c r="DA121" s="1085"/>
      <c r="DB121" s="1085"/>
      <c r="DC121" s="1085"/>
      <c r="DD121" s="1085"/>
      <c r="DE121" s="1085"/>
      <c r="DF121" s="1086"/>
      <c r="DG121" s="990">
        <v>1695722</v>
      </c>
      <c r="DH121" s="991"/>
      <c r="DI121" s="991"/>
      <c r="DJ121" s="991"/>
      <c r="DK121" s="991"/>
      <c r="DL121" s="991">
        <v>1625345</v>
      </c>
      <c r="DM121" s="991"/>
      <c r="DN121" s="991"/>
      <c r="DO121" s="991"/>
      <c r="DP121" s="991"/>
      <c r="DQ121" s="991">
        <v>1415105</v>
      </c>
      <c r="DR121" s="991"/>
      <c r="DS121" s="991"/>
      <c r="DT121" s="991"/>
      <c r="DU121" s="991"/>
      <c r="DV121" s="992">
        <v>1.6</v>
      </c>
      <c r="DW121" s="992"/>
      <c r="DX121" s="992"/>
      <c r="DY121" s="992"/>
      <c r="DZ121" s="993"/>
    </row>
    <row r="122" spans="1:130" s="226" customFormat="1" ht="26.25" customHeight="1" x14ac:dyDescent="0.15">
      <c r="A122" s="1122"/>
      <c r="B122" s="1014"/>
      <c r="C122" s="987" t="s">
        <v>462</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458</v>
      </c>
      <c r="AB122" s="1024"/>
      <c r="AC122" s="1024"/>
      <c r="AD122" s="1024"/>
      <c r="AE122" s="1025"/>
      <c r="AF122" s="1026" t="s">
        <v>424</v>
      </c>
      <c r="AG122" s="1024"/>
      <c r="AH122" s="1024"/>
      <c r="AI122" s="1024"/>
      <c r="AJ122" s="1025"/>
      <c r="AK122" s="1026" t="s">
        <v>458</v>
      </c>
      <c r="AL122" s="1024"/>
      <c r="AM122" s="1024"/>
      <c r="AN122" s="1024"/>
      <c r="AO122" s="1025"/>
      <c r="AP122" s="1027" t="s">
        <v>458</v>
      </c>
      <c r="AQ122" s="1028"/>
      <c r="AR122" s="1028"/>
      <c r="AS122" s="1028"/>
      <c r="AT122" s="1029"/>
      <c r="AU122" s="1059"/>
      <c r="AV122" s="1060"/>
      <c r="AW122" s="1060"/>
      <c r="AX122" s="1060"/>
      <c r="AY122" s="1061"/>
      <c r="AZ122" s="1038" t="s">
        <v>484</v>
      </c>
      <c r="BA122" s="1030"/>
      <c r="BB122" s="1030"/>
      <c r="BC122" s="1030"/>
      <c r="BD122" s="1030"/>
      <c r="BE122" s="1030"/>
      <c r="BF122" s="1030"/>
      <c r="BG122" s="1030"/>
      <c r="BH122" s="1030"/>
      <c r="BI122" s="1030"/>
      <c r="BJ122" s="1030"/>
      <c r="BK122" s="1030"/>
      <c r="BL122" s="1030"/>
      <c r="BM122" s="1030"/>
      <c r="BN122" s="1030"/>
      <c r="BO122" s="1030"/>
      <c r="BP122" s="1031"/>
      <c r="BQ122" s="1064">
        <v>177141098</v>
      </c>
      <c r="BR122" s="1065"/>
      <c r="BS122" s="1065"/>
      <c r="BT122" s="1065"/>
      <c r="BU122" s="1065"/>
      <c r="BV122" s="1065">
        <v>178388996</v>
      </c>
      <c r="BW122" s="1065"/>
      <c r="BX122" s="1065"/>
      <c r="BY122" s="1065"/>
      <c r="BZ122" s="1065"/>
      <c r="CA122" s="1065">
        <v>176322969</v>
      </c>
      <c r="CB122" s="1065"/>
      <c r="CC122" s="1065"/>
      <c r="CD122" s="1065"/>
      <c r="CE122" s="1065"/>
      <c r="CF122" s="1082">
        <v>201.6</v>
      </c>
      <c r="CG122" s="1083"/>
      <c r="CH122" s="1083"/>
      <c r="CI122" s="1083"/>
      <c r="CJ122" s="1083"/>
      <c r="CK122" s="1074"/>
      <c r="CL122" s="1075"/>
      <c r="CM122" s="1075"/>
      <c r="CN122" s="1075"/>
      <c r="CO122" s="1076"/>
      <c r="CP122" s="1084" t="s">
        <v>485</v>
      </c>
      <c r="CQ122" s="1085"/>
      <c r="CR122" s="1085"/>
      <c r="CS122" s="1085"/>
      <c r="CT122" s="1085"/>
      <c r="CU122" s="1085"/>
      <c r="CV122" s="1085"/>
      <c r="CW122" s="1085"/>
      <c r="CX122" s="1085"/>
      <c r="CY122" s="1085"/>
      <c r="CZ122" s="1085"/>
      <c r="DA122" s="1085"/>
      <c r="DB122" s="1085"/>
      <c r="DC122" s="1085"/>
      <c r="DD122" s="1085"/>
      <c r="DE122" s="1085"/>
      <c r="DF122" s="1086"/>
      <c r="DG122" s="990">
        <v>1640966</v>
      </c>
      <c r="DH122" s="991"/>
      <c r="DI122" s="991"/>
      <c r="DJ122" s="991"/>
      <c r="DK122" s="991"/>
      <c r="DL122" s="991">
        <v>1508493</v>
      </c>
      <c r="DM122" s="991"/>
      <c r="DN122" s="991"/>
      <c r="DO122" s="991"/>
      <c r="DP122" s="991"/>
      <c r="DQ122" s="991">
        <v>1329597</v>
      </c>
      <c r="DR122" s="991"/>
      <c r="DS122" s="991"/>
      <c r="DT122" s="991"/>
      <c r="DU122" s="991"/>
      <c r="DV122" s="992">
        <v>1.5</v>
      </c>
      <c r="DW122" s="992"/>
      <c r="DX122" s="992"/>
      <c r="DY122" s="992"/>
      <c r="DZ122" s="993"/>
    </row>
    <row r="123" spans="1:130" s="226" customFormat="1" ht="26.25" customHeight="1" x14ac:dyDescent="0.15">
      <c r="A123" s="1122"/>
      <c r="B123" s="1014"/>
      <c r="C123" s="987" t="s">
        <v>469</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128</v>
      </c>
      <c r="AB123" s="1024"/>
      <c r="AC123" s="1024"/>
      <c r="AD123" s="1024"/>
      <c r="AE123" s="1025"/>
      <c r="AF123" s="1026" t="s">
        <v>128</v>
      </c>
      <c r="AG123" s="1024"/>
      <c r="AH123" s="1024"/>
      <c r="AI123" s="1024"/>
      <c r="AJ123" s="1025"/>
      <c r="AK123" s="1026" t="s">
        <v>128</v>
      </c>
      <c r="AL123" s="1024"/>
      <c r="AM123" s="1024"/>
      <c r="AN123" s="1024"/>
      <c r="AO123" s="1025"/>
      <c r="AP123" s="1027" t="s">
        <v>128</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486</v>
      </c>
      <c r="BP123" s="1070"/>
      <c r="BQ123" s="1128">
        <v>260796960</v>
      </c>
      <c r="BR123" s="1129"/>
      <c r="BS123" s="1129"/>
      <c r="BT123" s="1129"/>
      <c r="BU123" s="1129"/>
      <c r="BV123" s="1129">
        <v>261161465</v>
      </c>
      <c r="BW123" s="1129"/>
      <c r="BX123" s="1129"/>
      <c r="BY123" s="1129"/>
      <c r="BZ123" s="1129"/>
      <c r="CA123" s="1129">
        <v>260662185</v>
      </c>
      <c r="CB123" s="1129"/>
      <c r="CC123" s="1129"/>
      <c r="CD123" s="1129"/>
      <c r="CE123" s="1129"/>
      <c r="CF123" s="1066"/>
      <c r="CG123" s="1067"/>
      <c r="CH123" s="1067"/>
      <c r="CI123" s="1067"/>
      <c r="CJ123" s="1068"/>
      <c r="CK123" s="1074"/>
      <c r="CL123" s="1075"/>
      <c r="CM123" s="1075"/>
      <c r="CN123" s="1075"/>
      <c r="CO123" s="1076"/>
      <c r="CP123" s="1084" t="s">
        <v>487</v>
      </c>
      <c r="CQ123" s="1085"/>
      <c r="CR123" s="1085"/>
      <c r="CS123" s="1085"/>
      <c r="CT123" s="1085"/>
      <c r="CU123" s="1085"/>
      <c r="CV123" s="1085"/>
      <c r="CW123" s="1085"/>
      <c r="CX123" s="1085"/>
      <c r="CY123" s="1085"/>
      <c r="CZ123" s="1085"/>
      <c r="DA123" s="1085"/>
      <c r="DB123" s="1085"/>
      <c r="DC123" s="1085"/>
      <c r="DD123" s="1085"/>
      <c r="DE123" s="1085"/>
      <c r="DF123" s="1086"/>
      <c r="DG123" s="1023" t="s">
        <v>128</v>
      </c>
      <c r="DH123" s="1024"/>
      <c r="DI123" s="1024"/>
      <c r="DJ123" s="1024"/>
      <c r="DK123" s="1025"/>
      <c r="DL123" s="1026">
        <v>179067</v>
      </c>
      <c r="DM123" s="1024"/>
      <c r="DN123" s="1024"/>
      <c r="DO123" s="1024"/>
      <c r="DP123" s="1025"/>
      <c r="DQ123" s="1026">
        <v>145989</v>
      </c>
      <c r="DR123" s="1024"/>
      <c r="DS123" s="1024"/>
      <c r="DT123" s="1024"/>
      <c r="DU123" s="1025"/>
      <c r="DV123" s="1027">
        <v>0.2</v>
      </c>
      <c r="DW123" s="1028"/>
      <c r="DX123" s="1028"/>
      <c r="DY123" s="1028"/>
      <c r="DZ123" s="1029"/>
    </row>
    <row r="124" spans="1:130" s="226" customFormat="1" ht="26.25" customHeight="1" thickBot="1" x14ac:dyDescent="0.2">
      <c r="A124" s="1122"/>
      <c r="B124" s="1014"/>
      <c r="C124" s="987" t="s">
        <v>472</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128</v>
      </c>
      <c r="AB124" s="1024"/>
      <c r="AC124" s="1024"/>
      <c r="AD124" s="1024"/>
      <c r="AE124" s="1025"/>
      <c r="AF124" s="1026" t="s">
        <v>128</v>
      </c>
      <c r="AG124" s="1024"/>
      <c r="AH124" s="1024"/>
      <c r="AI124" s="1024"/>
      <c r="AJ124" s="1025"/>
      <c r="AK124" s="1026" t="s">
        <v>128</v>
      </c>
      <c r="AL124" s="1024"/>
      <c r="AM124" s="1024"/>
      <c r="AN124" s="1024"/>
      <c r="AO124" s="1025"/>
      <c r="AP124" s="1027" t="s">
        <v>128</v>
      </c>
      <c r="AQ124" s="1028"/>
      <c r="AR124" s="1028"/>
      <c r="AS124" s="1028"/>
      <c r="AT124" s="1029"/>
      <c r="AU124" s="1124" t="s">
        <v>488</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82.7</v>
      </c>
      <c r="BR124" s="1092"/>
      <c r="BS124" s="1092"/>
      <c r="BT124" s="1092"/>
      <c r="BU124" s="1092"/>
      <c r="BV124" s="1092">
        <v>91</v>
      </c>
      <c r="BW124" s="1092"/>
      <c r="BX124" s="1092"/>
      <c r="BY124" s="1092"/>
      <c r="BZ124" s="1092"/>
      <c r="CA124" s="1092">
        <v>98</v>
      </c>
      <c r="CB124" s="1092"/>
      <c r="CC124" s="1092"/>
      <c r="CD124" s="1092"/>
      <c r="CE124" s="1092"/>
      <c r="CF124" s="1093"/>
      <c r="CG124" s="1094"/>
      <c r="CH124" s="1094"/>
      <c r="CI124" s="1094"/>
      <c r="CJ124" s="1095"/>
      <c r="CK124" s="1077"/>
      <c r="CL124" s="1077"/>
      <c r="CM124" s="1077"/>
      <c r="CN124" s="1077"/>
      <c r="CO124" s="1078"/>
      <c r="CP124" s="1084" t="s">
        <v>489</v>
      </c>
      <c r="CQ124" s="1085"/>
      <c r="CR124" s="1085"/>
      <c r="CS124" s="1085"/>
      <c r="CT124" s="1085"/>
      <c r="CU124" s="1085"/>
      <c r="CV124" s="1085"/>
      <c r="CW124" s="1085"/>
      <c r="CX124" s="1085"/>
      <c r="CY124" s="1085"/>
      <c r="CZ124" s="1085"/>
      <c r="DA124" s="1085"/>
      <c r="DB124" s="1085"/>
      <c r="DC124" s="1085"/>
      <c r="DD124" s="1085"/>
      <c r="DE124" s="1085"/>
      <c r="DF124" s="1086"/>
      <c r="DG124" s="1069">
        <v>141506</v>
      </c>
      <c r="DH124" s="1051"/>
      <c r="DI124" s="1051"/>
      <c r="DJ124" s="1051"/>
      <c r="DK124" s="1052"/>
      <c r="DL124" s="1050">
        <v>140168</v>
      </c>
      <c r="DM124" s="1051"/>
      <c r="DN124" s="1051"/>
      <c r="DO124" s="1051"/>
      <c r="DP124" s="1052"/>
      <c r="DQ124" s="1050">
        <v>139205</v>
      </c>
      <c r="DR124" s="1051"/>
      <c r="DS124" s="1051"/>
      <c r="DT124" s="1051"/>
      <c r="DU124" s="1052"/>
      <c r="DV124" s="1053">
        <v>0.2</v>
      </c>
      <c r="DW124" s="1054"/>
      <c r="DX124" s="1054"/>
      <c r="DY124" s="1054"/>
      <c r="DZ124" s="1055"/>
    </row>
    <row r="125" spans="1:130" s="226" customFormat="1" ht="26.25" customHeight="1" x14ac:dyDescent="0.15">
      <c r="A125" s="1122"/>
      <c r="B125" s="1014"/>
      <c r="C125" s="987" t="s">
        <v>474</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128</v>
      </c>
      <c r="AB125" s="1024"/>
      <c r="AC125" s="1024"/>
      <c r="AD125" s="1024"/>
      <c r="AE125" s="1025"/>
      <c r="AF125" s="1026" t="s">
        <v>490</v>
      </c>
      <c r="AG125" s="1024"/>
      <c r="AH125" s="1024"/>
      <c r="AI125" s="1024"/>
      <c r="AJ125" s="1025"/>
      <c r="AK125" s="1026" t="s">
        <v>463</v>
      </c>
      <c r="AL125" s="1024"/>
      <c r="AM125" s="1024"/>
      <c r="AN125" s="1024"/>
      <c r="AO125" s="1025"/>
      <c r="AP125" s="1027" t="s">
        <v>463</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491</v>
      </c>
      <c r="CL125" s="1072"/>
      <c r="CM125" s="1072"/>
      <c r="CN125" s="1072"/>
      <c r="CO125" s="1073"/>
      <c r="CP125" s="994" t="s">
        <v>492</v>
      </c>
      <c r="CQ125" s="962"/>
      <c r="CR125" s="962"/>
      <c r="CS125" s="962"/>
      <c r="CT125" s="962"/>
      <c r="CU125" s="962"/>
      <c r="CV125" s="962"/>
      <c r="CW125" s="962"/>
      <c r="CX125" s="962"/>
      <c r="CY125" s="962"/>
      <c r="CZ125" s="962"/>
      <c r="DA125" s="962"/>
      <c r="DB125" s="962"/>
      <c r="DC125" s="962"/>
      <c r="DD125" s="962"/>
      <c r="DE125" s="962"/>
      <c r="DF125" s="963"/>
      <c r="DG125" s="995" t="s">
        <v>463</v>
      </c>
      <c r="DH125" s="996"/>
      <c r="DI125" s="996"/>
      <c r="DJ125" s="996"/>
      <c r="DK125" s="996"/>
      <c r="DL125" s="996" t="s">
        <v>463</v>
      </c>
      <c r="DM125" s="996"/>
      <c r="DN125" s="996"/>
      <c r="DO125" s="996"/>
      <c r="DP125" s="996"/>
      <c r="DQ125" s="996" t="s">
        <v>463</v>
      </c>
      <c r="DR125" s="996"/>
      <c r="DS125" s="996"/>
      <c r="DT125" s="996"/>
      <c r="DU125" s="996"/>
      <c r="DV125" s="997" t="s">
        <v>463</v>
      </c>
      <c r="DW125" s="997"/>
      <c r="DX125" s="997"/>
      <c r="DY125" s="997"/>
      <c r="DZ125" s="998"/>
    </row>
    <row r="126" spans="1:130" s="226" customFormat="1" ht="26.25" customHeight="1" thickBot="1" x14ac:dyDescent="0.2">
      <c r="A126" s="1122"/>
      <c r="B126" s="1014"/>
      <c r="C126" s="987" t="s">
        <v>476</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463</v>
      </c>
      <c r="AB126" s="1024"/>
      <c r="AC126" s="1024"/>
      <c r="AD126" s="1024"/>
      <c r="AE126" s="1025"/>
      <c r="AF126" s="1026" t="s">
        <v>490</v>
      </c>
      <c r="AG126" s="1024"/>
      <c r="AH126" s="1024"/>
      <c r="AI126" s="1024"/>
      <c r="AJ126" s="1025"/>
      <c r="AK126" s="1026" t="s">
        <v>463</v>
      </c>
      <c r="AL126" s="1024"/>
      <c r="AM126" s="1024"/>
      <c r="AN126" s="1024"/>
      <c r="AO126" s="1025"/>
      <c r="AP126" s="1027" t="s">
        <v>128</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493</v>
      </c>
      <c r="CQ126" s="988"/>
      <c r="CR126" s="988"/>
      <c r="CS126" s="988"/>
      <c r="CT126" s="988"/>
      <c r="CU126" s="988"/>
      <c r="CV126" s="988"/>
      <c r="CW126" s="988"/>
      <c r="CX126" s="988"/>
      <c r="CY126" s="988"/>
      <c r="CZ126" s="988"/>
      <c r="DA126" s="988"/>
      <c r="DB126" s="988"/>
      <c r="DC126" s="988"/>
      <c r="DD126" s="988"/>
      <c r="DE126" s="988"/>
      <c r="DF126" s="989"/>
      <c r="DG126" s="990" t="s">
        <v>128</v>
      </c>
      <c r="DH126" s="991"/>
      <c r="DI126" s="991"/>
      <c r="DJ126" s="991"/>
      <c r="DK126" s="991"/>
      <c r="DL126" s="991" t="s">
        <v>128</v>
      </c>
      <c r="DM126" s="991"/>
      <c r="DN126" s="991"/>
      <c r="DO126" s="991"/>
      <c r="DP126" s="991"/>
      <c r="DQ126" s="991" t="s">
        <v>463</v>
      </c>
      <c r="DR126" s="991"/>
      <c r="DS126" s="991"/>
      <c r="DT126" s="991"/>
      <c r="DU126" s="991"/>
      <c r="DV126" s="992" t="s">
        <v>463</v>
      </c>
      <c r="DW126" s="992"/>
      <c r="DX126" s="992"/>
      <c r="DY126" s="992"/>
      <c r="DZ126" s="993"/>
    </row>
    <row r="127" spans="1:130" s="226" customFormat="1" ht="26.25" customHeight="1" x14ac:dyDescent="0.15">
      <c r="A127" s="1123"/>
      <c r="B127" s="1016"/>
      <c r="C127" s="1038" t="s">
        <v>494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2307</v>
      </c>
      <c r="AB127" s="1024"/>
      <c r="AC127" s="1024"/>
      <c r="AD127" s="1024"/>
      <c r="AE127" s="1025"/>
      <c r="AF127" s="1026">
        <v>1625</v>
      </c>
      <c r="AG127" s="1024"/>
      <c r="AH127" s="1024"/>
      <c r="AI127" s="1024"/>
      <c r="AJ127" s="1025"/>
      <c r="AK127" s="1026">
        <v>1038</v>
      </c>
      <c r="AL127" s="1024"/>
      <c r="AM127" s="1024"/>
      <c r="AN127" s="1024"/>
      <c r="AO127" s="1025"/>
      <c r="AP127" s="1027">
        <v>0</v>
      </c>
      <c r="AQ127" s="1028"/>
      <c r="AR127" s="1028"/>
      <c r="AS127" s="1028"/>
      <c r="AT127" s="1029"/>
      <c r="AU127" s="228"/>
      <c r="AV127" s="228"/>
      <c r="AW127" s="228"/>
      <c r="AX127" s="1096" t="s">
        <v>495</v>
      </c>
      <c r="AY127" s="1097"/>
      <c r="AZ127" s="1097"/>
      <c r="BA127" s="1097"/>
      <c r="BB127" s="1097"/>
      <c r="BC127" s="1097"/>
      <c r="BD127" s="1097"/>
      <c r="BE127" s="1098"/>
      <c r="BF127" s="1099" t="s">
        <v>496</v>
      </c>
      <c r="BG127" s="1097"/>
      <c r="BH127" s="1097"/>
      <c r="BI127" s="1097"/>
      <c r="BJ127" s="1097"/>
      <c r="BK127" s="1097"/>
      <c r="BL127" s="1098"/>
      <c r="BM127" s="1099" t="s">
        <v>497</v>
      </c>
      <c r="BN127" s="1097"/>
      <c r="BO127" s="1097"/>
      <c r="BP127" s="1097"/>
      <c r="BQ127" s="1097"/>
      <c r="BR127" s="1097"/>
      <c r="BS127" s="1098"/>
      <c r="BT127" s="1099" t="s">
        <v>498</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499</v>
      </c>
      <c r="CQ127" s="988"/>
      <c r="CR127" s="988"/>
      <c r="CS127" s="988"/>
      <c r="CT127" s="988"/>
      <c r="CU127" s="988"/>
      <c r="CV127" s="988"/>
      <c r="CW127" s="988"/>
      <c r="CX127" s="988"/>
      <c r="CY127" s="988"/>
      <c r="CZ127" s="988"/>
      <c r="DA127" s="988"/>
      <c r="DB127" s="988"/>
      <c r="DC127" s="988"/>
      <c r="DD127" s="988"/>
      <c r="DE127" s="988"/>
      <c r="DF127" s="989"/>
      <c r="DG127" s="990">
        <v>2472146</v>
      </c>
      <c r="DH127" s="991"/>
      <c r="DI127" s="991"/>
      <c r="DJ127" s="991"/>
      <c r="DK127" s="991"/>
      <c r="DL127" s="991">
        <v>445559</v>
      </c>
      <c r="DM127" s="991"/>
      <c r="DN127" s="991"/>
      <c r="DO127" s="991"/>
      <c r="DP127" s="991"/>
      <c r="DQ127" s="991" t="s">
        <v>463</v>
      </c>
      <c r="DR127" s="991"/>
      <c r="DS127" s="991"/>
      <c r="DT127" s="991"/>
      <c r="DU127" s="991"/>
      <c r="DV127" s="992" t="s">
        <v>463</v>
      </c>
      <c r="DW127" s="992"/>
      <c r="DX127" s="992"/>
      <c r="DY127" s="992"/>
      <c r="DZ127" s="993"/>
    </row>
    <row r="128" spans="1:130" s="226" customFormat="1" ht="26.25" customHeight="1" thickBot="1" x14ac:dyDescent="0.2">
      <c r="A128" s="1106" t="s">
        <v>500</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501</v>
      </c>
      <c r="X128" s="1108"/>
      <c r="Y128" s="1108"/>
      <c r="Z128" s="1109"/>
      <c r="AA128" s="1110">
        <v>4609254</v>
      </c>
      <c r="AB128" s="1111"/>
      <c r="AC128" s="1111"/>
      <c r="AD128" s="1111"/>
      <c r="AE128" s="1112"/>
      <c r="AF128" s="1113">
        <v>5281805</v>
      </c>
      <c r="AG128" s="1111"/>
      <c r="AH128" s="1111"/>
      <c r="AI128" s="1111"/>
      <c r="AJ128" s="1112"/>
      <c r="AK128" s="1113">
        <v>4852983</v>
      </c>
      <c r="AL128" s="1111"/>
      <c r="AM128" s="1111"/>
      <c r="AN128" s="1111"/>
      <c r="AO128" s="1112"/>
      <c r="AP128" s="1114"/>
      <c r="AQ128" s="1115"/>
      <c r="AR128" s="1115"/>
      <c r="AS128" s="1115"/>
      <c r="AT128" s="1116"/>
      <c r="AU128" s="228"/>
      <c r="AV128" s="228"/>
      <c r="AW128" s="228"/>
      <c r="AX128" s="961" t="s">
        <v>502</v>
      </c>
      <c r="AY128" s="962"/>
      <c r="AZ128" s="962"/>
      <c r="BA128" s="962"/>
      <c r="BB128" s="962"/>
      <c r="BC128" s="962"/>
      <c r="BD128" s="962"/>
      <c r="BE128" s="963"/>
      <c r="BF128" s="1117" t="s">
        <v>463</v>
      </c>
      <c r="BG128" s="1118"/>
      <c r="BH128" s="1118"/>
      <c r="BI128" s="1118"/>
      <c r="BJ128" s="1118"/>
      <c r="BK128" s="1118"/>
      <c r="BL128" s="1119"/>
      <c r="BM128" s="1117">
        <v>11.25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503</v>
      </c>
      <c r="CQ128" s="791"/>
      <c r="CR128" s="791"/>
      <c r="CS128" s="791"/>
      <c r="CT128" s="791"/>
      <c r="CU128" s="791"/>
      <c r="CV128" s="791"/>
      <c r="CW128" s="791"/>
      <c r="CX128" s="791"/>
      <c r="CY128" s="791"/>
      <c r="CZ128" s="791"/>
      <c r="DA128" s="791"/>
      <c r="DB128" s="791"/>
      <c r="DC128" s="791"/>
      <c r="DD128" s="791"/>
      <c r="DE128" s="791"/>
      <c r="DF128" s="1101"/>
      <c r="DG128" s="1102">
        <v>26537</v>
      </c>
      <c r="DH128" s="1103"/>
      <c r="DI128" s="1103"/>
      <c r="DJ128" s="1103"/>
      <c r="DK128" s="1103"/>
      <c r="DL128" s="1103">
        <v>24868</v>
      </c>
      <c r="DM128" s="1103"/>
      <c r="DN128" s="1103"/>
      <c r="DO128" s="1103"/>
      <c r="DP128" s="1103"/>
      <c r="DQ128" s="1103">
        <v>23288</v>
      </c>
      <c r="DR128" s="1103"/>
      <c r="DS128" s="1103"/>
      <c r="DT128" s="1103"/>
      <c r="DU128" s="1103"/>
      <c r="DV128" s="1104">
        <v>0</v>
      </c>
      <c r="DW128" s="1104"/>
      <c r="DX128" s="1104"/>
      <c r="DY128" s="1104"/>
      <c r="DZ128" s="1105"/>
    </row>
    <row r="129" spans="1:131" s="226" customFormat="1" ht="26.25" customHeight="1" x14ac:dyDescent="0.15">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504</v>
      </c>
      <c r="X129" s="1136"/>
      <c r="Y129" s="1136"/>
      <c r="Z129" s="1137"/>
      <c r="AA129" s="1023">
        <v>98722898</v>
      </c>
      <c r="AB129" s="1024"/>
      <c r="AC129" s="1024"/>
      <c r="AD129" s="1024"/>
      <c r="AE129" s="1025"/>
      <c r="AF129" s="1026">
        <v>100200608</v>
      </c>
      <c r="AG129" s="1024"/>
      <c r="AH129" s="1024"/>
      <c r="AI129" s="1024"/>
      <c r="AJ129" s="1025"/>
      <c r="AK129" s="1026">
        <v>103033192</v>
      </c>
      <c r="AL129" s="1024"/>
      <c r="AM129" s="1024"/>
      <c r="AN129" s="1024"/>
      <c r="AO129" s="1025"/>
      <c r="AP129" s="1138"/>
      <c r="AQ129" s="1139"/>
      <c r="AR129" s="1139"/>
      <c r="AS129" s="1139"/>
      <c r="AT129" s="1140"/>
      <c r="AU129" s="229"/>
      <c r="AV129" s="229"/>
      <c r="AW129" s="229"/>
      <c r="AX129" s="1130" t="s">
        <v>505</v>
      </c>
      <c r="AY129" s="988"/>
      <c r="AZ129" s="988"/>
      <c r="BA129" s="988"/>
      <c r="BB129" s="988"/>
      <c r="BC129" s="988"/>
      <c r="BD129" s="988"/>
      <c r="BE129" s="989"/>
      <c r="BF129" s="1131" t="s">
        <v>490</v>
      </c>
      <c r="BG129" s="1132"/>
      <c r="BH129" s="1132"/>
      <c r="BI129" s="1132"/>
      <c r="BJ129" s="1132"/>
      <c r="BK129" s="1132"/>
      <c r="BL129" s="1133"/>
      <c r="BM129" s="1131">
        <v>16.25</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506</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507</v>
      </c>
      <c r="X130" s="1136"/>
      <c r="Y130" s="1136"/>
      <c r="Z130" s="1137"/>
      <c r="AA130" s="1023">
        <v>15951710</v>
      </c>
      <c r="AB130" s="1024"/>
      <c r="AC130" s="1024"/>
      <c r="AD130" s="1024"/>
      <c r="AE130" s="1025"/>
      <c r="AF130" s="1026">
        <v>15769157</v>
      </c>
      <c r="AG130" s="1024"/>
      <c r="AH130" s="1024"/>
      <c r="AI130" s="1024"/>
      <c r="AJ130" s="1025"/>
      <c r="AK130" s="1026">
        <v>15557612</v>
      </c>
      <c r="AL130" s="1024"/>
      <c r="AM130" s="1024"/>
      <c r="AN130" s="1024"/>
      <c r="AO130" s="1025"/>
      <c r="AP130" s="1138"/>
      <c r="AQ130" s="1139"/>
      <c r="AR130" s="1139"/>
      <c r="AS130" s="1139"/>
      <c r="AT130" s="1140"/>
      <c r="AU130" s="229"/>
      <c r="AV130" s="229"/>
      <c r="AW130" s="229"/>
      <c r="AX130" s="1130" t="s">
        <v>508</v>
      </c>
      <c r="AY130" s="988"/>
      <c r="AZ130" s="988"/>
      <c r="BA130" s="988"/>
      <c r="BB130" s="988"/>
      <c r="BC130" s="988"/>
      <c r="BD130" s="988"/>
      <c r="BE130" s="989"/>
      <c r="BF130" s="1166">
        <v>8.8000000000000007</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509</v>
      </c>
      <c r="X131" s="1173"/>
      <c r="Y131" s="1173"/>
      <c r="Z131" s="1174"/>
      <c r="AA131" s="1069">
        <v>82771188</v>
      </c>
      <c r="AB131" s="1051"/>
      <c r="AC131" s="1051"/>
      <c r="AD131" s="1051"/>
      <c r="AE131" s="1052"/>
      <c r="AF131" s="1050">
        <v>84431451</v>
      </c>
      <c r="AG131" s="1051"/>
      <c r="AH131" s="1051"/>
      <c r="AI131" s="1051"/>
      <c r="AJ131" s="1052"/>
      <c r="AK131" s="1050">
        <v>87475580</v>
      </c>
      <c r="AL131" s="1051"/>
      <c r="AM131" s="1051"/>
      <c r="AN131" s="1051"/>
      <c r="AO131" s="1052"/>
      <c r="AP131" s="1175"/>
      <c r="AQ131" s="1176"/>
      <c r="AR131" s="1176"/>
      <c r="AS131" s="1176"/>
      <c r="AT131" s="1177"/>
      <c r="AU131" s="229"/>
      <c r="AV131" s="229"/>
      <c r="AW131" s="229"/>
      <c r="AX131" s="1148" t="s">
        <v>510</v>
      </c>
      <c r="AY131" s="791"/>
      <c r="AZ131" s="791"/>
      <c r="BA131" s="791"/>
      <c r="BB131" s="791"/>
      <c r="BC131" s="791"/>
      <c r="BD131" s="791"/>
      <c r="BE131" s="1101"/>
      <c r="BF131" s="1149">
        <v>98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511</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512</v>
      </c>
      <c r="W132" s="1159"/>
      <c r="X132" s="1159"/>
      <c r="Y132" s="1159"/>
      <c r="Z132" s="1160"/>
      <c r="AA132" s="1161">
        <v>7.9703459130000001</v>
      </c>
      <c r="AB132" s="1162"/>
      <c r="AC132" s="1162"/>
      <c r="AD132" s="1162"/>
      <c r="AE132" s="1163"/>
      <c r="AF132" s="1164">
        <v>8.5358665689999995</v>
      </c>
      <c r="AG132" s="1162"/>
      <c r="AH132" s="1162"/>
      <c r="AI132" s="1162"/>
      <c r="AJ132" s="1163"/>
      <c r="AK132" s="1164">
        <v>10.11278576</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513</v>
      </c>
      <c r="W133" s="1142"/>
      <c r="X133" s="1142"/>
      <c r="Y133" s="1142"/>
      <c r="Z133" s="1143"/>
      <c r="AA133" s="1144">
        <v>7.9</v>
      </c>
      <c r="AB133" s="1145"/>
      <c r="AC133" s="1145"/>
      <c r="AD133" s="1145"/>
      <c r="AE133" s="1146"/>
      <c r="AF133" s="1144">
        <v>8.1999999999999993</v>
      </c>
      <c r="AG133" s="1145"/>
      <c r="AH133" s="1145"/>
      <c r="AI133" s="1145"/>
      <c r="AJ133" s="1146"/>
      <c r="AK133" s="1144">
        <v>8.8000000000000007</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1nB+jxehvul8H8w5avv76+B82scbgaoPGHNDn5ur7uWQlMjevRSabqpCW5ec3Hyu4u7THQ3OuFBPrm0N15IDQ==" saltValue="Kd1X0Enk1lDX6TROvmbL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gsxkttrHT3TwFuDG0mysfvzneXoIctzZvq5OqIvCsByUJid+UxLEmGH/+B25ki/aLyWi5+Ft4B/Z3GUOKaPBg==" saltValue="4MLpCpRBPFFFSojo8IGS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Q27" sqref="Q27:V27"/>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517</v>
      </c>
      <c r="AP7" s="268"/>
      <c r="AQ7" s="269" t="s">
        <v>518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519</v>
      </c>
      <c r="AQ8" s="275" t="s">
        <v>520</v>
      </c>
      <c r="AR8" s="276" t="s">
        <v>521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522</v>
      </c>
      <c r="AL9" s="1182"/>
      <c r="AM9" s="1182"/>
      <c r="AN9" s="1183"/>
      <c r="AO9" s="277">
        <v>26015948</v>
      </c>
      <c r="AP9" s="277">
        <v>64060</v>
      </c>
      <c r="AQ9" s="278">
        <v>62943</v>
      </c>
      <c r="AR9" s="279">
        <v>1.8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523</v>
      </c>
      <c r="AL10" s="1182"/>
      <c r="AM10" s="1182"/>
      <c r="AN10" s="1183"/>
      <c r="AO10" s="280">
        <v>1584</v>
      </c>
      <c r="AP10" s="280">
        <v>4</v>
      </c>
      <c r="AQ10" s="281">
        <v>1681</v>
      </c>
      <c r="AR10" s="282">
        <v>-99.8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524</v>
      </c>
      <c r="AL11" s="1182"/>
      <c r="AM11" s="1182"/>
      <c r="AN11" s="1183"/>
      <c r="AO11" s="280">
        <v>27315</v>
      </c>
      <c r="AP11" s="280">
        <v>67</v>
      </c>
      <c r="AQ11" s="281">
        <v>656</v>
      </c>
      <c r="AR11" s="282">
        <v>-89.8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525</v>
      </c>
      <c r="AL12" s="1182"/>
      <c r="AM12" s="1182"/>
      <c r="AN12" s="1183"/>
      <c r="AO12" s="280" t="s">
        <v>526</v>
      </c>
      <c r="AP12" s="280" t="s">
        <v>526</v>
      </c>
      <c r="AQ12" s="281">
        <v>24</v>
      </c>
      <c r="AR12" s="282" t="s">
        <v>526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527</v>
      </c>
      <c r="AL13" s="1182"/>
      <c r="AM13" s="1182"/>
      <c r="AN13" s="1183"/>
      <c r="AO13" s="280">
        <v>543966</v>
      </c>
      <c r="AP13" s="280">
        <v>1339</v>
      </c>
      <c r="AQ13" s="281">
        <v>1968</v>
      </c>
      <c r="AR13" s="282">
        <v>-32</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528</v>
      </c>
      <c r="AL14" s="1182"/>
      <c r="AM14" s="1182"/>
      <c r="AN14" s="1183"/>
      <c r="AO14" s="280">
        <v>976400</v>
      </c>
      <c r="AP14" s="280">
        <v>2404</v>
      </c>
      <c r="AQ14" s="281">
        <v>1222</v>
      </c>
      <c r="AR14" s="282">
        <v>96.7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529</v>
      </c>
      <c r="AL15" s="1185"/>
      <c r="AM15" s="1185"/>
      <c r="AN15" s="1186"/>
      <c r="AO15" s="280">
        <v>-1789951</v>
      </c>
      <c r="AP15" s="280">
        <v>-4407</v>
      </c>
      <c r="AQ15" s="281">
        <v>-3725</v>
      </c>
      <c r="AR15" s="282">
        <v>18.3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25775262</v>
      </c>
      <c r="AP16" s="280">
        <v>63468</v>
      </c>
      <c r="AQ16" s="281">
        <v>64768</v>
      </c>
      <c r="AR16" s="282">
        <v>-2</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531</v>
      </c>
      <c r="AP20" s="289" t="s">
        <v>532</v>
      </c>
      <c r="AQ20" s="290" t="s">
        <v>533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534</v>
      </c>
      <c r="AL21" s="1188"/>
      <c r="AM21" s="1188"/>
      <c r="AN21" s="1189"/>
      <c r="AO21" s="293">
        <v>6.99</v>
      </c>
      <c r="AP21" s="294">
        <v>6.41</v>
      </c>
      <c r="AQ21" s="295">
        <v>0.57999999999999996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535</v>
      </c>
      <c r="AL22" s="1188"/>
      <c r="AM22" s="1188"/>
      <c r="AN22" s="1189"/>
      <c r="AO22" s="298">
        <v>98</v>
      </c>
      <c r="AP22" s="299">
        <v>99.7</v>
      </c>
      <c r="AQ22" s="300">
        <v>-1.7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536</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537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517</v>
      </c>
      <c r="AP30" s="268"/>
      <c r="AQ30" s="269" t="s">
        <v>518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519</v>
      </c>
      <c r="AQ31" s="275" t="s">
        <v>520</v>
      </c>
      <c r="AR31" s="276" t="s">
        <v>521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539</v>
      </c>
      <c r="AL32" s="1196"/>
      <c r="AM32" s="1196"/>
      <c r="AN32" s="1197"/>
      <c r="AO32" s="308">
        <v>24459783</v>
      </c>
      <c r="AP32" s="308">
        <v>60229</v>
      </c>
      <c r="AQ32" s="309">
        <v>36898</v>
      </c>
      <c r="AR32" s="310">
        <v>63.2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540</v>
      </c>
      <c r="AL33" s="1196"/>
      <c r="AM33" s="1196"/>
      <c r="AN33" s="1197"/>
      <c r="AO33" s="308" t="s">
        <v>526</v>
      </c>
      <c r="AP33" s="308" t="s">
        <v>526</v>
      </c>
      <c r="AQ33" s="309">
        <v>2</v>
      </c>
      <c r="AR33" s="310" t="s">
        <v>526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541</v>
      </c>
      <c r="AL34" s="1196"/>
      <c r="AM34" s="1196"/>
      <c r="AN34" s="1197"/>
      <c r="AO34" s="308" t="s">
        <v>526</v>
      </c>
      <c r="AP34" s="308" t="s">
        <v>526</v>
      </c>
      <c r="AQ34" s="309">
        <v>63</v>
      </c>
      <c r="AR34" s="310" t="s">
        <v>526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542</v>
      </c>
      <c r="AL35" s="1196"/>
      <c r="AM35" s="1196"/>
      <c r="AN35" s="1197"/>
      <c r="AO35" s="308">
        <v>4738016</v>
      </c>
      <c r="AP35" s="308">
        <v>11667</v>
      </c>
      <c r="AQ35" s="309">
        <v>8350</v>
      </c>
      <c r="AR35" s="310">
        <v>39.700000000000003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543</v>
      </c>
      <c r="AL36" s="1196"/>
      <c r="AM36" s="1196"/>
      <c r="AN36" s="1197"/>
      <c r="AO36" s="308" t="s">
        <v>526</v>
      </c>
      <c r="AP36" s="308" t="s">
        <v>526</v>
      </c>
      <c r="AQ36" s="309">
        <v>436</v>
      </c>
      <c r="AR36" s="310" t="s">
        <v>526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544</v>
      </c>
      <c r="AL37" s="1196"/>
      <c r="AM37" s="1196"/>
      <c r="AN37" s="1197"/>
      <c r="AO37" s="308">
        <v>58729</v>
      </c>
      <c r="AP37" s="308">
        <v>145</v>
      </c>
      <c r="AQ37" s="309">
        <v>641</v>
      </c>
      <c r="AR37" s="310">
        <v>-77.400000000000006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545</v>
      </c>
      <c r="AL38" s="1199"/>
      <c r="AM38" s="1199"/>
      <c r="AN38" s="1200"/>
      <c r="AO38" s="311">
        <v>285</v>
      </c>
      <c r="AP38" s="311">
        <v>1</v>
      </c>
      <c r="AQ38" s="312">
        <v>1</v>
      </c>
      <c r="AR38" s="300">
        <v>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546</v>
      </c>
      <c r="AL39" s="1199"/>
      <c r="AM39" s="1199"/>
      <c r="AN39" s="1200"/>
      <c r="AO39" s="308">
        <v>-4852983</v>
      </c>
      <c r="AP39" s="308">
        <v>-11950</v>
      </c>
      <c r="AQ39" s="309">
        <v>-7817</v>
      </c>
      <c r="AR39" s="310">
        <v>52.9</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547</v>
      </c>
      <c r="AL40" s="1196"/>
      <c r="AM40" s="1196"/>
      <c r="AN40" s="1197"/>
      <c r="AO40" s="308">
        <v>-15557612</v>
      </c>
      <c r="AP40" s="308">
        <v>-38308</v>
      </c>
      <c r="AQ40" s="309">
        <v>-28299</v>
      </c>
      <c r="AR40" s="310">
        <v>35.4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300</v>
      </c>
      <c r="AL41" s="1202"/>
      <c r="AM41" s="1202"/>
      <c r="AN41" s="1203"/>
      <c r="AO41" s="308">
        <v>8846218</v>
      </c>
      <c r="AP41" s="308">
        <v>21782</v>
      </c>
      <c r="AQ41" s="309">
        <v>10277</v>
      </c>
      <c r="AR41" s="310">
        <v>111.9</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517</v>
      </c>
      <c r="AN49" s="1192" t="s">
        <v>551</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552</v>
      </c>
      <c r="AO50" s="325" t="s">
        <v>553</v>
      </c>
      <c r="AP50" s="326" t="s">
        <v>554</v>
      </c>
      <c r="AQ50" s="327" t="s">
        <v>555</v>
      </c>
      <c r="AR50" s="328" t="s">
        <v>556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557</v>
      </c>
      <c r="AL51" s="321"/>
      <c r="AM51" s="329">
        <v>20682934</v>
      </c>
      <c r="AN51" s="330">
        <v>48480</v>
      </c>
      <c r="AO51" s="331">
        <v>11.4</v>
      </c>
      <c r="AP51" s="332">
        <v>48088</v>
      </c>
      <c r="AQ51" s="333">
        <v>3.6</v>
      </c>
      <c r="AR51" s="334">
        <v>7.8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558</v>
      </c>
      <c r="AM52" s="337">
        <v>8011306</v>
      </c>
      <c r="AN52" s="338">
        <v>18778</v>
      </c>
      <c r="AO52" s="339">
        <v>-17.600000000000001</v>
      </c>
      <c r="AP52" s="340">
        <v>25183</v>
      </c>
      <c r="AQ52" s="341">
        <v>-4.3</v>
      </c>
      <c r="AR52" s="342">
        <v>-13.3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559</v>
      </c>
      <c r="AL53" s="321"/>
      <c r="AM53" s="329">
        <v>19413727</v>
      </c>
      <c r="AN53" s="330">
        <v>46026</v>
      </c>
      <c r="AO53" s="331">
        <v>-5.0999999999999996</v>
      </c>
      <c r="AP53" s="332">
        <v>46457</v>
      </c>
      <c r="AQ53" s="333">
        <v>-3.4</v>
      </c>
      <c r="AR53" s="334">
        <v>-1.7</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558</v>
      </c>
      <c r="AM54" s="337">
        <v>7015770</v>
      </c>
      <c r="AN54" s="338">
        <v>16633</v>
      </c>
      <c r="AO54" s="339">
        <v>-11.4</v>
      </c>
      <c r="AP54" s="340">
        <v>24020</v>
      </c>
      <c r="AQ54" s="341">
        <v>-4.5999999999999996</v>
      </c>
      <c r="AR54" s="342">
        <v>-6.8</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560</v>
      </c>
      <c r="AL55" s="321"/>
      <c r="AM55" s="329">
        <v>31966936</v>
      </c>
      <c r="AN55" s="330">
        <v>76769</v>
      </c>
      <c r="AO55" s="331">
        <v>66.8</v>
      </c>
      <c r="AP55" s="332">
        <v>51849</v>
      </c>
      <c r="AQ55" s="333">
        <v>11.6</v>
      </c>
      <c r="AR55" s="334">
        <v>55.2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558</v>
      </c>
      <c r="AM56" s="337">
        <v>14292128</v>
      </c>
      <c r="AN56" s="338">
        <v>34323</v>
      </c>
      <c r="AO56" s="339">
        <v>106.4</v>
      </c>
      <c r="AP56" s="340">
        <v>26326</v>
      </c>
      <c r="AQ56" s="341">
        <v>9.6</v>
      </c>
      <c r="AR56" s="342">
        <v>96.8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561</v>
      </c>
      <c r="AL57" s="321"/>
      <c r="AM57" s="329">
        <v>37748378</v>
      </c>
      <c r="AN57" s="330">
        <v>91732</v>
      </c>
      <c r="AO57" s="331">
        <v>19.5</v>
      </c>
      <c r="AP57" s="332">
        <v>52191</v>
      </c>
      <c r="AQ57" s="333">
        <v>0.7</v>
      </c>
      <c r="AR57" s="334">
        <v>18.8</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558</v>
      </c>
      <c r="AM58" s="337">
        <v>19872009</v>
      </c>
      <c r="AN58" s="338">
        <v>48291</v>
      </c>
      <c r="AO58" s="339">
        <v>40.700000000000003</v>
      </c>
      <c r="AP58" s="340">
        <v>26807</v>
      </c>
      <c r="AQ58" s="341">
        <v>1.8</v>
      </c>
      <c r="AR58" s="342">
        <v>38.9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562</v>
      </c>
      <c r="AL59" s="321"/>
      <c r="AM59" s="329">
        <v>38673642</v>
      </c>
      <c r="AN59" s="330">
        <v>95228</v>
      </c>
      <c r="AO59" s="331">
        <v>3.8</v>
      </c>
      <c r="AP59" s="332">
        <v>48105</v>
      </c>
      <c r="AQ59" s="333">
        <v>-7.8</v>
      </c>
      <c r="AR59" s="334">
        <v>11.6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558</v>
      </c>
      <c r="AM60" s="337">
        <v>25862313</v>
      </c>
      <c r="AN60" s="338">
        <v>63682</v>
      </c>
      <c r="AO60" s="339">
        <v>31.9</v>
      </c>
      <c r="AP60" s="340">
        <v>24072</v>
      </c>
      <c r="AQ60" s="341">
        <v>-10.199999999999999</v>
      </c>
      <c r="AR60" s="342">
        <v>42.1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563</v>
      </c>
      <c r="AL61" s="343"/>
      <c r="AM61" s="344">
        <v>29697123</v>
      </c>
      <c r="AN61" s="345">
        <v>71647</v>
      </c>
      <c r="AO61" s="346">
        <v>19.3</v>
      </c>
      <c r="AP61" s="347">
        <v>49338</v>
      </c>
      <c r="AQ61" s="348">
        <v>0.9</v>
      </c>
      <c r="AR61" s="334">
        <v>18.399999999999999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558</v>
      </c>
      <c r="AM62" s="337">
        <v>15010705</v>
      </c>
      <c r="AN62" s="338">
        <v>36341</v>
      </c>
      <c r="AO62" s="339">
        <v>30</v>
      </c>
      <c r="AP62" s="340">
        <v>25282</v>
      </c>
      <c r="AQ62" s="341">
        <v>-1.5</v>
      </c>
      <c r="AR62" s="342">
        <v>31.5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yaEpBdW2nWK+Fn5qlDSrSWbcZ9gf4s+0uTlOkleWg2AuQhZilDr/SaDcXcID1UMHmxtbnMPeQ+6pvQ2f4P7JUQ==" saltValue="ZLNOYlJ17dbwbwrXDCDy7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565</v>
      </c>
    </row>
    <row r="121" spans="125:125" ht="13.5" hidden="1" customHeight="1" x14ac:dyDescent="0.15">
      <c r="DU121" s="255"/>
    </row>
  </sheetData>
  <sheetProtection algorithmName="SHA-512" hashValue="C8+c2e3KJsux0cduxFsiU+AdAoqUSBEQb6CtPGLnSjztFFjl/d5mTt5UZQHrDeDFwN5bFgS7krk3cuN4oLdlYw==" saltValue="xPSLxqf2F865H7WfyKBZ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566</v>
      </c>
    </row>
  </sheetData>
  <sheetProtection algorithmName="SHA-512" hashValue="PBzKjv0IGpdfR2RQQOnN0CkhszhZC1kirpd7d4Fj4u2VSMChOIAuSd01n7oJ6LEw0MzX9HPhOmAYuJGkdLW8fA==" saltValue="N3tbGTQOqqJzzsPK6EoY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Q27" sqref="Q27:V2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04" t="s">
        <v>3</v>
      </c>
      <c r="D47" s="1204"/>
      <c r="E47" s="1205"/>
      <c r="F47" s="11">
        <v>12.09</v>
      </c>
      <c r="G47" s="12">
        <v>12.55</v>
      </c>
      <c r="H47" s="12">
        <v>12.32</v>
      </c>
      <c r="I47" s="12">
        <v>11.13</v>
      </c>
      <c r="J47" s="13">
        <v>11.72</v>
      </c>
    </row>
    <row r="48" spans="2:10" ht="57.75" customHeight="1" x14ac:dyDescent="0.15">
      <c r="B48" s="14"/>
      <c r="C48" s="1206" t="s">
        <v>4</v>
      </c>
      <c r="D48" s="1206"/>
      <c r="E48" s="1207"/>
      <c r="F48" s="15">
        <v>3.17</v>
      </c>
      <c r="G48" s="16">
        <v>2.4300000000000002</v>
      </c>
      <c r="H48" s="16">
        <v>3.4</v>
      </c>
      <c r="I48" s="16">
        <v>2.74</v>
      </c>
      <c r="J48" s="17">
        <v>2.82</v>
      </c>
    </row>
    <row r="49" spans="2:10" ht="57.75" customHeight="1" thickBot="1" x14ac:dyDescent="0.2">
      <c r="B49" s="18"/>
      <c r="C49" s="1208" t="s">
        <v>5</v>
      </c>
      <c r="D49" s="1208"/>
      <c r="E49" s="1209"/>
      <c r="F49" s="19">
        <v>2.06</v>
      </c>
      <c r="G49" s="20" t="s">
        <v>572</v>
      </c>
      <c r="H49" s="20">
        <v>0.63</v>
      </c>
      <c r="I49" s="20" t="s">
        <v>573</v>
      </c>
      <c r="J49" s="21">
        <v>1.05</v>
      </c>
    </row>
    <row r="50" spans="2:10" x14ac:dyDescent="0.15"/>
  </sheetData>
  <sheetProtection algorithmName="SHA-512" hashValue="H/hlWMn0Hzt8G421YnyQgoK8VfLzaQQ66lssjcLeEj3zz6p6SeNneZzDqFd6pqoyF8lSx7eLWpbMbscivRZ9Ow==" saltValue="uCZ21fkSiWoQGeUzB906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2023-03-17T10:47:43Z</cp:lastPrinted>
  <dcterms:created xsi:type="dcterms:W3CDTF">2023-02-20T07:24:02Z</dcterms:created>
  <dcterms:modified xsi:type="dcterms:W3CDTF">2023-10-27T05:58:20Z</dcterms:modified>
  <cp:category/>
</cp:coreProperties>
</file>