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E7F80F4C-42A4-4AAC-9323-FD128C3AA089}" xr6:coauthVersionLast="47" xr6:coauthVersionMax="47" xr10:uidLastSave="{00000000-0000-0000-0000-000000000000}"/>
  <bookViews>
    <workbookView xWindow="-120" yWindow="-16320" windowWidth="29040" windowHeight="15840" tabRatio="75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19"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9" i="12" l="1"/>
  <c r="AA38" i="12"/>
  <c r="AA37" i="12"/>
  <c r="AA36" i="12"/>
  <c r="AA35" i="12"/>
  <c r="AA34" i="12"/>
  <c r="AA33" i="12"/>
  <c r="AA32" i="12"/>
  <c r="AA31" i="12"/>
  <c r="AA30" i="12"/>
  <c r="AA29" i="12"/>
  <c r="AA28" i="12"/>
  <c r="AA12" i="12" l="1"/>
  <c r="AA11" i="12"/>
  <c r="AA10" i="12"/>
  <c r="AA9" i="12"/>
  <c r="AA8" i="12"/>
  <c r="AA7" i="12"/>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5" i="10"/>
  <c r="C36" i="10" s="1"/>
  <c r="C34" i="10"/>
  <c r="C37" i="10" l="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s="1"/>
  <c r="BE34" i="10" s="1"/>
  <c r="BE35" i="10" s="1"/>
  <c r="BE36" i="10" s="1"/>
  <c r="BE37" i="10" s="1"/>
  <c r="BE38" i="10" s="1"/>
  <c r="BE39"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<sst xmlns="http://schemas.openxmlformats.org/spreadsheetml/2006/main" count="1165" uniqueCount="649">
  <si>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</si>
  <si>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</si>
  <si>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</si>
  <si>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</si>
  <si>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</si>
  <si>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</si>
  <si>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</si>
  <si>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</si>
  <si>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</si>
  <si>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</si>
  <si>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</si>
  <si>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</si>
  <si>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</si>
  <si>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</si>
  <si>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</si>
  <si>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</si>
  <si>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</si>
  <si>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</si>
  <si>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</si>
  <si>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</si>
  <si>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</si>
  <si>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</si>
  <si>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</si>
  <si>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</si>
  <si>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</si>
  <si>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</si>
  <si>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</si>
  <si>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</si>
  <si>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</si>
  <si>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</si>
  <si>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</si>
  <si>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</si>
  <si>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</si>
  <si>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</si>
  <si>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</si>
  <si>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</si>
  <si>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</si>
  <si>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</si>
  <si>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</si>
  <si>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</si>
  <si>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</si>
  <si>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</si>
  <si>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</si>
  <si>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</si>
  <si>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</si>
  <si>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</si>
  <si>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</si>
  <si>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</si>
  <si>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</si>
  <si>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</si>
  <si>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</si>
  <si>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</si>
  <si>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</si>
  <si>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</si>
  <si>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</si>
  <si>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</si>
  <si>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</si>
  <si>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</si>
  <si>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</si>
  <si>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</si>
  <si>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</si>
  <si>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</si>
  <si>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</si>
  <si>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</si>
  <si>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</si>
  <si>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</si>
  <si>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</si>
  <si>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</si>
  <si>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</si>
  <si>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</si>
  <si>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</si>
  <si>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</si>
  <si>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</si>
  <si>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</si>
  <si>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</si>
  <si>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</si>
  <si>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</si>
  <si>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</si>
  <si>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</si>
  <si>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</si>
  <si>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</si>
  <si>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</si>
  <si>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</si>
  <si>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</si>
  <si>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</si>
  <si>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</si>
  <si>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</si>
  <si>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</si>
  <si>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</si>
  <si>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</si>
  <si>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</si>
  <si>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</si>
  <si>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</si>
  <si>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</si>
  <si>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</si>
  <si>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</si>
  <si>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</si>
  <si>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</si>
  <si>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</si>
  <si>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</si>
  <si>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</si>
  <si>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</si>
  <si>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</si>
  <si>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</si>
  <si>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</si>
  <si>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</si>
  <si>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</si>
  <si>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</si>
  <si>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</si>
  <si>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</si>
  <si>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</si>
  <si>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</si>
  <si>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</si>
  <si>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</si>
  <si>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</si>
  <si>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</si>
  <si>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</si>
  <si>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</si>
  <si>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</si>
  <si>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</si>
  <si>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</si>
  <si>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</si>
  <si>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</si>
  <si>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</si>
  <si>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</si>
  <si>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</si>
  <si>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</si>
  <si>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</si>
  <si>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</si>
  <si>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</si>
  <si>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</si>
  <si>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</si>
  <si>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</si>
  <si>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</si>
  <si>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</si>
  <si>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</si>
  <si>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</si>
  <si>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</si>
  <si>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</si>
  <si>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</si>
  <si>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</si>
  <si>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</si>
  <si>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</si>
  <si>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</si>
  <si>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</si>
  <si>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</si>
  <si>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</si>
  <si>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</si>
  <si>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</si>
  <si>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</si>
  <si>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</si>
  <si>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</si>
  <si>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</si>
  <si>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</si>
  <si>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</si>
  <si>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</si>
  <si>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</si>
  <si>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</si>
  <si>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</si>
  <si>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</si>
  <si>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</si>
  <si>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</si>
  <si>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</si>
  <si>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</si>
  <si>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</si>
  <si>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</si>
  <si>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</si>
  <si>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</si>
  <si>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</si>
  <si>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</si>
  <si>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</si>
  <si>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</si>
  <si>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</si>
  <si>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</si>
  <si>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</si>
  <si>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</si>
  <si>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</si>
  <si>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</si>
  <si>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</si>
  <si>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</si>
  <si>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</si>
  <si>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</si>
  <si>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</si>
  <si>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</si>
  <si>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</si>
  <si>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</si>
  <si>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</si>
  <si>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</si>
  <si>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</si>
  <si>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</si>
  <si>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</si>
  <si>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</si>
  <si>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</si>
  <si>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</si>
  <si>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</si>
  <si>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</si>
  <si>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</si>
  <si>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</si>
  <si>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</si>
  <si>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</si>
  <si>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</si>
  <si>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</si>
  <si>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</si>
  <si>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</si>
  <si>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</si>
  <si>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</si>
  <si>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</si>
  <si>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</si>
  <si>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</si>
  <si>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</si>
  <si>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</si>
  <si>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</si>
  <si>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</si>
  <si>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</si>
  <si>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</si>
  <si>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</si>
  <si>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</si>
  <si>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</si>
  <si>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</si>
  <si>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</si>
  <si>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</si>
  <si>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</si>
  <si>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</si>
  <si>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</si>
  <si>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</si>
  <si>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</si>
  <si>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</si>
  <si>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</si>
  <si>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</si>
  <si>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</si>
  <si>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</si>
  <si>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</si>
  <si>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</si>
  <si>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</si>
  <si>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</si>
  <si>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</si>
  <si>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</si>
  <si>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</si>
  <si>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</si>
  <si>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</si>
  <si>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</si>
  <si>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</si>
  <si>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</si>
  <si>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</si>
  <si>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</si>
  <si>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</si>
  <si>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</si>
  <si>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</si>
  <si>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</si>
  <si>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</si>
  <si>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</si>
  <si>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</si>
  <si>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</si>
  <si>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</si>
  <si>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</si>
  <si>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</si>
  <si>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</si>
  <si>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</si>
  <si>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</si>
  <si>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</si>
  <si>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</si>
  <si>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</si>
  <si>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</si>
  <si>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</si>
  <si>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</si>
  <si>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</si>
  <si>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</si>
  <si>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</si>
  <si>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</si>
  <si>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</si>
  <si>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</si>
  <si>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</si>
  <si>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</si>
  <si>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</si>
  <si>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</si>
  <si>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</si>
  <si>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</si>
  <si>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</si>
  <si>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</si>
  <si>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</si>
  <si>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</si>
  <si>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</si>
  <si>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</si>
  <si>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</si>
  <si>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</si>
  <si>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</si>
  <si>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</si>
  <si>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</si>
  <si>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</si>
  <si>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</si>
  <si>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</si>
  <si>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</si>
  <si>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</si>
  <si>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</si>
  <si>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</si>
  <si>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</si>
  <si>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</si>
  <si>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</si>
  <si>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</si>
  <si>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</si>
  <si>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</si>
  <si>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</si>
  <si>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</si>
  <si>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</si>
  <si>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</si>
  <si>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</si>
  <si>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</si>
  <si>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</si>
  <si>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</si>
  <si>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</si>
  <si>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</si>
  <si>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</si>
  <si>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</si>
  <si>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</si>
  <si>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</si>
  <si>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</si>
  <si>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</si>
  <si>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</si>
  <si>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</si>
  <si>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</si>
  <si>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</si>
  <si>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</si>
  <si>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</si>
  <si>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</si>
  <si>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</si>
  <si>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</si>
  <si>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</si>
  <si>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</si>
  <si>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</si>
  <si>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</si>
  <si>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</si>
  <si>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</si>
  <si>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</si>
  <si>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</si>
  <si>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</si>
  <si>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</si>
  <si>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</si>
  <si>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</si>
  <si>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</si>
  <si>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</si>
  <si>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</si>
  <si>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と畜場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</si>
  <si>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</si>
  <si>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</si>
  <si>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</si>
  <si>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</si>
  <si>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</si>
  <si>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</si>
  <si>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</si>
  <si>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</si>
  <si>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</si>
  <si>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</si>
  <si>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</si>
  <si>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</si>
  <si>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</si>
  <si>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</si>
  <si>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</si>
  <si>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</si>
  <si>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</si>
  <si>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</si>
  <si>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</si>
  <si>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</si>
  <si>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</si>
  <si>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</si>
  <si>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</si>
  <si>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</si>
  <si>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</si>
  <si>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</si>
  <si>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</si>
  <si>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</si>
  <si>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</si>
  <si>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</si>
  <si>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</si>
  <si>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</si>
  <si>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</si>
  <si>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</si>
  <si>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</si>
  <si>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</si>
  <si>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</si>
  <si>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</si>
  <si>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</si>
  <si>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</si>
  <si>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</si>
  <si>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</si>
  <si>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</si>
  <si>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</si>
  <si>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</si>
  <si>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</si>
  <si>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</si>
  <si>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</si>
  <si>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</si>
  <si>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</si>
  <si>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</si>
  <si>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</si>
  <si>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</si>
  <si>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</si>
  <si>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</si>
  <si>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</si>
  <si>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</si>
  <si>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</si>
  <si>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</si>
  <si>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</si>
  <si>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</si>
  <si>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</si>
  <si>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</si>
  <si>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</si>
  <si>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</si>
  <si>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</si>
  <si>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</si>
  <si>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</si>
  <si>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</si>
  <si>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</si>
  <si>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</si>
  <si>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</si>
  <si>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</si>
  <si>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</si>
  <si>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t>
    <phoneticPr fontId="5"/>
  </si>
  <si>
    <t>法非適用企業</t>
    <phoneticPr fontId="5"/>
  </si>
  <si>
    <t>交通船事業特別会計</t>
    <phoneticPr fontId="5"/>
  </si>
  <si>
    <t>法非適用企業</t>
    <phoneticPr fontId="5"/>
  </si>
  <si>
    <t>卸売市場事業特別会計</t>
    <phoneticPr fontId="5"/>
  </si>
  <si>
    <t>港湾整備事業特別会計</t>
    <phoneticPr fontId="5"/>
  </si>
  <si>
    <t>法非適用企業</t>
    <phoneticPr fontId="5"/>
  </si>
  <si>
    <t>工業団地整備事業特別会計</t>
    <phoneticPr fontId="5"/>
  </si>
  <si>
    <t>法非適用企業</t>
    <phoneticPr fontId="5"/>
  </si>
  <si>
    <t>臨海土地造成事業特別会計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</si>
  <si>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</si>
  <si>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</si>
  <si>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</si>
  <si>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</si>
  <si>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</si>
  <si>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</si>
  <si>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</si>
  <si>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</si>
  <si>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</si>
  <si>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</si>
  <si>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</si>
  <si>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</si>
  <si>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</si>
  <si>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</si>
  <si>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</si>
  <si>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</si>
  <si>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</si>
  <si>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</si>
  <si>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</si>
  <si>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</si>
  <si>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</si>
  <si>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</si>
  <si>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</si>
  <si>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</si>
  <si>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</si>
  <si>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</si>
  <si>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</si>
  <si>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</si>
  <si>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</si>
  <si>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</si>
  <si>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</si>
  <si>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</si>
  <si>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</si>
  <si>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</si>
  <si>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</si>
  <si>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</si>
  <si>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</si>
  <si>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</si>
  <si>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</si>
  <si>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</si>
  <si>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</si>
  <si>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</si>
  <si>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</si>
  <si>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</si>
  <si>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</si>
  <si>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</si>
  <si>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</si>
  <si>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</si>
  <si>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</si>
  <si>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</si>
  <si>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</si>
  <si>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</si>
  <si>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</si>
  <si>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</si>
  <si>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</si>
  <si>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</si>
  <si>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</si>
  <si>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</si>
  <si>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</si>
  <si>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</si>
  <si>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</si>
  <si>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</si>
  <si>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</si>
  <si>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</si>
  <si>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</si>
  <si>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</si>
  <si>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</si>
  <si>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</si>
  <si>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</si>
  <si>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</si>
  <si>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</si>
  <si>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</si>
  <si>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</si>
  <si>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</si>
  <si>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</si>
  <si>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</si>
  <si>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</si>
  <si>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</si>
  <si>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</si>
  <si>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</si>
  <si>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</si>
  <si>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</si>
  <si>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</si>
  <si>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</si>
  <si>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</si>
  <si>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</si>
  <si>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</si>
  <si>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</si>
  <si>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</si>
  <si>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</si>
  <si>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</si>
  <si>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</si>
  <si>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</si>
  <si>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</si>
  <si>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</si>
  <si>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</si>
  <si>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</si>
  <si>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</si>
  <si>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</si>
  <si>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</si>
  <si>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</si>
  <si>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</si>
  <si>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</si>
  <si>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</si>
  <si>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</si>
  <si>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</si>
  <si>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</si>
  <si>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</si>
  <si>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</si>
  <si>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</si>
  <si>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</si>
  <si>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</si>
  <si>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</si>
  <si>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</si>
  <si>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</si>
  <si>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</si>
  <si>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</si>
  <si>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</si>
  <si>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</si>
  <si>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</si>
  <si>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</si>
  <si>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</si>
  <si>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</si>
  <si>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</si>
  <si>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</si>
  <si>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</si>
  <si>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</si>
  <si>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</si>
  <si>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</si>
  <si>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</si>
  <si>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</si>
  <si>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</si>
  <si>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</si>
  <si>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</si>
  <si>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</si>
  <si>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</si>
  <si>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</si>
  <si>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</si>
  <si>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</si>
  <si>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</si>
  <si>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</si>
  <si>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</si>
  <si>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</si>
  <si>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</si>
  <si>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</si>
  <si>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</si>
  <si>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</si>
  <si>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</si>
  <si>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</si>
  <si>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</si>
  <si>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</si>
  <si>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</si>
  <si>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</si>
  <si>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</si>
  <si>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</si>
  <si>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</si>
  <si>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</si>
  <si>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</si>
  <si>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</si>
  <si>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</si>
  <si>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</si>
  <si>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</si>
  <si>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</si>
  <si>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</si>
  <si>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0.93</t>
  </si>
  <si>
    <t>一般会計</t>
  </si>
  <si>
    <t>水道事業会計</t>
  </si>
  <si>
    <t>下水道事業会計</t>
  </si>
  <si>
    <t>競輪事業特別会計</t>
  </si>
  <si>
    <t>国民健康保険事業特別会計</t>
  </si>
  <si>
    <t>住宅事業特別会計</t>
  </si>
  <si>
    <t>卸売市場事業特別会計</t>
  </si>
  <si>
    <t>介護保険事業特別会計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</si>
  <si>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</si>
  <si>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</si>
  <si>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</si>
  <si>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</si>
  <si>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</si>
  <si>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</si>
  <si>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</si>
  <si>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</si>
  <si>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</si>
  <si>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</si>
  <si>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</si>
  <si>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</si>
  <si>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</si>
  <si>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</si>
  <si>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</si>
  <si>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</si>
  <si>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t>
    <phoneticPr fontId="2"/>
  </si>
  <si>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</si>
  <si>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</si>
  <si>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</si>
  <si>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</si>
  <si>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公益財団法人佐世保市スポーツ協会</t>
    <rPh sb="0" eb="2">
      <t>コウエキ</t>
    </rPh>
    <rPh sb="2" eb="4">
      <t>ザイダン</t>
    </rPh>
    <rPh sb="4" eb="6">
      <t>ホウジン</t>
    </rPh>
    <rPh sb="6" eb="10">
      <t>サセボシ</t>
    </rPh>
    <rPh sb="14" eb="16">
      <t>キョウカイ</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</si>
  <si>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</si>
  <si>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</si>
  <si>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</si>
  <si>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</si>
  <si>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</si>
  <si>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</si>
  <si>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</si>
  <si>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</si>
  <si>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</si>
  <si>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株式会社西九州させぼパワーズ</t>
    <rPh sb="0" eb="4">
      <t>カブシキガイシャ</t>
    </rPh>
    <rPh sb="4" eb="5">
      <t>ニシ</t>
    </rPh>
    <rPh sb="5" eb="7">
      <t>キュウシュウ</t>
    </rPh>
    <phoneticPr fontId="2"/>
  </si>
  <si>
    <t>-</t>
    <phoneticPr fontId="2"/>
  </si>
  <si>
    <t>施設整備基金</t>
    <rPh sb="0" eb="2">
      <t>シセツ</t>
    </rPh>
    <rPh sb="2" eb="4">
      <t>セイビ</t>
    </rPh>
    <rPh sb="4" eb="6">
      <t>キキン</t>
    </rPh>
    <phoneticPr fontId="5"/>
  </si>
  <si>
    <t>ふるさと佐世保元気基金</t>
    <rPh sb="4" eb="7">
      <t>サセボ</t>
    </rPh>
    <rPh sb="7" eb="9">
      <t>ゲンキ</t>
    </rPh>
    <rPh sb="9" eb="11">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</si>
  <si>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</si>
  <si>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</si>
  <si>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福祉基金</t>
    <rPh sb="0" eb="2">
      <t>フクシ</t>
    </rPh>
    <rPh sb="2" eb="4">
      <t>キキン</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</si>
  <si>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</si>
  <si>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</si>
  <si>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</si>
  <si>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</si>
  <si>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</si>
  <si>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</si>
  <si>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低い水準にあるが、令和3年度は令和2年度と比較して0.2ポイント上昇した。これは、合併特例債などの交付税措置の大きい地方債の元利償還金が減少したことなどによるものである。今後も実質公債費比率は上昇する見込みとなっており、これまで以上に公債費の適正化に取り組んでいく必要がある。</t>
    <rPh sb="0" eb="2">
      <t>ジッシツ</t>
    </rPh>
    <rPh sb="2" eb="5">
      <t>コウサイヒ</t>
    </rPh>
    <rPh sb="5" eb="7">
      <t>ヒリツ</t>
    </rPh>
    <rPh sb="8" eb="10">
      <t>ルイジ</t>
    </rPh>
    <rPh sb="10" eb="12">
      <t>ダンタイ</t>
    </rPh>
    <rPh sb="13" eb="15">
      <t>ヒカク</t>
    </rPh>
    <rPh sb="17" eb="18">
      <t>ヒク</t>
    </rPh>
    <rPh sb="19" eb="21">
      <t>スイジュン</t>
    </rPh>
    <rPh sb="26" eb="28">
      <t>レイワ</t>
    </rPh>
    <rPh sb="29" eb="31">
      <t>ネンド</t>
    </rPh>
    <rPh sb="32" eb="34">
      <t>レイワ</t>
    </rPh>
    <rPh sb="35" eb="37">
      <t>ネンド</t>
    </rPh>
    <rPh sb="38" eb="40">
      <t>ヒカク</t>
    </rPh>
    <rPh sb="49" eb="51">
      <t>ジョウショウ</t>
    </rPh>
    <rPh sb="58" eb="60">
      <t>ガッペイ</t>
    </rPh>
    <rPh sb="60" eb="62">
      <t>トクレイ</t>
    </rPh>
    <rPh sb="62" eb="63">
      <t>サイ</t>
    </rPh>
    <rPh sb="66" eb="69">
      <t>コウフゼイ</t>
    </rPh>
    <rPh sb="69" eb="71">
      <t>ソチ</t>
    </rPh>
    <rPh sb="72" eb="73">
      <t>オオ</t>
    </rPh>
    <rPh sb="75" eb="78">
      <t>チホウサイ</t>
    </rPh>
    <rPh sb="79" eb="81">
      <t>ガンリ</t>
    </rPh>
    <rPh sb="81" eb="84">
      <t>ショウカンキン</t>
    </rPh>
    <rPh sb="85" eb="87">
      <t>ゲンショウ</t>
    </rPh>
    <rPh sb="102" eb="104">
      <t>コンゴ</t>
    </rPh>
    <rPh sb="105" eb="107">
      <t>ジッシツ</t>
    </rPh>
    <rPh sb="107" eb="110">
      <t>コウサイヒ</t>
    </rPh>
    <rPh sb="110" eb="112">
      <t>ヒリツ</t>
    </rPh>
    <rPh sb="113" eb="115">
      <t>ジョウショウ</t>
    </rPh>
    <rPh sb="117" eb="119">
      <t>ミコ</t>
    </rPh>
    <rPh sb="131" eb="133">
      <t>イジョウ</t>
    </rPh>
    <rPh sb="134" eb="137">
      <t>コウサイヒ</t>
    </rPh>
    <rPh sb="138" eb="141">
      <t>テキセイカ</t>
    </rPh>
    <rPh sb="142" eb="143">
      <t>ト</t>
    </rPh>
    <rPh sb="144" eb="145">
      <t>ク</t>
    </rPh>
    <rPh sb="149" eb="15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</si>
  <si>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</si>
  <si>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</si>
  <si>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</si>
  <si>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発生していない一方、類似団体内平均値との有形固定資産減価償却率の差は前回の1.3ポイントから1.6ポイントに拡大している。有形固定資産減価償却率の分析は上記のとおりであり「佐世保市公共施設等総合管理計画」の見直しを行い、公共施設の適正な管理に努めていく。</t>
    <rPh sb="0" eb="2">
      <t>ショウライ</t>
    </rPh>
    <rPh sb="2" eb="4">
      <t>フタン</t>
    </rPh>
    <rPh sb="4" eb="6">
      <t>ヒリツ</t>
    </rPh>
    <rPh sb="7" eb="9">
      <t>ハッセイ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</si>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</sst>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34" fillId="0" borderId="40" xfId="16" applyFont="1" applyBorder="1" applyAlignment="1" applyProtection="1">
      <alignment horizontal="left" vertical="top" wrapText="1"/>
      <protection locked="0"/>
    </xf>
    <xf numFmtId="0" fontId="34" fillId="0" borderId="54"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64" xfId="16" applyFont="1" applyBorder="1" applyAlignment="1" applyProtection="1">
      <alignment horizontal="left" vertical="top" wrapText="1"/>
      <protection locked="0"/>
    </xf>
    <xf numFmtId="0" fontId="34" fillId="0" borderId="48"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ABED40AA-FC55-4BFA-9A2E-5DBCA9D7C9DA}"/>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37C0-4A93-AFEC-6060AD914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54783</c:v>
                </c:pt>
                <c:pt idx="1">
                  <c:v>55406</c:v>
                </c:pt>
                <c:pt idx="2">
                  <c:v>101328</c:v>
                </c:pt>
                <c:pt idx="3">
                  <c:v>56448</c:v>
                </c:pt>
                <c:pt idx="4">
                  <c:v>65578</c:v>
                </c:pt>
              </c:numCache>
            </c:numRef>
          </c:val>
          <c:smooth val="0"/>
          <c:extLst>
            <c:ext xmlns:c16="http://schemas.microsoft.com/office/drawing/2014/chart" uri="{C3380CC4-5D6E-409C-BE32-E72D297353CC}">
              <c16:uniqueId val="{00000001-37C0-4A93-AFEC-6060AD914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5.87</c:v>
                </c:pt>
                <c:pt idx="1">
                  <c:v>5.95</c:v>
                </c:pt>
                <c:pt idx="2">
                  <c:v>5.47</c:v>
                </c:pt>
                <c:pt idx="3">
                  <c:v>7.67</c:v>
                </c:pt>
                <c:pt idx="4">
                  <c:v>7.49</c:v>
                </c:pt>
              </c:numCache>
            </c:numRef>
          </c:val>
          <c:extLst>
            <c:ext xmlns:c16="http://schemas.microsoft.com/office/drawing/2014/chart" uri="{C3380CC4-5D6E-409C-BE32-E72D297353CC}">
              <c16:uniqueId val="{00000000-AC4F-463B-930C-6766728F57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8.56</c:v>
                </c:pt>
                <c:pt idx="1">
                  <c:v>7.62</c:v>
                </c:pt>
                <c:pt idx="2">
                  <c:v>9.35</c:v>
                </c:pt>
                <c:pt idx="3">
                  <c:v>9.39</c:v>
                </c:pt>
                <c:pt idx="4">
                  <c:v>10.89</c:v>
                </c:pt>
              </c:numCache>
            </c:numRef>
          </c:val>
          <c:extLst>
            <c:ext xmlns:c16="http://schemas.microsoft.com/office/drawing/2014/chart" uri="{C3380CC4-5D6E-409C-BE32-E72D297353CC}">
              <c16:uniqueId val="{00000001-AC4F-463B-930C-6766728F57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0.41</c:v>
                </c:pt>
                <c:pt idx="1">
                  <c:v>-0.93</c:v>
                </c:pt>
                <c:pt idx="2">
                  <c:v>1.31</c:v>
                </c:pt>
                <c:pt idx="3">
                  <c:v>2.46</c:v>
                </c:pt>
                <c:pt idx="4">
                  <c:v>1.72</c:v>
                </c:pt>
              </c:numCache>
            </c:numRef>
          </c:val>
          <c:smooth val="0"/>
          <c:extLst>
            <c:ext xmlns:c16="http://schemas.microsoft.com/office/drawing/2014/chart" uri="{C3380CC4-5D6E-409C-BE32-E72D297353CC}">
              <c16:uniqueId val="{00000002-AC4F-463B-930C-6766728F57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1.66</c:v>
                </c:pt>
                <c:pt idx="2">
                  <c:v>#N/A</c:v>
                </c:pt>
                <c:pt idx="3">
                  <c:v>1.88</c:v>
                </c:pt>
                <c:pt idx="4">
                  <c:v>#N/A</c:v>
                </c:pt>
                <c:pt idx="5">
                  <c:v>0.19</c:v>
                </c:pt>
                <c:pt idx="6">
                  <c:v>#N/A</c:v>
                </c:pt>
                <c:pt idx="7">
                  <c:v>0.19</c:v>
                </c:pt>
                <c:pt idx="8">
                  <c:v>#N/A</c:v>
                </c:pt>
                <c:pt idx="9">
                  <c:v>0.19</c:v>
                </c:pt>
              </c:numCache>
            </c:numRef>
          </c:val>
          <c:extLst>
            <c:ext xmlns:c16="http://schemas.microsoft.com/office/drawing/2014/chart" uri="{C3380CC4-5D6E-409C-BE32-E72D297353CC}">
              <c16:uniqueId val="{00000000-DE44-4892-9F69-40A7391077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44-4892-9F69-40A73910775A}"/>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0.23</c:v>
                </c:pt>
                <c:pt idx="2">
                  <c:v>#N/A</c:v>
                </c:pt>
                <c:pt idx="3">
                  <c:v>0.47</c:v>
                </c:pt>
                <c:pt idx="4">
                  <c:v>#N/A</c:v>
                </c:pt>
                <c:pt idx="5">
                  <c:v>0.21</c:v>
                </c:pt>
                <c:pt idx="6">
                  <c:v>#N/A</c:v>
                </c:pt>
                <c:pt idx="7">
                  <c:v>0.41</c:v>
                </c:pt>
                <c:pt idx="8">
                  <c:v>#N/A</c:v>
                </c:pt>
                <c:pt idx="9">
                  <c:v>0.55000000000000004</c:v>
                </c:pt>
              </c:numCache>
            </c:numRef>
          </c:val>
          <c:extLst>
            <c:ext xmlns:c16="http://schemas.microsoft.com/office/drawing/2014/chart" uri="{C3380CC4-5D6E-409C-BE32-E72D297353CC}">
              <c16:uniqueId val="{00000002-DE44-4892-9F69-40A73910775A}"/>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0.76</c:v>
                </c:pt>
                <c:pt idx="2">
                  <c:v>#N/A</c:v>
                </c:pt>
                <c:pt idx="3">
                  <c:v>0.77</c:v>
                </c:pt>
                <c:pt idx="4">
                  <c:v>#N/A</c:v>
                </c:pt>
                <c:pt idx="5">
                  <c:v>0.7</c:v>
                </c:pt>
                <c:pt idx="6">
                  <c:v>#N/A</c:v>
                </c:pt>
                <c:pt idx="7">
                  <c:v>0.6</c:v>
                </c:pt>
                <c:pt idx="8">
                  <c:v>#N/A</c:v>
                </c:pt>
                <c:pt idx="9">
                  <c:v>0.59</c:v>
                </c:pt>
              </c:numCache>
            </c:numRef>
          </c:val>
          <c:extLst>
            <c:ext xmlns:c16="http://schemas.microsoft.com/office/drawing/2014/chart" uri="{C3380CC4-5D6E-409C-BE32-E72D297353CC}">
              <c16:uniqueId val="{00000003-DE44-4892-9F69-40A73910775A}"/>
            </c:ext>
          </c:extLst>
        </c:ser>
        <c:ser>
          <c:idx val="4"/>
          <c:order val="4"/>
          <c:tx>
            <c:strRef>
              <c:f>データシート!$A$31</c:f>
              <c:strCache>
                <c:ptCount val="1"/>
                <c:pt idx="0">
                  <c:v>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0.48</c:v>
                </c:pt>
                <c:pt idx="2">
                  <c:v>#N/A</c:v>
                </c:pt>
                <c:pt idx="3">
                  <c:v>0.49</c:v>
                </c:pt>
                <c:pt idx="4">
                  <c:v>#N/A</c:v>
                </c:pt>
                <c:pt idx="5">
                  <c:v>0.68</c:v>
                </c:pt>
                <c:pt idx="6">
                  <c:v>#N/A</c:v>
                </c:pt>
                <c:pt idx="7">
                  <c:v>0.86</c:v>
                </c:pt>
                <c:pt idx="8">
                  <c:v>#N/A</c:v>
                </c:pt>
                <c:pt idx="9">
                  <c:v>0.61</c:v>
                </c:pt>
              </c:numCache>
            </c:numRef>
          </c:val>
          <c:extLst>
            <c:ext xmlns:c16="http://schemas.microsoft.com/office/drawing/2014/chart" uri="{C3380CC4-5D6E-409C-BE32-E72D297353CC}">
              <c16:uniqueId val="{00000004-DE44-4892-9F69-40A73910775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2.46</c:v>
                </c:pt>
                <c:pt idx="2">
                  <c:v>#N/A</c:v>
                </c:pt>
                <c:pt idx="3">
                  <c:v>0.68</c:v>
                </c:pt>
                <c:pt idx="4">
                  <c:v>#N/A</c:v>
                </c:pt>
                <c:pt idx="5">
                  <c:v>0.28000000000000003</c:v>
                </c:pt>
                <c:pt idx="6">
                  <c:v>#N/A</c:v>
                </c:pt>
                <c:pt idx="7">
                  <c:v>0.72</c:v>
                </c:pt>
                <c:pt idx="8">
                  <c:v>#N/A</c:v>
                </c:pt>
                <c:pt idx="9">
                  <c:v>0.68</c:v>
                </c:pt>
              </c:numCache>
            </c:numRef>
          </c:val>
          <c:extLst>
            <c:ext xmlns:c16="http://schemas.microsoft.com/office/drawing/2014/chart" uri="{C3380CC4-5D6E-409C-BE32-E72D297353CC}">
              <c16:uniqueId val="{00000005-DE44-4892-9F69-40A73910775A}"/>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0.48</c:v>
                </c:pt>
                <c:pt idx="2">
                  <c:v>#N/A</c:v>
                </c:pt>
                <c:pt idx="3">
                  <c:v>0.56999999999999995</c:v>
                </c:pt>
                <c:pt idx="4">
                  <c:v>#N/A</c:v>
                </c:pt>
                <c:pt idx="5">
                  <c:v>0.52</c:v>
                </c:pt>
                <c:pt idx="6">
                  <c:v>#N/A</c:v>
                </c:pt>
                <c:pt idx="7">
                  <c:v>1.03</c:v>
                </c:pt>
                <c:pt idx="8">
                  <c:v>#N/A</c:v>
                </c:pt>
                <c:pt idx="9">
                  <c:v>0.91</c:v>
                </c:pt>
              </c:numCache>
            </c:numRef>
          </c:val>
          <c:extLst>
            <c:ext xmlns:c16="http://schemas.microsoft.com/office/drawing/2014/chart" uri="{C3380CC4-5D6E-409C-BE32-E72D297353CC}">
              <c16:uniqueId val="{00000006-DE44-4892-9F69-40A7391077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4.62</c:v>
                </c:pt>
                <c:pt idx="2">
                  <c:v>#N/A</c:v>
                </c:pt>
                <c:pt idx="3">
                  <c:v>4.66</c:v>
                </c:pt>
                <c:pt idx="4">
                  <c:v>#N/A</c:v>
                </c:pt>
                <c:pt idx="5">
                  <c:v>4.8</c:v>
                </c:pt>
                <c:pt idx="6">
                  <c:v>#N/A</c:v>
                </c:pt>
                <c:pt idx="7">
                  <c:v>4.72</c:v>
                </c:pt>
                <c:pt idx="8">
                  <c:v>#N/A</c:v>
                </c:pt>
                <c:pt idx="9">
                  <c:v>4.75</c:v>
                </c:pt>
              </c:numCache>
            </c:numRef>
          </c:val>
          <c:extLst>
            <c:ext xmlns:c16="http://schemas.microsoft.com/office/drawing/2014/chart" uri="{C3380CC4-5D6E-409C-BE32-E72D297353CC}">
              <c16:uniqueId val="{00000007-DE44-4892-9F69-40A7391077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6.88</c:v>
                </c:pt>
                <c:pt idx="2">
                  <c:v>#N/A</c:v>
                </c:pt>
                <c:pt idx="3">
                  <c:v>6.89</c:v>
                </c:pt>
                <c:pt idx="4">
                  <c:v>#N/A</c:v>
                </c:pt>
                <c:pt idx="5">
                  <c:v>7.09</c:v>
                </c:pt>
                <c:pt idx="6">
                  <c:v>#N/A</c:v>
                </c:pt>
                <c:pt idx="7">
                  <c:v>7.06</c:v>
                </c:pt>
                <c:pt idx="8">
                  <c:v>#N/A</c:v>
                </c:pt>
                <c:pt idx="9">
                  <c:v>6.71</c:v>
                </c:pt>
              </c:numCache>
            </c:numRef>
          </c:val>
          <c:extLst>
            <c:ext xmlns:c16="http://schemas.microsoft.com/office/drawing/2014/chart" uri="{C3380CC4-5D6E-409C-BE32-E72D297353CC}">
              <c16:uniqueId val="{00000008-DE44-4892-9F69-40A7391077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5.37</c:v>
                </c:pt>
                <c:pt idx="2">
                  <c:v>#N/A</c:v>
                </c:pt>
                <c:pt idx="3">
                  <c:v>5.42</c:v>
                </c:pt>
                <c:pt idx="4">
                  <c:v>#N/A</c:v>
                </c:pt>
                <c:pt idx="5">
                  <c:v>4.75</c:v>
                </c:pt>
                <c:pt idx="6">
                  <c:v>#N/A</c:v>
                </c:pt>
                <c:pt idx="7">
                  <c:v>6.77</c:v>
                </c:pt>
                <c:pt idx="8">
                  <c:v>#N/A</c:v>
                </c:pt>
                <c:pt idx="9">
                  <c:v>6.82</c:v>
                </c:pt>
              </c:numCache>
            </c:numRef>
          </c:val>
          <c:extLst>
            <c:ext xmlns:c16="http://schemas.microsoft.com/office/drawing/2014/chart" uri="{C3380CC4-5D6E-409C-BE32-E72D297353CC}">
              <c16:uniqueId val="{00000009-DE44-4892-9F69-40A7391077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12582</c:v>
                </c:pt>
                <c:pt idx="5">
                  <c:v>12197</c:v>
                </c:pt>
                <c:pt idx="8">
                  <c:v>11280</c:v>
                </c:pt>
                <c:pt idx="11">
                  <c:v>11583</c:v>
                </c:pt>
                <c:pt idx="14">
                  <c:v>11203</c:v>
                </c:pt>
              </c:numCache>
            </c:numRef>
          </c:val>
          <c:extLst>
            <c:ext xmlns:c16="http://schemas.microsoft.com/office/drawing/2014/chart" uri="{C3380CC4-5D6E-409C-BE32-E72D297353CC}">
              <c16:uniqueId val="{00000000-DA7E-45CF-B0D9-FAB00B9EC8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7E-45CF-B0D9-FAB00B9EC8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39</c:v>
                </c:pt>
                <c:pt idx="3">
                  <c:v>36</c:v>
                </c:pt>
                <c:pt idx="6">
                  <c:v>33</c:v>
                </c:pt>
                <c:pt idx="9">
                  <c:v>28</c:v>
                </c:pt>
                <c:pt idx="12">
                  <c:v>22</c:v>
                </c:pt>
              </c:numCache>
            </c:numRef>
          </c:val>
          <c:extLst>
            <c:ext xmlns:c16="http://schemas.microsoft.com/office/drawing/2014/chart" uri="{C3380CC4-5D6E-409C-BE32-E72D297353CC}">
              <c16:uniqueId val="{00000002-DA7E-45CF-B0D9-FAB00B9EC8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7E-45CF-B0D9-FAB00B9EC8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2288</c:v>
                </c:pt>
                <c:pt idx="3">
                  <c:v>2383</c:v>
                </c:pt>
                <c:pt idx="6">
                  <c:v>2238</c:v>
                </c:pt>
                <c:pt idx="9">
                  <c:v>2021</c:v>
                </c:pt>
                <c:pt idx="12">
                  <c:v>1861</c:v>
                </c:pt>
              </c:numCache>
            </c:numRef>
          </c:val>
          <c:extLst>
            <c:ext xmlns:c16="http://schemas.microsoft.com/office/drawing/2014/chart" uri="{C3380CC4-5D6E-409C-BE32-E72D297353CC}">
              <c16:uniqueId val="{00000004-DA7E-45CF-B0D9-FAB00B9EC8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DA7E-45CF-B0D9-FAB00B9EC8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7E-45CF-B0D9-FAB00B9EC8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12321</c:v>
                </c:pt>
                <c:pt idx="3">
                  <c:v>11909</c:v>
                </c:pt>
                <c:pt idx="6">
                  <c:v>11369</c:v>
                </c:pt>
                <c:pt idx="9">
                  <c:v>11250</c:v>
                </c:pt>
                <c:pt idx="12">
                  <c:v>11871</c:v>
                </c:pt>
              </c:numCache>
            </c:numRef>
          </c:val>
          <c:extLst>
            <c:ext xmlns:c16="http://schemas.microsoft.com/office/drawing/2014/chart" uri="{C3380CC4-5D6E-409C-BE32-E72D297353CC}">
              <c16:uniqueId val="{00000007-DA7E-45CF-B0D9-FAB00B9EC8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2209</c:v>
                </c:pt>
                <c:pt idx="2">
                  <c:v>#N/A</c:v>
                </c:pt>
                <c:pt idx="3">
                  <c:v>#N/A</c:v>
                </c:pt>
                <c:pt idx="4">
                  <c:v>2274</c:v>
                </c:pt>
                <c:pt idx="5">
                  <c:v>#N/A</c:v>
                </c:pt>
                <c:pt idx="6">
                  <c:v>#N/A</c:v>
                </c:pt>
                <c:pt idx="7">
                  <c:v>2503</c:v>
                </c:pt>
                <c:pt idx="8">
                  <c:v>#N/A</c:v>
                </c:pt>
                <c:pt idx="9">
                  <c:v>#N/A</c:v>
                </c:pt>
                <c:pt idx="10">
                  <c:v>1859</c:v>
                </c:pt>
                <c:pt idx="11">
                  <c:v>#N/A</c:v>
                </c:pt>
                <c:pt idx="12">
                  <c:v>#N/A</c:v>
                </c:pt>
                <c:pt idx="13">
                  <c:v>2694</c:v>
                </c:pt>
                <c:pt idx="14">
                  <c:v>#N/A</c:v>
                </c:pt>
              </c:numCache>
            </c:numRef>
          </c:val>
          <c:smooth val="0"/>
          <c:extLst>
            <c:ext xmlns:c16="http://schemas.microsoft.com/office/drawing/2014/chart" uri="{C3380CC4-5D6E-409C-BE32-E72D297353CC}">
              <c16:uniqueId val="{00000008-DA7E-45CF-B0D9-FAB00B9EC8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91220</c:v>
                </c:pt>
                <c:pt idx="5">
                  <c:v>91152</c:v>
                </c:pt>
                <c:pt idx="8">
                  <c:v>93393</c:v>
                </c:pt>
                <c:pt idx="11">
                  <c:v>92553</c:v>
                </c:pt>
                <c:pt idx="14">
                  <c:v>91448</c:v>
                </c:pt>
              </c:numCache>
            </c:numRef>
          </c:val>
          <c:extLst>
            <c:ext xmlns:c16="http://schemas.microsoft.com/office/drawing/2014/chart" uri="{C3380CC4-5D6E-409C-BE32-E72D297353CC}">
              <c16:uniqueId val="{00000000-668C-4F24-9913-67B35C8A9D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33065</c:v>
                </c:pt>
                <c:pt idx="5">
                  <c:v>33998</c:v>
                </c:pt>
                <c:pt idx="8">
                  <c:v>34903</c:v>
                </c:pt>
                <c:pt idx="11">
                  <c:v>34681</c:v>
                </c:pt>
                <c:pt idx="14">
                  <c:v>36392</c:v>
                </c:pt>
              </c:numCache>
            </c:numRef>
          </c:val>
          <c:extLst>
            <c:ext xmlns:c16="http://schemas.microsoft.com/office/drawing/2014/chart" uri="{C3380CC4-5D6E-409C-BE32-E72D297353CC}">
              <c16:uniqueId val="{00000001-668C-4F24-9913-67B35C8A9D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27943</c:v>
                </c:pt>
                <c:pt idx="5">
                  <c:v>28104</c:v>
                </c:pt>
                <c:pt idx="8">
                  <c:v>28564</c:v>
                </c:pt>
                <c:pt idx="11">
                  <c:v>28198</c:v>
                </c:pt>
                <c:pt idx="14">
                  <c:v>30993</c:v>
                </c:pt>
              </c:numCache>
            </c:numRef>
          </c:val>
          <c:extLst>
            <c:ext xmlns:c16="http://schemas.microsoft.com/office/drawing/2014/chart" uri="{C3380CC4-5D6E-409C-BE32-E72D297353CC}">
              <c16:uniqueId val="{00000002-668C-4F24-9913-67B35C8A9D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8C-4F24-9913-67B35C8A9D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8C-4F24-9913-67B35C8A9D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80</c:v>
                </c:pt>
                <c:pt idx="3">
                  <c:v>117</c:v>
                </c:pt>
                <c:pt idx="6">
                  <c:v>90</c:v>
                </c:pt>
                <c:pt idx="9">
                  <c:v>108</c:v>
                </c:pt>
                <c:pt idx="12">
                  <c:v>111</c:v>
                </c:pt>
              </c:numCache>
            </c:numRef>
          </c:val>
          <c:extLst>
            <c:ext xmlns:c16="http://schemas.microsoft.com/office/drawing/2014/chart" uri="{C3380CC4-5D6E-409C-BE32-E72D297353CC}">
              <c16:uniqueId val="{00000005-668C-4F24-9913-67B35C8A9D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15647</c:v>
                </c:pt>
                <c:pt idx="3">
                  <c:v>14029</c:v>
                </c:pt>
                <c:pt idx="6">
                  <c:v>14006</c:v>
                </c:pt>
                <c:pt idx="9">
                  <c:v>13454</c:v>
                </c:pt>
                <c:pt idx="12">
                  <c:v>12360</c:v>
                </c:pt>
              </c:numCache>
            </c:numRef>
          </c:val>
          <c:extLst>
            <c:ext xmlns:c16="http://schemas.microsoft.com/office/drawing/2014/chart" uri="{C3380CC4-5D6E-409C-BE32-E72D297353CC}">
              <c16:uniqueId val="{00000006-668C-4F24-9913-67B35C8A9D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8C-4F24-9913-67B35C8A9D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24202</c:v>
                </c:pt>
                <c:pt idx="3">
                  <c:v>24578</c:v>
                </c:pt>
                <c:pt idx="6">
                  <c:v>25565</c:v>
                </c:pt>
                <c:pt idx="9">
                  <c:v>26030</c:v>
                </c:pt>
                <c:pt idx="12">
                  <c:v>26134</c:v>
                </c:pt>
              </c:numCache>
            </c:numRef>
          </c:val>
          <c:extLst>
            <c:ext xmlns:c16="http://schemas.microsoft.com/office/drawing/2014/chart" uri="{C3380CC4-5D6E-409C-BE32-E72D297353CC}">
              <c16:uniqueId val="{00000008-668C-4F24-9913-67B35C8A9D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1312</c:v>
                </c:pt>
                <c:pt idx="12">
                  <c:v>880</c:v>
                </c:pt>
              </c:numCache>
            </c:numRef>
          </c:val>
          <c:extLst>
            <c:ext xmlns:c16="http://schemas.microsoft.com/office/drawing/2014/chart" uri="{C3380CC4-5D6E-409C-BE32-E72D297353CC}">
              <c16:uniqueId val="{00000009-668C-4F24-9913-67B35C8A9D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112222</c:v>
                </c:pt>
                <c:pt idx="3">
                  <c:v>111468</c:v>
                </c:pt>
                <c:pt idx="6">
                  <c:v>116645</c:v>
                </c:pt>
                <c:pt idx="9">
                  <c:v>114203</c:v>
                </c:pt>
                <c:pt idx="12">
                  <c:v>112936</c:v>
                </c:pt>
              </c:numCache>
            </c:numRef>
          </c:val>
          <c:extLst>
            <c:ext xmlns:c16="http://schemas.microsoft.com/office/drawing/2014/chart" uri="{C3380CC4-5D6E-409C-BE32-E72D297353CC}">
              <c16:uniqueId val="{0000000A-668C-4F24-9913-67B35C8A9D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8C-4F24-9913-67B35C8A9D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5567</c:v>
                </c:pt>
                <c:pt idx="1">
                  <c:v>5671</c:v>
                </c:pt>
                <c:pt idx="2">
                  <c:v>6729</c:v>
                </c:pt>
              </c:numCache>
            </c:numRef>
          </c:val>
          <c:extLst>
            <c:ext xmlns:c16="http://schemas.microsoft.com/office/drawing/2014/chart" uri="{C3380CC4-5D6E-409C-BE32-E72D297353CC}">
              <c16:uniqueId val="{00000000-8B7D-420F-BFBC-E78693C228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3447</c:v>
                </c:pt>
                <c:pt idx="1">
                  <c:v>3386</c:v>
                </c:pt>
                <c:pt idx="2">
                  <c:v>3324</c:v>
                </c:pt>
              </c:numCache>
            </c:numRef>
          </c:val>
          <c:extLst>
            <c:ext xmlns:c16="http://schemas.microsoft.com/office/drawing/2014/chart" uri="{C3380CC4-5D6E-409C-BE32-E72D297353CC}">
              <c16:uniqueId val="{00000001-8B7D-420F-BFBC-E78693C228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12970</c:v>
                </c:pt>
                <c:pt idx="1">
                  <c:v>12421</c:v>
                </c:pt>
                <c:pt idx="2">
                  <c:v>13118</c:v>
                </c:pt>
              </c:numCache>
            </c:numRef>
          </c:val>
          <c:extLst>
            <c:ext xmlns:c16="http://schemas.microsoft.com/office/drawing/2014/chart" uri="{C3380CC4-5D6E-409C-BE32-E72D297353CC}">
              <c16:uniqueId val="{00000002-8B7D-420F-BFBC-E78693C228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{20921780-3554-43AC-A9AD-6AB5D3DE6581}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1B2-4C24-BE3D-55E52D6C75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{6FA53C98-3442-4D52-9BA5-B949287EC01C}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B2-4C24-BE3D-55E52D6C75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{21B779E3-85AF-4D78-B09F-CDB04A7CDE60}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B2-4C24-BE3D-55E52D6C75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{536C6A14-F055-492B-BB8C-F222D633AEE4}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B2-4C24-BE3D-55E52D6C75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{B378CF88-5D6B-413B-9CFF-C78445A943FF}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B2-4C24-BE3D-55E52D6C75B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{F6F14779-3BEC-4A73-9F9E-1FB0AB9D418D}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1B2-4C24-BE3D-55E52D6C75B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{50587A78-9E5A-4E82-82DE-C321030384F7}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1B2-4C24-BE3D-55E52D6C75B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{5C2E75BB-F212-4484-AF03-58F3360831E2}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1B2-4C24-BE3D-55E52D6C75B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{5F826E3E-17FA-41E6-AFFC-8BB92E9AB288}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1B2-4C24-BE3D-55E52D6C75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63</c:v>
                </c:pt>
                <c:pt idx="16">
                  <c:v>62.9</c:v>
                </c:pt>
                <c:pt idx="24">
                  <c:v>64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1B2-4C24-BE3D-55E52D6C75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{22EE95DA-9757-4F15-A54C-57455DF8FA68}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1B2-4C24-BE3D-55E52D6C75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{8879455E-93D0-460E-8D61-B6E82FBA257E}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B2-4C24-BE3D-55E52D6C75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{A5D73920-2C7B-4187-B329-3F67548E5E25}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B2-4C24-BE3D-55E52D6C75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{86DE4E6F-6F68-493F-B0D0-8D59B3FF1705}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B2-4C24-BE3D-55E52D6C75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{E60B6EEE-7BB3-4400-BFA7-CD265D9494DD}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B2-4C24-BE3D-55E52D6C75B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{62D0B3FB-BF61-4068-86E2-897A56056CC5}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1B2-4C24-BE3D-55E52D6C75B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{3949E93E-F572-4A06-B150-024E603FB1F8}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1B2-4C24-BE3D-55E52D6C75B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{C01C36BE-8753-40D1-BA54-68E2980E02E5}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1B2-4C24-BE3D-55E52D6C75B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{AA47EF77-531D-4376-9410-00D7AE7AD306}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1B2-4C24-BE3D-55E52D6C75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51B2-4C24-BE3D-55E52D6C75B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{D17C9E9A-0617-495D-B666-CF1E2C4FFCF6}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74A-43C1-B162-AF06C8D6F3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{FC54020F-7E96-483C-A6D5-405977BD656D}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4A-43C1-B162-AF06C8D6F3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{47C68DC6-8241-4628-830E-1B90C818BB30}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4A-43C1-B162-AF06C8D6F3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{5BABC685-F0E6-4C18-B89B-1AD52DC3A2A7}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4A-43C1-B162-AF06C8D6F3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{5DAE77C0-71A4-4EE7-AC5F-F5AC4FD2AB27}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4A-43C1-B162-AF06C8D6F3C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{25AC2A56-2FA8-42FD-9BF4-084862D384EA}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74A-43C1-B162-AF06C8D6F3C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{243A47A7-BBD9-43FB-B690-ED2AF235A2C9}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74A-43C1-B162-AF06C8D6F3C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{89F68796-66C9-45F5-B4E2-64B4E5BFCD3F}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74A-43C1-B162-AF06C8D6F3C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{D4D6AEDF-96E3-4078-B830-8894D24067AC}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74A-43C1-B162-AF06C8D6F3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4.5999999999999996</c:v>
                </c:pt>
                <c:pt idx="16">
                  <c:v>4.5</c:v>
                </c:pt>
                <c:pt idx="24">
                  <c:v>4.3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74A-43C1-B162-AF06C8D6F3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{C5A07BFD-62AF-4E9E-91D5-817925DFFDD3}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74A-43C1-B162-AF06C8D6F3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{227C4CDF-AB40-483E-843A-A1F3E06313A9}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4A-43C1-B162-AF06C8D6F3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{428EEF3A-3871-4171-84E5-18F97CE29C1B}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4A-43C1-B162-AF06C8D6F3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{5B0DC8A1-ABEE-4896-AB9B-9CDDE2193990}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4A-43C1-B162-AF06C8D6F3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{0A9DF26F-CD96-453A-AEF6-1628E5CFCE07}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4A-43C1-B162-AF06C8D6F3C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{D0A81E64-9EDB-4DEC-A166-087CC3BBF096}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74A-43C1-B162-AF06C8D6F3C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{83DA4C15-F000-46C8-B240-6F4E141AD53D}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74A-43C1-B162-AF06C8D6F3C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{FBC3E049-788D-401F-97AB-78DBCD1DFB95}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74A-43C1-B162-AF06C8D6F3C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{CB148C5A-788E-456E-95E4-6B40D61D6DAB}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74A-43C1-B162-AF06C8D6F3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174A-43C1-B162-AF06C8D6F3C6}"/>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元利償還金等については、前年度と比較して約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千万円増加した。これは主に、令和元年度までに整備した廃棄物処理施設や学校空調設備などの大型事業の償還を開始し、元金償還額が増となったことによるものである。</a:t>
          </a:r>
        </a:p>
        <a:p>
          <a:r>
            <a:rPr kumimoji="1" lang="ja-JP" altLang="en-US" sz="1200">
              <a:latin typeface="ＭＳ ゴシック" pitchFamily="49" charset="-128"/>
              <a:ea typeface="ＭＳ ゴシック" pitchFamily="49" charset="-128"/>
            </a:rPr>
            <a:t>　また、控除財源である算入公債費等については、前年度比で約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千万円の減となった。これは令和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年度に合併算定替えが終了し、交付税措置のある公債費相当額が減少したためである。</a:t>
          </a:r>
        </a:p>
        <a:p>
          <a:r>
            <a:rPr kumimoji="1" lang="ja-JP" altLang="en-US" sz="1200">
              <a:latin typeface="ＭＳ ゴシック" pitchFamily="49" charset="-128"/>
              <a:ea typeface="ＭＳ ゴシック" pitchFamily="49" charset="-128"/>
            </a:rPr>
            <a:t>　分子合計では前年度と比較して約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千万円の増となり、令和元年度から令和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か年平均で算出した令和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％となり、令和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ポイント悪化している。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将来負担額については、一般会計等に係る地方債の現在高が約</a:t>
          </a: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千万円減少した。プライマリーバランスの黒字の達成などが主な要因である。また、公営企業債等繰入見込額が、下水道事業で</a:t>
          </a:r>
          <a:r>
            <a:rPr kumimoji="1" lang="en-US" altLang="ja-JP" sz="1200">
              <a:solidFill>
                <a:sysClr val="windowText" lastClr="000000"/>
              </a:solidFill>
              <a:latin typeface="ＭＳ ゴシック" pitchFamily="49" charset="-128"/>
              <a:ea typeface="ＭＳ ゴシック" pitchFamily="49" charset="-128"/>
            </a:rPr>
            <a:t>11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千万円増加したことなどにより、前年度と比較して計</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百万円の増となった。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また、控除財源である充当可能財源等については、基準財政需要額算入見込額が地方債残高の減少に伴い、</a:t>
          </a:r>
          <a:r>
            <a:rPr kumimoji="1" lang="en-US" altLang="ja-JP" sz="1200">
              <a:solidFill>
                <a:sysClr val="windowText" lastClr="000000"/>
              </a:solidFill>
              <a:latin typeface="ＭＳ ゴシック" pitchFamily="49" charset="-128"/>
              <a:ea typeface="ＭＳ ゴシック" pitchFamily="49" charset="-128"/>
            </a:rPr>
            <a:t>11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百万円の減となり、財政調整基金の増などにより充当可能基金が</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千万円の増となったことや、都市計画税や公営住宅使用料の充当可能特定歳入が</a:t>
          </a:r>
          <a:r>
            <a:rPr kumimoji="1" lang="en-US" altLang="ja-JP" sz="1200">
              <a:solidFill>
                <a:sysClr val="windowText" lastClr="000000"/>
              </a:solidFill>
              <a:latin typeface="ＭＳ ゴシック" pitchFamily="49" charset="-128"/>
              <a:ea typeface="ＭＳ ゴシック" pitchFamily="49" charset="-128"/>
            </a:rPr>
            <a:t>19</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千万円の増となったことなどにより、計</a:t>
          </a:r>
          <a:r>
            <a:rPr kumimoji="1" lang="en-US" altLang="ja-JP" sz="1200">
              <a:solidFill>
                <a:sysClr val="windowText" lastClr="000000"/>
              </a:solidFill>
              <a:latin typeface="ＭＳ ゴシック" pitchFamily="49" charset="-128"/>
              <a:ea typeface="ＭＳ ゴシック" pitchFamily="49" charset="-128"/>
            </a:rPr>
            <a:t>17</a:t>
          </a:r>
          <a:r>
            <a:rPr kumimoji="1" lang="ja-JP" altLang="en-US" sz="1200">
              <a:solidFill>
                <a:sysClr val="windowText" lastClr="000000"/>
              </a:solidFill>
              <a:latin typeface="ＭＳ ゴシック" pitchFamily="49" charset="-128"/>
              <a:ea typeface="ＭＳ ゴシック" pitchFamily="49" charset="-128"/>
            </a:rPr>
            <a:t>億円の増となり、前年度と比較して</a:t>
          </a:r>
          <a:r>
            <a:rPr kumimoji="1" lang="en-US" altLang="ja-JP" sz="1200">
              <a:solidFill>
                <a:sysClr val="windowText" lastClr="000000"/>
              </a:solidFill>
              <a:latin typeface="ＭＳ ゴシック" pitchFamily="49" charset="-128"/>
              <a:ea typeface="ＭＳ ゴシック" pitchFamily="49" charset="-128"/>
            </a:rPr>
            <a:t>34</a:t>
          </a:r>
          <a:r>
            <a:rPr kumimoji="1" lang="ja-JP" altLang="en-US" sz="1200">
              <a:solidFill>
                <a:sysClr val="windowText" lastClr="000000"/>
              </a:solidFill>
              <a:latin typeface="ＭＳ ゴシック" pitchFamily="49" charset="-128"/>
              <a:ea typeface="ＭＳ ゴシック" pitchFamily="49" charset="-128"/>
            </a:rPr>
            <a:t>億円の増となった。</a:t>
          </a:r>
        </a:p>
        <a:p>
          <a:r>
            <a:rPr kumimoji="1" lang="ja-JP" altLang="en-US" sz="1200">
              <a:solidFill>
                <a:sysClr val="windowText" lastClr="000000"/>
              </a:solidFill>
              <a:latin typeface="ＭＳ ゴシック" pitchFamily="49" charset="-128"/>
              <a:ea typeface="ＭＳ ゴシック" pitchFamily="49" charset="-128"/>
            </a:rPr>
            <a:t>　この結果、充当可能財源が将来負担額を上回っておりマイナスとなり、前年度比でマイナス比率は増加し、引き続き将来負担比率は「－」となった。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税収増に伴う積み立てやコロナ対応分積み立てなどにより増、ふるさと佐世保元気基金が増となったものの、減債基金において、非常用電源整備事業償還繰出などにより減、災害補てん基金において積立を行ったことで、基金全体としては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施設整備基金において、本庁舎のリニューアル事業、公民館等整備事業、小学校校舎改築・長寿命化事業等に充当したことから減となった。また、災害補てん基金において積立、ふるさと納税寄附金を原資とするふるさと佐世保元気基金において、寄附金の増に伴い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年度は、地方創生事業への充当などにより取り崩したものの、税収増に伴う積立やコロナ対応分積み立てなどにより、残高は増となった。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減債基金の減は、条例積立と運用益によるものである。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3D781E-27BA-4360-B1A9-825F831171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4A25F6-4EEA-45A5-B8CA-8001324D5F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D1F6936-5844-4D4F-A110-850FE76B2749}"/>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4AC3CB9-89D2-4625-838D-62FD43F0A3E8}"/>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393BA80-C8C2-4717-8889-ABA5B5266CB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EC2F312-F4DE-4935-AE90-FABA38D1805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ADB23F8-97BF-4389-81E9-408D928CA0D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319C475-8A14-43B3-92A3-A30F4AE5A0C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7A1AFE-8E13-4EAF-8AA4-22C4966065E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4EFE469-3268-4846-BCF4-3898FD3D985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8F7750E-A271-49FD-B500-4CCFBC23EC9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2C5F74D-72C1-4EEB-8F60-4C0706F98B6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19025FC-0362-4710-A2D8-84C6BF5D8C0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A187D8D-BC6C-4C02-A142-18A7837E37D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EE91E49-3433-40F2-9434-DFF11FE92F9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B765E6E-F5D6-45B1-BEE5-B94A3AB6694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852029-B0C9-4027-A0AF-BACAF204EA5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D830B2C-F7E3-4A4B-87C9-AB6AE7D90CA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D62E4B5-84D6-4632-B1A2-94823ED35593}"/>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27156F-8B59-4355-90D2-F9CF34A4B18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7558900-CF4D-4FBA-85FE-B0175414AD6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EBA58F8-FD6E-41F1-B889-649539CD4A9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3009B14-AAD0-467E-83A9-1E146C8353B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F3A242E-1504-45BC-8620-AB9673C4CBF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202B593-7104-4A1E-AC81-3891C210C58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A58786-A248-4581-BF56-0DB51C90F8D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0FF9C00-10D2-4DC9-84F6-F98405A549C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C6C79B4-4763-4516-BA40-7BA0610C5C8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929E646-8F91-44EF-BC79-59A38A09224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2912D69-123D-4EB2-ABE6-81625C710F4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6E3F39A-F334-46F1-AB5A-8CFE4929B32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8D2D12C-A420-4A2D-B6C3-4D82FB7C4F5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8EFA7DF-02CA-45DB-AF5E-397DD5D9C4B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2F59B6E-942A-44B4-8262-6B07E252CBC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9D9222F-3FCF-495E-84E6-080260004D1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3C4E822-68AC-4A02-9A07-9A052C0ECB5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F0C31C4-3BE4-4414-9495-399D82CB08E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3BCA61D-EC93-4F2F-B3BA-D0FC648D820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E74D4C0-B157-4760-B068-2BDE7E90455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5F5A7A0-F660-4CC1-970A-3A59F96F3E7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C3F35FB-11D5-4A40-85FE-F567FCBADA11}"/>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9F16BB6-DDB9-4509-9E25-D72A7B2D1B5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F5B2D899-9711-4F7F-9254-34BDAFF7C79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78966AE-1B4E-4B20-AFD8-D432CC722F2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CAE8980-5799-4402-A112-53D55880D94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FB47A99-8393-4D06-A894-A11639ED898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E742E5B-1B77-4E7F-8DCD-90CF1B86F34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49A000-B52A-47C1-9182-BB746288246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426100E-74E6-48EB-9A6E-869371F9A93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6C93D09-0314-4CE6-9A03-F79D6AA5D63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035CC55-C760-4286-8D21-1AD5C9F3F6D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446A81-AD9B-4236-A28F-279B19C0321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A08F782-5BBA-4855-BD64-59D0A0C25BE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873B306-BD1A-48A0-A8FD-C59BC9BF599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ECD7FA-45B8-480F-939B-EE1421203D0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812E10F-F7BF-4822-BD41-F1418BC0729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8DEA462-31CF-4FA7-A337-A643F6B24D4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有形固定資産減価償却率は、類似団体内平均値より高い水準にある。これは、類似団体よりも多くの資産を持っているためで、「佐世保市公共施設等総合管理計画」に基づき、計画的な施設の集約・更新を推進しているところ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しかしながら、全国平均並びに県平均との乖離は依然としてあるため、今後、集約・更新を加速するために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「佐世保市公共施設等総合管理計画」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の見直しに着手している。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49AA63B-7F5A-47AE-BA60-95427337B8C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14FAAEA-B2FA-4E2C-94FD-B94B5598D74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6460119-A5B6-4B8A-9CD9-35BB56D65BC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E1F792C-4758-4C1F-9AE4-1208F491C49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C221A6C-4A37-4A60-9B77-3A5C70031F0D}"/>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0AA89D3-F6BC-4BB9-A900-BA73472393D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3EC7A19-978D-467C-9F6A-FE142B6F929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2A4C84B-8A4C-4AE8-B9DD-4969CCF05817}"/>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F625217-C942-4CFE-ACB5-9ED7851ADD8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1A6CE5F-5208-4864-8C7B-411829E3133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E27E23B-B1AB-4507-A25A-0DD2DEAAA23F}"/>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3F75130-14F3-4B19-BDE7-8817774DE13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D6A2D8E-6E4A-4BFA-B4C6-6FEBCF0A8B8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B35A804-BD94-4BA1-9863-574C957D269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5FE00C3-78B9-4D28-BF03-76B6231FD10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12B88D3-77B8-4EB8-8907-73EAD6257EB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a:extLst>
            <a:ext uri="{FF2B5EF4-FFF2-40B4-BE49-F238E27FC236}">
              <a16:creationId xmlns:a16="http://schemas.microsoft.com/office/drawing/2014/main" id="{A1EDDC35-EB97-4E3B-AE82-8007837A58C6}"/>
            </a:ext>
          </a:extLst>
        </xdr:cNvPr>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a:extLst>
            <a:ext uri="{FF2B5EF4-FFF2-40B4-BE49-F238E27FC236}">
              <a16:creationId xmlns:a16="http://schemas.microsoft.com/office/drawing/2014/main" id="{4A6E2A78-F253-4740-84DE-73F897096384}"/>
            </a:ext>
          </a:extLst>
        </xdr:cNvPr>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a:extLst>
            <a:ext uri="{FF2B5EF4-FFF2-40B4-BE49-F238E27FC236}">
              <a16:creationId xmlns:a16="http://schemas.microsoft.com/office/drawing/2014/main" id="{9E83FC02-A1BB-44AE-ADF8-56EABACF3234}"/>
            </a:ext>
          </a:extLst>
        </xdr:cNvPr>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8328F6EA-15C4-4F35-90D7-F695E636C1F7}"/>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5C4BD490-C4B8-416F-B1CA-AE459D90E686}"/>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80" name="有形固定資産減価償却率平均値テキスト">
          <a:extLst>
            <a:ext uri="{FF2B5EF4-FFF2-40B4-BE49-F238E27FC236}">
              <a16:creationId xmlns:a16="http://schemas.microsoft.com/office/drawing/2014/main" id="{1562FFEC-BA7C-46A5-86E9-A7FD1CA188D0}"/>
            </a:ext>
          </a:extLst>
        </xdr:cNvPr>
        <xdr:cNvSpPr txBox="1"/>
      </xdr:nvSpPr>
      <xdr:spPr>
        <a:xfrm>
          <a:off x="4813300" y="520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a:extLst>
            <a:ext uri="{FF2B5EF4-FFF2-40B4-BE49-F238E27FC236}">
              <a16:creationId xmlns:a16="http://schemas.microsoft.com/office/drawing/2014/main" id="{64167B3F-47BF-4B15-82D6-AC2A29514B64}"/>
            </a:ext>
          </a:extLst>
        </xdr:cNvPr>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a:extLst>
            <a:ext uri="{FF2B5EF4-FFF2-40B4-BE49-F238E27FC236}">
              <a16:creationId xmlns:a16="http://schemas.microsoft.com/office/drawing/2014/main" id="{78C02769-DB6A-40E2-BB17-5850A989964F}"/>
            </a:ext>
          </a:extLst>
        </xdr:cNvPr>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a:extLst>
            <a:ext uri="{FF2B5EF4-FFF2-40B4-BE49-F238E27FC236}">
              <a16:creationId xmlns:a16="http://schemas.microsoft.com/office/drawing/2014/main" id="{CE497331-9036-4E01-9182-E50C903E52BC}"/>
            </a:ext>
          </a:extLst>
        </xdr:cNvPr>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a:extLst>
            <a:ext uri="{FF2B5EF4-FFF2-40B4-BE49-F238E27FC236}">
              <a16:creationId xmlns:a16="http://schemas.microsoft.com/office/drawing/2014/main" id="{C63F2D71-4504-411B-B80B-8F39B5C9779E}"/>
            </a:ext>
          </a:extLst>
        </xdr:cNvPr>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164E2AF3-1635-41B2-906D-BC16A3C32D87}"/>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E85142E-5020-46EC-89FB-9AC08F09965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7FA4CE4-32C6-4F61-A1D6-021F78D9639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1BD2A43-00B0-4350-8650-2115EA35912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0FAB16E-95A9-454B-B789-BCA4ECE24FD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31B65D1-C784-402E-9C5F-4F7AA754753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91" name="楕円 90">
          <a:extLst>
            <a:ext uri="{FF2B5EF4-FFF2-40B4-BE49-F238E27FC236}">
              <a16:creationId xmlns:a16="http://schemas.microsoft.com/office/drawing/2014/main" id="{9CBFDA91-1088-4DB4-95A4-292AC42EF07E}"/>
            </a:ext>
          </a:extLst>
        </xdr:cNvPr>
        <xdr:cNvSpPr/>
      </xdr:nvSpPr>
      <xdr:spPr>
        <a:xfrm>
          <a:off x="4711700" y="54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A6EE1FFB-572D-45D8-AC2F-86E324B97EED}"/>
            </a:ext>
          </a:extLst>
        </xdr:cNvPr>
        <xdr:cNvSpPr txBox="1"/>
      </xdr:nvSpPr>
      <xdr:spPr>
        <a:xfrm>
          <a:off x="4813300" y="5386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39158</xdr:rowOff>
    </xdr:from>
    <xdr:to>
      <xdr:col>19</xdr:col>
      <xdr:colOff>187325</xdr:colOff>
      <xdr:row>31</xdr:row>
      <xdr:rowOff>140758</xdr:rowOff>
    </xdr:to>
    <xdr:sp macro="" textlink="">
      <xdr:nvSpPr>
        <xdr:cNvPr id="93" name="楕円 92">
          <a:extLst>
            <a:ext uri="{FF2B5EF4-FFF2-40B4-BE49-F238E27FC236}">
              <a16:creationId xmlns:a16="http://schemas.microsoft.com/office/drawing/2014/main" id="{C36C0032-B71D-416D-930B-538889F1B79A}"/>
            </a:ext>
          </a:extLst>
        </xdr:cNvPr>
        <xdr:cNvSpPr/>
      </xdr:nvSpPr>
      <xdr:spPr>
        <a:xfrm>
          <a:off x="40005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89958</xdr:rowOff>
    </xdr:from>
    <xdr:to>
      <xdr:col>23</xdr:col>
      <xdr:colOff>85725</xdr:colOff>
      <xdr:row>31</xdr:row>
      <xdr:rowOff>143933</xdr:rowOff>
    </xdr:to>
    <xdr:cxnSp macro="">
      <xdr:nvCxnSpPr>
        <xdr:cNvPr id="94" name="直線コネクタ 93">
          <a:extLst>
            <a:ext uri="{FF2B5EF4-FFF2-40B4-BE49-F238E27FC236}">
              <a16:creationId xmlns:a16="http://schemas.microsoft.com/office/drawing/2014/main" id="{2F5DE4C4-C371-4BBC-9D5D-4AD8E2FDECE7}"/>
            </a:ext>
          </a:extLst>
        </xdr:cNvPr>
        <xdr:cNvCxnSpPr/>
      </xdr:nvCxnSpPr>
      <xdr:spPr>
        <a:xfrm>
          <a:off x="4051300" y="540490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95" name="楕円 94">
          <a:extLst>
            <a:ext uri="{FF2B5EF4-FFF2-40B4-BE49-F238E27FC236}">
              <a16:creationId xmlns:a16="http://schemas.microsoft.com/office/drawing/2014/main" id="{2819E40B-8BEC-4153-8467-93043A2D0879}"/>
            </a:ext>
          </a:extLst>
        </xdr:cNvPr>
        <xdr:cNvSpPr/>
      </xdr:nvSpPr>
      <xdr:spPr>
        <a:xfrm>
          <a:off x="3238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89958</xdr:rowOff>
    </xdr:to>
    <xdr:cxnSp macro="">
      <xdr:nvCxnSpPr>
        <xdr:cNvPr id="96" name="直線コネクタ 95">
          <a:extLst>
            <a:ext uri="{FF2B5EF4-FFF2-40B4-BE49-F238E27FC236}">
              <a16:creationId xmlns:a16="http://schemas.microsoft.com/office/drawing/2014/main" id="{2A026344-FBCD-4758-9CE4-605086AABCEC}"/>
            </a:ext>
          </a:extLst>
        </xdr:cNvPr>
        <xdr:cNvCxnSpPr/>
      </xdr:nvCxnSpPr>
      <xdr:spPr>
        <a:xfrm>
          <a:off x="3289300" y="536532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97" name="楕円 96">
          <a:extLst>
            <a:ext uri="{FF2B5EF4-FFF2-40B4-BE49-F238E27FC236}">
              <a16:creationId xmlns:a16="http://schemas.microsoft.com/office/drawing/2014/main" id="{91C451AC-7C54-46C5-AF8E-3DB37518256E}"/>
            </a:ext>
          </a:extLst>
        </xdr:cNvPr>
        <xdr:cNvSpPr/>
      </xdr:nvSpPr>
      <xdr:spPr>
        <a:xfrm>
          <a:off x="2476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53975</xdr:rowOff>
    </xdr:to>
    <xdr:cxnSp macro="">
      <xdr:nvCxnSpPr>
        <xdr:cNvPr id="98" name="直線コネクタ 97">
          <a:extLst>
            <a:ext uri="{FF2B5EF4-FFF2-40B4-BE49-F238E27FC236}">
              <a16:creationId xmlns:a16="http://schemas.microsoft.com/office/drawing/2014/main" id="{4D196E77-C523-41D3-8027-8942271D5688}"/>
            </a:ext>
          </a:extLst>
        </xdr:cNvPr>
        <xdr:cNvCxnSpPr/>
      </xdr:nvCxnSpPr>
      <xdr:spPr>
        <a:xfrm flipV="1">
          <a:off x="2527300" y="536532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99" name="楕円 98">
          <a:extLst>
            <a:ext uri="{FF2B5EF4-FFF2-40B4-BE49-F238E27FC236}">
              <a16:creationId xmlns:a16="http://schemas.microsoft.com/office/drawing/2014/main" id="{BDEB63D8-2929-43DC-A819-D27FC911C652}"/>
            </a:ext>
          </a:extLst>
        </xdr:cNvPr>
        <xdr:cNvSpPr/>
      </xdr:nvSpPr>
      <xdr:spPr>
        <a:xfrm>
          <a:off x="17145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53975</xdr:rowOff>
    </xdr:to>
    <xdr:cxnSp macro="">
      <xdr:nvCxnSpPr>
        <xdr:cNvPr id="100" name="直線コネクタ 99">
          <a:extLst>
            <a:ext uri="{FF2B5EF4-FFF2-40B4-BE49-F238E27FC236}">
              <a16:creationId xmlns:a16="http://schemas.microsoft.com/office/drawing/2014/main" id="{71255940-03FD-40F6-B082-05F22AA1255B}"/>
            </a:ext>
          </a:extLst>
        </xdr:cNvPr>
        <xdr:cNvCxnSpPr/>
      </xdr:nvCxnSpPr>
      <xdr:spPr>
        <a:xfrm>
          <a:off x="1765300" y="531854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101" name="n_1aveValue有形固定資産減価償却率">
          <a:extLst>
            <a:ext uri="{FF2B5EF4-FFF2-40B4-BE49-F238E27FC236}">
              <a16:creationId xmlns:a16="http://schemas.microsoft.com/office/drawing/2014/main" id="{0A08FAA9-87CE-47AB-8341-D597E48EF721}"/>
            </a:ext>
          </a:extLst>
        </xdr:cNvPr>
        <xdr:cNvSpPr txBox="1"/>
      </xdr:nvSpPr>
      <xdr:spPr>
        <a:xfrm>
          <a:off x="38360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102" name="n_2aveValue有形固定資産減価償却率">
          <a:extLst>
            <a:ext uri="{FF2B5EF4-FFF2-40B4-BE49-F238E27FC236}">
              <a16:creationId xmlns:a16="http://schemas.microsoft.com/office/drawing/2014/main" id="{43E260AD-57B4-428A-AB75-BE039917D698}"/>
            </a:ext>
          </a:extLst>
        </xdr:cNvPr>
        <xdr:cNvSpPr txBox="1"/>
      </xdr:nvSpPr>
      <xdr:spPr>
        <a:xfrm>
          <a:off x="3086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103" name="n_3aveValue有形固定資産減価償却率">
          <a:extLst>
            <a:ext uri="{FF2B5EF4-FFF2-40B4-BE49-F238E27FC236}">
              <a16:creationId xmlns:a16="http://schemas.microsoft.com/office/drawing/2014/main" id="{58DE5066-48B9-42DF-9504-14E11DFC3BA1}"/>
            </a:ext>
          </a:extLst>
        </xdr:cNvPr>
        <xdr:cNvSpPr txBox="1"/>
      </xdr:nvSpPr>
      <xdr:spPr>
        <a:xfrm>
          <a:off x="23247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a:extLst>
            <a:ext uri="{FF2B5EF4-FFF2-40B4-BE49-F238E27FC236}">
              <a16:creationId xmlns:a16="http://schemas.microsoft.com/office/drawing/2014/main" id="{020B4F27-B5D9-408C-AC4C-753A2A57F656}"/>
            </a:ext>
          </a:extLst>
        </xdr:cNvPr>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131885</xdr:rowOff>
    </xdr:from>
    <xdr:ext cx="405111" cy="259045"/>
    <xdr:sp macro="" textlink="">
      <xdr:nvSpPr>
        <xdr:cNvPr id="105" name="n_1mainValue有形固定資産減価償却率">
          <a:extLst>
            <a:ext uri="{FF2B5EF4-FFF2-40B4-BE49-F238E27FC236}">
              <a16:creationId xmlns:a16="http://schemas.microsoft.com/office/drawing/2014/main" id="{331EDA39-AE90-409B-A7AB-3968E6E5A3BC}"/>
            </a:ext>
          </a:extLst>
        </xdr:cNvPr>
        <xdr:cNvSpPr txBox="1"/>
      </xdr:nvSpPr>
      <xdr:spPr>
        <a:xfrm>
          <a:off x="383604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106" name="n_2mainValue有形固定資産減価償却率">
          <a:extLst>
            <a:ext uri="{FF2B5EF4-FFF2-40B4-BE49-F238E27FC236}">
              <a16:creationId xmlns:a16="http://schemas.microsoft.com/office/drawing/2014/main" id="{64799CBE-0CB2-4F42-8FD2-6439CC0B3329}"/>
            </a:ext>
          </a:extLst>
        </xdr:cNvPr>
        <xdr:cNvSpPr txBox="1"/>
      </xdr:nvSpPr>
      <xdr:spPr>
        <a:xfrm>
          <a:off x="3086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7" name="n_3mainValue有形固定資産減価償却率">
          <a:extLst>
            <a:ext uri="{FF2B5EF4-FFF2-40B4-BE49-F238E27FC236}">
              <a16:creationId xmlns:a16="http://schemas.microsoft.com/office/drawing/2014/main" id="{BDE7B723-FC90-468F-BE85-DA0C81AB9963}"/>
            </a:ext>
          </a:extLst>
        </xdr:cNvPr>
        <xdr:cNvSpPr txBox="1"/>
      </xdr:nvSpPr>
      <xdr:spPr>
        <a:xfrm>
          <a:off x="2324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8" name="n_4mainValue有形固定資産減価償却率">
          <a:extLst>
            <a:ext uri="{FF2B5EF4-FFF2-40B4-BE49-F238E27FC236}">
              <a16:creationId xmlns:a16="http://schemas.microsoft.com/office/drawing/2014/main" id="{1899BB53-2E7E-4F60-B7A1-CEF2E118D918}"/>
            </a:ext>
          </a:extLst>
        </xdr:cNvPr>
        <xdr:cNvSpPr txBox="1"/>
      </xdr:nvSpPr>
      <xdr:spPr>
        <a:xfrm>
          <a:off x="15627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207488B-108B-4E95-9BDD-CC17968C5EF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91AA9D4-961F-4953-8EC7-91CC841F966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7BAD775-E1C7-41D0-B602-3600BBE84E3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0D5AE3C-1C21-4714-B0B4-F6D60D1F49B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FB7EDCD-F876-4164-8115-0278CE002F4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CC86FE9-BDB0-4331-B8CF-8207B357341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2E83EF2-EFD2-404E-89D0-5607C34CD16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1EBDDCF-ED51-479B-89A1-E5F489E4A36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D5C5C09-0682-4425-A85D-AAAAC6D2E0B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28C0F02-5A88-4D84-9B64-219A4EB2D4B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C5776B9-03FF-48D3-8790-1AD222389F8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A8410C8-626D-45A4-B0A3-F184334AAB2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6874C47-2E8F-45E9-8BCA-35EB891C4F5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債務償還比率は類似団体平均を下回っており、主な要因としては、計画的な地方債の借入および交付税措置の高い地方債の借入を行ったことなどにより将来の負担を抑えていることなどが要因と考えられる。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CF66D42-3086-4F0B-B5D0-4B764382486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A62FEBD-7592-4C0E-B70A-04FC908B362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8F078B2-ED6F-4F87-820F-A99B47BF048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8332CB75-341F-4273-80F7-D31792EAF2F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F18EC7E-B488-4365-B4BD-66305038A8B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49CA587-2643-40FE-A41F-3A3E6DA5F3E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AD3A40B3-C421-4D9C-9533-4C7EE3741C3A}"/>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6568D047-2033-4357-A885-5994FA37878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9951418-04B3-40A2-A8A4-017798DEDEE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80F288E-8156-4A49-B59A-E37298AB9AC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B92123D-ECE9-46BE-AAAC-EDECC1FBB7C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EE3A0DA-EEBF-4EB0-8422-9DC6B08C735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B92E0E7-6316-4163-9024-1C72E9C1BC5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8EA6E00E-2966-4E84-934E-990B1F505C9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5829A3B-11EF-4B22-9018-7A237796613F}"/>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3A70B8F-EEBC-4A53-9E2B-F66540402EE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B140ED0-B5F4-48E1-9686-A76EA508B9D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a:extLst>
            <a:ext uri="{FF2B5EF4-FFF2-40B4-BE49-F238E27FC236}">
              <a16:creationId xmlns:a16="http://schemas.microsoft.com/office/drawing/2014/main" id="{49F65726-AA94-4222-BC86-830CF7EC89B2}"/>
            </a:ext>
          </a:extLst>
        </xdr:cNvPr>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a:extLst>
            <a:ext uri="{FF2B5EF4-FFF2-40B4-BE49-F238E27FC236}">
              <a16:creationId xmlns:a16="http://schemas.microsoft.com/office/drawing/2014/main" id="{D5F4CE80-A7A0-41D1-B08D-272C2AC4BBFD}"/>
            </a:ext>
          </a:extLst>
        </xdr:cNvPr>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a:extLst>
            <a:ext uri="{FF2B5EF4-FFF2-40B4-BE49-F238E27FC236}">
              <a16:creationId xmlns:a16="http://schemas.microsoft.com/office/drawing/2014/main" id="{8EBD25DE-B155-498E-A7EF-75C2DA26A147}"/>
            </a:ext>
          </a:extLst>
        </xdr:cNvPr>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103B2C28-55B7-4545-B269-A6845C8F2AA7}"/>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E87B50D-1E68-4AAE-8216-934514E4E77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a:extLst>
            <a:ext uri="{FF2B5EF4-FFF2-40B4-BE49-F238E27FC236}">
              <a16:creationId xmlns:a16="http://schemas.microsoft.com/office/drawing/2014/main" id="{03C9688F-17AF-4BFA-8122-70F83D868AD7}"/>
            </a:ext>
          </a:extLst>
        </xdr:cNvPr>
        <xdr:cNvSpPr txBox="1"/>
      </xdr:nvSpPr>
      <xdr:spPr>
        <a:xfrm>
          <a:off x="14846300" y="519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a:extLst>
            <a:ext uri="{FF2B5EF4-FFF2-40B4-BE49-F238E27FC236}">
              <a16:creationId xmlns:a16="http://schemas.microsoft.com/office/drawing/2014/main" id="{E45AAA17-625E-440C-9D3D-729D6B6E54E3}"/>
            </a:ext>
          </a:extLst>
        </xdr:cNvPr>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a:extLst>
            <a:ext uri="{FF2B5EF4-FFF2-40B4-BE49-F238E27FC236}">
              <a16:creationId xmlns:a16="http://schemas.microsoft.com/office/drawing/2014/main" id="{1F4A9BFD-DB5E-428F-9747-A82948112825}"/>
            </a:ext>
          </a:extLst>
        </xdr:cNvPr>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a:extLst>
            <a:ext uri="{FF2B5EF4-FFF2-40B4-BE49-F238E27FC236}">
              <a16:creationId xmlns:a16="http://schemas.microsoft.com/office/drawing/2014/main" id="{65D22382-840D-400D-AB5B-7B967776427F}"/>
            </a:ext>
          </a:extLst>
        </xdr:cNvPr>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63A59FEB-9FF9-4C52-B865-AE9E13B3B64F}"/>
            </a:ext>
          </a:extLst>
        </xdr:cNvPr>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a:extLst>
            <a:ext uri="{FF2B5EF4-FFF2-40B4-BE49-F238E27FC236}">
              <a16:creationId xmlns:a16="http://schemas.microsoft.com/office/drawing/2014/main" id="{D22EBD6F-F00D-40AF-8F23-B5A5BBF84F1F}"/>
            </a:ext>
          </a:extLst>
        </xdr:cNvPr>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87789A-1FC4-43D5-9957-4C0543FD40D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9C78C5E-8416-4E85-896F-38841587E56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D173E86-56EE-49F5-A14E-0847AA66369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17D9379-1CE9-469C-B972-64471914DA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D7B9938-3957-4B69-96E3-86CEF8F6BE2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155620</xdr:rowOff>
    </xdr:from>
    <xdr:to>
      <xdr:col>76</xdr:col>
      <xdr:colOff>73025</xdr:colOff>
      <xdr:row>30</xdr:row>
      <xdr:rowOff>85770</xdr:rowOff>
    </xdr:to>
    <xdr:sp macro="" textlink="">
      <xdr:nvSpPr>
        <xdr:cNvPr id="155" name="楕円 154">
          <a:extLst>
            <a:ext uri="{FF2B5EF4-FFF2-40B4-BE49-F238E27FC236}">
              <a16:creationId xmlns:a16="http://schemas.microsoft.com/office/drawing/2014/main" id="{D3FAF648-B6EF-4CB5-BFE0-268BAA3220A1}"/>
            </a:ext>
          </a:extLst>
        </xdr:cNvPr>
        <xdr:cNvSpPr/>
      </xdr:nvSpPr>
      <xdr:spPr>
        <a:xfrm>
          <a:off x="14744700" y="51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7047</xdr:rowOff>
    </xdr:from>
    <xdr:ext cx="469744" cy="259045"/>
    <xdr:sp macro="" textlink="">
      <xdr:nvSpPr>
        <xdr:cNvPr id="156" name="債務償還比率該当値テキスト">
          <a:extLst>
            <a:ext uri="{FF2B5EF4-FFF2-40B4-BE49-F238E27FC236}">
              <a16:creationId xmlns:a16="http://schemas.microsoft.com/office/drawing/2014/main" id="{4B604DCD-A477-4304-86B4-C0957B578E00}"/>
            </a:ext>
          </a:extLst>
        </xdr:cNvPr>
        <xdr:cNvSpPr txBox="1"/>
      </xdr:nvSpPr>
      <xdr:spPr>
        <a:xfrm>
          <a:off x="14846300" y="497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15204</xdr:rowOff>
    </xdr:from>
    <xdr:to>
      <xdr:col>72</xdr:col>
      <xdr:colOff>123825</xdr:colOff>
      <xdr:row>31</xdr:row>
      <xdr:rowOff>116804</xdr:rowOff>
    </xdr:to>
    <xdr:sp macro="" textlink="">
      <xdr:nvSpPr>
        <xdr:cNvPr id="157" name="楕円 156">
          <a:extLst>
            <a:ext uri="{FF2B5EF4-FFF2-40B4-BE49-F238E27FC236}">
              <a16:creationId xmlns:a16="http://schemas.microsoft.com/office/drawing/2014/main" id="{8195C4D0-F80A-4FD7-B7BF-4E1DD7F36972}"/>
            </a:ext>
          </a:extLst>
        </xdr:cNvPr>
        <xdr:cNvSpPr/>
      </xdr:nvSpPr>
      <xdr:spPr>
        <a:xfrm>
          <a:off x="14033500" y="53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34970</xdr:rowOff>
    </xdr:from>
    <xdr:to>
      <xdr:col>76</xdr:col>
      <xdr:colOff>22225</xdr:colOff>
      <xdr:row>31</xdr:row>
      <xdr:rowOff>66004</xdr:rowOff>
    </xdr:to>
    <xdr:cxnSp macro="">
      <xdr:nvCxnSpPr>
        <xdr:cNvPr id="158" name="直線コネクタ 157">
          <a:extLst>
            <a:ext uri="{FF2B5EF4-FFF2-40B4-BE49-F238E27FC236}">
              <a16:creationId xmlns:a16="http://schemas.microsoft.com/office/drawing/2014/main" id="{0DC44819-1B32-402C-9273-9BEB90F7A639}"/>
            </a:ext>
          </a:extLst>
        </xdr:cNvPr>
        <xdr:cNvCxnSpPr/>
      </xdr:nvCxnSpPr>
      <xdr:spPr>
        <a:xfrm flipV="1">
          <a:off x="14084300" y="5178470"/>
          <a:ext cx="711200" cy="2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170461</xdr:rowOff>
    </xdr:from>
    <xdr:to>
      <xdr:col>68</xdr:col>
      <xdr:colOff>123825</xdr:colOff>
      <xdr:row>31</xdr:row>
      <xdr:rowOff>100611</xdr:rowOff>
    </xdr:to>
    <xdr:sp macro="" textlink="">
      <xdr:nvSpPr>
        <xdr:cNvPr id="159" name="楕円 158">
          <a:extLst>
            <a:ext uri="{FF2B5EF4-FFF2-40B4-BE49-F238E27FC236}">
              <a16:creationId xmlns:a16="http://schemas.microsoft.com/office/drawing/2014/main" id="{21EE479A-0EE2-434C-8CF9-2D41539BD037}"/>
            </a:ext>
          </a:extLst>
        </xdr:cNvPr>
        <xdr:cNvSpPr/>
      </xdr:nvSpPr>
      <xdr:spPr>
        <a:xfrm>
          <a:off x="13271500" y="53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49811</xdr:rowOff>
    </xdr:from>
    <xdr:to>
      <xdr:col>72</xdr:col>
      <xdr:colOff>73025</xdr:colOff>
      <xdr:row>31</xdr:row>
      <xdr:rowOff>66004</xdr:rowOff>
    </xdr:to>
    <xdr:cxnSp macro="">
      <xdr:nvCxnSpPr>
        <xdr:cNvPr id="160" name="直線コネクタ 159">
          <a:extLst>
            <a:ext uri="{FF2B5EF4-FFF2-40B4-BE49-F238E27FC236}">
              <a16:creationId xmlns:a16="http://schemas.microsoft.com/office/drawing/2014/main" id="{FC3D789B-3F50-4CCE-A4F1-252618F10D48}"/>
            </a:ext>
          </a:extLst>
        </xdr:cNvPr>
        <xdr:cNvCxnSpPr/>
      </xdr:nvCxnSpPr>
      <xdr:spPr>
        <a:xfrm>
          <a:off x="13322300" y="536476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105537</xdr:rowOff>
    </xdr:from>
    <xdr:to>
      <xdr:col>64</xdr:col>
      <xdr:colOff>123825</xdr:colOff>
      <xdr:row>31</xdr:row>
      <xdr:rowOff>35687</xdr:rowOff>
    </xdr:to>
    <xdr:sp macro="" textlink="">
      <xdr:nvSpPr>
        <xdr:cNvPr id="161" name="楕円 160">
          <a:extLst>
            <a:ext uri="{FF2B5EF4-FFF2-40B4-BE49-F238E27FC236}">
              <a16:creationId xmlns:a16="http://schemas.microsoft.com/office/drawing/2014/main" id="{6CD4BFFC-15BA-41CB-A5BC-AF6BBBD963B7}"/>
            </a:ext>
          </a:extLst>
        </xdr:cNvPr>
        <xdr:cNvSpPr/>
      </xdr:nvSpPr>
      <xdr:spPr>
        <a:xfrm>
          <a:off x="12509500" y="52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156337</xdr:rowOff>
    </xdr:from>
    <xdr:to>
      <xdr:col>68</xdr:col>
      <xdr:colOff>73025</xdr:colOff>
      <xdr:row>31</xdr:row>
      <xdr:rowOff>49811</xdr:rowOff>
    </xdr:to>
    <xdr:cxnSp macro="">
      <xdr:nvCxnSpPr>
        <xdr:cNvPr id="162" name="直線コネクタ 161">
          <a:extLst>
            <a:ext uri="{FF2B5EF4-FFF2-40B4-BE49-F238E27FC236}">
              <a16:creationId xmlns:a16="http://schemas.microsoft.com/office/drawing/2014/main" id="{6B5C88C9-E0C6-45F7-8593-051D77F18F24}"/>
            </a:ext>
          </a:extLst>
        </xdr:cNvPr>
        <xdr:cNvCxnSpPr/>
      </xdr:nvCxnSpPr>
      <xdr:spPr>
        <a:xfrm>
          <a:off x="12560300" y="5299837"/>
          <a:ext cx="76200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95513</xdr:rowOff>
    </xdr:from>
    <xdr:to>
      <xdr:col>60</xdr:col>
      <xdr:colOff>123825</xdr:colOff>
      <xdr:row>31</xdr:row>
      <xdr:rowOff>25663</xdr:rowOff>
    </xdr:to>
    <xdr:sp macro="" textlink="">
      <xdr:nvSpPr>
        <xdr:cNvPr id="163" name="楕円 162">
          <a:extLst>
            <a:ext uri="{FF2B5EF4-FFF2-40B4-BE49-F238E27FC236}">
              <a16:creationId xmlns:a16="http://schemas.microsoft.com/office/drawing/2014/main" id="{A1F7932E-1CC5-42E3-AEEE-E795EB65312D}"/>
            </a:ext>
          </a:extLst>
        </xdr:cNvPr>
        <xdr:cNvSpPr/>
      </xdr:nvSpPr>
      <xdr:spPr>
        <a:xfrm>
          <a:off x="11747500" y="52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146313</xdr:rowOff>
    </xdr:from>
    <xdr:to>
      <xdr:col>64</xdr:col>
      <xdr:colOff>73025</xdr:colOff>
      <xdr:row>30</xdr:row>
      <xdr:rowOff>156337</xdr:rowOff>
    </xdr:to>
    <xdr:cxnSp macro="">
      <xdr:nvCxnSpPr>
        <xdr:cNvPr id="164" name="直線コネクタ 163">
          <a:extLst>
            <a:ext uri="{FF2B5EF4-FFF2-40B4-BE49-F238E27FC236}">
              <a16:creationId xmlns:a16="http://schemas.microsoft.com/office/drawing/2014/main" id="{19BB7FE3-F6F1-4BE9-9961-5437E9CCF644}"/>
            </a:ext>
          </a:extLst>
        </xdr:cNvPr>
        <xdr:cNvCxnSpPr/>
      </xdr:nvCxnSpPr>
      <xdr:spPr>
        <a:xfrm>
          <a:off x="11798300" y="5289813"/>
          <a:ext cx="76200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a:extLst>
            <a:ext uri="{FF2B5EF4-FFF2-40B4-BE49-F238E27FC236}">
              <a16:creationId xmlns:a16="http://schemas.microsoft.com/office/drawing/2014/main" id="{B3E26D18-6218-477B-9109-A05CAAB0A391}"/>
            </a:ext>
          </a:extLst>
        </xdr:cNvPr>
        <xdr:cNvSpPr txBox="1"/>
      </xdr:nvSpPr>
      <xdr:spPr>
        <a:xfrm>
          <a:off x="13836727" y="55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a:extLst>
            <a:ext uri="{FF2B5EF4-FFF2-40B4-BE49-F238E27FC236}">
              <a16:creationId xmlns:a16="http://schemas.microsoft.com/office/drawing/2014/main" id="{A3816FED-69D5-4A75-97D7-4C3A051FDC3D}"/>
            </a:ext>
          </a:extLst>
        </xdr:cNvPr>
        <xdr:cNvSpPr txBox="1"/>
      </xdr:nvSpPr>
      <xdr:spPr>
        <a:xfrm>
          <a:off x="13087427" y="555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C8713603-8104-47B9-80F7-033EE22049F1}"/>
            </a:ext>
          </a:extLst>
        </xdr:cNvPr>
        <xdr:cNvSpPr txBox="1"/>
      </xdr:nvSpPr>
      <xdr:spPr>
        <a:xfrm>
          <a:off x="12325427" y="552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a:extLst>
            <a:ext uri="{FF2B5EF4-FFF2-40B4-BE49-F238E27FC236}">
              <a16:creationId xmlns:a16="http://schemas.microsoft.com/office/drawing/2014/main" id="{4D3DBD14-9850-4E02-B538-57692E59D704}"/>
            </a:ext>
          </a:extLst>
        </xdr:cNvPr>
        <xdr:cNvSpPr txBox="1"/>
      </xdr:nvSpPr>
      <xdr:spPr>
        <a:xfrm>
          <a:off x="11563427" y="554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133331</xdr:rowOff>
    </xdr:from>
    <xdr:ext cx="469744" cy="259045"/>
    <xdr:sp macro="" textlink="">
      <xdr:nvSpPr>
        <xdr:cNvPr id="169" name="n_1mainValue債務償還比率">
          <a:extLst>
            <a:ext uri="{FF2B5EF4-FFF2-40B4-BE49-F238E27FC236}">
              <a16:creationId xmlns:a16="http://schemas.microsoft.com/office/drawing/2014/main" id="{86385F7D-379F-4B15-BA1F-3AEDEBA8E2F6}"/>
            </a:ext>
          </a:extLst>
        </xdr:cNvPr>
        <xdr:cNvSpPr txBox="1"/>
      </xdr:nvSpPr>
      <xdr:spPr>
        <a:xfrm>
          <a:off x="13836727" y="51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117138</xdr:rowOff>
    </xdr:from>
    <xdr:ext cx="469744" cy="259045"/>
    <xdr:sp macro="" textlink="">
      <xdr:nvSpPr>
        <xdr:cNvPr id="170" name="n_2mainValue債務償還比率">
          <a:extLst>
            <a:ext uri="{FF2B5EF4-FFF2-40B4-BE49-F238E27FC236}">
              <a16:creationId xmlns:a16="http://schemas.microsoft.com/office/drawing/2014/main" id="{46B575D6-6323-47B8-8B58-60DB292BDBA0}"/>
            </a:ext>
          </a:extLst>
        </xdr:cNvPr>
        <xdr:cNvSpPr txBox="1"/>
      </xdr:nvSpPr>
      <xdr:spPr>
        <a:xfrm>
          <a:off x="13087427" y="50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52214</xdr:rowOff>
    </xdr:from>
    <xdr:ext cx="469744" cy="259045"/>
    <xdr:sp macro="" textlink="">
      <xdr:nvSpPr>
        <xdr:cNvPr id="171" name="n_3mainValue債務償還比率">
          <a:extLst>
            <a:ext uri="{FF2B5EF4-FFF2-40B4-BE49-F238E27FC236}">
              <a16:creationId xmlns:a16="http://schemas.microsoft.com/office/drawing/2014/main" id="{CDEC3BB9-15BE-44D5-B5FA-58364731EDB5}"/>
            </a:ext>
          </a:extLst>
        </xdr:cNvPr>
        <xdr:cNvSpPr txBox="1"/>
      </xdr:nvSpPr>
      <xdr:spPr>
        <a:xfrm>
          <a:off x="12325427" y="502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42190</xdr:rowOff>
    </xdr:from>
    <xdr:ext cx="469744" cy="259045"/>
    <xdr:sp macro="" textlink="">
      <xdr:nvSpPr>
        <xdr:cNvPr id="172" name="n_4mainValue債務償還比率">
          <a:extLst>
            <a:ext uri="{FF2B5EF4-FFF2-40B4-BE49-F238E27FC236}">
              <a16:creationId xmlns:a16="http://schemas.microsoft.com/office/drawing/2014/main" id="{777A263A-7098-419C-97D5-F103731CE823}"/>
            </a:ext>
          </a:extLst>
        </xdr:cNvPr>
        <xdr:cNvSpPr txBox="1"/>
      </xdr:nvSpPr>
      <xdr:spPr>
        <a:xfrm>
          <a:off x="11563427" y="501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C1003762-794C-4849-B7E8-8B4E94AEAFF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FA93428-E716-4646-9814-8AB738CB3A2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1AF6F0A-462A-4775-A9AD-89E538C4889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325D91A-00E2-462E-AB2D-C918953BAD1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3BD17073-0ED7-4957-9D08-07EA3658C53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1F5C569-2F09-4767-9E1D-3D80EFD5850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11137E-ED2E-498A-BD3A-F038038880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65DD96-16C5-4868-8D27-91A064E75E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72ED15-8AA9-4C15-81FF-D51CCBA987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5FAD52-D0EE-4CA2-AC8E-2075FDEFF1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729DAE-8253-470B-B2E0-39AEA1B7997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1D0755-5902-40B2-8C43-573446984E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2C0395-8839-4467-9330-E2B6D601FF3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379F18-C8AE-4571-B5C9-241B8A0804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A3D37F-1465-46AC-AD82-BADB09DEA9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DF6259-38FB-49C5-A2E4-039CAD580E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708AD9-D786-467C-A0A4-5307C96B7E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7E19D3-5DA6-4C22-A21A-D7ABE31C46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0A7D12-EDA8-4042-97FA-D14C080BB6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F794E8-9B9D-436D-9547-940170D6D4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D05782-0053-43A8-8C52-D5DE5C343B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F7A995-242C-40AE-B30A-0E8E26427E8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433C9C-3F15-4759-9C4F-4684AE0629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2EFC16-9F74-4022-9A39-A642B4EF0D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0100D6-25CF-4459-A80C-F318CECE2B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21A9FF-9BD6-4D3E-8DA5-80A1793580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556F53-6666-4E20-8D6B-2626B6B132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42FA7E-9232-47CA-9E50-320E91B515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9B981F-C57E-4403-9FA0-5EE6DA905B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1D145A-1640-411D-905D-90DD9E4995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5701D5-653F-403D-A13C-B0BE7296AC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4A9BC2-E97E-4992-87ED-DDEEFA9FB0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C1A91F-6C5A-45D1-B4C4-BCE79AE180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940155-BD43-44C1-86CB-7BDE72C562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DC2993-AAD5-4002-9A8F-510CCB3B55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288306-B9A2-475B-A4C3-311E8DBDC5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557CB0-B714-40D0-84B4-ADCF081FE9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A632DC-9DC6-49FC-BB75-1A058200E4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A9FD54-223E-4910-9902-21A59403B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E28C95-DD9C-49C1-9520-A0E65BA26E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6907E0-491E-4842-8600-9F80605740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882CDE-CE61-4B2E-8AA1-A41C32F280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22968D-47F3-44C3-B11A-BF0A2C00D9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9B0664-E5EC-4F1F-8D10-18ADF717FD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4CADCE-DBB4-4EBA-AB30-F4080E2292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030C42-1FA5-4658-B407-ADE1C658A1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B962F4-039D-4CC2-A718-F864B0A5835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36889B-CE75-4176-99CF-AB2E571229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AFEF7BC-1667-4DCA-A251-D6200971493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CF60ED6-3C1E-4DBB-8825-5F6DE1EDC52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7A0C0D6-8528-41B9-B8CA-4FD301F62A2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3D682D-AE20-4ADF-8F38-DA26665155F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329B09F-F364-4276-8980-F373F7F1824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D87C50-5BD9-449C-B615-F991860B87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C79B660-52B3-487A-9E03-BD362C701E5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74EC6EE-F6BC-44BE-85D6-B99D044B54E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0691AA0-8FCA-4375-959E-486307C69A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F0E95E-ED43-43BA-B5A9-9643C039B0E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ADF8A11-78E0-4977-9F11-C09984A373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62C21C3D-2276-4D5F-A503-07D940585AF0}"/>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DFE2E7D2-FDC2-434E-AC15-C1BE2A44B327}"/>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1D5DACB8-4AF5-46D3-9FAE-15610E4E077E}"/>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1FB957D0-0772-4D9B-8BF0-F6F69318EE28}"/>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247564AB-79E8-4513-9A22-484FDAF911E6}"/>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E619287D-5CC3-4445-B279-82B178E6394A}"/>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AEA9708E-BE03-47DC-B52E-E000360811D2}"/>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9F4721FA-2AAD-4B83-8D86-5C8486AC6369}"/>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4FCAB489-0339-43AE-93A0-72DC69F82075}"/>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D6FB2F82-E4AC-4CC5-AE4B-8606F9D4B631}"/>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FEAB65F8-767B-4AF1-9029-AE96B66ED472}"/>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11CA036-FF08-4E36-8F94-AFE7CD25AA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3C0BF75-C98D-49A7-AA2B-F5B6A18969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E1EDE7-0DF1-411C-9F6F-799191DC8C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FB9BD8-33A3-49E8-B2F2-A7D5A64EC0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3A8B49-9ED6-43E6-A6BC-00DCD78B94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91694</xdr:rowOff>
    </xdr:from>
    <xdr:to>
      <xdr:col>24</xdr:col>
      <xdr:colOff>114300</xdr:colOff>
      <xdr:row>37</xdr:row>
      <xdr:rowOff>21844</xdr:rowOff>
    </xdr:to>
    <xdr:sp macro="" textlink="">
      <xdr:nvSpPr>
        <xdr:cNvPr id="71" name="楕円 70">
          <a:extLst>
            <a:ext uri="{FF2B5EF4-FFF2-40B4-BE49-F238E27FC236}">
              <a16:creationId xmlns:a16="http://schemas.microsoft.com/office/drawing/2014/main" id="{88FAD53E-4962-4B5F-80E9-409A23C6A44B}"/>
            </a:ext>
          </a:extLst>
        </xdr:cNvPr>
        <xdr:cNvSpPr/>
      </xdr:nvSpPr>
      <xdr:spPr>
        <a:xfrm>
          <a:off x="45847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45BECDF4-623D-4CD3-8EEA-5E7A2BCD1022}"/>
            </a:ext>
          </a:extLst>
        </xdr:cNvPr>
        <xdr:cNvSpPr txBox="1"/>
      </xdr:nvSpPr>
      <xdr:spPr>
        <a:xfrm>
          <a:off x="4673600" y="611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3" name="楕円 72">
          <a:extLst>
            <a:ext uri="{FF2B5EF4-FFF2-40B4-BE49-F238E27FC236}">
              <a16:creationId xmlns:a16="http://schemas.microsoft.com/office/drawing/2014/main" id="{CA78F963-7C8E-4526-B940-485F7FB139B5}"/>
            </a:ext>
          </a:extLst>
        </xdr:cNvPr>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142494</xdr:rowOff>
    </xdr:to>
    <xdr:cxnSp macro="">
      <xdr:nvCxnSpPr>
        <xdr:cNvPr id="74" name="直線コネクタ 73">
          <a:extLst>
            <a:ext uri="{FF2B5EF4-FFF2-40B4-BE49-F238E27FC236}">
              <a16:creationId xmlns:a16="http://schemas.microsoft.com/office/drawing/2014/main" id="{7012C1FB-823B-46F2-B153-AE5FCB0EC171}"/>
            </a:ext>
          </a:extLst>
        </xdr:cNvPr>
        <xdr:cNvCxnSpPr/>
      </xdr:nvCxnSpPr>
      <xdr:spPr>
        <a:xfrm>
          <a:off x="3797300" y="62826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27686</xdr:rowOff>
    </xdr:from>
    <xdr:to>
      <xdr:col>15</xdr:col>
      <xdr:colOff>101600</xdr:colOff>
      <xdr:row>36</xdr:row>
      <xdr:rowOff>129286</xdr:rowOff>
    </xdr:to>
    <xdr:sp macro="" textlink="">
      <xdr:nvSpPr>
        <xdr:cNvPr id="75" name="楕円 74">
          <a:extLst>
            <a:ext uri="{FF2B5EF4-FFF2-40B4-BE49-F238E27FC236}">
              <a16:creationId xmlns:a16="http://schemas.microsoft.com/office/drawing/2014/main" id="{248044F1-613E-47DF-928D-94E5B07C533E}"/>
            </a:ext>
          </a:extLst>
        </xdr:cNvPr>
        <xdr:cNvSpPr/>
      </xdr:nvSpPr>
      <xdr:spPr>
        <a:xfrm>
          <a:off x="2857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78486</xdr:rowOff>
    </xdr:from>
    <xdr:to>
      <xdr:col>19</xdr:col>
      <xdr:colOff>177800</xdr:colOff>
      <xdr:row>36</xdr:row>
      <xdr:rowOff>110490</xdr:rowOff>
    </xdr:to>
    <xdr:cxnSp macro="">
      <xdr:nvCxnSpPr>
        <xdr:cNvPr id="76" name="直線コネクタ 75">
          <a:extLst>
            <a:ext uri="{FF2B5EF4-FFF2-40B4-BE49-F238E27FC236}">
              <a16:creationId xmlns:a16="http://schemas.microsoft.com/office/drawing/2014/main" id="{204C666A-BC37-464B-9DEC-45152822AD9E}"/>
            </a:ext>
          </a:extLst>
        </xdr:cNvPr>
        <xdr:cNvCxnSpPr/>
      </xdr:nvCxnSpPr>
      <xdr:spPr>
        <a:xfrm>
          <a:off x="2908300" y="62506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167132</xdr:rowOff>
    </xdr:from>
    <xdr:to>
      <xdr:col>10</xdr:col>
      <xdr:colOff>165100</xdr:colOff>
      <xdr:row>36</xdr:row>
      <xdr:rowOff>97282</xdr:rowOff>
    </xdr:to>
    <xdr:sp macro="" textlink="">
      <xdr:nvSpPr>
        <xdr:cNvPr id="77" name="楕円 76">
          <a:extLst>
            <a:ext uri="{FF2B5EF4-FFF2-40B4-BE49-F238E27FC236}">
              <a16:creationId xmlns:a16="http://schemas.microsoft.com/office/drawing/2014/main" id="{04F740FC-088D-4FDC-9AE5-55E220E614F7}"/>
            </a:ext>
          </a:extLst>
        </xdr:cNvPr>
        <xdr:cNvSpPr/>
      </xdr:nvSpPr>
      <xdr:spPr>
        <a:xfrm>
          <a:off x="1968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46482</xdr:rowOff>
    </xdr:from>
    <xdr:to>
      <xdr:col>15</xdr:col>
      <xdr:colOff>50800</xdr:colOff>
      <xdr:row>36</xdr:row>
      <xdr:rowOff>78486</xdr:rowOff>
    </xdr:to>
    <xdr:cxnSp macro="">
      <xdr:nvCxnSpPr>
        <xdr:cNvPr id="78" name="直線コネクタ 77">
          <a:extLst>
            <a:ext uri="{FF2B5EF4-FFF2-40B4-BE49-F238E27FC236}">
              <a16:creationId xmlns:a16="http://schemas.microsoft.com/office/drawing/2014/main" id="{B6C5BA18-4B1A-4353-95F3-5509B8659E92}"/>
            </a:ext>
          </a:extLst>
        </xdr:cNvPr>
        <xdr:cNvCxnSpPr/>
      </xdr:nvCxnSpPr>
      <xdr:spPr>
        <a:xfrm>
          <a:off x="2019300" y="62186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135128</xdr:rowOff>
    </xdr:from>
    <xdr:to>
      <xdr:col>6</xdr:col>
      <xdr:colOff>38100</xdr:colOff>
      <xdr:row>36</xdr:row>
      <xdr:rowOff>65278</xdr:rowOff>
    </xdr:to>
    <xdr:sp macro="" textlink="">
      <xdr:nvSpPr>
        <xdr:cNvPr id="79" name="楕円 78">
          <a:extLst>
            <a:ext uri="{FF2B5EF4-FFF2-40B4-BE49-F238E27FC236}">
              <a16:creationId xmlns:a16="http://schemas.microsoft.com/office/drawing/2014/main" id="{519C9754-A039-4F92-8F79-E3A934312133}"/>
            </a:ext>
          </a:extLst>
        </xdr:cNvPr>
        <xdr:cNvSpPr/>
      </xdr:nvSpPr>
      <xdr:spPr>
        <a:xfrm>
          <a:off x="1079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xdr:rowOff>
    </xdr:from>
    <xdr:to>
      <xdr:col>10</xdr:col>
      <xdr:colOff>114300</xdr:colOff>
      <xdr:row>36</xdr:row>
      <xdr:rowOff>46482</xdr:rowOff>
    </xdr:to>
    <xdr:cxnSp macro="">
      <xdr:nvCxnSpPr>
        <xdr:cNvPr id="80" name="直線コネクタ 79">
          <a:extLst>
            <a:ext uri="{FF2B5EF4-FFF2-40B4-BE49-F238E27FC236}">
              <a16:creationId xmlns:a16="http://schemas.microsoft.com/office/drawing/2014/main" id="{FEE39B15-6D4E-488E-8D09-A8905D579358}"/>
            </a:ext>
          </a:extLst>
        </xdr:cNvPr>
        <xdr:cNvCxnSpPr/>
      </xdr:nvCxnSpPr>
      <xdr:spPr>
        <a:xfrm>
          <a:off x="1130300" y="61866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272209EC-B2BA-40BF-815F-1F6CA7B11834}"/>
            </a:ext>
          </a:extLst>
        </xdr:cNvPr>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2C68B791-B642-4074-9B7E-2A3A73041DB3}"/>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44E1431D-FBBD-4599-AB70-EB2C7583F6AB}"/>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76D5494D-E456-4F8E-8B87-4A33CB7212E9}"/>
            </a:ext>
          </a:extLst>
        </xdr:cNvPr>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5A5413C5-6232-4E80-9119-AA40BFF487A4}"/>
            </a:ext>
          </a:extLst>
        </xdr:cNvPr>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145813</xdr:rowOff>
    </xdr:from>
    <xdr:ext cx="405111" cy="259045"/>
    <xdr:sp macro="" textlink="">
      <xdr:nvSpPr>
        <xdr:cNvPr id="86" name="n_2mainValue【道路】&#10;有形固定資産減価償却率">
          <a:extLst>
            <a:ext uri="{FF2B5EF4-FFF2-40B4-BE49-F238E27FC236}">
              <a16:creationId xmlns:a16="http://schemas.microsoft.com/office/drawing/2014/main" id="{AD5F38A3-5F58-443E-8707-93D57ED87C11}"/>
            </a:ext>
          </a:extLst>
        </xdr:cNvPr>
        <xdr:cNvSpPr txBox="1"/>
      </xdr:nvSpPr>
      <xdr:spPr>
        <a:xfrm>
          <a:off x="2705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113809</xdr:rowOff>
    </xdr:from>
    <xdr:ext cx="405111" cy="259045"/>
    <xdr:sp macro="" textlink="">
      <xdr:nvSpPr>
        <xdr:cNvPr id="87" name="n_3mainValue【道路】&#10;有形固定資産減価償却率">
          <a:extLst>
            <a:ext uri="{FF2B5EF4-FFF2-40B4-BE49-F238E27FC236}">
              <a16:creationId xmlns:a16="http://schemas.microsoft.com/office/drawing/2014/main" id="{33C20B38-D825-47FF-AA58-BEEEB3436B20}"/>
            </a:ext>
          </a:extLst>
        </xdr:cNvPr>
        <xdr:cNvSpPr txBox="1"/>
      </xdr:nvSpPr>
      <xdr:spPr>
        <a:xfrm>
          <a:off x="18167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8" name="n_4mainValue【道路】&#10;有形固定資産減価償却率">
          <a:extLst>
            <a:ext uri="{FF2B5EF4-FFF2-40B4-BE49-F238E27FC236}">
              <a16:creationId xmlns:a16="http://schemas.microsoft.com/office/drawing/2014/main" id="{A4272244-68F0-4923-9C26-29A4E6AD90BE}"/>
            </a:ext>
          </a:extLst>
        </xdr:cNvPr>
        <xdr:cNvSpPr txBox="1"/>
      </xdr:nvSpPr>
      <xdr:spPr>
        <a:xfrm>
          <a:off x="927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2CF1AD3-79BD-4D90-AD8E-62A093BF2A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4160B3B-19F8-41B1-95FB-D9B3F9993E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FEA91D3-93C3-464D-85CF-3265B11CA7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A5BDD9E-F7BB-46F1-98B4-02F2A8CB47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898151C-AB22-4D30-9C78-950F7053820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FD49129-1ECB-478C-833F-BC30B78721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5BB4C75-B2D0-4C48-9EA1-D7E1D98ED8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74500F6-2FCA-436E-ADC8-38574ADE5C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3160734-52B4-418B-9E48-16B07ED3A11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5AEBE66-2D7D-438C-904E-5AF2182246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4CCB0CB-8EFB-4A5E-BF92-AFFAE1FC791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48AD25C-1E20-48FC-82DE-7D72188B39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D261181-6DC8-4027-BAF5-009548EF3C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D9A8ACE-EB67-496B-8C63-2F5A3A0A6C2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C7DFA24-7B0B-468F-9E14-B50017F287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FFD5AB0-D752-4944-B344-2A1B5577A0C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25208C6-E00E-4EE8-BD92-193314DE62B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AE87875-0655-4179-BCF2-8331F7F0DF1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7F3A530-38EC-40ED-9E57-1DF2564B94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C8303D54-5F24-444E-8DF0-F524E14AEFE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E05CAEE-EB95-49EF-AA60-7E71FA9A63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552883A-3D31-4708-AAAA-44405B2430A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339D83D-0B9E-461F-8DEC-61633761FA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735739B5-85C9-4AD7-8E3F-6CA32DD251C8}"/>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91D623B3-FCF7-4F91-8338-1365986E2EE3}"/>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09328723-98FA-4F3D-9BAC-304F5EF39012}"/>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EE476C18-2C38-4DE4-9358-B6212E8A056F}"/>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6D6BB1EC-D3FF-4C2F-9520-349FDD3FDB4F}"/>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7" name="【道路】&#10;一人当たり延長平均値テキスト">
          <a:extLst>
            <a:ext uri="{FF2B5EF4-FFF2-40B4-BE49-F238E27FC236}">
              <a16:creationId xmlns:a16="http://schemas.microsoft.com/office/drawing/2014/main" id="{399B73D4-A875-490D-8044-A1FB8B76417D}"/>
            </a:ext>
          </a:extLst>
        </xdr:cNvPr>
        <xdr:cNvSpPr txBox="1"/>
      </xdr:nvSpPr>
      <xdr:spPr>
        <a:xfrm>
          <a:off x="10515600" y="707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B0E54EAD-F48F-44B1-ACFE-C882F44BD9C7}"/>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8AC902A0-2126-4564-B379-3E293EE4567D}"/>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49B9B718-8865-48A3-BED6-7D63AC00C135}"/>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56D33320-1A5D-447A-986C-298CFD07A1C6}"/>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654B0E0A-FD7F-4569-B862-D47BE5674FC2}"/>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F6C1DC3-26F1-4517-AF36-2097D14E711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32A0985-88AE-48F3-B0DF-FE38F8E3E2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A68AB5-3205-4674-9AEC-D6BE67BEC51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00FDBF1-9AAD-4E53-9AEC-4059687C83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BF099E-535C-47B0-9951-6C34B9B021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61316</xdr:rowOff>
    </xdr:from>
    <xdr:to>
      <xdr:col>55</xdr:col>
      <xdr:colOff>50800</xdr:colOff>
      <xdr:row>41</xdr:row>
      <xdr:rowOff>162916</xdr:rowOff>
    </xdr:to>
    <xdr:sp macro="" textlink="">
      <xdr:nvSpPr>
        <xdr:cNvPr id="128" name="楕円 127">
          <a:extLst>
            <a:ext uri="{FF2B5EF4-FFF2-40B4-BE49-F238E27FC236}">
              <a16:creationId xmlns:a16="http://schemas.microsoft.com/office/drawing/2014/main" id="{D78B10CD-1898-4894-AB61-99DA713B99D8}"/>
            </a:ext>
          </a:extLst>
        </xdr:cNvPr>
        <xdr:cNvSpPr/>
      </xdr:nvSpPr>
      <xdr:spPr>
        <a:xfrm>
          <a:off x="10426700" y="70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20693</xdr:rowOff>
    </xdr:from>
    <xdr:ext cx="469744" cy="259045"/>
    <xdr:sp macro="" textlink="">
      <xdr:nvSpPr>
        <xdr:cNvPr id="129" name="【道路】&#10;一人当たり延長該当値テキスト">
          <a:extLst>
            <a:ext uri="{FF2B5EF4-FFF2-40B4-BE49-F238E27FC236}">
              <a16:creationId xmlns:a16="http://schemas.microsoft.com/office/drawing/2014/main" id="{00A7632D-16B8-423C-A7C1-BC0B050FE10C}"/>
            </a:ext>
          </a:extLst>
        </xdr:cNvPr>
        <xdr:cNvSpPr txBox="1"/>
      </xdr:nvSpPr>
      <xdr:spPr>
        <a:xfrm>
          <a:off x="10515600" y="68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62878</xdr:rowOff>
    </xdr:from>
    <xdr:to>
      <xdr:col>50</xdr:col>
      <xdr:colOff>165100</xdr:colOff>
      <xdr:row>41</xdr:row>
      <xdr:rowOff>164478</xdr:rowOff>
    </xdr:to>
    <xdr:sp macro="" textlink="">
      <xdr:nvSpPr>
        <xdr:cNvPr id="130" name="楕円 129">
          <a:extLst>
            <a:ext uri="{FF2B5EF4-FFF2-40B4-BE49-F238E27FC236}">
              <a16:creationId xmlns:a16="http://schemas.microsoft.com/office/drawing/2014/main" id="{70159E1E-5192-48E3-8D9F-0E20545F76F6}"/>
            </a:ext>
          </a:extLst>
        </xdr:cNvPr>
        <xdr:cNvSpPr/>
      </xdr:nvSpPr>
      <xdr:spPr>
        <a:xfrm>
          <a:off x="9588500" y="70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112116</xdr:rowOff>
    </xdr:from>
    <xdr:to>
      <xdr:col>55</xdr:col>
      <xdr:colOff>0</xdr:colOff>
      <xdr:row>41</xdr:row>
      <xdr:rowOff>113678</xdr:rowOff>
    </xdr:to>
    <xdr:cxnSp macro="">
      <xdr:nvCxnSpPr>
        <xdr:cNvPr id="131" name="直線コネクタ 130">
          <a:extLst>
            <a:ext uri="{FF2B5EF4-FFF2-40B4-BE49-F238E27FC236}">
              <a16:creationId xmlns:a16="http://schemas.microsoft.com/office/drawing/2014/main" id="{FA710DF9-18ED-4936-90DB-058E2F7352F0}"/>
            </a:ext>
          </a:extLst>
        </xdr:cNvPr>
        <xdr:cNvCxnSpPr/>
      </xdr:nvCxnSpPr>
      <xdr:spPr>
        <a:xfrm flipV="1">
          <a:off x="9639300" y="7141566"/>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64427</xdr:rowOff>
    </xdr:from>
    <xdr:to>
      <xdr:col>46</xdr:col>
      <xdr:colOff>38100</xdr:colOff>
      <xdr:row>41</xdr:row>
      <xdr:rowOff>166027</xdr:rowOff>
    </xdr:to>
    <xdr:sp macro="" textlink="">
      <xdr:nvSpPr>
        <xdr:cNvPr id="132" name="楕円 131">
          <a:extLst>
            <a:ext uri="{FF2B5EF4-FFF2-40B4-BE49-F238E27FC236}">
              <a16:creationId xmlns:a16="http://schemas.microsoft.com/office/drawing/2014/main" id="{6D30339E-5D1E-4877-8B93-EABAE6A6CE5E}"/>
            </a:ext>
          </a:extLst>
        </xdr:cNvPr>
        <xdr:cNvSpPr/>
      </xdr:nvSpPr>
      <xdr:spPr>
        <a:xfrm>
          <a:off x="8699500" y="70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113678</xdr:rowOff>
    </xdr:from>
    <xdr:to>
      <xdr:col>50</xdr:col>
      <xdr:colOff>114300</xdr:colOff>
      <xdr:row>41</xdr:row>
      <xdr:rowOff>115227</xdr:rowOff>
    </xdr:to>
    <xdr:cxnSp macro="">
      <xdr:nvCxnSpPr>
        <xdr:cNvPr id="133" name="直線コネクタ 132">
          <a:extLst>
            <a:ext uri="{FF2B5EF4-FFF2-40B4-BE49-F238E27FC236}">
              <a16:creationId xmlns:a16="http://schemas.microsoft.com/office/drawing/2014/main" id="{55432340-925F-473D-B9B6-4BC1C2F4BB08}"/>
            </a:ext>
          </a:extLst>
        </xdr:cNvPr>
        <xdr:cNvCxnSpPr/>
      </xdr:nvCxnSpPr>
      <xdr:spPr>
        <a:xfrm flipV="1">
          <a:off x="8750300" y="7143128"/>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65621</xdr:rowOff>
    </xdr:from>
    <xdr:to>
      <xdr:col>41</xdr:col>
      <xdr:colOff>101600</xdr:colOff>
      <xdr:row>41</xdr:row>
      <xdr:rowOff>167221</xdr:rowOff>
    </xdr:to>
    <xdr:sp macro="" textlink="">
      <xdr:nvSpPr>
        <xdr:cNvPr id="134" name="楕円 133">
          <a:extLst>
            <a:ext uri="{FF2B5EF4-FFF2-40B4-BE49-F238E27FC236}">
              <a16:creationId xmlns:a16="http://schemas.microsoft.com/office/drawing/2014/main" id="{F18262E5-3616-4F50-BCDC-5EADF0BB6D4E}"/>
            </a:ext>
          </a:extLst>
        </xdr:cNvPr>
        <xdr:cNvSpPr/>
      </xdr:nvSpPr>
      <xdr:spPr>
        <a:xfrm>
          <a:off x="7810500" y="70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115227</xdr:rowOff>
    </xdr:from>
    <xdr:to>
      <xdr:col>45</xdr:col>
      <xdr:colOff>177800</xdr:colOff>
      <xdr:row>41</xdr:row>
      <xdr:rowOff>116421</xdr:rowOff>
    </xdr:to>
    <xdr:cxnSp macro="">
      <xdr:nvCxnSpPr>
        <xdr:cNvPr id="135" name="直線コネクタ 134">
          <a:extLst>
            <a:ext uri="{FF2B5EF4-FFF2-40B4-BE49-F238E27FC236}">
              <a16:creationId xmlns:a16="http://schemas.microsoft.com/office/drawing/2014/main" id="{C4B9AEBF-08F0-4563-8F70-918DD39E351D}"/>
            </a:ext>
          </a:extLst>
        </xdr:cNvPr>
        <xdr:cNvCxnSpPr/>
      </xdr:nvCxnSpPr>
      <xdr:spPr>
        <a:xfrm flipV="1">
          <a:off x="7861300" y="714467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66611</xdr:rowOff>
    </xdr:from>
    <xdr:to>
      <xdr:col>36</xdr:col>
      <xdr:colOff>165100</xdr:colOff>
      <xdr:row>41</xdr:row>
      <xdr:rowOff>168211</xdr:rowOff>
    </xdr:to>
    <xdr:sp macro="" textlink="">
      <xdr:nvSpPr>
        <xdr:cNvPr id="136" name="楕円 135">
          <a:extLst>
            <a:ext uri="{FF2B5EF4-FFF2-40B4-BE49-F238E27FC236}">
              <a16:creationId xmlns:a16="http://schemas.microsoft.com/office/drawing/2014/main" id="{6C8ABD02-B037-4F14-874E-F0DC0FA7C97E}"/>
            </a:ext>
          </a:extLst>
        </xdr:cNvPr>
        <xdr:cNvSpPr/>
      </xdr:nvSpPr>
      <xdr:spPr>
        <a:xfrm>
          <a:off x="6921500" y="70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116421</xdr:rowOff>
    </xdr:from>
    <xdr:to>
      <xdr:col>41</xdr:col>
      <xdr:colOff>50800</xdr:colOff>
      <xdr:row>41</xdr:row>
      <xdr:rowOff>117411</xdr:rowOff>
    </xdr:to>
    <xdr:cxnSp macro="">
      <xdr:nvCxnSpPr>
        <xdr:cNvPr id="137" name="直線コネクタ 136">
          <a:extLst>
            <a:ext uri="{FF2B5EF4-FFF2-40B4-BE49-F238E27FC236}">
              <a16:creationId xmlns:a16="http://schemas.microsoft.com/office/drawing/2014/main" id="{E8B3E48F-4318-4C58-B9A9-4676DCA67406}"/>
            </a:ext>
          </a:extLst>
        </xdr:cNvPr>
        <xdr:cNvCxnSpPr/>
      </xdr:nvCxnSpPr>
      <xdr:spPr>
        <a:xfrm flipV="1">
          <a:off x="6972300" y="714587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8" name="n_1aveValue【道路】&#10;一人当たり延長">
          <a:extLst>
            <a:ext uri="{FF2B5EF4-FFF2-40B4-BE49-F238E27FC236}">
              <a16:creationId xmlns:a16="http://schemas.microsoft.com/office/drawing/2014/main" id="{279E837C-B3D0-463E-B3B6-704409920650}"/>
            </a:ext>
          </a:extLst>
        </xdr:cNvPr>
        <xdr:cNvSpPr txBox="1"/>
      </xdr:nvSpPr>
      <xdr:spPr>
        <a:xfrm>
          <a:off x="9391727" y="71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9" name="n_2aveValue【道路】&#10;一人当たり延長">
          <a:extLst>
            <a:ext uri="{FF2B5EF4-FFF2-40B4-BE49-F238E27FC236}">
              <a16:creationId xmlns:a16="http://schemas.microsoft.com/office/drawing/2014/main" id="{AD8A65D8-47FF-4FA7-9209-A981A44F3A75}"/>
            </a:ext>
          </a:extLst>
        </xdr:cNvPr>
        <xdr:cNvSpPr txBox="1"/>
      </xdr:nvSpPr>
      <xdr:spPr>
        <a:xfrm>
          <a:off x="8515427" y="72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40" name="n_3aveValue【道路】&#10;一人当たり延長">
          <a:extLst>
            <a:ext uri="{FF2B5EF4-FFF2-40B4-BE49-F238E27FC236}">
              <a16:creationId xmlns:a16="http://schemas.microsoft.com/office/drawing/2014/main" id="{AA9E8716-F71B-4618-B852-E8A9D2ED9E82}"/>
            </a:ext>
          </a:extLst>
        </xdr:cNvPr>
        <xdr:cNvSpPr txBox="1"/>
      </xdr:nvSpPr>
      <xdr:spPr>
        <a:xfrm>
          <a:off x="7626427" y="720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5363</xdr:rowOff>
    </xdr:from>
    <xdr:ext cx="469744" cy="259045"/>
    <xdr:sp macro="" textlink="">
      <xdr:nvSpPr>
        <xdr:cNvPr id="141" name="n_4aveValue【道路】&#10;一人当たり延長">
          <a:extLst>
            <a:ext uri="{FF2B5EF4-FFF2-40B4-BE49-F238E27FC236}">
              <a16:creationId xmlns:a16="http://schemas.microsoft.com/office/drawing/2014/main" id="{07D9CBC1-8AE2-4D9A-8E57-1E7FF3ED2020}"/>
            </a:ext>
          </a:extLst>
        </xdr:cNvPr>
        <xdr:cNvSpPr txBox="1"/>
      </xdr:nvSpPr>
      <xdr:spPr>
        <a:xfrm>
          <a:off x="6737427" y="72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9555</xdr:rowOff>
    </xdr:from>
    <xdr:ext cx="469744" cy="259045"/>
    <xdr:sp macro="" textlink="">
      <xdr:nvSpPr>
        <xdr:cNvPr id="142" name="n_1mainValue【道路】&#10;一人当たり延長">
          <a:extLst>
            <a:ext uri="{FF2B5EF4-FFF2-40B4-BE49-F238E27FC236}">
              <a16:creationId xmlns:a16="http://schemas.microsoft.com/office/drawing/2014/main" id="{D73A0A99-E4B8-4448-ACB1-895AE6655FA7}"/>
            </a:ext>
          </a:extLst>
        </xdr:cNvPr>
        <xdr:cNvSpPr txBox="1"/>
      </xdr:nvSpPr>
      <xdr:spPr>
        <a:xfrm>
          <a:off x="9391727" y="68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11104</xdr:rowOff>
    </xdr:from>
    <xdr:ext cx="469744" cy="259045"/>
    <xdr:sp macro="" textlink="">
      <xdr:nvSpPr>
        <xdr:cNvPr id="143" name="n_2mainValue【道路】&#10;一人当たり延長">
          <a:extLst>
            <a:ext uri="{FF2B5EF4-FFF2-40B4-BE49-F238E27FC236}">
              <a16:creationId xmlns:a16="http://schemas.microsoft.com/office/drawing/2014/main" id="{2757A236-7A0F-48FB-91F6-13C81C3BF129}"/>
            </a:ext>
          </a:extLst>
        </xdr:cNvPr>
        <xdr:cNvSpPr txBox="1"/>
      </xdr:nvSpPr>
      <xdr:spPr>
        <a:xfrm>
          <a:off x="8515427" y="686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12298</xdr:rowOff>
    </xdr:from>
    <xdr:ext cx="469744" cy="259045"/>
    <xdr:sp macro="" textlink="">
      <xdr:nvSpPr>
        <xdr:cNvPr id="144" name="n_3mainValue【道路】&#10;一人当たり延長">
          <a:extLst>
            <a:ext uri="{FF2B5EF4-FFF2-40B4-BE49-F238E27FC236}">
              <a16:creationId xmlns:a16="http://schemas.microsoft.com/office/drawing/2014/main" id="{BFA8567E-153D-4F33-B92B-759F0B79A0E5}"/>
            </a:ext>
          </a:extLst>
        </xdr:cNvPr>
        <xdr:cNvSpPr txBox="1"/>
      </xdr:nvSpPr>
      <xdr:spPr>
        <a:xfrm>
          <a:off x="7626427" y="68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13288</xdr:rowOff>
    </xdr:from>
    <xdr:ext cx="469744" cy="259045"/>
    <xdr:sp macro="" textlink="">
      <xdr:nvSpPr>
        <xdr:cNvPr id="145" name="n_4mainValue【道路】&#10;一人当たり延長">
          <a:extLst>
            <a:ext uri="{FF2B5EF4-FFF2-40B4-BE49-F238E27FC236}">
              <a16:creationId xmlns:a16="http://schemas.microsoft.com/office/drawing/2014/main" id="{C7C52307-0DFD-4526-B359-16007B0BDB8D}"/>
            </a:ext>
          </a:extLst>
        </xdr:cNvPr>
        <xdr:cNvSpPr txBox="1"/>
      </xdr:nvSpPr>
      <xdr:spPr>
        <a:xfrm>
          <a:off x="6737427" y="687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57CE17F-DCE4-4FDF-8914-A4EF4B75DC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3641689-CCFF-4C07-99DE-E5DAF85BBE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B783C81-C55F-4324-BEE9-237E870B6F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44C7FB1-E527-4B8F-B914-17AF9910F4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EA6DDA4-487E-441A-B2F4-1AB740F9AE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72FBF17-329C-43B3-8EAE-BE29CB110E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F85975B-914F-4BA7-858F-690786ABB6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99765A6-04E3-4F4E-AFA2-3B40D16981B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ACDDCE0-6E7D-4666-BA8F-16F37FD71E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8ACF818-2BBD-4163-A1FD-43301F999E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AF16315-13F6-4A28-92A3-7FCDB79434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ED2FEF4-36B8-4913-AA5F-1FACADE951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123BC41-26C3-48BE-B649-62D87F5F89F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8261936-CC7C-4919-86EE-778981028D5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E666BEB-80D8-4E20-BFA3-FA99AA9754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3433CBE-C1AF-4931-A0FE-FE7AFC1BB3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A77052F-A28C-4BD8-B842-EDF6FFABB40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52FF0FA-C743-4B58-BE94-CD081F6968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7A1AAB9-885B-43E2-9222-E0DACF514A0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4E20019-72AA-4302-9A4A-B10799EF28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CF553A9-2BB3-48C4-B223-A518352FDD6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A13EA71-A375-45DD-84A2-231DA58F8CD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D0C656F-33F2-4A0C-BA1E-3071E330FEC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3A3E483-EADE-43CD-B09B-847BF536F2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D9DA2B6-B2E4-43C0-BEBE-387F088092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53A8D570-4228-4F15-B87F-4610A86D03D5}"/>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E0DCE52-87D5-4760-BB60-6363C903DA65}"/>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F504B53F-8082-4C95-987A-24A9C9C0127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CF59CAF4-17B1-4078-A97A-574836D3FDE3}"/>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0105D2B0-51DF-4EB3-93AD-8631D9C2096B}"/>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06B388C-B391-4289-9ECC-E32DA19C48EE}"/>
            </a:ext>
          </a:extLst>
        </xdr:cNvPr>
        <xdr:cNvSpPr txBox="1"/>
      </xdr:nvSpPr>
      <xdr:spPr>
        <a:xfrm>
          <a:off x="467360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AB951D73-2C55-490E-AB81-1D3A41AF357E}"/>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0BB0EC40-E830-4508-9051-A2795C9BD4B0}"/>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C3337068-865B-4968-B563-211F73709D22}"/>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9E2CA0C2-FC22-43C6-A02D-DB2171E8694E}"/>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BDFF307F-012B-478B-B9E0-DC5E338D9E25}"/>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10BD592-5A59-41FE-AB7D-1BB5CB590F2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E118FB6-79CF-48A5-83C5-B57EACE92A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118376-950C-4D11-90F6-AEC2F14DBF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853E3F-45EB-46E1-8A93-9527B975DB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72DAF4-F0F9-4F8C-993E-FC9787F497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7" name="楕円 186">
          <a:extLst>
            <a:ext uri="{FF2B5EF4-FFF2-40B4-BE49-F238E27FC236}">
              <a16:creationId xmlns:a16="http://schemas.microsoft.com/office/drawing/2014/main" id="{EC8A3403-1302-4D64-BA06-539FE034597C}"/>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B5C4BAB-8D37-41DE-A54F-68A38B322BF8}"/>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EFF11BA4-3719-4782-856F-D228DBADCEC7}"/>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21227</xdr:rowOff>
    </xdr:to>
    <xdr:cxnSp macro="">
      <xdr:nvCxnSpPr>
        <xdr:cNvPr id="190" name="直線コネクタ 189">
          <a:extLst>
            <a:ext uri="{FF2B5EF4-FFF2-40B4-BE49-F238E27FC236}">
              <a16:creationId xmlns:a16="http://schemas.microsoft.com/office/drawing/2014/main" id="{71BA3DED-9BC0-43E4-A8F6-11D1E0A0FB46}"/>
            </a:ext>
          </a:extLst>
        </xdr:cNvPr>
        <xdr:cNvCxnSpPr/>
      </xdr:nvCxnSpPr>
      <xdr:spPr>
        <a:xfrm>
          <a:off x="3797300" y="106299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1" name="楕円 190">
          <a:extLst>
            <a:ext uri="{FF2B5EF4-FFF2-40B4-BE49-F238E27FC236}">
              <a16:creationId xmlns:a16="http://schemas.microsoft.com/office/drawing/2014/main" id="{8F440028-F134-4481-938B-A4F1F4819DF8}"/>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A58AB412-DAFC-473D-AE12-C94C071DE406}"/>
            </a:ext>
          </a:extLst>
        </xdr:cNvPr>
        <xdr:cNvCxnSpPr/>
      </xdr:nvCxnSpPr>
      <xdr:spPr>
        <a:xfrm>
          <a:off x="2908300" y="106086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78196</xdr:rowOff>
    </xdr:from>
    <xdr:to>
      <xdr:col>10</xdr:col>
      <xdr:colOff>165100</xdr:colOff>
      <xdr:row>62</xdr:row>
      <xdr:rowOff>8346</xdr:rowOff>
    </xdr:to>
    <xdr:sp macro="" textlink="">
      <xdr:nvSpPr>
        <xdr:cNvPr id="193" name="楕円 192">
          <a:extLst>
            <a:ext uri="{FF2B5EF4-FFF2-40B4-BE49-F238E27FC236}">
              <a16:creationId xmlns:a16="http://schemas.microsoft.com/office/drawing/2014/main" id="{39411233-D0D0-404D-9996-77B7520D123F}"/>
            </a:ext>
          </a:extLst>
        </xdr:cNvPr>
        <xdr:cNvSpPr/>
      </xdr:nvSpPr>
      <xdr:spPr>
        <a:xfrm>
          <a:off x="1968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128996</xdr:rowOff>
    </xdr:from>
    <xdr:to>
      <xdr:col>15</xdr:col>
      <xdr:colOff>50800</xdr:colOff>
      <xdr:row>61</xdr:row>
      <xdr:rowOff>150223</xdr:rowOff>
    </xdr:to>
    <xdr:cxnSp macro="">
      <xdr:nvCxnSpPr>
        <xdr:cNvPr id="194" name="直線コネクタ 193">
          <a:extLst>
            <a:ext uri="{FF2B5EF4-FFF2-40B4-BE49-F238E27FC236}">
              <a16:creationId xmlns:a16="http://schemas.microsoft.com/office/drawing/2014/main" id="{3E461200-7FEE-4076-83FF-B7D067A65E29}"/>
            </a:ext>
          </a:extLst>
        </xdr:cNvPr>
        <xdr:cNvCxnSpPr/>
      </xdr:nvCxnSpPr>
      <xdr:spPr>
        <a:xfrm>
          <a:off x="2019300" y="105874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195" name="楕円 194">
          <a:extLst>
            <a:ext uri="{FF2B5EF4-FFF2-40B4-BE49-F238E27FC236}">
              <a16:creationId xmlns:a16="http://schemas.microsoft.com/office/drawing/2014/main" id="{36FD6992-D72C-47A5-95D7-A553F78136C0}"/>
            </a:ext>
          </a:extLst>
        </xdr:cNvPr>
        <xdr:cNvSpPr/>
      </xdr:nvSpPr>
      <xdr:spPr>
        <a:xfrm>
          <a:off x="107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128996</xdr:rowOff>
    </xdr:to>
    <xdr:cxnSp macro="">
      <xdr:nvCxnSpPr>
        <xdr:cNvPr id="196" name="直線コネクタ 195">
          <a:extLst>
            <a:ext uri="{FF2B5EF4-FFF2-40B4-BE49-F238E27FC236}">
              <a16:creationId xmlns:a16="http://schemas.microsoft.com/office/drawing/2014/main" id="{50BAF791-A4F9-4F99-A29D-5A06ED722573}"/>
            </a:ext>
          </a:extLst>
        </xdr:cNvPr>
        <xdr:cNvCxnSpPr/>
      </xdr:nvCxnSpPr>
      <xdr:spPr>
        <a:xfrm>
          <a:off x="1130300" y="105662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A9EE11D-1793-4432-A541-636E2CD0C194}"/>
            </a:ext>
          </a:extLst>
        </xdr:cNvPr>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15DABCC-5967-4340-BD01-E0EBF8D0927F}"/>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A14E1EC-3FEB-4EDA-A35E-E3D418E0A5BD}"/>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E4D484E-AE4D-4171-B8A1-BD998A704381}"/>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C2648C7-52BF-4E4B-AB12-37B3F6DF3A19}"/>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FB84716-096E-4D21-905F-C118785E26AE}"/>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170923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CB90760-3B78-45DB-B6C8-A1DB65EDA14D}"/>
            </a:ext>
          </a:extLst>
        </xdr:cNvPr>
        <xdr:cNvSpPr txBox="1"/>
      </xdr:nvSpPr>
      <xdr:spPr>
        <a:xfrm>
          <a:off x="1816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AC9DAD2-2B1C-4BDD-BE82-98EBDF7A170E}"/>
            </a:ext>
          </a:extLst>
        </xdr:cNvPr>
        <xdr:cNvSpPr txBox="1"/>
      </xdr:nvSpPr>
      <xdr:spPr>
        <a:xfrm>
          <a:off x="927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07E51CF-4E96-46F8-BDF8-A79AD459F2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CC1E9B3-B187-4D0C-A28C-DFD21A50C3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3FFAE7B-F413-4C68-84C0-7F778B89CF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2B32797-7049-4FF0-9EE1-177EA5C8DC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D2F79DB-6806-4AFE-AF2C-72A74A809D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0B15800-5F03-41F3-AB31-F848D62A8A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6545D2F-FEDB-4036-8818-4FCF665B41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596075C-E13D-4070-8E1A-EEEC11A21A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590B5DC-F10D-4022-957E-B03A5C4390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9146571-56D7-4679-90ED-9ED9E38D21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2F3DD56-E8A2-40CE-A441-8F9E848367C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75ED635-D180-4F39-AA21-C8EE9DB8235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F1001ED-B796-4325-8FC9-F113C0547C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1C40F51-865F-426E-9938-E838CA98B89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B6E0451-3F36-47F2-865F-4F030BA6F98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38A2A5B-585E-4539-9C03-A3422800319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0A2A821-4848-4D5C-ADB1-43EFE3B17B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45CCBFF-88AB-465B-921B-9BAC5CDCD74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CC3B322-F84B-4BEE-B783-98B4D0E048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684807C8-6D1B-44AB-89A1-5D42BBC2EE1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BFB9A02-D479-45FE-B1CC-CBB1BA8BAF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44258BDF-87C0-47C4-A093-ADCA4D37B6F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D4478EC-4D06-46E0-8960-E81CE6D99A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38E9166F-6FFA-46F2-98E7-FDD0E2235F00}"/>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D6F62E6-5B90-4D61-8819-3C854D36D00B}"/>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6C7C9CAC-9102-4652-8F67-4985167F7A3B}"/>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72EA3D8-41DF-430F-8021-845FBE8D919D}"/>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D443DD77-3F35-4834-B40F-C760FB827900}"/>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51C01BC-51E0-4206-B033-0F25167CC0DA}"/>
            </a:ext>
          </a:extLst>
        </xdr:cNvPr>
        <xdr:cNvSpPr txBox="1"/>
      </xdr:nvSpPr>
      <xdr:spPr>
        <a:xfrm>
          <a:off x="10515600" y="1060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F32F6DA1-6A00-4F84-9E66-8EC7E3922825}"/>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03496282-95AC-46E1-97F9-1EC32A75CA1A}"/>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E84BF39C-42F1-4C82-BFEE-2E9C726E6E4B}"/>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905D5F72-E41A-4542-98EC-EBF41A070D78}"/>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46B7A1C3-0397-40B9-B4B7-357B1911191A}"/>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D400EED-D69D-4AD3-AB76-F6497CD673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5BCAFA-39A9-4C44-95BC-3299E69664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262ADCF-D4B5-4EA1-B4F2-3D9BBBCE80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632F7F-9417-4893-92CA-30AB2CCF84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0E8AB9-DA09-4C85-878D-E470E75E55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82558</xdr:rowOff>
    </xdr:from>
    <xdr:to>
      <xdr:col>55</xdr:col>
      <xdr:colOff>50800</xdr:colOff>
      <xdr:row>61</xdr:row>
      <xdr:rowOff>12708</xdr:rowOff>
    </xdr:to>
    <xdr:sp macro="" textlink="">
      <xdr:nvSpPr>
        <xdr:cNvPr id="244" name="楕円 243">
          <a:extLst>
            <a:ext uri="{FF2B5EF4-FFF2-40B4-BE49-F238E27FC236}">
              <a16:creationId xmlns:a16="http://schemas.microsoft.com/office/drawing/2014/main" id="{D0B7336A-46E7-4AB2-9BA3-D8979D75AD8C}"/>
            </a:ext>
          </a:extLst>
        </xdr:cNvPr>
        <xdr:cNvSpPr/>
      </xdr:nvSpPr>
      <xdr:spPr>
        <a:xfrm>
          <a:off x="10426700" y="103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105435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5145DBD-85B3-473E-BA49-2377270FD32D}"/>
            </a:ext>
          </a:extLst>
        </xdr:cNvPr>
        <xdr:cNvSpPr txBox="1"/>
      </xdr:nvSpPr>
      <xdr:spPr>
        <a:xfrm>
          <a:off x="10515600" y="1022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91146</xdr:rowOff>
    </xdr:from>
    <xdr:to>
      <xdr:col>50</xdr:col>
      <xdr:colOff>165100</xdr:colOff>
      <xdr:row>61</xdr:row>
      <xdr:rowOff>21296</xdr:rowOff>
    </xdr:to>
    <xdr:sp macro="" textlink="">
      <xdr:nvSpPr>
        <xdr:cNvPr id="246" name="楕円 245">
          <a:extLst>
            <a:ext uri="{FF2B5EF4-FFF2-40B4-BE49-F238E27FC236}">
              <a16:creationId xmlns:a16="http://schemas.microsoft.com/office/drawing/2014/main" id="{1A0EFFB6-404B-4431-BBE9-2B8B794616F2}"/>
            </a:ext>
          </a:extLst>
        </xdr:cNvPr>
        <xdr:cNvSpPr/>
      </xdr:nvSpPr>
      <xdr:spPr>
        <a:xfrm>
          <a:off x="9588500" y="103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133358</xdr:rowOff>
    </xdr:from>
    <xdr:to>
      <xdr:col>55</xdr:col>
      <xdr:colOff>0</xdr:colOff>
      <xdr:row>60</xdr:row>
      <xdr:rowOff>141946</xdr:rowOff>
    </xdr:to>
    <xdr:cxnSp macro="">
      <xdr:nvCxnSpPr>
        <xdr:cNvPr id="247" name="直線コネクタ 246">
          <a:extLst>
            <a:ext uri="{FF2B5EF4-FFF2-40B4-BE49-F238E27FC236}">
              <a16:creationId xmlns:a16="http://schemas.microsoft.com/office/drawing/2014/main" id="{2F305735-EF9A-4EDB-B900-3FACE7B75BE9}"/>
            </a:ext>
          </a:extLst>
        </xdr:cNvPr>
        <xdr:cNvCxnSpPr/>
      </xdr:nvCxnSpPr>
      <xdr:spPr>
        <a:xfrm flipV="1">
          <a:off x="9639300" y="10420358"/>
          <a:ext cx="8382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99192</xdr:rowOff>
    </xdr:from>
    <xdr:to>
      <xdr:col>46</xdr:col>
      <xdr:colOff>38100</xdr:colOff>
      <xdr:row>61</xdr:row>
      <xdr:rowOff>29342</xdr:rowOff>
    </xdr:to>
    <xdr:sp macro="" textlink="">
      <xdr:nvSpPr>
        <xdr:cNvPr id="248" name="楕円 247">
          <a:extLst>
            <a:ext uri="{FF2B5EF4-FFF2-40B4-BE49-F238E27FC236}">
              <a16:creationId xmlns:a16="http://schemas.microsoft.com/office/drawing/2014/main" id="{25F4742A-7955-4D92-BD04-D1E5202876B5}"/>
            </a:ext>
          </a:extLst>
        </xdr:cNvPr>
        <xdr:cNvSpPr/>
      </xdr:nvSpPr>
      <xdr:spPr>
        <a:xfrm>
          <a:off x="8699500" y="103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141946</xdr:rowOff>
    </xdr:from>
    <xdr:to>
      <xdr:col>50</xdr:col>
      <xdr:colOff>114300</xdr:colOff>
      <xdr:row>60</xdr:row>
      <xdr:rowOff>149992</xdr:rowOff>
    </xdr:to>
    <xdr:cxnSp macro="">
      <xdr:nvCxnSpPr>
        <xdr:cNvPr id="249" name="直線コネクタ 248">
          <a:extLst>
            <a:ext uri="{FF2B5EF4-FFF2-40B4-BE49-F238E27FC236}">
              <a16:creationId xmlns:a16="http://schemas.microsoft.com/office/drawing/2014/main" id="{7B76DDE3-E8F3-4C50-B76D-2BAD9F275F33}"/>
            </a:ext>
          </a:extLst>
        </xdr:cNvPr>
        <xdr:cNvCxnSpPr/>
      </xdr:nvCxnSpPr>
      <xdr:spPr>
        <a:xfrm flipV="1">
          <a:off x="8750300" y="1042894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105714</xdr:rowOff>
    </xdr:from>
    <xdr:to>
      <xdr:col>41</xdr:col>
      <xdr:colOff>101600</xdr:colOff>
      <xdr:row>61</xdr:row>
      <xdr:rowOff>35864</xdr:rowOff>
    </xdr:to>
    <xdr:sp macro="" textlink="">
      <xdr:nvSpPr>
        <xdr:cNvPr id="250" name="楕円 249">
          <a:extLst>
            <a:ext uri="{FF2B5EF4-FFF2-40B4-BE49-F238E27FC236}">
              <a16:creationId xmlns:a16="http://schemas.microsoft.com/office/drawing/2014/main" id="{25909D81-9D6C-4745-B24B-180F05FC5D1C}"/>
            </a:ext>
          </a:extLst>
        </xdr:cNvPr>
        <xdr:cNvSpPr/>
      </xdr:nvSpPr>
      <xdr:spPr>
        <a:xfrm>
          <a:off x="7810500" y="103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149992</xdr:rowOff>
    </xdr:from>
    <xdr:to>
      <xdr:col>45</xdr:col>
      <xdr:colOff>177800</xdr:colOff>
      <xdr:row>60</xdr:row>
      <xdr:rowOff>156514</xdr:rowOff>
    </xdr:to>
    <xdr:cxnSp macro="">
      <xdr:nvCxnSpPr>
        <xdr:cNvPr id="251" name="直線コネクタ 250">
          <a:extLst>
            <a:ext uri="{FF2B5EF4-FFF2-40B4-BE49-F238E27FC236}">
              <a16:creationId xmlns:a16="http://schemas.microsoft.com/office/drawing/2014/main" id="{FEE62EFE-A32B-4E7E-8D63-DAB3A72E9FEA}"/>
            </a:ext>
          </a:extLst>
        </xdr:cNvPr>
        <xdr:cNvCxnSpPr/>
      </xdr:nvCxnSpPr>
      <xdr:spPr>
        <a:xfrm flipV="1">
          <a:off x="7861300" y="10436992"/>
          <a:ext cx="8890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110512</xdr:rowOff>
    </xdr:from>
    <xdr:to>
      <xdr:col>36</xdr:col>
      <xdr:colOff>165100</xdr:colOff>
      <xdr:row>61</xdr:row>
      <xdr:rowOff>40662</xdr:rowOff>
    </xdr:to>
    <xdr:sp macro="" textlink="">
      <xdr:nvSpPr>
        <xdr:cNvPr id="252" name="楕円 251">
          <a:extLst>
            <a:ext uri="{FF2B5EF4-FFF2-40B4-BE49-F238E27FC236}">
              <a16:creationId xmlns:a16="http://schemas.microsoft.com/office/drawing/2014/main" id="{5F8EB1B2-CCC3-4844-BF58-ACEAB5E6EE6B}"/>
            </a:ext>
          </a:extLst>
        </xdr:cNvPr>
        <xdr:cNvSpPr/>
      </xdr:nvSpPr>
      <xdr:spPr>
        <a:xfrm>
          <a:off x="6921500" y="10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156514</xdr:rowOff>
    </xdr:from>
    <xdr:to>
      <xdr:col>41</xdr:col>
      <xdr:colOff>50800</xdr:colOff>
      <xdr:row>60</xdr:row>
      <xdr:rowOff>161312</xdr:rowOff>
    </xdr:to>
    <xdr:cxnSp macro="">
      <xdr:nvCxnSpPr>
        <xdr:cNvPr id="253" name="直線コネクタ 252">
          <a:extLst>
            <a:ext uri="{FF2B5EF4-FFF2-40B4-BE49-F238E27FC236}">
              <a16:creationId xmlns:a16="http://schemas.microsoft.com/office/drawing/2014/main" id="{54BF91A2-B390-440F-AB43-5B6AD3086548}"/>
            </a:ext>
          </a:extLst>
        </xdr:cNvPr>
        <xdr:cNvCxnSpPr/>
      </xdr:nvCxnSpPr>
      <xdr:spPr>
        <a:xfrm flipV="1">
          <a:off x="6972300" y="10443514"/>
          <a:ext cx="889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A212D6-71A0-4356-A182-D7C1372AAB9C}"/>
            </a:ext>
          </a:extLst>
        </xdr:cNvPr>
        <xdr:cNvSpPr txBox="1"/>
      </xdr:nvSpPr>
      <xdr:spPr>
        <a:xfrm>
          <a:off x="93594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4338D922-6B3C-4547-9A24-813AD6C05C4C}"/>
            </a:ext>
          </a:extLst>
        </xdr:cNvPr>
        <xdr:cNvSpPr txBox="1"/>
      </xdr:nvSpPr>
      <xdr:spPr>
        <a:xfrm>
          <a:off x="8483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98C3283D-55FB-47C8-8D36-1C214B2D0BD4}"/>
            </a:ext>
          </a:extLst>
        </xdr:cNvPr>
        <xdr:cNvSpPr txBox="1"/>
      </xdr:nvSpPr>
      <xdr:spPr>
        <a:xfrm>
          <a:off x="7594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6B127D18-FE1B-47E1-B03B-84AD8C2031E9}"/>
            </a:ext>
          </a:extLst>
        </xdr:cNvPr>
        <xdr:cNvSpPr txBox="1"/>
      </xdr:nvSpPr>
      <xdr:spPr>
        <a:xfrm>
          <a:off x="6705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37823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83CD3F0-C7F2-4D0C-ACD9-BF79975771CA}"/>
            </a:ext>
          </a:extLst>
        </xdr:cNvPr>
        <xdr:cNvSpPr txBox="1"/>
      </xdr:nvSpPr>
      <xdr:spPr>
        <a:xfrm>
          <a:off x="9327095" y="1015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45869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7CD3A06-D87C-4D5E-A5F3-21307DAC7116}"/>
            </a:ext>
          </a:extLst>
        </xdr:cNvPr>
        <xdr:cNvSpPr txBox="1"/>
      </xdr:nvSpPr>
      <xdr:spPr>
        <a:xfrm>
          <a:off x="8450795" y="1016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52391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AC2E7F7-F91A-4D79-993F-AF6EEA053136}"/>
            </a:ext>
          </a:extLst>
        </xdr:cNvPr>
        <xdr:cNvSpPr txBox="1"/>
      </xdr:nvSpPr>
      <xdr:spPr>
        <a:xfrm>
          <a:off x="7561795" y="101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57189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D3CC48F8-21D5-47A5-BBA7-26D604F294F7}"/>
            </a:ext>
          </a:extLst>
        </xdr:cNvPr>
        <xdr:cNvSpPr txBox="1"/>
      </xdr:nvSpPr>
      <xdr:spPr>
        <a:xfrm>
          <a:off x="6672795" y="1017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9E23367-34E0-44FB-9FAC-3435B36C86E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B1C9A6-EFA7-4C4D-9C9D-10FF6811AF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50B2364-4759-4421-802B-6CEA1D230E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5D5574-F9F0-4C4F-BDF6-7A846EFBC4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468AFF7-132C-44FE-9262-84C7CDCEEC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A0B462C-A77B-4F10-8A15-FC8C0E6F55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EF4DB82-9A4A-46D3-8DF0-B18016C446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8EA3A03-B032-47F9-AA6B-E943B66F93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8BF98D2-3FA4-41DB-82E8-50E696AC13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FA2AD4E-BA1B-440A-A80B-CDBFE2A288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5507864-A936-4F15-9BAB-83D7CCCED7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3C3E64E-26E2-45C5-AE4C-F07031062C8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7222A66C-260D-4E42-9D5B-09C5DAC9268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6DB7E57-7734-4EDF-ACED-B2C53147B2A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D58F1D82-2260-4A07-9040-1E27964C913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4F31FBA-1B58-42C7-8B09-6061554D701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2E36618-7645-4310-8F58-BBD52DDA896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C75F5FFD-3823-42E9-9990-6EC623A8D5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B7F0A43-AE87-4B4A-B577-3AC968E2C54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1CC1752-8665-449F-B381-9E5CD1622A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92E9E128-91DF-4294-BA4F-7B1B40F58C8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6111C23-320A-437C-83E8-E3805D0B245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4A0FCA03-B0E2-4BDE-B34B-32B1B8A080C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0843D52-61F8-4B1A-8972-0EC896EB06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43039A-C0F2-4EE2-8D94-379D6D30D33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57C847D-2745-488F-9B3E-B8A4C86B12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1A9843CB-CB41-493C-BD24-15FAA1DF76BF}"/>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27F6388-4EC9-48BA-8ED1-56DC8B8E1942}"/>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E06A7B1F-82C1-4223-A91F-EF741282281F}"/>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6253FAA-8DB6-419D-BDEF-381529F97027}"/>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24CFCE8A-FA2F-4056-B259-E8FB510BC8CE}"/>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2CE99AB-4A0E-400F-9227-85BF0E19DD98}"/>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86832AA6-8F2A-48D4-AB3A-6B869D6A2213}"/>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C2EAA00A-CAAE-46BA-A5C8-02E06B86C83C}"/>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34DAE957-9D88-4247-93F7-F2E76E58C04D}"/>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F9DFD27A-4CC9-4815-A361-10031266622F}"/>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D1543231-E3B1-4CFB-8B3D-CAD86AEA61FA}"/>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CC254C-3E8E-41B0-8AAD-880D4B073C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FD619C-EFDF-4C68-ABCC-1521DC80B7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76B7AA-62FC-45F6-BD8F-7B3DACBB5E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A33AAF-F61E-49AC-8019-8EDE0B8917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0AC887-7328-4958-94AD-9F9ED6EEFA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304" name="楕円 303">
          <a:extLst>
            <a:ext uri="{FF2B5EF4-FFF2-40B4-BE49-F238E27FC236}">
              <a16:creationId xmlns:a16="http://schemas.microsoft.com/office/drawing/2014/main" id="{C4FD7E9E-13F6-4DB6-9424-012C46D7184E}"/>
            </a:ext>
          </a:extLst>
        </xdr:cNvPr>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C289BA8-3F4D-4D82-A1DD-4BE47C3A3FCB}"/>
            </a:ext>
          </a:extLst>
        </xdr:cNvPr>
        <xdr:cNvSpPr txBox="1"/>
      </xdr:nvSpPr>
      <xdr:spPr>
        <a:xfrm>
          <a:off x="4673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86905</xdr:rowOff>
    </xdr:from>
    <xdr:to>
      <xdr:col>20</xdr:col>
      <xdr:colOff>38100</xdr:colOff>
      <xdr:row>82</xdr:row>
      <xdr:rowOff>17055</xdr:rowOff>
    </xdr:to>
    <xdr:sp macro="" textlink="">
      <xdr:nvSpPr>
        <xdr:cNvPr id="306" name="楕円 305">
          <a:extLst>
            <a:ext uri="{FF2B5EF4-FFF2-40B4-BE49-F238E27FC236}">
              <a16:creationId xmlns:a16="http://schemas.microsoft.com/office/drawing/2014/main" id="{4B723862-E73B-4887-A20A-921BE62FBE04}"/>
            </a:ext>
          </a:extLst>
        </xdr:cNvPr>
        <xdr:cNvSpPr/>
      </xdr:nvSpPr>
      <xdr:spPr>
        <a:xfrm>
          <a:off x="3746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137705</xdr:rowOff>
    </xdr:from>
    <xdr:to>
      <xdr:col>24</xdr:col>
      <xdr:colOff>63500</xdr:colOff>
      <xdr:row>82</xdr:row>
      <xdr:rowOff>28302</xdr:rowOff>
    </xdr:to>
    <xdr:cxnSp macro="">
      <xdr:nvCxnSpPr>
        <xdr:cNvPr id="307" name="直線コネクタ 306">
          <a:extLst>
            <a:ext uri="{FF2B5EF4-FFF2-40B4-BE49-F238E27FC236}">
              <a16:creationId xmlns:a16="http://schemas.microsoft.com/office/drawing/2014/main" id="{A2AC3580-470C-4390-B591-D1232D5212E8}"/>
            </a:ext>
          </a:extLst>
        </xdr:cNvPr>
        <xdr:cNvCxnSpPr/>
      </xdr:nvCxnSpPr>
      <xdr:spPr>
        <a:xfrm>
          <a:off x="3797300" y="14025155"/>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28121</xdr:rowOff>
    </xdr:from>
    <xdr:to>
      <xdr:col>15</xdr:col>
      <xdr:colOff>101600</xdr:colOff>
      <xdr:row>81</xdr:row>
      <xdr:rowOff>129721</xdr:rowOff>
    </xdr:to>
    <xdr:sp macro="" textlink="">
      <xdr:nvSpPr>
        <xdr:cNvPr id="308" name="楕円 307">
          <a:extLst>
            <a:ext uri="{FF2B5EF4-FFF2-40B4-BE49-F238E27FC236}">
              <a16:creationId xmlns:a16="http://schemas.microsoft.com/office/drawing/2014/main" id="{6467FA1D-4315-478E-82BE-C85514DC1F95}"/>
            </a:ext>
          </a:extLst>
        </xdr:cNvPr>
        <xdr:cNvSpPr/>
      </xdr:nvSpPr>
      <xdr:spPr>
        <a:xfrm>
          <a:off x="2857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78921</xdr:rowOff>
    </xdr:from>
    <xdr:to>
      <xdr:col>19</xdr:col>
      <xdr:colOff>177800</xdr:colOff>
      <xdr:row>81</xdr:row>
      <xdr:rowOff>137705</xdr:rowOff>
    </xdr:to>
    <xdr:cxnSp macro="">
      <xdr:nvCxnSpPr>
        <xdr:cNvPr id="309" name="直線コネクタ 308">
          <a:extLst>
            <a:ext uri="{FF2B5EF4-FFF2-40B4-BE49-F238E27FC236}">
              <a16:creationId xmlns:a16="http://schemas.microsoft.com/office/drawing/2014/main" id="{F65D1FAE-C6A9-47D5-A980-893D311ADC9F}"/>
            </a:ext>
          </a:extLst>
        </xdr:cNvPr>
        <xdr:cNvCxnSpPr/>
      </xdr:nvCxnSpPr>
      <xdr:spPr>
        <a:xfrm>
          <a:off x="2908300" y="139663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24856</xdr:rowOff>
    </xdr:from>
    <xdr:to>
      <xdr:col>10</xdr:col>
      <xdr:colOff>165100</xdr:colOff>
      <xdr:row>81</xdr:row>
      <xdr:rowOff>126456</xdr:rowOff>
    </xdr:to>
    <xdr:sp macro="" textlink="">
      <xdr:nvSpPr>
        <xdr:cNvPr id="310" name="楕円 309">
          <a:extLst>
            <a:ext uri="{FF2B5EF4-FFF2-40B4-BE49-F238E27FC236}">
              <a16:creationId xmlns:a16="http://schemas.microsoft.com/office/drawing/2014/main" id="{6ECCBD48-3E11-44F3-913B-50E157E811EE}"/>
            </a:ext>
          </a:extLst>
        </xdr:cNvPr>
        <xdr:cNvSpPr/>
      </xdr:nvSpPr>
      <xdr:spPr>
        <a:xfrm>
          <a:off x="1968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75656</xdr:rowOff>
    </xdr:from>
    <xdr:to>
      <xdr:col>15</xdr:col>
      <xdr:colOff>50800</xdr:colOff>
      <xdr:row>81</xdr:row>
      <xdr:rowOff>78921</xdr:rowOff>
    </xdr:to>
    <xdr:cxnSp macro="">
      <xdr:nvCxnSpPr>
        <xdr:cNvPr id="311" name="直線コネクタ 310">
          <a:extLst>
            <a:ext uri="{FF2B5EF4-FFF2-40B4-BE49-F238E27FC236}">
              <a16:creationId xmlns:a16="http://schemas.microsoft.com/office/drawing/2014/main" id="{3D3D7455-E8B7-461F-82D4-8E84A4D6AB02}"/>
            </a:ext>
          </a:extLst>
        </xdr:cNvPr>
        <xdr:cNvCxnSpPr/>
      </xdr:nvCxnSpPr>
      <xdr:spPr>
        <a:xfrm>
          <a:off x="2019300" y="13963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2" name="楕円 311">
          <a:extLst>
            <a:ext uri="{FF2B5EF4-FFF2-40B4-BE49-F238E27FC236}">
              <a16:creationId xmlns:a16="http://schemas.microsoft.com/office/drawing/2014/main" id="{48B32CCC-DCAD-4A26-8E19-B42847BD018F}"/>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95250</xdr:rowOff>
    </xdr:to>
    <xdr:cxnSp macro="">
      <xdr:nvCxnSpPr>
        <xdr:cNvPr id="313" name="直線コネクタ 312">
          <a:extLst>
            <a:ext uri="{FF2B5EF4-FFF2-40B4-BE49-F238E27FC236}">
              <a16:creationId xmlns:a16="http://schemas.microsoft.com/office/drawing/2014/main" id="{5FA0CA06-112A-49F3-907A-FB902B2E7A02}"/>
            </a:ext>
          </a:extLst>
        </xdr:cNvPr>
        <xdr:cNvCxnSpPr/>
      </xdr:nvCxnSpPr>
      <xdr:spPr>
        <a:xfrm flipV="1">
          <a:off x="1130300" y="139631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A577008D-DBE8-4235-AF86-2EE94437EE2B}"/>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F3280908-2B59-4711-896B-2F1E0CD738E4}"/>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E17F5086-8FCB-47B7-87DE-D2C83EE3535E}"/>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C84CBFA0-5363-4424-A684-182442C797EA}"/>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33582</xdr:rowOff>
    </xdr:from>
    <xdr:ext cx="405111" cy="259045"/>
    <xdr:sp macro="" textlink="">
      <xdr:nvSpPr>
        <xdr:cNvPr id="318" name="n_1mainValue【公営住宅】&#10;有形固定資産減価償却率">
          <a:extLst>
            <a:ext uri="{FF2B5EF4-FFF2-40B4-BE49-F238E27FC236}">
              <a16:creationId xmlns:a16="http://schemas.microsoft.com/office/drawing/2014/main" id="{67DA35F2-74A8-424C-8A59-3C024F4EFAF6}"/>
            </a:ext>
          </a:extLst>
        </xdr:cNvPr>
        <xdr:cNvSpPr txBox="1"/>
      </xdr:nvSpPr>
      <xdr:spPr>
        <a:xfrm>
          <a:off x="35820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146248</xdr:rowOff>
    </xdr:from>
    <xdr:ext cx="405111" cy="259045"/>
    <xdr:sp macro="" textlink="">
      <xdr:nvSpPr>
        <xdr:cNvPr id="319" name="n_2mainValue【公営住宅】&#10;有形固定資産減価償却率">
          <a:extLst>
            <a:ext uri="{FF2B5EF4-FFF2-40B4-BE49-F238E27FC236}">
              <a16:creationId xmlns:a16="http://schemas.microsoft.com/office/drawing/2014/main" id="{1A468D46-C799-4AF1-AD4F-CA5207E52892}"/>
            </a:ext>
          </a:extLst>
        </xdr:cNvPr>
        <xdr:cNvSpPr txBox="1"/>
      </xdr:nvSpPr>
      <xdr:spPr>
        <a:xfrm>
          <a:off x="2705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142983</xdr:rowOff>
    </xdr:from>
    <xdr:ext cx="405111" cy="259045"/>
    <xdr:sp macro="" textlink="">
      <xdr:nvSpPr>
        <xdr:cNvPr id="320" name="n_3mainValue【公営住宅】&#10;有形固定資産減価償却率">
          <a:extLst>
            <a:ext uri="{FF2B5EF4-FFF2-40B4-BE49-F238E27FC236}">
              <a16:creationId xmlns:a16="http://schemas.microsoft.com/office/drawing/2014/main" id="{44A14477-839C-4F65-96D4-714D3669854A}"/>
            </a:ext>
          </a:extLst>
        </xdr:cNvPr>
        <xdr:cNvSpPr txBox="1"/>
      </xdr:nvSpPr>
      <xdr:spPr>
        <a:xfrm>
          <a:off x="1816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21" name="n_4mainValue【公営住宅】&#10;有形固定資産減価償却率">
          <a:extLst>
            <a:ext uri="{FF2B5EF4-FFF2-40B4-BE49-F238E27FC236}">
              <a16:creationId xmlns:a16="http://schemas.microsoft.com/office/drawing/2014/main" id="{106D24DC-BC98-4AE4-B53A-1B77D8220FA6}"/>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F44F8EB-DB57-4ACF-AA1D-FF51395B6B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CD9B939-4496-497D-8DF9-C4EE05CE45C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85CF3E0-9294-4504-B9DC-85D6A82371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C4F61F4-AB42-4B26-9D99-9475976498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BFDAAD9-A56C-43B4-A724-907E45DEF6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66B7C4D-B807-4A7A-AB4D-D2735787BB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964F9E0-093A-4970-A5A4-6F6179229E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9AF15E3-B0AA-4342-879D-C8AD5D9A2C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BEE7AA0-D41D-4177-AAF5-E72AD14A79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2AA3819-E81A-45AA-B75F-011A65DF82D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221F651-D386-4F5A-9160-88229C1D88F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5C3BC8E-94CA-45AB-ABC3-146D6521130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DBE7B60-8BAF-4D17-94E9-13E6183AE6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08E7641-C282-49A3-AA28-B4C2EE26B34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7A1C96B-6936-4841-B2A4-868ACD1BCD5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5092319-74F3-45CC-AF50-B74C1C7C75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4AFCC42-C500-49E5-960C-258C2F3C066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F4ABF63-5197-449C-9E0A-00F0EC3CAD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740CD8B-510A-4041-A105-100E9D71A6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DE50C70-1E22-435B-A34C-97AD1417929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6471105-B7C5-4A40-940C-9F3E4B305A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B5C4442-9047-4C68-886D-BFD384632B6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B847E862-38F0-4654-89D7-F50D456CDC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4D5F49FB-D7D8-4D73-83EC-82E2B5F66E72}"/>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0B1DC580-069B-400E-8673-60E0B9B727C5}"/>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7A8F39AC-57D2-4B89-A384-7954899069A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98FED245-D4FE-4681-89AE-13799C3C0068}"/>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33B9D3CC-1CAF-497E-8492-26C96B760932}"/>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a:extLst>
            <a:ext uri="{FF2B5EF4-FFF2-40B4-BE49-F238E27FC236}">
              <a16:creationId xmlns:a16="http://schemas.microsoft.com/office/drawing/2014/main" id="{D656FB73-895E-40C0-B588-E20C42B9CC40}"/>
            </a:ext>
          </a:extLst>
        </xdr:cNvPr>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06732392-9D0B-42BE-8F99-7DDFDA4B822F}"/>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AAD494E5-9E28-4485-8084-07B8E5D6F538}"/>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7F55417D-9961-4222-8073-90141C49DF58}"/>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17CBE924-AD11-45E9-BFCA-630462F1843E}"/>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6B5B140E-3A7F-4FDD-81A8-8223C0508564}"/>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ACF3CC3-A897-4A40-B153-1E2636BD94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9FF209F-51FB-4EBC-8D85-3D0D061B5F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CB3AF1A-F548-486E-9E53-5CD024A2F9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3F260B-089D-492A-8D0A-8F6B492EE7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B1B202-56B4-4691-95B7-90A29FB166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142748</xdr:rowOff>
    </xdr:from>
    <xdr:to>
      <xdr:col>55</xdr:col>
      <xdr:colOff>50800</xdr:colOff>
      <xdr:row>80</xdr:row>
      <xdr:rowOff>72898</xdr:rowOff>
    </xdr:to>
    <xdr:sp macro="" textlink="">
      <xdr:nvSpPr>
        <xdr:cNvPr id="361" name="楕円 360">
          <a:extLst>
            <a:ext uri="{FF2B5EF4-FFF2-40B4-BE49-F238E27FC236}">
              <a16:creationId xmlns:a16="http://schemas.microsoft.com/office/drawing/2014/main" id="{7EA9DCB2-A5B0-4CA6-9C6B-81662B4DA296}"/>
            </a:ext>
          </a:extLst>
        </xdr:cNvPr>
        <xdr:cNvSpPr/>
      </xdr:nvSpPr>
      <xdr:spPr>
        <a:xfrm>
          <a:off x="104267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165625</xdr:rowOff>
    </xdr:from>
    <xdr:ext cx="469744" cy="259045"/>
    <xdr:sp macro="" textlink="">
      <xdr:nvSpPr>
        <xdr:cNvPr id="362" name="【公営住宅】&#10;一人当たり面積該当値テキスト">
          <a:extLst>
            <a:ext uri="{FF2B5EF4-FFF2-40B4-BE49-F238E27FC236}">
              <a16:creationId xmlns:a16="http://schemas.microsoft.com/office/drawing/2014/main" id="{66121145-1E75-4C74-B750-0152E9F30974}"/>
            </a:ext>
          </a:extLst>
        </xdr:cNvPr>
        <xdr:cNvSpPr txBox="1"/>
      </xdr:nvSpPr>
      <xdr:spPr>
        <a:xfrm>
          <a:off x="105156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154178</xdr:rowOff>
    </xdr:from>
    <xdr:to>
      <xdr:col>50</xdr:col>
      <xdr:colOff>165100</xdr:colOff>
      <xdr:row>80</xdr:row>
      <xdr:rowOff>84328</xdr:rowOff>
    </xdr:to>
    <xdr:sp macro="" textlink="">
      <xdr:nvSpPr>
        <xdr:cNvPr id="363" name="楕円 362">
          <a:extLst>
            <a:ext uri="{FF2B5EF4-FFF2-40B4-BE49-F238E27FC236}">
              <a16:creationId xmlns:a16="http://schemas.microsoft.com/office/drawing/2014/main" id="{B633CCAA-6B45-4BC1-A8A3-38AB55CF1AD9}"/>
            </a:ext>
          </a:extLst>
        </xdr:cNvPr>
        <xdr:cNvSpPr/>
      </xdr:nvSpPr>
      <xdr:spPr>
        <a:xfrm>
          <a:off x="9588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22098</xdr:rowOff>
    </xdr:from>
    <xdr:to>
      <xdr:col>55</xdr:col>
      <xdr:colOff>0</xdr:colOff>
      <xdr:row>80</xdr:row>
      <xdr:rowOff>33528</xdr:rowOff>
    </xdr:to>
    <xdr:cxnSp macro="">
      <xdr:nvCxnSpPr>
        <xdr:cNvPr id="364" name="直線コネクタ 363">
          <a:extLst>
            <a:ext uri="{FF2B5EF4-FFF2-40B4-BE49-F238E27FC236}">
              <a16:creationId xmlns:a16="http://schemas.microsoft.com/office/drawing/2014/main" id="{2AF881FF-41C1-409A-999C-7D584A027938}"/>
            </a:ext>
          </a:extLst>
        </xdr:cNvPr>
        <xdr:cNvCxnSpPr/>
      </xdr:nvCxnSpPr>
      <xdr:spPr>
        <a:xfrm flipV="1">
          <a:off x="9639300" y="1373809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155702</xdr:rowOff>
    </xdr:from>
    <xdr:to>
      <xdr:col>46</xdr:col>
      <xdr:colOff>38100</xdr:colOff>
      <xdr:row>80</xdr:row>
      <xdr:rowOff>85852</xdr:rowOff>
    </xdr:to>
    <xdr:sp macro="" textlink="">
      <xdr:nvSpPr>
        <xdr:cNvPr id="365" name="楕円 364">
          <a:extLst>
            <a:ext uri="{FF2B5EF4-FFF2-40B4-BE49-F238E27FC236}">
              <a16:creationId xmlns:a16="http://schemas.microsoft.com/office/drawing/2014/main" id="{AE204741-3A05-4A66-B27E-BDF370432B8E}"/>
            </a:ext>
          </a:extLst>
        </xdr:cNvPr>
        <xdr:cNvSpPr/>
      </xdr:nvSpPr>
      <xdr:spPr>
        <a:xfrm>
          <a:off x="8699500" y="137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33528</xdr:rowOff>
    </xdr:from>
    <xdr:to>
      <xdr:col>50</xdr:col>
      <xdr:colOff>114300</xdr:colOff>
      <xdr:row>80</xdr:row>
      <xdr:rowOff>35052</xdr:rowOff>
    </xdr:to>
    <xdr:cxnSp macro="">
      <xdr:nvCxnSpPr>
        <xdr:cNvPr id="366" name="直線コネクタ 365">
          <a:extLst>
            <a:ext uri="{FF2B5EF4-FFF2-40B4-BE49-F238E27FC236}">
              <a16:creationId xmlns:a16="http://schemas.microsoft.com/office/drawing/2014/main" id="{5ACE49D0-F9DB-41E7-BFEB-CC680A31FBC4}"/>
            </a:ext>
          </a:extLst>
        </xdr:cNvPr>
        <xdr:cNvCxnSpPr/>
      </xdr:nvCxnSpPr>
      <xdr:spPr>
        <a:xfrm flipV="1">
          <a:off x="8750300" y="137495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141987</xdr:rowOff>
    </xdr:from>
    <xdr:to>
      <xdr:col>41</xdr:col>
      <xdr:colOff>101600</xdr:colOff>
      <xdr:row>80</xdr:row>
      <xdr:rowOff>72137</xdr:rowOff>
    </xdr:to>
    <xdr:sp macro="" textlink="">
      <xdr:nvSpPr>
        <xdr:cNvPr id="367" name="楕円 366">
          <a:extLst>
            <a:ext uri="{FF2B5EF4-FFF2-40B4-BE49-F238E27FC236}">
              <a16:creationId xmlns:a16="http://schemas.microsoft.com/office/drawing/2014/main" id="{0ED99C24-704C-468A-837F-1CCA17DB814B}"/>
            </a:ext>
          </a:extLst>
        </xdr:cNvPr>
        <xdr:cNvSpPr/>
      </xdr:nvSpPr>
      <xdr:spPr>
        <a:xfrm>
          <a:off x="7810500" y="136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21337</xdr:rowOff>
    </xdr:from>
    <xdr:to>
      <xdr:col>45</xdr:col>
      <xdr:colOff>177800</xdr:colOff>
      <xdr:row>80</xdr:row>
      <xdr:rowOff>35052</xdr:rowOff>
    </xdr:to>
    <xdr:cxnSp macro="">
      <xdr:nvCxnSpPr>
        <xdr:cNvPr id="368" name="直線コネクタ 367">
          <a:extLst>
            <a:ext uri="{FF2B5EF4-FFF2-40B4-BE49-F238E27FC236}">
              <a16:creationId xmlns:a16="http://schemas.microsoft.com/office/drawing/2014/main" id="{1FE5C29E-A2AB-4744-B61D-1B5FF6B019E4}"/>
            </a:ext>
          </a:extLst>
        </xdr:cNvPr>
        <xdr:cNvCxnSpPr/>
      </xdr:nvCxnSpPr>
      <xdr:spPr>
        <a:xfrm>
          <a:off x="7861300" y="13737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7874</xdr:rowOff>
    </xdr:from>
    <xdr:to>
      <xdr:col>36</xdr:col>
      <xdr:colOff>165100</xdr:colOff>
      <xdr:row>80</xdr:row>
      <xdr:rowOff>109474</xdr:rowOff>
    </xdr:to>
    <xdr:sp macro="" textlink="">
      <xdr:nvSpPr>
        <xdr:cNvPr id="369" name="楕円 368">
          <a:extLst>
            <a:ext uri="{FF2B5EF4-FFF2-40B4-BE49-F238E27FC236}">
              <a16:creationId xmlns:a16="http://schemas.microsoft.com/office/drawing/2014/main" id="{844D7663-3357-4569-A25E-5FB16E8455C8}"/>
            </a:ext>
          </a:extLst>
        </xdr:cNvPr>
        <xdr:cNvSpPr/>
      </xdr:nvSpPr>
      <xdr:spPr>
        <a:xfrm>
          <a:off x="6921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21337</xdr:rowOff>
    </xdr:from>
    <xdr:to>
      <xdr:col>41</xdr:col>
      <xdr:colOff>50800</xdr:colOff>
      <xdr:row>80</xdr:row>
      <xdr:rowOff>58674</xdr:rowOff>
    </xdr:to>
    <xdr:cxnSp macro="">
      <xdr:nvCxnSpPr>
        <xdr:cNvPr id="370" name="直線コネクタ 369">
          <a:extLst>
            <a:ext uri="{FF2B5EF4-FFF2-40B4-BE49-F238E27FC236}">
              <a16:creationId xmlns:a16="http://schemas.microsoft.com/office/drawing/2014/main" id="{AEEB537D-16B4-4414-BF39-78CC9A729C21}"/>
            </a:ext>
          </a:extLst>
        </xdr:cNvPr>
        <xdr:cNvCxnSpPr/>
      </xdr:nvCxnSpPr>
      <xdr:spPr>
        <a:xfrm flipV="1">
          <a:off x="6972300" y="13737337"/>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2178109E-AAE5-45E3-A3DD-5A524FC74854}"/>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a:extLst>
            <a:ext uri="{FF2B5EF4-FFF2-40B4-BE49-F238E27FC236}">
              <a16:creationId xmlns:a16="http://schemas.microsoft.com/office/drawing/2014/main" id="{3F3C739A-3EE1-4BBB-A5AB-DA06945A1724}"/>
            </a:ext>
          </a:extLst>
        </xdr:cNvPr>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a:extLst>
            <a:ext uri="{FF2B5EF4-FFF2-40B4-BE49-F238E27FC236}">
              <a16:creationId xmlns:a16="http://schemas.microsoft.com/office/drawing/2014/main" id="{E83E12ED-2E60-489E-BDC8-865209F650CF}"/>
            </a:ext>
          </a:extLst>
        </xdr:cNvPr>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a:extLst>
            <a:ext uri="{FF2B5EF4-FFF2-40B4-BE49-F238E27FC236}">
              <a16:creationId xmlns:a16="http://schemas.microsoft.com/office/drawing/2014/main" id="{D8F61E33-F184-4088-A2A6-E596D78D9DAF}"/>
            </a:ext>
          </a:extLst>
        </xdr:cNvPr>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100855</xdr:rowOff>
    </xdr:from>
    <xdr:ext cx="469744" cy="259045"/>
    <xdr:sp macro="" textlink="">
      <xdr:nvSpPr>
        <xdr:cNvPr id="375" name="n_1mainValue【公営住宅】&#10;一人当たり面積">
          <a:extLst>
            <a:ext uri="{FF2B5EF4-FFF2-40B4-BE49-F238E27FC236}">
              <a16:creationId xmlns:a16="http://schemas.microsoft.com/office/drawing/2014/main" id="{D6D8C233-C61C-4E59-A318-824F521C55D3}"/>
            </a:ext>
          </a:extLst>
        </xdr:cNvPr>
        <xdr:cNvSpPr txBox="1"/>
      </xdr:nvSpPr>
      <xdr:spPr>
        <a:xfrm>
          <a:off x="9391727" y="134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102379</xdr:rowOff>
    </xdr:from>
    <xdr:ext cx="469744" cy="259045"/>
    <xdr:sp macro="" textlink="">
      <xdr:nvSpPr>
        <xdr:cNvPr id="376" name="n_2mainValue【公営住宅】&#10;一人当たり面積">
          <a:extLst>
            <a:ext uri="{FF2B5EF4-FFF2-40B4-BE49-F238E27FC236}">
              <a16:creationId xmlns:a16="http://schemas.microsoft.com/office/drawing/2014/main" id="{A1BF147E-566C-478D-9D3D-BE357D4C3DB4}"/>
            </a:ext>
          </a:extLst>
        </xdr:cNvPr>
        <xdr:cNvSpPr txBox="1"/>
      </xdr:nvSpPr>
      <xdr:spPr>
        <a:xfrm>
          <a:off x="8515427" y="134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88664</xdr:rowOff>
    </xdr:from>
    <xdr:ext cx="469744" cy="259045"/>
    <xdr:sp macro="" textlink="">
      <xdr:nvSpPr>
        <xdr:cNvPr id="377" name="n_3mainValue【公営住宅】&#10;一人当たり面積">
          <a:extLst>
            <a:ext uri="{FF2B5EF4-FFF2-40B4-BE49-F238E27FC236}">
              <a16:creationId xmlns:a16="http://schemas.microsoft.com/office/drawing/2014/main" id="{4AE84DC9-A017-41DA-8D2F-2E2A80D64DB5}"/>
            </a:ext>
          </a:extLst>
        </xdr:cNvPr>
        <xdr:cNvSpPr txBox="1"/>
      </xdr:nvSpPr>
      <xdr:spPr>
        <a:xfrm>
          <a:off x="762642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126001</xdr:rowOff>
    </xdr:from>
    <xdr:ext cx="469744" cy="259045"/>
    <xdr:sp macro="" textlink="">
      <xdr:nvSpPr>
        <xdr:cNvPr id="378" name="n_4mainValue【公営住宅】&#10;一人当たり面積">
          <a:extLst>
            <a:ext uri="{FF2B5EF4-FFF2-40B4-BE49-F238E27FC236}">
              <a16:creationId xmlns:a16="http://schemas.microsoft.com/office/drawing/2014/main" id="{30292AB5-6CB9-4507-8E32-757B2D3AA792}"/>
            </a:ext>
          </a:extLst>
        </xdr:cNvPr>
        <xdr:cNvSpPr txBox="1"/>
      </xdr:nvSpPr>
      <xdr:spPr>
        <a:xfrm>
          <a:off x="6737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FD2A0FA-C983-45E8-8941-F5B3FAA5A9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13F6150-1A99-43E5-B07A-01C586CD15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F0278FC-26CA-4DEF-8F1D-0B578CC88B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63CDA47-F1AD-4EF8-8673-3809B5EA3F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8850758-E9D6-455A-B51E-ABE7ED8D39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D604DF0-3548-4310-B007-C316F8E44B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778780E-B60B-42F6-9F85-7BF2E5D9E9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F99FF75-DE11-40B9-9AAB-EE193D8DD8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4750BDE-081F-4BC2-8FA5-531B1582E6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656383F-7654-4CF4-A706-BABF98C9C0D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FB4D367-C171-4785-8AC2-3F602261AF4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7328B4E9-F761-4A64-8F45-DDD8A197E4D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D9BF5534-4F01-4FF2-A105-C5CF2A01294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C2ED436A-7A6E-4529-9A22-8D36CB4053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CEF11AB1-55CD-4860-BDB8-4328BDCC750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A975AC9-3B09-4364-B69D-A42007042D8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C61F646D-0E97-4E1C-9649-C5A06AB929C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E49FD4C5-8991-411B-A82E-EE7FD9350BE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2164BE08-87EF-4DC4-9E83-EBA75042FA1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815723C-42A9-435B-A352-3AFF93691AC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D292AFC-219F-4320-BAB3-454376002BD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4957AC9-15E9-4E51-B6C5-40CC9B87B9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DA84F91-9E39-4EA5-974D-4FEE4224FBE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5284B899-D2D0-4170-9E5A-377A8893BD9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77205931-22AF-4A82-9E1C-BBB2BB105942}"/>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4545CA0-6374-4670-AE7A-41ACCFEB620E}"/>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2128F06E-B099-4203-AF8B-D09323987F9F}"/>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19CF1F7-5990-48CC-A817-D1C09B617630}"/>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11B1AFA1-4568-4C81-8471-2E7B2808FAF7}"/>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117D16F6-65B1-4253-928E-30A70171FB0E}"/>
            </a:ext>
          </a:extLst>
        </xdr:cNvPr>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ED4E20F9-0192-44F1-9474-1486C2F815E0}"/>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D7604CC1-960D-48BB-90FF-58C92A407342}"/>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29A6E56E-3BD2-457F-9411-ECF45AD098DD}"/>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8087E3E6-B249-4436-BDA1-59456A1E47AE}"/>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8B83FE38-584A-4F17-B079-9D1522575CDE}"/>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B5B74F5-0B04-46BB-8475-402A9B4AA2F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A80EF55-7742-49D8-AD02-614A3619A9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7DBB89E-3078-4355-8501-034669DF526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5955BE0-162A-4ABE-ADCD-051747BAF61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BE7E3F-5BD0-4294-AD73-EF3BB45F4B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23495</xdr:rowOff>
    </xdr:from>
    <xdr:to>
      <xdr:col>24</xdr:col>
      <xdr:colOff>114300</xdr:colOff>
      <xdr:row>105</xdr:row>
      <xdr:rowOff>125095</xdr:rowOff>
    </xdr:to>
    <xdr:sp macro="" textlink="">
      <xdr:nvSpPr>
        <xdr:cNvPr id="419" name="楕円 418">
          <a:extLst>
            <a:ext uri="{FF2B5EF4-FFF2-40B4-BE49-F238E27FC236}">
              <a16:creationId xmlns:a16="http://schemas.microsoft.com/office/drawing/2014/main" id="{F6D01CB8-2249-4179-9265-FC515BC6BD06}"/>
            </a:ext>
          </a:extLst>
        </xdr:cNvPr>
        <xdr:cNvSpPr/>
      </xdr:nvSpPr>
      <xdr:spPr>
        <a:xfrm>
          <a:off x="45847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46372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E882EB2A-2A74-4BCF-8F02-2A8279257C9D}"/>
            </a:ext>
          </a:extLst>
        </xdr:cNvPr>
        <xdr:cNvSpPr txBox="1"/>
      </xdr:nvSpPr>
      <xdr:spPr>
        <a:xfrm>
          <a:off x="4673600"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636</xdr:rowOff>
    </xdr:from>
    <xdr:to>
      <xdr:col>20</xdr:col>
      <xdr:colOff>38100</xdr:colOff>
      <xdr:row>105</xdr:row>
      <xdr:rowOff>102236</xdr:rowOff>
    </xdr:to>
    <xdr:sp macro="" textlink="">
      <xdr:nvSpPr>
        <xdr:cNvPr id="421" name="楕円 420">
          <a:extLst>
            <a:ext uri="{FF2B5EF4-FFF2-40B4-BE49-F238E27FC236}">
              <a16:creationId xmlns:a16="http://schemas.microsoft.com/office/drawing/2014/main" id="{986FB7BB-8449-4545-840A-5587D97D3812}"/>
            </a:ext>
          </a:extLst>
        </xdr:cNvPr>
        <xdr:cNvSpPr/>
      </xdr:nvSpPr>
      <xdr:spPr>
        <a:xfrm>
          <a:off x="3746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51436</xdr:rowOff>
    </xdr:from>
    <xdr:to>
      <xdr:col>24</xdr:col>
      <xdr:colOff>63500</xdr:colOff>
      <xdr:row>105</xdr:row>
      <xdr:rowOff>74295</xdr:rowOff>
    </xdr:to>
    <xdr:cxnSp macro="">
      <xdr:nvCxnSpPr>
        <xdr:cNvPr id="422" name="直線コネクタ 421">
          <a:extLst>
            <a:ext uri="{FF2B5EF4-FFF2-40B4-BE49-F238E27FC236}">
              <a16:creationId xmlns:a16="http://schemas.microsoft.com/office/drawing/2014/main" id="{D189FF27-1866-49E1-BD2A-1CCD0AFC0970}"/>
            </a:ext>
          </a:extLst>
        </xdr:cNvPr>
        <xdr:cNvCxnSpPr/>
      </xdr:nvCxnSpPr>
      <xdr:spPr>
        <a:xfrm>
          <a:off x="3797300" y="180536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423" name="楕円 422">
          <a:extLst>
            <a:ext uri="{FF2B5EF4-FFF2-40B4-BE49-F238E27FC236}">
              <a16:creationId xmlns:a16="http://schemas.microsoft.com/office/drawing/2014/main" id="{C33CF6FD-6D91-468A-8AF1-21A42386F3E9}"/>
            </a:ext>
          </a:extLst>
        </xdr:cNvPr>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51436</xdr:rowOff>
    </xdr:to>
    <xdr:cxnSp macro="">
      <xdr:nvCxnSpPr>
        <xdr:cNvPr id="424" name="直線コネクタ 423">
          <a:extLst>
            <a:ext uri="{FF2B5EF4-FFF2-40B4-BE49-F238E27FC236}">
              <a16:creationId xmlns:a16="http://schemas.microsoft.com/office/drawing/2014/main" id="{1BBF596C-E2F2-47FD-BBF3-F385705146F8}"/>
            </a:ext>
          </a:extLst>
        </xdr:cNvPr>
        <xdr:cNvCxnSpPr/>
      </xdr:nvCxnSpPr>
      <xdr:spPr>
        <a:xfrm>
          <a:off x="2908300" y="18046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25" name="楕円 424">
          <a:extLst>
            <a:ext uri="{FF2B5EF4-FFF2-40B4-BE49-F238E27FC236}">
              <a16:creationId xmlns:a16="http://schemas.microsoft.com/office/drawing/2014/main" id="{9044739F-A530-47F5-B162-9C21EE44C0AC}"/>
            </a:ext>
          </a:extLst>
        </xdr:cNvPr>
        <xdr:cNvSpPr/>
      </xdr:nvSpPr>
      <xdr:spPr>
        <a:xfrm>
          <a:off x="1968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26670</xdr:rowOff>
    </xdr:from>
    <xdr:to>
      <xdr:col>15</xdr:col>
      <xdr:colOff>50800</xdr:colOff>
      <xdr:row>105</xdr:row>
      <xdr:rowOff>43814</xdr:rowOff>
    </xdr:to>
    <xdr:cxnSp macro="">
      <xdr:nvCxnSpPr>
        <xdr:cNvPr id="426" name="直線コネクタ 425">
          <a:extLst>
            <a:ext uri="{FF2B5EF4-FFF2-40B4-BE49-F238E27FC236}">
              <a16:creationId xmlns:a16="http://schemas.microsoft.com/office/drawing/2014/main" id="{CDF5E6E6-D30C-445E-ABA4-B4F0A29487D1}"/>
            </a:ext>
          </a:extLst>
        </xdr:cNvPr>
        <xdr:cNvCxnSpPr/>
      </xdr:nvCxnSpPr>
      <xdr:spPr>
        <a:xfrm>
          <a:off x="2019300" y="180289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126364</xdr:rowOff>
    </xdr:from>
    <xdr:to>
      <xdr:col>6</xdr:col>
      <xdr:colOff>38100</xdr:colOff>
      <xdr:row>105</xdr:row>
      <xdr:rowOff>56514</xdr:rowOff>
    </xdr:to>
    <xdr:sp macro="" textlink="">
      <xdr:nvSpPr>
        <xdr:cNvPr id="427" name="楕円 426">
          <a:extLst>
            <a:ext uri="{FF2B5EF4-FFF2-40B4-BE49-F238E27FC236}">
              <a16:creationId xmlns:a16="http://schemas.microsoft.com/office/drawing/2014/main" id="{CD5949AA-D1E8-452C-883E-15ACB7BC2396}"/>
            </a:ext>
          </a:extLst>
        </xdr:cNvPr>
        <xdr:cNvSpPr/>
      </xdr:nvSpPr>
      <xdr:spPr>
        <a:xfrm>
          <a:off x="1079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5714</xdr:rowOff>
    </xdr:from>
    <xdr:to>
      <xdr:col>10</xdr:col>
      <xdr:colOff>114300</xdr:colOff>
      <xdr:row>105</xdr:row>
      <xdr:rowOff>26670</xdr:rowOff>
    </xdr:to>
    <xdr:cxnSp macro="">
      <xdr:nvCxnSpPr>
        <xdr:cNvPr id="428" name="直線コネクタ 427">
          <a:extLst>
            <a:ext uri="{FF2B5EF4-FFF2-40B4-BE49-F238E27FC236}">
              <a16:creationId xmlns:a16="http://schemas.microsoft.com/office/drawing/2014/main" id="{34107B58-2E85-4547-9679-4C8C467E3E8B}"/>
            </a:ext>
          </a:extLst>
        </xdr:cNvPr>
        <xdr:cNvCxnSpPr/>
      </xdr:nvCxnSpPr>
      <xdr:spPr>
        <a:xfrm>
          <a:off x="1130300" y="180079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D40755E9-864A-43DC-9A85-F2F31E606B82}"/>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90ED531B-12D6-4F84-9AFA-C92F000D8231}"/>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8EFC3D7A-3DE5-4DD5-A807-8CDD020BB5CB}"/>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45D2A862-1C2E-4835-BF91-DB6A1722123B}"/>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118763</xdr:rowOff>
    </xdr:from>
    <xdr:ext cx="405111" cy="259045"/>
    <xdr:sp macro="" textlink="">
      <xdr:nvSpPr>
        <xdr:cNvPr id="433" name="n_1mainValue【港湾・漁港】&#10;有形固定資産減価償却率">
          <a:extLst>
            <a:ext uri="{FF2B5EF4-FFF2-40B4-BE49-F238E27FC236}">
              <a16:creationId xmlns:a16="http://schemas.microsoft.com/office/drawing/2014/main" id="{EB637998-2B64-41AD-8B03-ADD9E90FD45C}"/>
            </a:ext>
          </a:extLst>
        </xdr:cNvPr>
        <xdr:cNvSpPr txBox="1"/>
      </xdr:nvSpPr>
      <xdr:spPr>
        <a:xfrm>
          <a:off x="3582044" y="1777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434" name="n_2mainValue【港湾・漁港】&#10;有形固定資産減価償却率">
          <a:extLst>
            <a:ext uri="{FF2B5EF4-FFF2-40B4-BE49-F238E27FC236}">
              <a16:creationId xmlns:a16="http://schemas.microsoft.com/office/drawing/2014/main" id="{9162CBC9-0538-476F-B17F-94B8B39EDBB3}"/>
            </a:ext>
          </a:extLst>
        </xdr:cNvPr>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35" name="n_3mainValue【港湾・漁港】&#10;有形固定資産減価償却率">
          <a:extLst>
            <a:ext uri="{FF2B5EF4-FFF2-40B4-BE49-F238E27FC236}">
              <a16:creationId xmlns:a16="http://schemas.microsoft.com/office/drawing/2014/main" id="{6B363BCE-829A-4FE3-AF8B-6926699F2A8A}"/>
            </a:ext>
          </a:extLst>
        </xdr:cNvPr>
        <xdr:cNvSpPr txBox="1"/>
      </xdr:nvSpPr>
      <xdr:spPr>
        <a:xfrm>
          <a:off x="1816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73041</xdr:rowOff>
    </xdr:from>
    <xdr:ext cx="405111" cy="259045"/>
    <xdr:sp macro="" textlink="">
      <xdr:nvSpPr>
        <xdr:cNvPr id="436" name="n_4mainValue【港湾・漁港】&#10;有形固定資産減価償却率">
          <a:extLst>
            <a:ext uri="{FF2B5EF4-FFF2-40B4-BE49-F238E27FC236}">
              <a16:creationId xmlns:a16="http://schemas.microsoft.com/office/drawing/2014/main" id="{E9F24F2E-79A4-4099-A57F-5463D188A20F}"/>
            </a:ext>
          </a:extLst>
        </xdr:cNvPr>
        <xdr:cNvSpPr txBox="1"/>
      </xdr:nvSpPr>
      <xdr:spPr>
        <a:xfrm>
          <a:off x="927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8348349-67E6-49F8-BC0B-1A8B22C3E4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A4A79AD-F727-4347-96FC-EC9A5F3975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CE75505-B82B-460C-A5BD-A1588183F9D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1D795F2-F347-4656-876B-1DBFAFB72C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E69EB35-7E98-48E7-A0E2-67F09A9387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3739CD3-BBB7-4AAF-BD16-5237AEAD93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B5222868-CDFA-43EF-8775-FF0E65B7F9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85AB8A53-A6B1-4D6D-831B-02B2D3D6B91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C0AACF14-EAAC-4D83-AB58-905250F0CB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9E0FB9D3-8ACF-4A75-8703-8AD13CAEFC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14301BA1-0460-45A4-ABC7-D4110F8FEB7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D100C69A-CD6E-4EDE-877B-FC7E4DE9F918}"/>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76B90F75-CEB8-46F9-8E18-E63144A7367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4494C63C-4CD4-439F-8FEF-211F37D63661}"/>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24C72131-3CD0-4203-ACF5-D9CF55DA6F1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2082115B-EEEF-451B-B049-20195BB52647}"/>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AF316040-A2A5-4FBC-92BE-3020E5CE3A2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1FA9378E-9A6E-46EB-B0B4-25E450EC9C85}"/>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18F7A3C5-3212-44A8-9505-8FEBD94E734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2A14585A-AACC-4492-A4F9-CD4DB53A6557}"/>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E11881D4-7FAC-42E8-A3FE-F0D7F4ED1E2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1EBEF789-18E7-459C-B327-266C3B4FF16C}"/>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F0C10C5B-BDBF-4A1C-A366-2BC918E148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ABD62BAB-2D5F-4D39-84E2-335FCF1ECBAD}"/>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DB0C83F4-E8B1-4AB8-B07C-A5113D19B1D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B9F08328-823A-4DC1-885D-512DE6546170}"/>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A55697A7-E4E6-4C9A-A079-D664837084D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45EFC2BA-8718-4C8A-8C7D-C945B55D092E}"/>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9CE63B74-4BA8-4D52-AE19-EB1B729889FC}"/>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377DB18D-D107-4040-A52F-16FFD88AD3CF}"/>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1B03DFE2-98FA-4291-BA13-54DD8EA7535D}"/>
            </a:ext>
          </a:extLst>
        </xdr:cNvPr>
        <xdr:cNvSpPr txBox="1"/>
      </xdr:nvSpPr>
      <xdr:spPr>
        <a:xfrm>
          <a:off x="10515600" y="1845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8D53D263-C2D8-4A38-8356-DB5E128574F3}"/>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E4E2C392-158A-40FB-98F4-A42C6734ED63}"/>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2A89EF27-A6F2-461E-BCDB-0DD53825FA12}"/>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9DD77C27-389B-4845-92AE-87D64AFA9B2A}"/>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CEF8BF0A-C04E-4720-9353-29DB00B57396}"/>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CC9EFE1-EA12-4FAC-A7BD-F918A52B32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F16F589-6481-4166-A39A-5CDEFA5C69F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0EBF82C-8B2C-49AC-9C86-4D8F4F1FB9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BC75A32-2897-40AF-B9D5-677D5F6B6A1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ED5C7C2-656B-4DFF-85DF-F159DFE5CF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60258</xdr:rowOff>
    </xdr:from>
    <xdr:to>
      <xdr:col>55</xdr:col>
      <xdr:colOff>50800</xdr:colOff>
      <xdr:row>101</xdr:row>
      <xdr:rowOff>161858</xdr:rowOff>
    </xdr:to>
    <xdr:sp macro="" textlink="">
      <xdr:nvSpPr>
        <xdr:cNvPr id="478" name="楕円 477">
          <a:extLst>
            <a:ext uri="{FF2B5EF4-FFF2-40B4-BE49-F238E27FC236}">
              <a16:creationId xmlns:a16="http://schemas.microsoft.com/office/drawing/2014/main" id="{C84032AF-022A-4066-A51C-5B3AFCE6B85E}"/>
            </a:ext>
          </a:extLst>
        </xdr:cNvPr>
        <xdr:cNvSpPr/>
      </xdr:nvSpPr>
      <xdr:spPr>
        <a:xfrm>
          <a:off x="10426700" y="173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83135</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500F37AD-AF2B-45A4-BCF1-1A7B0EB3276C}"/>
            </a:ext>
          </a:extLst>
        </xdr:cNvPr>
        <xdr:cNvSpPr txBox="1"/>
      </xdr:nvSpPr>
      <xdr:spPr>
        <a:xfrm>
          <a:off x="10515600" y="1722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70157</xdr:rowOff>
    </xdr:from>
    <xdr:to>
      <xdr:col>50</xdr:col>
      <xdr:colOff>165100</xdr:colOff>
      <xdr:row>102</xdr:row>
      <xdr:rowOff>307</xdr:rowOff>
    </xdr:to>
    <xdr:sp macro="" textlink="">
      <xdr:nvSpPr>
        <xdr:cNvPr id="480" name="楕円 479">
          <a:extLst>
            <a:ext uri="{FF2B5EF4-FFF2-40B4-BE49-F238E27FC236}">
              <a16:creationId xmlns:a16="http://schemas.microsoft.com/office/drawing/2014/main" id="{B344E946-8554-4689-BED8-511FA4187CD3}"/>
            </a:ext>
          </a:extLst>
        </xdr:cNvPr>
        <xdr:cNvSpPr/>
      </xdr:nvSpPr>
      <xdr:spPr>
        <a:xfrm>
          <a:off x="9588500" y="173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111058</xdr:rowOff>
    </xdr:from>
    <xdr:to>
      <xdr:col>55</xdr:col>
      <xdr:colOff>0</xdr:colOff>
      <xdr:row>101</xdr:row>
      <xdr:rowOff>120957</xdr:rowOff>
    </xdr:to>
    <xdr:cxnSp macro="">
      <xdr:nvCxnSpPr>
        <xdr:cNvPr id="481" name="直線コネクタ 480">
          <a:extLst>
            <a:ext uri="{FF2B5EF4-FFF2-40B4-BE49-F238E27FC236}">
              <a16:creationId xmlns:a16="http://schemas.microsoft.com/office/drawing/2014/main" id="{7CAD7F3A-15EF-4498-89D1-82A7DA6CEC43}"/>
            </a:ext>
          </a:extLst>
        </xdr:cNvPr>
        <xdr:cNvCxnSpPr/>
      </xdr:nvCxnSpPr>
      <xdr:spPr>
        <a:xfrm flipV="1">
          <a:off x="9639300" y="17427508"/>
          <a:ext cx="8382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93600</xdr:rowOff>
    </xdr:from>
    <xdr:to>
      <xdr:col>46</xdr:col>
      <xdr:colOff>38100</xdr:colOff>
      <xdr:row>102</xdr:row>
      <xdr:rowOff>23750</xdr:rowOff>
    </xdr:to>
    <xdr:sp macro="" textlink="">
      <xdr:nvSpPr>
        <xdr:cNvPr id="482" name="楕円 481">
          <a:extLst>
            <a:ext uri="{FF2B5EF4-FFF2-40B4-BE49-F238E27FC236}">
              <a16:creationId xmlns:a16="http://schemas.microsoft.com/office/drawing/2014/main" id="{C42AFEF9-10A8-45FA-94E1-54A819183654}"/>
            </a:ext>
          </a:extLst>
        </xdr:cNvPr>
        <xdr:cNvSpPr/>
      </xdr:nvSpPr>
      <xdr:spPr>
        <a:xfrm>
          <a:off x="8699500" y="174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120957</xdr:rowOff>
    </xdr:from>
    <xdr:to>
      <xdr:col>50</xdr:col>
      <xdr:colOff>114300</xdr:colOff>
      <xdr:row>101</xdr:row>
      <xdr:rowOff>144400</xdr:rowOff>
    </xdr:to>
    <xdr:cxnSp macro="">
      <xdr:nvCxnSpPr>
        <xdr:cNvPr id="483" name="直線コネクタ 482">
          <a:extLst>
            <a:ext uri="{FF2B5EF4-FFF2-40B4-BE49-F238E27FC236}">
              <a16:creationId xmlns:a16="http://schemas.microsoft.com/office/drawing/2014/main" id="{74F39D43-3417-415D-A020-1CA5C4CAD430}"/>
            </a:ext>
          </a:extLst>
        </xdr:cNvPr>
        <xdr:cNvCxnSpPr/>
      </xdr:nvCxnSpPr>
      <xdr:spPr>
        <a:xfrm flipV="1">
          <a:off x="8750300" y="17437407"/>
          <a:ext cx="889000" cy="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114643</xdr:rowOff>
    </xdr:from>
    <xdr:to>
      <xdr:col>41</xdr:col>
      <xdr:colOff>101600</xdr:colOff>
      <xdr:row>102</xdr:row>
      <xdr:rowOff>44793</xdr:rowOff>
    </xdr:to>
    <xdr:sp macro="" textlink="">
      <xdr:nvSpPr>
        <xdr:cNvPr id="484" name="楕円 483">
          <a:extLst>
            <a:ext uri="{FF2B5EF4-FFF2-40B4-BE49-F238E27FC236}">
              <a16:creationId xmlns:a16="http://schemas.microsoft.com/office/drawing/2014/main" id="{030146B0-C661-4FF1-A9D8-B8108647D4B6}"/>
            </a:ext>
          </a:extLst>
        </xdr:cNvPr>
        <xdr:cNvSpPr/>
      </xdr:nvSpPr>
      <xdr:spPr>
        <a:xfrm>
          <a:off x="7810500" y="17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144400</xdr:rowOff>
    </xdr:from>
    <xdr:to>
      <xdr:col>45</xdr:col>
      <xdr:colOff>177800</xdr:colOff>
      <xdr:row>101</xdr:row>
      <xdr:rowOff>165443</xdr:rowOff>
    </xdr:to>
    <xdr:cxnSp macro="">
      <xdr:nvCxnSpPr>
        <xdr:cNvPr id="485" name="直線コネクタ 484">
          <a:extLst>
            <a:ext uri="{FF2B5EF4-FFF2-40B4-BE49-F238E27FC236}">
              <a16:creationId xmlns:a16="http://schemas.microsoft.com/office/drawing/2014/main" id="{CC22693C-4157-4A66-A944-3F4FB4E962BD}"/>
            </a:ext>
          </a:extLst>
        </xdr:cNvPr>
        <xdr:cNvCxnSpPr/>
      </xdr:nvCxnSpPr>
      <xdr:spPr>
        <a:xfrm flipV="1">
          <a:off x="7861300" y="17460850"/>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126422</xdr:rowOff>
    </xdr:from>
    <xdr:to>
      <xdr:col>36</xdr:col>
      <xdr:colOff>165100</xdr:colOff>
      <xdr:row>102</xdr:row>
      <xdr:rowOff>56572</xdr:rowOff>
    </xdr:to>
    <xdr:sp macro="" textlink="">
      <xdr:nvSpPr>
        <xdr:cNvPr id="486" name="楕円 485">
          <a:extLst>
            <a:ext uri="{FF2B5EF4-FFF2-40B4-BE49-F238E27FC236}">
              <a16:creationId xmlns:a16="http://schemas.microsoft.com/office/drawing/2014/main" id="{C573CA9D-69BF-40E4-AF42-B11A4D8B6AA1}"/>
            </a:ext>
          </a:extLst>
        </xdr:cNvPr>
        <xdr:cNvSpPr/>
      </xdr:nvSpPr>
      <xdr:spPr>
        <a:xfrm>
          <a:off x="6921500" y="174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165443</xdr:rowOff>
    </xdr:from>
    <xdr:to>
      <xdr:col>41</xdr:col>
      <xdr:colOff>50800</xdr:colOff>
      <xdr:row>102</xdr:row>
      <xdr:rowOff>5772</xdr:rowOff>
    </xdr:to>
    <xdr:cxnSp macro="">
      <xdr:nvCxnSpPr>
        <xdr:cNvPr id="487" name="直線コネクタ 486">
          <a:extLst>
            <a:ext uri="{FF2B5EF4-FFF2-40B4-BE49-F238E27FC236}">
              <a16:creationId xmlns:a16="http://schemas.microsoft.com/office/drawing/2014/main" id="{92C46ADC-180C-451D-BE11-AB74BE436EB7}"/>
            </a:ext>
          </a:extLst>
        </xdr:cNvPr>
        <xdr:cNvCxnSpPr/>
      </xdr:nvCxnSpPr>
      <xdr:spPr>
        <a:xfrm flipV="1">
          <a:off x="6972300" y="17481893"/>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29587930-7099-4A76-AB8B-D547C8AEA5D6}"/>
            </a:ext>
          </a:extLst>
        </xdr:cNvPr>
        <xdr:cNvSpPr txBox="1"/>
      </xdr:nvSpPr>
      <xdr:spPr>
        <a:xfrm>
          <a:off x="93594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F3D37AED-9E6A-4814-8995-CB6F7693BA13}"/>
            </a:ext>
          </a:extLst>
        </xdr:cNvPr>
        <xdr:cNvSpPr txBox="1"/>
      </xdr:nvSpPr>
      <xdr:spPr>
        <a:xfrm>
          <a:off x="8483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2D58D2B-6860-4493-911E-03778E325764}"/>
            </a:ext>
          </a:extLst>
        </xdr:cNvPr>
        <xdr:cNvSpPr txBox="1"/>
      </xdr:nvSpPr>
      <xdr:spPr>
        <a:xfrm>
          <a:off x="7594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65138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649F01F9-F74D-4011-9CBF-5E21A5CBC652}"/>
            </a:ext>
          </a:extLst>
        </xdr:cNvPr>
        <xdr:cNvSpPr txBox="1"/>
      </xdr:nvSpPr>
      <xdr:spPr>
        <a:xfrm>
          <a:off x="6705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16834</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0B093222-181F-4584-967A-A94F4E4C8D06}"/>
            </a:ext>
          </a:extLst>
        </xdr:cNvPr>
        <xdr:cNvSpPr txBox="1"/>
      </xdr:nvSpPr>
      <xdr:spPr>
        <a:xfrm>
          <a:off x="9327095" y="171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40277</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D3E46681-1674-4919-88ED-9197DAD4ED74}"/>
            </a:ext>
          </a:extLst>
        </xdr:cNvPr>
        <xdr:cNvSpPr txBox="1"/>
      </xdr:nvSpPr>
      <xdr:spPr>
        <a:xfrm>
          <a:off x="8450795" y="1718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61320</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075ADB04-8AAC-42B0-826C-B2FE13BFEB1F}"/>
            </a:ext>
          </a:extLst>
        </xdr:cNvPr>
        <xdr:cNvSpPr txBox="1"/>
      </xdr:nvSpPr>
      <xdr:spPr>
        <a:xfrm>
          <a:off x="7561795" y="1720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73099</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45DA164B-03D8-44E7-B07F-A2E22843C100}"/>
            </a:ext>
          </a:extLst>
        </xdr:cNvPr>
        <xdr:cNvSpPr txBox="1"/>
      </xdr:nvSpPr>
      <xdr:spPr>
        <a:xfrm>
          <a:off x="6672795" y="17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905BA73-3AF1-4B5D-AF33-0CB9C146BD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1791CFC-2D77-484C-A843-24C614D882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D477B99-7BDC-4A24-ABB7-478D84AA33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9927B497-9F5C-4833-873D-3C9BD0764C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189336D8-971F-4B56-9AD4-6A6A5F7755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B2F3417B-C0CF-45B9-BC8A-BD0F2FF81D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EAABB01-BA9F-4162-A05A-1356D0609D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EA169BB2-1B34-4459-AB03-1A8760237F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12E24493-5B6F-49D8-9320-3B6D44ABCD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46B4CD4E-F377-43F8-B217-28CDDD8CA7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FA053E8E-15B8-4AFE-8577-BCBB694F20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8520301A-E75D-477B-AB2F-0C8FF5F3F81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BD390E77-F86E-4B13-B661-4BD19B5EAB1A}"/>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6133CC8E-9844-4054-B088-EE6FFFD42ED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C75AAB98-D1AC-4ACF-ACC4-DCFCA1D0CD8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04F50621-00FD-4BA0-8420-104D1146101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8E03BA66-E55B-4EEA-A7B2-4C91DEFBC0E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D864CF27-7DFC-4ED6-A551-BDEAA83DA37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4D5D6CA9-CAA4-48C6-B641-7DC83610D73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83E794F-FEF8-4E31-A4B4-D10D66F1D1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E0E79F79-4F0B-4370-8BFF-3B4EE36C5C5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4F5978E8-D4B7-4C6A-9808-5C06BEDC82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71D5AF8B-A01C-418C-9B94-8732D05FDCC2}"/>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E7E02204-4272-46EF-BBBC-D5D5FD67B87C}"/>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3AA5B485-D6D0-491D-8D7C-12F15D8DDC2C}"/>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B1FA3887-625B-4002-ACD4-6A1C121E8BAB}"/>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BAAD4B88-E7E3-45C9-A2EB-0311D274E061}"/>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1ADFC32-C9D1-4896-AFC3-9F178A5C279C}"/>
            </a:ext>
          </a:extLst>
        </xdr:cNvPr>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E5CE77A9-DED1-4524-BD88-6ABB237D25FA}"/>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57486797-A1DA-40DE-AB01-D31D8118195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538B050A-6DF3-407E-ABFF-CA030BED6FEF}"/>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D241B801-1C6A-48D3-B78A-C55783FB70AA}"/>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96F3D246-C5BE-46C9-A4C8-AC5A6346B4AA}"/>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A5E5B57-3E1C-4E41-BE15-A2295DEB10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1061153-A1B9-4E50-B680-2D01C08EA3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EABCDA5-B7E4-4D51-9960-104281AE82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C557365-A582-4670-B41A-79EB6B715E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A11D6BE-DD6E-4620-9002-4225E5FBA6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153416</xdr:rowOff>
    </xdr:from>
    <xdr:to>
      <xdr:col>85</xdr:col>
      <xdr:colOff>177800</xdr:colOff>
      <xdr:row>42</xdr:row>
      <xdr:rowOff>83566</xdr:rowOff>
    </xdr:to>
    <xdr:sp macro="" textlink="">
      <xdr:nvSpPr>
        <xdr:cNvPr id="534" name="楕円 533">
          <a:extLst>
            <a:ext uri="{FF2B5EF4-FFF2-40B4-BE49-F238E27FC236}">
              <a16:creationId xmlns:a16="http://schemas.microsoft.com/office/drawing/2014/main" id="{46FAA77A-F3C6-413B-8E6E-F7A53E78DE05}"/>
            </a:ext>
          </a:extLst>
        </xdr:cNvPr>
        <xdr:cNvSpPr/>
      </xdr:nvSpPr>
      <xdr:spPr>
        <a:xfrm>
          <a:off x="16268700" y="71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68343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E3D1113C-FF9D-4D9E-9464-33BC707E60BF}"/>
            </a:ext>
          </a:extLst>
        </xdr:cNvPr>
        <xdr:cNvSpPr txBox="1"/>
      </xdr:nvSpPr>
      <xdr:spPr>
        <a:xfrm>
          <a:off x="16357600" y="7097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112268</xdr:rowOff>
    </xdr:from>
    <xdr:to>
      <xdr:col>81</xdr:col>
      <xdr:colOff>101600</xdr:colOff>
      <xdr:row>42</xdr:row>
      <xdr:rowOff>42418</xdr:rowOff>
    </xdr:to>
    <xdr:sp macro="" textlink="">
      <xdr:nvSpPr>
        <xdr:cNvPr id="536" name="楕円 535">
          <a:extLst>
            <a:ext uri="{FF2B5EF4-FFF2-40B4-BE49-F238E27FC236}">
              <a16:creationId xmlns:a16="http://schemas.microsoft.com/office/drawing/2014/main" id="{9CC175D1-AFC6-4D52-AF94-41E121740ED4}"/>
            </a:ext>
          </a:extLst>
        </xdr:cNvPr>
        <xdr:cNvSpPr/>
      </xdr:nvSpPr>
      <xdr:spPr>
        <a:xfrm>
          <a:off x="154305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163068</xdr:rowOff>
    </xdr:from>
    <xdr:to>
      <xdr:col>85</xdr:col>
      <xdr:colOff>127000</xdr:colOff>
      <xdr:row>42</xdr:row>
      <xdr:rowOff>32766</xdr:rowOff>
    </xdr:to>
    <xdr:cxnSp macro="">
      <xdr:nvCxnSpPr>
        <xdr:cNvPr id="537" name="直線コネクタ 536">
          <a:extLst>
            <a:ext uri="{FF2B5EF4-FFF2-40B4-BE49-F238E27FC236}">
              <a16:creationId xmlns:a16="http://schemas.microsoft.com/office/drawing/2014/main" id="{2FE55EF4-E3AD-476D-8204-22EA789E1131}"/>
            </a:ext>
          </a:extLst>
        </xdr:cNvPr>
        <xdr:cNvCxnSpPr/>
      </xdr:nvCxnSpPr>
      <xdr:spPr>
        <a:xfrm>
          <a:off x="15481300" y="719251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75692</xdr:rowOff>
    </xdr:from>
    <xdr:to>
      <xdr:col>76</xdr:col>
      <xdr:colOff>165100</xdr:colOff>
      <xdr:row>42</xdr:row>
      <xdr:rowOff>5842</xdr:rowOff>
    </xdr:to>
    <xdr:sp macro="" textlink="">
      <xdr:nvSpPr>
        <xdr:cNvPr id="538" name="楕円 537">
          <a:extLst>
            <a:ext uri="{FF2B5EF4-FFF2-40B4-BE49-F238E27FC236}">
              <a16:creationId xmlns:a16="http://schemas.microsoft.com/office/drawing/2014/main" id="{6DBE8435-1ACD-4020-A0F2-0BBCC03184CB}"/>
            </a:ext>
          </a:extLst>
        </xdr:cNvPr>
        <xdr:cNvSpPr/>
      </xdr:nvSpPr>
      <xdr:spPr>
        <a:xfrm>
          <a:off x="145415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126492</xdr:rowOff>
    </xdr:from>
    <xdr:to>
      <xdr:col>81</xdr:col>
      <xdr:colOff>50800</xdr:colOff>
      <xdr:row>41</xdr:row>
      <xdr:rowOff>163068</xdr:rowOff>
    </xdr:to>
    <xdr:cxnSp macro="">
      <xdr:nvCxnSpPr>
        <xdr:cNvPr id="539" name="直線コネクタ 538">
          <a:extLst>
            <a:ext uri="{FF2B5EF4-FFF2-40B4-BE49-F238E27FC236}">
              <a16:creationId xmlns:a16="http://schemas.microsoft.com/office/drawing/2014/main" id="{0F08CC76-F5D7-4D34-AFE0-C0C9F5ED04E7}"/>
            </a:ext>
          </a:extLst>
        </xdr:cNvPr>
        <xdr:cNvCxnSpPr/>
      </xdr:nvCxnSpPr>
      <xdr:spPr>
        <a:xfrm>
          <a:off x="14592300" y="71559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32258</xdr:rowOff>
    </xdr:from>
    <xdr:to>
      <xdr:col>72</xdr:col>
      <xdr:colOff>38100</xdr:colOff>
      <xdr:row>41</xdr:row>
      <xdr:rowOff>133858</xdr:rowOff>
    </xdr:to>
    <xdr:sp macro="" textlink="">
      <xdr:nvSpPr>
        <xdr:cNvPr id="540" name="楕円 539">
          <a:extLst>
            <a:ext uri="{FF2B5EF4-FFF2-40B4-BE49-F238E27FC236}">
              <a16:creationId xmlns:a16="http://schemas.microsoft.com/office/drawing/2014/main" id="{3E97F406-3C1A-4EA5-9A9E-E3179CD042EF}"/>
            </a:ext>
          </a:extLst>
        </xdr:cNvPr>
        <xdr:cNvSpPr/>
      </xdr:nvSpPr>
      <xdr:spPr>
        <a:xfrm>
          <a:off x="13652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83058</xdr:rowOff>
    </xdr:from>
    <xdr:to>
      <xdr:col>76</xdr:col>
      <xdr:colOff>114300</xdr:colOff>
      <xdr:row>41</xdr:row>
      <xdr:rowOff>126492</xdr:rowOff>
    </xdr:to>
    <xdr:cxnSp macro="">
      <xdr:nvCxnSpPr>
        <xdr:cNvPr id="541" name="直線コネクタ 540">
          <a:extLst>
            <a:ext uri="{FF2B5EF4-FFF2-40B4-BE49-F238E27FC236}">
              <a16:creationId xmlns:a16="http://schemas.microsoft.com/office/drawing/2014/main" id="{0841132D-8D9D-445E-B6D6-A82652D06814}"/>
            </a:ext>
          </a:extLst>
        </xdr:cNvPr>
        <xdr:cNvCxnSpPr/>
      </xdr:nvCxnSpPr>
      <xdr:spPr>
        <a:xfrm>
          <a:off x="13703300" y="71125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157988</xdr:rowOff>
    </xdr:from>
    <xdr:to>
      <xdr:col>67</xdr:col>
      <xdr:colOff>101600</xdr:colOff>
      <xdr:row>41</xdr:row>
      <xdr:rowOff>88138</xdr:rowOff>
    </xdr:to>
    <xdr:sp macro="" textlink="">
      <xdr:nvSpPr>
        <xdr:cNvPr id="542" name="楕円 541">
          <a:extLst>
            <a:ext uri="{FF2B5EF4-FFF2-40B4-BE49-F238E27FC236}">
              <a16:creationId xmlns:a16="http://schemas.microsoft.com/office/drawing/2014/main" id="{8D844BDF-451C-48C3-AAB9-C70A386AD334}"/>
            </a:ext>
          </a:extLst>
        </xdr:cNvPr>
        <xdr:cNvSpPr/>
      </xdr:nvSpPr>
      <xdr:spPr>
        <a:xfrm>
          <a:off x="1276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37338</xdr:rowOff>
    </xdr:from>
    <xdr:to>
      <xdr:col>71</xdr:col>
      <xdr:colOff>177800</xdr:colOff>
      <xdr:row>41</xdr:row>
      <xdr:rowOff>83058</xdr:rowOff>
    </xdr:to>
    <xdr:cxnSp macro="">
      <xdr:nvCxnSpPr>
        <xdr:cNvPr id="543" name="直線コネクタ 542">
          <a:extLst>
            <a:ext uri="{FF2B5EF4-FFF2-40B4-BE49-F238E27FC236}">
              <a16:creationId xmlns:a16="http://schemas.microsoft.com/office/drawing/2014/main" id="{86553BF5-27FD-479D-8D2C-B9461C6CD595}"/>
            </a:ext>
          </a:extLst>
        </xdr:cNvPr>
        <xdr:cNvCxnSpPr/>
      </xdr:nvCxnSpPr>
      <xdr:spPr>
        <a:xfrm>
          <a:off x="12814300" y="7066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9A78B501-9FF1-4672-810B-995C91189539}"/>
            </a:ext>
          </a:extLst>
        </xdr:cNvPr>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7E161127-0FFF-43CE-B445-FDF41CDF5FFC}"/>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CD361A2B-BD77-4A6F-B759-196DFCAC70B9}"/>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BBADE202-3439-491B-9918-23D7B1BC7BDD}"/>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33545</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DBFE229E-7185-4DF1-805B-B02607FDF413}"/>
            </a:ext>
          </a:extLst>
        </xdr:cNvPr>
        <xdr:cNvSpPr txBox="1"/>
      </xdr:nvSpPr>
      <xdr:spPr>
        <a:xfrm>
          <a:off x="15266044" y="723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168419</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EBFBF4BE-0F87-43A6-8874-186190B6D2D4}"/>
            </a:ext>
          </a:extLst>
        </xdr:cNvPr>
        <xdr:cNvSpPr txBox="1"/>
      </xdr:nvSpPr>
      <xdr:spPr>
        <a:xfrm>
          <a:off x="14389744" y="719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124985</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6CA6FF7B-AA18-4411-80C3-1474835105EA}"/>
            </a:ext>
          </a:extLst>
        </xdr:cNvPr>
        <xdr:cNvSpPr txBox="1"/>
      </xdr:nvSpPr>
      <xdr:spPr>
        <a:xfrm>
          <a:off x="13500744" y="715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79265</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119112FE-8EFB-4571-ACF5-A3A30FD7BB35}"/>
            </a:ext>
          </a:extLst>
        </xdr:cNvPr>
        <xdr:cNvSpPr txBox="1"/>
      </xdr:nvSpPr>
      <xdr:spPr>
        <a:xfrm>
          <a:off x="12611744" y="710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37EFABD8-B5A8-436A-90B4-CCDBA431F8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B584B64-5841-4843-808D-3A2F41999E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540DE21E-E6DA-4505-898F-EF2F7E5134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1C0970B1-591E-4558-B0C8-218AE9965BE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DFECCDD3-304E-4A2B-8DE8-51B081DF59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72083E1-4151-424F-92CF-F39CD8CDC1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CC8E0D-444B-462C-A145-422A9935BB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7602EB7-D411-4023-A61B-F58B2E8E0C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2B0EFFE-6F72-4F2B-A599-D0084A6A5F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65CF978-CDDD-4C38-B3F8-A4A9E81862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57AD99B2-8197-4668-A1A0-BAD85D344A3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218BE915-6FEF-4079-8027-6F8687B5528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FEEFD06C-13AE-44C5-AFCB-4688020E93E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1BFF5C52-5690-4797-ADC6-C604087981B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F60C0800-587D-4377-9731-1929EBB98B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703DA67C-3BC6-4567-83BC-5B4E2D5CF80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B47D2493-6D88-4054-87AD-61EF2C6F29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2C3FC1BC-ECAA-42F9-B911-1768F71CC03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BB308E1E-6AB9-4C4F-BCE0-1827EE7F4F5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B17B8489-3318-4025-B830-17112A0BA88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54A7BA88-0F6B-4CFD-8A7C-A320860691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3C717E8D-5933-4DAD-896C-467BE62297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EB099A73-625B-495E-878F-B26528C689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61F9FCB2-CB7C-47F2-A77F-835AC8B3A330}"/>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42105CDA-B3C3-4384-AB22-0BDA5B45834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785B7F39-3EE6-493D-809C-9DF50DC71A5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D45E6E1A-6495-4477-AEC7-B5FBEAC5183B}"/>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BCBD4385-A769-403E-BE2B-AC44D961E59A}"/>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6045C1D9-B444-474A-8F77-B6E425D85AA8}"/>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39C3AFEC-7CAB-4541-855E-39BABD366C81}"/>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E4F8AF6C-5ED7-48F3-8545-C8D57E2BD3E6}"/>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6AAFC5EA-F205-4449-B070-08B1715A4CB5}"/>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E1616D7B-C50D-4067-B737-7F3DB7981242}"/>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FB3D60E8-A984-4926-9F0D-9FEB22A4EB4E}"/>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8E390A6-7765-463A-B3D1-EEE0556F5B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D54301E-8B35-4EB3-A85E-733465D051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4F333A3-26DA-49FD-A8E7-9AAFE621B7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201928D-DC2F-47CB-9180-F746C96825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626383-B8E7-4B73-AD32-D979D01436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591" name="楕円 590">
          <a:extLst>
            <a:ext uri="{FF2B5EF4-FFF2-40B4-BE49-F238E27FC236}">
              <a16:creationId xmlns:a16="http://schemas.microsoft.com/office/drawing/2014/main" id="{78E51080-A010-4825-B676-8957FA9C2CA0}"/>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706E77F0-123C-4723-BFAD-54CA49D8AF22}"/>
            </a:ext>
          </a:extLst>
        </xdr:cNvPr>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593" name="楕円 592">
          <a:extLst>
            <a:ext uri="{FF2B5EF4-FFF2-40B4-BE49-F238E27FC236}">
              <a16:creationId xmlns:a16="http://schemas.microsoft.com/office/drawing/2014/main" id="{CB1CEAE0-E134-4823-8953-C05790E06136}"/>
            </a:ext>
          </a:extLst>
        </xdr:cNvPr>
        <xdr:cNvSpPr/>
      </xdr:nvSpPr>
      <xdr:spPr>
        <a:xfrm>
          <a:off x="2127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34290</xdr:rowOff>
    </xdr:to>
    <xdr:cxnSp macro="">
      <xdr:nvCxnSpPr>
        <xdr:cNvPr id="594" name="直線コネクタ 593">
          <a:extLst>
            <a:ext uri="{FF2B5EF4-FFF2-40B4-BE49-F238E27FC236}">
              <a16:creationId xmlns:a16="http://schemas.microsoft.com/office/drawing/2014/main" id="{A408E58A-910E-4EFD-871E-75E597ADB4AC}"/>
            </a:ext>
          </a:extLst>
        </xdr:cNvPr>
        <xdr:cNvCxnSpPr/>
      </xdr:nvCxnSpPr>
      <xdr:spPr>
        <a:xfrm flipV="1">
          <a:off x="21323300" y="7056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595" name="楕円 594">
          <a:extLst>
            <a:ext uri="{FF2B5EF4-FFF2-40B4-BE49-F238E27FC236}">
              <a16:creationId xmlns:a16="http://schemas.microsoft.com/office/drawing/2014/main" id="{8E62E5BF-2F83-4402-84E2-0722E186D62F}"/>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34290</xdr:rowOff>
    </xdr:to>
    <xdr:cxnSp macro="">
      <xdr:nvCxnSpPr>
        <xdr:cNvPr id="596" name="直線コネクタ 595">
          <a:extLst>
            <a:ext uri="{FF2B5EF4-FFF2-40B4-BE49-F238E27FC236}">
              <a16:creationId xmlns:a16="http://schemas.microsoft.com/office/drawing/2014/main" id="{97E47106-1E30-4534-BBCC-B51ABE857F9E}"/>
            </a:ext>
          </a:extLst>
        </xdr:cNvPr>
        <xdr:cNvCxnSpPr/>
      </xdr:nvCxnSpPr>
      <xdr:spPr>
        <a:xfrm>
          <a:off x="20434300" y="7040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97" name="楕円 596">
          <a:extLst>
            <a:ext uri="{FF2B5EF4-FFF2-40B4-BE49-F238E27FC236}">
              <a16:creationId xmlns:a16="http://schemas.microsoft.com/office/drawing/2014/main" id="{ABC0073B-B63F-4FCD-BCE2-E7A669D112E6}"/>
            </a:ext>
          </a:extLst>
        </xdr:cNvPr>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598" name="直線コネクタ 597">
          <a:extLst>
            <a:ext uri="{FF2B5EF4-FFF2-40B4-BE49-F238E27FC236}">
              <a16:creationId xmlns:a16="http://schemas.microsoft.com/office/drawing/2014/main" id="{A53A2DF7-28E3-4774-B971-F6D7B737F9EE}"/>
            </a:ext>
          </a:extLst>
        </xdr:cNvPr>
        <xdr:cNvCxnSpPr/>
      </xdr:nvCxnSpPr>
      <xdr:spPr>
        <a:xfrm>
          <a:off x="19545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99" name="楕円 598">
          <a:extLst>
            <a:ext uri="{FF2B5EF4-FFF2-40B4-BE49-F238E27FC236}">
              <a16:creationId xmlns:a16="http://schemas.microsoft.com/office/drawing/2014/main" id="{556E1FEE-F091-40E9-8D88-F90094FB757D}"/>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19050</xdr:rowOff>
    </xdr:to>
    <xdr:cxnSp macro="">
      <xdr:nvCxnSpPr>
        <xdr:cNvPr id="600" name="直線コネクタ 599">
          <a:extLst>
            <a:ext uri="{FF2B5EF4-FFF2-40B4-BE49-F238E27FC236}">
              <a16:creationId xmlns:a16="http://schemas.microsoft.com/office/drawing/2014/main" id="{1F480201-A443-487C-9FB0-DB594C9DFFCF}"/>
            </a:ext>
          </a:extLst>
        </xdr:cNvPr>
        <xdr:cNvCxnSpPr/>
      </xdr:nvCxnSpPr>
      <xdr:spPr>
        <a:xfrm flipV="1">
          <a:off x="18656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19C704B9-D5FD-4779-8499-1E193146866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189734C2-8268-4F76-BF3A-47B7F7C7D779}"/>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3E930033-8F11-4E2B-9FF1-136648BCEE9D}"/>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92AEA308-F722-4F82-911E-D893355EEC3F}"/>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47749DDF-4B7A-417A-9D54-4FFEB3B312A4}"/>
            </a:ext>
          </a:extLst>
        </xdr:cNvPr>
        <xdr:cNvSpPr txBox="1"/>
      </xdr:nvSpPr>
      <xdr:spPr>
        <a:xfrm>
          <a:off x="21075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6ACD78DE-2D5A-49B8-A27F-00BCB6C0B3CC}"/>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32515BD-EE61-4726-80FC-E148F6DC8B85}"/>
            </a:ext>
          </a:extLst>
        </xdr:cNvPr>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8D99629E-DA4F-4EA5-8A0B-02894EB68677}"/>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72F475A1-B38A-409B-91FD-0C3124DDF7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5D3995F-8F46-409E-81EF-439F57183B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22253C65-3FDA-4E8F-A7CE-C3BF5C93E5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605A3ECC-AC0A-4CF2-B6FC-2BA770B438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680A1ECB-7A11-40B4-B5F9-6B8707DF81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A0AAF6C0-36C8-4696-B196-EA8B8C11AB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91736AAA-740C-41A4-9C02-1AF73DC4BD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CD84381A-7E2C-46BD-AA22-B6F41298B2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EFD94248-39AD-4E62-A4FB-2CB488229C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940C7ADC-DD18-4285-89CB-5FB1FC4675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E7388A50-F60C-4C73-95A7-F19C6256D3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47D518DB-345F-4AB1-84E2-8464857013DA}"/>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12223F6F-4F3A-46AB-BDFC-91428A3FAAD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9BFCB14-C4B3-4CAD-8838-6E6641CF76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849DDFF-599A-4467-BCAB-6E0F805FAD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7EFD9F9D-2C54-4448-895F-ECD3D888A78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68CC5E7E-F58E-4C37-B851-632A9F275785}"/>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EE186A7F-4A24-4D9D-8F10-E51126E140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4A0F026-1F2D-4432-8BC6-F25FE0EC395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52271D2F-BEB5-43E8-959D-043ED0C859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BD070C10-DB05-41A0-B495-9248B9D0525E}"/>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79FEEE6D-C6AA-4C1E-B2FC-343DEE9E12C1}"/>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4DB055DA-DA0D-41EC-AAD1-162692C531D2}"/>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F8BB151D-048B-4A2F-B340-E02F39D5F5D5}"/>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2CE7806C-EE1B-4F71-ABF2-A94E6F70DEF4}"/>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45A1D128-9016-4341-9EE1-04CCB944773E}"/>
            </a:ext>
          </a:extLst>
        </xdr:cNvPr>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CD69C00A-6501-4C21-BE66-F626629500EF}"/>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8B7CB93C-15DB-4B4E-BB1D-ABE842842D5C}"/>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F46A8A49-E5E8-42DB-AAB4-B7FCA2A479C9}"/>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AA1A10DD-0D23-4C69-80BE-F07C55EABD1A}"/>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6C6B2389-7E92-4CC6-9480-DAA9C6A0873D}"/>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8B1AEA5-CB53-438C-B900-2D2E92A8BC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9F4EB8B-BCC5-422B-9DE3-741C991435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489BBBD-EFE2-4AC9-A3C7-7CACA54187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45D8A8A-F6AA-4B59-80EF-40DA55D68D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24A1D2C-31D0-4C4B-9B5C-EC6FF54C80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34925</xdr:rowOff>
    </xdr:from>
    <xdr:to>
      <xdr:col>85</xdr:col>
      <xdr:colOff>177800</xdr:colOff>
      <xdr:row>62</xdr:row>
      <xdr:rowOff>136525</xdr:rowOff>
    </xdr:to>
    <xdr:sp macro="" textlink="">
      <xdr:nvSpPr>
        <xdr:cNvPr id="645" name="楕円 644">
          <a:extLst>
            <a:ext uri="{FF2B5EF4-FFF2-40B4-BE49-F238E27FC236}">
              <a16:creationId xmlns:a16="http://schemas.microsoft.com/office/drawing/2014/main" id="{DCDFC0C0-36B1-4574-8B4B-AD99FBBA16A1}"/>
            </a:ext>
          </a:extLst>
        </xdr:cNvPr>
        <xdr:cNvSpPr/>
      </xdr:nvSpPr>
      <xdr:spPr>
        <a:xfrm>
          <a:off x="16268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13352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6448AF92-BB9C-4EB3-84D0-8D91268EBE0A}"/>
            </a:ext>
          </a:extLst>
        </xdr:cNvPr>
        <xdr:cNvSpPr txBox="1"/>
      </xdr:nvSpPr>
      <xdr:spPr>
        <a:xfrm>
          <a:off x="163576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157797</xdr:rowOff>
    </xdr:from>
    <xdr:to>
      <xdr:col>81</xdr:col>
      <xdr:colOff>101600</xdr:colOff>
      <xdr:row>62</xdr:row>
      <xdr:rowOff>87947</xdr:rowOff>
    </xdr:to>
    <xdr:sp macro="" textlink="">
      <xdr:nvSpPr>
        <xdr:cNvPr id="647" name="楕円 646">
          <a:extLst>
            <a:ext uri="{FF2B5EF4-FFF2-40B4-BE49-F238E27FC236}">
              <a16:creationId xmlns:a16="http://schemas.microsoft.com/office/drawing/2014/main" id="{A67747A4-72E9-4484-9F05-AF43208A5205}"/>
            </a:ext>
          </a:extLst>
        </xdr:cNvPr>
        <xdr:cNvSpPr/>
      </xdr:nvSpPr>
      <xdr:spPr>
        <a:xfrm>
          <a:off x="15430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37147</xdr:rowOff>
    </xdr:from>
    <xdr:to>
      <xdr:col>85</xdr:col>
      <xdr:colOff>127000</xdr:colOff>
      <xdr:row>62</xdr:row>
      <xdr:rowOff>85725</xdr:rowOff>
    </xdr:to>
    <xdr:cxnSp macro="">
      <xdr:nvCxnSpPr>
        <xdr:cNvPr id="648" name="直線コネクタ 647">
          <a:extLst>
            <a:ext uri="{FF2B5EF4-FFF2-40B4-BE49-F238E27FC236}">
              <a16:creationId xmlns:a16="http://schemas.microsoft.com/office/drawing/2014/main" id="{94F95721-5A48-4C6E-BA4A-6BD8CAA35AEF}"/>
            </a:ext>
          </a:extLst>
        </xdr:cNvPr>
        <xdr:cNvCxnSpPr/>
      </xdr:nvCxnSpPr>
      <xdr:spPr>
        <a:xfrm>
          <a:off x="15481300" y="10667047"/>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103505</xdr:rowOff>
    </xdr:from>
    <xdr:to>
      <xdr:col>76</xdr:col>
      <xdr:colOff>165100</xdr:colOff>
      <xdr:row>62</xdr:row>
      <xdr:rowOff>33655</xdr:rowOff>
    </xdr:to>
    <xdr:sp macro="" textlink="">
      <xdr:nvSpPr>
        <xdr:cNvPr id="649" name="楕円 648">
          <a:extLst>
            <a:ext uri="{FF2B5EF4-FFF2-40B4-BE49-F238E27FC236}">
              <a16:creationId xmlns:a16="http://schemas.microsoft.com/office/drawing/2014/main" id="{A13F0EF5-A6D5-4059-A7D9-33BF2355263D}"/>
            </a:ext>
          </a:extLst>
        </xdr:cNvPr>
        <xdr:cNvSpPr/>
      </xdr:nvSpPr>
      <xdr:spPr>
        <a:xfrm>
          <a:off x="14541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154305</xdr:rowOff>
    </xdr:from>
    <xdr:to>
      <xdr:col>81</xdr:col>
      <xdr:colOff>50800</xdr:colOff>
      <xdr:row>62</xdr:row>
      <xdr:rowOff>37147</xdr:rowOff>
    </xdr:to>
    <xdr:cxnSp macro="">
      <xdr:nvCxnSpPr>
        <xdr:cNvPr id="650" name="直線コネクタ 649">
          <a:extLst>
            <a:ext uri="{FF2B5EF4-FFF2-40B4-BE49-F238E27FC236}">
              <a16:creationId xmlns:a16="http://schemas.microsoft.com/office/drawing/2014/main" id="{D80B3C94-860A-4781-B6C5-94802062893F}"/>
            </a:ext>
          </a:extLst>
        </xdr:cNvPr>
        <xdr:cNvCxnSpPr/>
      </xdr:nvCxnSpPr>
      <xdr:spPr>
        <a:xfrm>
          <a:off x="14592300" y="1061275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651" name="楕円 650">
          <a:extLst>
            <a:ext uri="{FF2B5EF4-FFF2-40B4-BE49-F238E27FC236}">
              <a16:creationId xmlns:a16="http://schemas.microsoft.com/office/drawing/2014/main" id="{7CCB9C7E-16AE-4D5D-954F-D7DDB14ED187}"/>
            </a:ext>
          </a:extLst>
        </xdr:cNvPr>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154305</xdr:rowOff>
    </xdr:to>
    <xdr:cxnSp macro="">
      <xdr:nvCxnSpPr>
        <xdr:cNvPr id="652" name="直線コネクタ 651">
          <a:extLst>
            <a:ext uri="{FF2B5EF4-FFF2-40B4-BE49-F238E27FC236}">
              <a16:creationId xmlns:a16="http://schemas.microsoft.com/office/drawing/2014/main" id="{521C08F3-7312-4E1D-8E90-B6DB797F8831}"/>
            </a:ext>
          </a:extLst>
        </xdr:cNvPr>
        <xdr:cNvCxnSpPr/>
      </xdr:nvCxnSpPr>
      <xdr:spPr>
        <a:xfrm>
          <a:off x="13703300" y="10561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102235</xdr:rowOff>
    </xdr:to>
    <xdr:sp macro="" textlink="">
      <xdr:nvSpPr>
        <xdr:cNvPr id="653" name="楕円 652">
          <a:extLst>
            <a:ext uri="{FF2B5EF4-FFF2-40B4-BE49-F238E27FC236}">
              <a16:creationId xmlns:a16="http://schemas.microsoft.com/office/drawing/2014/main" id="{0437B18F-99AC-428B-A8F5-66F4612671B7}"/>
            </a:ext>
          </a:extLst>
        </xdr:cNvPr>
        <xdr:cNvSpPr/>
      </xdr:nvSpPr>
      <xdr:spPr>
        <a:xfrm>
          <a:off x="1276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102870</xdr:rowOff>
    </xdr:to>
    <xdr:cxnSp macro="">
      <xdr:nvCxnSpPr>
        <xdr:cNvPr id="654" name="直線コネクタ 653">
          <a:extLst>
            <a:ext uri="{FF2B5EF4-FFF2-40B4-BE49-F238E27FC236}">
              <a16:creationId xmlns:a16="http://schemas.microsoft.com/office/drawing/2014/main" id="{4D24304D-3B9A-4CB2-98B5-88BB7A69C2B2}"/>
            </a:ext>
          </a:extLst>
        </xdr:cNvPr>
        <xdr:cNvCxnSpPr/>
      </xdr:nvCxnSpPr>
      <xdr:spPr>
        <a:xfrm>
          <a:off x="12814300" y="105098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5" name="n_1aveValue【学校施設】&#10;有形固定資産減価償却率">
          <a:extLst>
            <a:ext uri="{FF2B5EF4-FFF2-40B4-BE49-F238E27FC236}">
              <a16:creationId xmlns:a16="http://schemas.microsoft.com/office/drawing/2014/main" id="{27AFEC80-02C2-43F9-B67D-16AC0ABA8DF4}"/>
            </a:ext>
          </a:extLst>
        </xdr:cNvPr>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6" name="n_2aveValue【学校施設】&#10;有形固定資産減価償却率">
          <a:extLst>
            <a:ext uri="{FF2B5EF4-FFF2-40B4-BE49-F238E27FC236}">
              <a16:creationId xmlns:a16="http://schemas.microsoft.com/office/drawing/2014/main" id="{CF13A460-CFB3-4AB4-94DE-58D13E9D7F52}"/>
            </a:ext>
          </a:extLst>
        </xdr:cNvPr>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7" name="n_3aveValue【学校施設】&#10;有形固定資産減価償却率">
          <a:extLst>
            <a:ext uri="{FF2B5EF4-FFF2-40B4-BE49-F238E27FC236}">
              <a16:creationId xmlns:a16="http://schemas.microsoft.com/office/drawing/2014/main" id="{9189E8E9-9D6D-4363-A23A-3583F05D9022}"/>
            </a:ext>
          </a:extLst>
        </xdr:cNvPr>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58" name="n_4aveValue【学校施設】&#10;有形固定資産減価償却率">
          <a:extLst>
            <a:ext uri="{FF2B5EF4-FFF2-40B4-BE49-F238E27FC236}">
              <a16:creationId xmlns:a16="http://schemas.microsoft.com/office/drawing/2014/main" id="{7686C2B3-0291-4F98-938D-0AD8D7041A31}"/>
            </a:ext>
          </a:extLst>
        </xdr:cNvPr>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79074</xdr:rowOff>
    </xdr:from>
    <xdr:ext cx="405111" cy="259045"/>
    <xdr:sp macro="" textlink="">
      <xdr:nvSpPr>
        <xdr:cNvPr id="659" name="n_1mainValue【学校施設】&#10;有形固定資産減価償却率">
          <a:extLst>
            <a:ext uri="{FF2B5EF4-FFF2-40B4-BE49-F238E27FC236}">
              <a16:creationId xmlns:a16="http://schemas.microsoft.com/office/drawing/2014/main" id="{579EA1F0-6A39-4498-9625-2E4A284794ED}"/>
            </a:ext>
          </a:extLst>
        </xdr:cNvPr>
        <xdr:cNvSpPr txBox="1"/>
      </xdr:nvSpPr>
      <xdr:spPr>
        <a:xfrm>
          <a:off x="152660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24782</xdr:rowOff>
    </xdr:from>
    <xdr:ext cx="405111" cy="259045"/>
    <xdr:sp macro="" textlink="">
      <xdr:nvSpPr>
        <xdr:cNvPr id="660" name="n_2mainValue【学校施設】&#10;有形固定資産減価償却率">
          <a:extLst>
            <a:ext uri="{FF2B5EF4-FFF2-40B4-BE49-F238E27FC236}">
              <a16:creationId xmlns:a16="http://schemas.microsoft.com/office/drawing/2014/main" id="{E38A69A4-E3B6-4034-958A-C3707B20D9B6}"/>
            </a:ext>
          </a:extLst>
        </xdr:cNvPr>
        <xdr:cNvSpPr txBox="1"/>
      </xdr:nvSpPr>
      <xdr:spPr>
        <a:xfrm>
          <a:off x="14389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661" name="n_3mainValue【学校施設】&#10;有形固定資産減価償却率">
          <a:extLst>
            <a:ext uri="{FF2B5EF4-FFF2-40B4-BE49-F238E27FC236}">
              <a16:creationId xmlns:a16="http://schemas.microsoft.com/office/drawing/2014/main" id="{A70FDBD1-5FE2-465F-B995-38AE1CA24FAD}"/>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93362</xdr:rowOff>
    </xdr:from>
    <xdr:ext cx="405111" cy="259045"/>
    <xdr:sp macro="" textlink="">
      <xdr:nvSpPr>
        <xdr:cNvPr id="662" name="n_4mainValue【学校施設】&#10;有形固定資産減価償却率">
          <a:extLst>
            <a:ext uri="{FF2B5EF4-FFF2-40B4-BE49-F238E27FC236}">
              <a16:creationId xmlns:a16="http://schemas.microsoft.com/office/drawing/2014/main" id="{52903E10-5DC3-48EC-A8E4-4013E00900EE}"/>
            </a:ext>
          </a:extLst>
        </xdr:cNvPr>
        <xdr:cNvSpPr txBox="1"/>
      </xdr:nvSpPr>
      <xdr:spPr>
        <a:xfrm>
          <a:off x="12611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54FF7B7-251F-4225-8D7F-9C399BBA41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270F73CC-A79A-48C7-99ED-02B392D69F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C652FA49-E796-457B-BE01-9D503D112A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D34CFE92-27E7-4AD8-B6E6-9316A70126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575A4F92-850F-44EE-AE4C-AB4CE7527B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B309076E-29EE-4D99-980D-256D5E05A7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DCFE1F3F-F49D-45C2-AFDB-AC544ECB22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5F444F1-40DB-4367-8467-4FD2E6E3B5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BEA9D1E-0BE9-4BA5-B277-82F17EB970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F9F184F6-22C0-447C-98FC-67C198309B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C2C7F064-1EA3-4057-9C3F-B06ECA46776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E600556-0308-4AC5-9699-BC0E8C14E4B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D4D9A329-6BA1-4FCD-A782-8BD5E173DE7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D559A5BF-C248-4257-BE51-9BFC8B6FE44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9AD66903-3BC8-4556-ACBF-4CA919420E0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FEA42090-1283-4677-A334-01F7957A127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E9B77644-E801-4834-9AE3-434BE87B048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4E0BA98A-82BC-4FEF-8B27-0B1E0D0120A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3CB35AA5-819D-4C5C-BF37-098E7C7BD95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191B7F9C-E3F8-40D0-ACEB-BE1F61AC0D6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A9D42AA8-623D-48D1-A3A5-E0EF181BD16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5ECE3815-A820-4B99-8154-6D0CDE938F5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D078ACE3-2CDB-4FA5-81C4-AA4C94D5DC6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BCF3BBEF-DC65-4713-A5DD-21DE7DDC6B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145B2239-9D12-4CCD-A3C3-089E1CE285E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4FDFE248-B1A5-4B7F-A739-36276BF9AB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4B365794-2CBB-45D8-B7B6-C6FAF42C1F0B}"/>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149F0942-9119-4FA0-978A-BAF36560AAAD}"/>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DA31AB5C-9F8A-424A-BF22-DCEDA71251BB}"/>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DA8B0907-3389-4B92-B396-95E29F0EEE94}"/>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1C59CB4D-C16D-4386-832A-43D6EDBA11AF}"/>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4" name="【学校施設】&#10;一人当たり面積平均値テキスト">
          <a:extLst>
            <a:ext uri="{FF2B5EF4-FFF2-40B4-BE49-F238E27FC236}">
              <a16:creationId xmlns:a16="http://schemas.microsoft.com/office/drawing/2014/main" id="{722B1AEA-D98F-45E3-9113-5BA5788AC1B8}"/>
            </a:ext>
          </a:extLst>
        </xdr:cNvPr>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BB72491D-EAF4-4A40-B5F7-058399201F74}"/>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60CCA4F5-28AD-48D4-AF8C-CC381E427AAA}"/>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3E0BEDB4-E77D-46C1-AB91-BBC2B9BB705C}"/>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1F0E0685-BB0C-4FF4-82BB-56EC89A57670}"/>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E0A731DD-6F12-44B3-A215-0E06FFA84BA1}"/>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4171460-3043-4983-92A3-A34193E539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0348D13-3009-4813-8668-2B5263FF41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FFE9760-A33A-4F71-BBE5-53D4B72AE4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E9EE7AD-F816-4B6B-AFD0-C467267273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EACFE95-DDC7-4F68-98F4-44FF15F64B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4717</xdr:rowOff>
    </xdr:from>
    <xdr:to>
      <xdr:col>116</xdr:col>
      <xdr:colOff>114300</xdr:colOff>
      <xdr:row>56</xdr:row>
      <xdr:rowOff>106317</xdr:rowOff>
    </xdr:to>
    <xdr:sp macro="" textlink="">
      <xdr:nvSpPr>
        <xdr:cNvPr id="705" name="楕円 704">
          <a:extLst>
            <a:ext uri="{FF2B5EF4-FFF2-40B4-BE49-F238E27FC236}">
              <a16:creationId xmlns:a16="http://schemas.microsoft.com/office/drawing/2014/main" id="{A185B407-0BA9-4D94-B87A-8FDF908A9280}"/>
            </a:ext>
          </a:extLst>
        </xdr:cNvPr>
        <xdr:cNvSpPr/>
      </xdr:nvSpPr>
      <xdr:spPr>
        <a:xfrm>
          <a:off x="221107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27594</xdr:rowOff>
    </xdr:from>
    <xdr:ext cx="469744" cy="259045"/>
    <xdr:sp macro="" textlink="">
      <xdr:nvSpPr>
        <xdr:cNvPr id="706" name="【学校施設】&#10;一人当たり面積該当値テキスト">
          <a:extLst>
            <a:ext uri="{FF2B5EF4-FFF2-40B4-BE49-F238E27FC236}">
              <a16:creationId xmlns:a16="http://schemas.microsoft.com/office/drawing/2014/main" id="{71D73029-D6E7-4643-9C6E-782E41E5F2E0}"/>
            </a:ext>
          </a:extLst>
        </xdr:cNvPr>
        <xdr:cNvSpPr txBox="1"/>
      </xdr:nvSpPr>
      <xdr:spPr>
        <a:xfrm>
          <a:off x="22199600" y="9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42273</xdr:rowOff>
    </xdr:from>
    <xdr:to>
      <xdr:col>112</xdr:col>
      <xdr:colOff>38100</xdr:colOff>
      <xdr:row>56</xdr:row>
      <xdr:rowOff>143873</xdr:rowOff>
    </xdr:to>
    <xdr:sp macro="" textlink="">
      <xdr:nvSpPr>
        <xdr:cNvPr id="707" name="楕円 706">
          <a:extLst>
            <a:ext uri="{FF2B5EF4-FFF2-40B4-BE49-F238E27FC236}">
              <a16:creationId xmlns:a16="http://schemas.microsoft.com/office/drawing/2014/main" id="{C6F96C73-7F5A-4F91-81FE-F319F0022D5A}"/>
            </a:ext>
          </a:extLst>
        </xdr:cNvPr>
        <xdr:cNvSpPr/>
      </xdr:nvSpPr>
      <xdr:spPr>
        <a:xfrm>
          <a:off x="212725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55517</xdr:rowOff>
    </xdr:from>
    <xdr:to>
      <xdr:col>116</xdr:col>
      <xdr:colOff>63500</xdr:colOff>
      <xdr:row>56</xdr:row>
      <xdr:rowOff>93073</xdr:rowOff>
    </xdr:to>
    <xdr:cxnSp macro="">
      <xdr:nvCxnSpPr>
        <xdr:cNvPr id="708" name="直線コネクタ 707">
          <a:extLst>
            <a:ext uri="{FF2B5EF4-FFF2-40B4-BE49-F238E27FC236}">
              <a16:creationId xmlns:a16="http://schemas.microsoft.com/office/drawing/2014/main" id="{09363214-46B8-4E6B-902C-6AA270B5EF1F}"/>
            </a:ext>
          </a:extLst>
        </xdr:cNvPr>
        <xdr:cNvCxnSpPr/>
      </xdr:nvCxnSpPr>
      <xdr:spPr>
        <a:xfrm flipV="1">
          <a:off x="21323300" y="965671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709" name="楕円 708">
          <a:extLst>
            <a:ext uri="{FF2B5EF4-FFF2-40B4-BE49-F238E27FC236}">
              <a16:creationId xmlns:a16="http://schemas.microsoft.com/office/drawing/2014/main" id="{7E3D5AAA-B39F-41DB-8EF5-F5198658CEB1}"/>
            </a:ext>
          </a:extLst>
        </xdr:cNvPr>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93073</xdr:rowOff>
    </xdr:from>
    <xdr:to>
      <xdr:col>111</xdr:col>
      <xdr:colOff>177800</xdr:colOff>
      <xdr:row>56</xdr:row>
      <xdr:rowOff>137160</xdr:rowOff>
    </xdr:to>
    <xdr:cxnSp macro="">
      <xdr:nvCxnSpPr>
        <xdr:cNvPr id="710" name="直線コネクタ 709">
          <a:extLst>
            <a:ext uri="{FF2B5EF4-FFF2-40B4-BE49-F238E27FC236}">
              <a16:creationId xmlns:a16="http://schemas.microsoft.com/office/drawing/2014/main" id="{907D1D46-C849-4652-BF61-04A17C38B636}"/>
            </a:ext>
          </a:extLst>
        </xdr:cNvPr>
        <xdr:cNvCxnSpPr/>
      </xdr:nvCxnSpPr>
      <xdr:spPr>
        <a:xfrm flipV="1">
          <a:off x="20434300" y="96942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114119</xdr:rowOff>
    </xdr:from>
    <xdr:to>
      <xdr:col>102</xdr:col>
      <xdr:colOff>165100</xdr:colOff>
      <xdr:row>57</xdr:row>
      <xdr:rowOff>44269</xdr:rowOff>
    </xdr:to>
    <xdr:sp macro="" textlink="">
      <xdr:nvSpPr>
        <xdr:cNvPr id="711" name="楕円 710">
          <a:extLst>
            <a:ext uri="{FF2B5EF4-FFF2-40B4-BE49-F238E27FC236}">
              <a16:creationId xmlns:a16="http://schemas.microsoft.com/office/drawing/2014/main" id="{21EECD34-6A2A-46DF-B483-6025444102F8}"/>
            </a:ext>
          </a:extLst>
        </xdr:cNvPr>
        <xdr:cNvSpPr/>
      </xdr:nvSpPr>
      <xdr:spPr>
        <a:xfrm>
          <a:off x="19494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164919</xdr:rowOff>
    </xdr:to>
    <xdr:cxnSp macro="">
      <xdr:nvCxnSpPr>
        <xdr:cNvPr id="712" name="直線コネクタ 711">
          <a:extLst>
            <a:ext uri="{FF2B5EF4-FFF2-40B4-BE49-F238E27FC236}">
              <a16:creationId xmlns:a16="http://schemas.microsoft.com/office/drawing/2014/main" id="{A60A0A0F-F7C6-4BF8-8FA3-92172601E45E}"/>
            </a:ext>
          </a:extLst>
        </xdr:cNvPr>
        <xdr:cNvCxnSpPr/>
      </xdr:nvCxnSpPr>
      <xdr:spPr>
        <a:xfrm flipV="1">
          <a:off x="19545300" y="97383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135346</xdr:rowOff>
    </xdr:from>
    <xdr:to>
      <xdr:col>98</xdr:col>
      <xdr:colOff>38100</xdr:colOff>
      <xdr:row>57</xdr:row>
      <xdr:rowOff>65496</xdr:rowOff>
    </xdr:to>
    <xdr:sp macro="" textlink="">
      <xdr:nvSpPr>
        <xdr:cNvPr id="713" name="楕円 712">
          <a:extLst>
            <a:ext uri="{FF2B5EF4-FFF2-40B4-BE49-F238E27FC236}">
              <a16:creationId xmlns:a16="http://schemas.microsoft.com/office/drawing/2014/main" id="{EDCF0B07-173E-4498-BCFA-9EC219DFDBDD}"/>
            </a:ext>
          </a:extLst>
        </xdr:cNvPr>
        <xdr:cNvSpPr/>
      </xdr:nvSpPr>
      <xdr:spPr>
        <a:xfrm>
          <a:off x="18605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164919</xdr:rowOff>
    </xdr:from>
    <xdr:to>
      <xdr:col>102</xdr:col>
      <xdr:colOff>114300</xdr:colOff>
      <xdr:row>57</xdr:row>
      <xdr:rowOff>14696</xdr:rowOff>
    </xdr:to>
    <xdr:cxnSp macro="">
      <xdr:nvCxnSpPr>
        <xdr:cNvPr id="714" name="直線コネクタ 713">
          <a:extLst>
            <a:ext uri="{FF2B5EF4-FFF2-40B4-BE49-F238E27FC236}">
              <a16:creationId xmlns:a16="http://schemas.microsoft.com/office/drawing/2014/main" id="{0C54A07E-63EE-41F6-8A6F-013BF775CF97}"/>
            </a:ext>
          </a:extLst>
        </xdr:cNvPr>
        <xdr:cNvCxnSpPr/>
      </xdr:nvCxnSpPr>
      <xdr:spPr>
        <a:xfrm flipV="1">
          <a:off x="18656300" y="97661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5" name="n_1aveValue【学校施設】&#10;一人当たり面積">
          <a:extLst>
            <a:ext uri="{FF2B5EF4-FFF2-40B4-BE49-F238E27FC236}">
              <a16:creationId xmlns:a16="http://schemas.microsoft.com/office/drawing/2014/main" id="{4A156A33-2E49-439A-89B8-01F7680B2EC2}"/>
            </a:ext>
          </a:extLst>
        </xdr:cNvPr>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6" name="n_2aveValue【学校施設】&#10;一人当たり面積">
          <a:extLst>
            <a:ext uri="{FF2B5EF4-FFF2-40B4-BE49-F238E27FC236}">
              <a16:creationId xmlns:a16="http://schemas.microsoft.com/office/drawing/2014/main" id="{487933DE-6DF4-4396-9036-FF805901F48E}"/>
            </a:ext>
          </a:extLst>
        </xdr:cNvPr>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7" name="n_3aveValue【学校施設】&#10;一人当たり面積">
          <a:extLst>
            <a:ext uri="{FF2B5EF4-FFF2-40B4-BE49-F238E27FC236}">
              <a16:creationId xmlns:a16="http://schemas.microsoft.com/office/drawing/2014/main" id="{766AC54C-80D8-4EBE-886F-962125C31B24}"/>
            </a:ext>
          </a:extLst>
        </xdr:cNvPr>
        <xdr:cNvSpPr txBox="1"/>
      </xdr:nvSpPr>
      <xdr:spPr>
        <a:xfrm>
          <a:off x="19310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170923</xdr:rowOff>
    </xdr:from>
    <xdr:ext cx="469744" cy="259045"/>
    <xdr:sp macro="" textlink="">
      <xdr:nvSpPr>
        <xdr:cNvPr id="718" name="n_4aveValue【学校施設】&#10;一人当たり面積">
          <a:extLst>
            <a:ext uri="{FF2B5EF4-FFF2-40B4-BE49-F238E27FC236}">
              <a16:creationId xmlns:a16="http://schemas.microsoft.com/office/drawing/2014/main" id="{560C2E21-F859-4452-883B-E9BBA059E0A6}"/>
            </a:ext>
          </a:extLst>
        </xdr:cNvPr>
        <xdr:cNvSpPr txBox="1"/>
      </xdr:nvSpPr>
      <xdr:spPr>
        <a:xfrm>
          <a:off x="18421427" y="1011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160400</xdr:rowOff>
    </xdr:from>
    <xdr:ext cx="469744" cy="259045"/>
    <xdr:sp macro="" textlink="">
      <xdr:nvSpPr>
        <xdr:cNvPr id="719" name="n_1mainValue【学校施設】&#10;一人当たり面積">
          <a:extLst>
            <a:ext uri="{FF2B5EF4-FFF2-40B4-BE49-F238E27FC236}">
              <a16:creationId xmlns:a16="http://schemas.microsoft.com/office/drawing/2014/main" id="{D941B0B5-FF73-4770-B8A8-6B89D7712C24}"/>
            </a:ext>
          </a:extLst>
        </xdr:cNvPr>
        <xdr:cNvSpPr txBox="1"/>
      </xdr:nvSpPr>
      <xdr:spPr>
        <a:xfrm>
          <a:off x="21075727" y="941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720" name="n_2mainValue【学校施設】&#10;一人当たり面積">
          <a:extLst>
            <a:ext uri="{FF2B5EF4-FFF2-40B4-BE49-F238E27FC236}">
              <a16:creationId xmlns:a16="http://schemas.microsoft.com/office/drawing/2014/main" id="{02E90847-92B8-4940-855C-0019A2A30428}"/>
            </a:ext>
          </a:extLst>
        </xdr:cNvPr>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60796</xdr:rowOff>
    </xdr:from>
    <xdr:ext cx="469744" cy="259045"/>
    <xdr:sp macro="" textlink="">
      <xdr:nvSpPr>
        <xdr:cNvPr id="721" name="n_3mainValue【学校施設】&#10;一人当たり面積">
          <a:extLst>
            <a:ext uri="{FF2B5EF4-FFF2-40B4-BE49-F238E27FC236}">
              <a16:creationId xmlns:a16="http://schemas.microsoft.com/office/drawing/2014/main" id="{E0FA5A93-17BC-43E0-B20E-FD67C4389D74}"/>
            </a:ext>
          </a:extLst>
        </xdr:cNvPr>
        <xdr:cNvSpPr txBox="1"/>
      </xdr:nvSpPr>
      <xdr:spPr>
        <a:xfrm>
          <a:off x="19310427" y="94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82023</xdr:rowOff>
    </xdr:from>
    <xdr:ext cx="469744" cy="259045"/>
    <xdr:sp macro="" textlink="">
      <xdr:nvSpPr>
        <xdr:cNvPr id="722" name="n_4mainValue【学校施設】&#10;一人当たり面積">
          <a:extLst>
            <a:ext uri="{FF2B5EF4-FFF2-40B4-BE49-F238E27FC236}">
              <a16:creationId xmlns:a16="http://schemas.microsoft.com/office/drawing/2014/main" id="{72738778-89CC-4282-897C-ECCE304D5D2D}"/>
            </a:ext>
          </a:extLst>
        </xdr:cNvPr>
        <xdr:cNvSpPr txBox="1"/>
      </xdr:nvSpPr>
      <xdr:spPr>
        <a:xfrm>
          <a:off x="18421427" y="95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44C7C0F-CC2F-4693-B496-400B5AAA04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1851E39C-00EB-484D-A83E-A467B9FAC6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8A0BFCD7-203A-40D0-8A17-5EEA558427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80535CFA-D3E6-4915-868B-CABDBD97E3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B2DB9256-8568-4705-A559-C7577BBC3DF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A466CE8B-FD66-48FC-B10E-5F87732CE2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D75ADCBD-16D7-48A8-B4B5-012F2A1599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B2D0DA5-29D3-418E-B930-43592BE511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17219C75-13B7-45B0-9B44-4F16A01B22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1E1B8F1C-1C30-4C43-A628-6450DDEAF8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FD5CDF5-FCBB-4911-9AFC-07B57B44E21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B9E7153F-B6A9-404F-85D9-7DB522949D1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34C6125D-7D77-4989-9C7E-DE22BCB140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743E9C74-FD1C-4AB3-962D-E3EC3DB5F0B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F15EBF8E-E669-4B3A-898D-73D1E2FD57B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BF8E3FFB-3BE2-4467-8AD4-A1DE651839F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F8891700-C847-469D-BD8D-A09DF17FE1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A86B6593-00A7-4D90-9385-2D2A4D11CE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1D67327-5D09-42EE-801C-A26481FE22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D20EED25-25F5-433A-998B-DF4DD535979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D616EA3A-9BF9-441F-B267-B4FDFB7BB6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9EAA2963-6408-411E-8ED5-30FC56D07E5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72B8E698-3DD5-4F5B-AE12-E794481246E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76C3F25F-F99D-493A-97F3-E718ED01CF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B2557CC8-D75A-4AA2-9E12-E8E66868D7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E94C413F-0EDA-4D69-B961-9E58BC9978F4}"/>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1C237D1B-B67E-432A-BC1E-24EB58E45BF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2834AF25-BDF9-401F-8089-6523801C1FD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B025AA41-C37E-471A-946E-9F161205619F}"/>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DB10EADC-2B4F-40F1-A537-573CCF6B2612}"/>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3" name="【児童館】&#10;有形固定資産減価償却率平均値テキスト">
          <a:extLst>
            <a:ext uri="{FF2B5EF4-FFF2-40B4-BE49-F238E27FC236}">
              <a16:creationId xmlns:a16="http://schemas.microsoft.com/office/drawing/2014/main" id="{5E3A580C-4A00-44BB-BC01-4B109272F1DD}"/>
            </a:ext>
          </a:extLst>
        </xdr:cNvPr>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960D19C5-96A9-4F5C-ADBE-9940FC8A7E53}"/>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4CD9334D-1B65-4653-89FE-1AAB9F08F22E}"/>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2BEFABB2-D80E-4BF6-A5A1-5BB217E5F6F9}"/>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FEDD3C7B-1ABA-4867-9C98-0C71F5EE9359}"/>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3B4A6924-5BDA-45A5-BD2F-5623876A2B66}"/>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7A1D2FE-09E3-456B-B492-2BC73BE3B9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B852C5C-B392-44C6-A94B-587349ADC8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9140DCE-D1C8-4570-B69D-2599F11FBA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CFFA296-B4F7-4040-A596-F7F90149A1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BA6E370-3FD1-461E-AECA-FB14ABA3FC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764" name="楕円 763">
          <a:extLst>
            <a:ext uri="{FF2B5EF4-FFF2-40B4-BE49-F238E27FC236}">
              <a16:creationId xmlns:a16="http://schemas.microsoft.com/office/drawing/2014/main" id="{E2217F42-1BCF-44BC-9FB8-A6B5AE7CA2B2}"/>
            </a:ext>
          </a:extLst>
        </xdr:cNvPr>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765" name="【児童館】&#10;有形固定資産減価償却率該当値テキスト">
          <a:extLst>
            <a:ext uri="{FF2B5EF4-FFF2-40B4-BE49-F238E27FC236}">
              <a16:creationId xmlns:a16="http://schemas.microsoft.com/office/drawing/2014/main" id="{CDDC5865-4215-4AF5-9485-B35C1B87AB15}"/>
            </a:ext>
          </a:extLst>
        </xdr:cNvPr>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766" name="楕円 765">
          <a:extLst>
            <a:ext uri="{FF2B5EF4-FFF2-40B4-BE49-F238E27FC236}">
              <a16:creationId xmlns:a16="http://schemas.microsoft.com/office/drawing/2014/main" id="{513C4F3F-ACD5-4854-9237-6BC1F1BBBCAA}"/>
            </a:ext>
          </a:extLst>
        </xdr:cNvPr>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162198</xdr:rowOff>
    </xdr:from>
    <xdr:to>
      <xdr:col>85</xdr:col>
      <xdr:colOff>127000</xdr:colOff>
      <xdr:row>84</xdr:row>
      <xdr:rowOff>23405</xdr:rowOff>
    </xdr:to>
    <xdr:cxnSp macro="">
      <xdr:nvCxnSpPr>
        <xdr:cNvPr id="767" name="直線コネクタ 766">
          <a:extLst>
            <a:ext uri="{FF2B5EF4-FFF2-40B4-BE49-F238E27FC236}">
              <a16:creationId xmlns:a16="http://schemas.microsoft.com/office/drawing/2014/main" id="{BFB850E6-A067-4A8D-87C5-A04EE0352773}"/>
            </a:ext>
          </a:extLst>
        </xdr:cNvPr>
        <xdr:cNvCxnSpPr/>
      </xdr:nvCxnSpPr>
      <xdr:spPr>
        <a:xfrm>
          <a:off x="15481300" y="143925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768" name="楕円 767">
          <a:extLst>
            <a:ext uri="{FF2B5EF4-FFF2-40B4-BE49-F238E27FC236}">
              <a16:creationId xmlns:a16="http://schemas.microsoft.com/office/drawing/2014/main" id="{D56AF23B-AAC6-45BA-8CBE-A16B614F23F4}"/>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162198</xdr:rowOff>
    </xdr:to>
    <xdr:cxnSp macro="">
      <xdr:nvCxnSpPr>
        <xdr:cNvPr id="769" name="直線コネクタ 768">
          <a:extLst>
            <a:ext uri="{FF2B5EF4-FFF2-40B4-BE49-F238E27FC236}">
              <a16:creationId xmlns:a16="http://schemas.microsoft.com/office/drawing/2014/main" id="{25CA8CE6-043B-4D9F-BADE-CB96A664C3BD}"/>
            </a:ext>
          </a:extLst>
        </xdr:cNvPr>
        <xdr:cNvCxnSpPr/>
      </xdr:nvCxnSpPr>
      <xdr:spPr>
        <a:xfrm>
          <a:off x="14592300" y="143598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770" name="楕円 769">
          <a:extLst>
            <a:ext uri="{FF2B5EF4-FFF2-40B4-BE49-F238E27FC236}">
              <a16:creationId xmlns:a16="http://schemas.microsoft.com/office/drawing/2014/main" id="{5F245788-903E-4112-B4FC-1E108858BD58}"/>
            </a:ext>
          </a:extLst>
        </xdr:cNvPr>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96882</xdr:rowOff>
    </xdr:from>
    <xdr:to>
      <xdr:col>76</xdr:col>
      <xdr:colOff>114300</xdr:colOff>
      <xdr:row>83</xdr:row>
      <xdr:rowOff>129539</xdr:rowOff>
    </xdr:to>
    <xdr:cxnSp macro="">
      <xdr:nvCxnSpPr>
        <xdr:cNvPr id="771" name="直線コネクタ 770">
          <a:extLst>
            <a:ext uri="{FF2B5EF4-FFF2-40B4-BE49-F238E27FC236}">
              <a16:creationId xmlns:a16="http://schemas.microsoft.com/office/drawing/2014/main" id="{83DDD98E-AD19-4D15-B1EE-7D271A226758}"/>
            </a:ext>
          </a:extLst>
        </xdr:cNvPr>
        <xdr:cNvCxnSpPr/>
      </xdr:nvCxnSpPr>
      <xdr:spPr>
        <a:xfrm>
          <a:off x="13703300" y="143272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772" name="楕円 771">
          <a:extLst>
            <a:ext uri="{FF2B5EF4-FFF2-40B4-BE49-F238E27FC236}">
              <a16:creationId xmlns:a16="http://schemas.microsoft.com/office/drawing/2014/main" id="{ABC9E693-8199-4A28-B1BA-C2F2AB60AFF3}"/>
            </a:ext>
          </a:extLst>
        </xdr:cNvPr>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62593</xdr:rowOff>
    </xdr:from>
    <xdr:to>
      <xdr:col>71</xdr:col>
      <xdr:colOff>177800</xdr:colOff>
      <xdr:row>83</xdr:row>
      <xdr:rowOff>96882</xdr:rowOff>
    </xdr:to>
    <xdr:cxnSp macro="">
      <xdr:nvCxnSpPr>
        <xdr:cNvPr id="773" name="直線コネクタ 772">
          <a:extLst>
            <a:ext uri="{FF2B5EF4-FFF2-40B4-BE49-F238E27FC236}">
              <a16:creationId xmlns:a16="http://schemas.microsoft.com/office/drawing/2014/main" id="{5DEF6D04-5C90-45E5-802B-73DC93A36B18}"/>
            </a:ext>
          </a:extLst>
        </xdr:cNvPr>
        <xdr:cNvCxnSpPr/>
      </xdr:nvCxnSpPr>
      <xdr:spPr>
        <a:xfrm>
          <a:off x="12814300" y="142929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4" name="n_1aveValue【児童館】&#10;有形固定資産減価償却率">
          <a:extLst>
            <a:ext uri="{FF2B5EF4-FFF2-40B4-BE49-F238E27FC236}">
              <a16:creationId xmlns:a16="http://schemas.microsoft.com/office/drawing/2014/main" id="{D3579083-1DC0-4A49-B5D7-CCA0C01F3990}"/>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5" name="n_2aveValue【児童館】&#10;有形固定資産減価償却率">
          <a:extLst>
            <a:ext uri="{FF2B5EF4-FFF2-40B4-BE49-F238E27FC236}">
              <a16:creationId xmlns:a16="http://schemas.microsoft.com/office/drawing/2014/main" id="{67F1C960-27FE-47DF-B2F2-5FBD3A13CB7C}"/>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6" name="n_3aveValue【児童館】&#10;有形固定資産減価償却率">
          <a:extLst>
            <a:ext uri="{FF2B5EF4-FFF2-40B4-BE49-F238E27FC236}">
              <a16:creationId xmlns:a16="http://schemas.microsoft.com/office/drawing/2014/main" id="{A9FA1A66-0BEE-41BA-9660-48661CA6C6E4}"/>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77" name="n_4aveValue【児童館】&#10;有形固定資産減価償却率">
          <a:extLst>
            <a:ext uri="{FF2B5EF4-FFF2-40B4-BE49-F238E27FC236}">
              <a16:creationId xmlns:a16="http://schemas.microsoft.com/office/drawing/2014/main" id="{13F76EBD-0E4E-4334-928F-1C71D4E99AFB}"/>
            </a:ext>
          </a:extLst>
        </xdr:cNvPr>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778" name="n_1mainValue【児童館】&#10;有形固定資産減価償却率">
          <a:extLst>
            <a:ext uri="{FF2B5EF4-FFF2-40B4-BE49-F238E27FC236}">
              <a16:creationId xmlns:a16="http://schemas.microsoft.com/office/drawing/2014/main" id="{82E35579-2CA0-4E33-A30D-42AF98A8B043}"/>
            </a:ext>
          </a:extLst>
        </xdr:cNvPr>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779" name="n_2mainValue【児童館】&#10;有形固定資産減価償却率">
          <a:extLst>
            <a:ext uri="{FF2B5EF4-FFF2-40B4-BE49-F238E27FC236}">
              <a16:creationId xmlns:a16="http://schemas.microsoft.com/office/drawing/2014/main" id="{BE9446C6-6C6B-43ED-977E-C65183AB4FF1}"/>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780" name="n_3mainValue【児童館】&#10;有形固定資産減価償却率">
          <a:extLst>
            <a:ext uri="{FF2B5EF4-FFF2-40B4-BE49-F238E27FC236}">
              <a16:creationId xmlns:a16="http://schemas.microsoft.com/office/drawing/2014/main" id="{B5AE6236-60BB-47C1-9179-3D1CC4611F7A}"/>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104520</xdr:rowOff>
    </xdr:from>
    <xdr:ext cx="405111" cy="259045"/>
    <xdr:sp macro="" textlink="">
      <xdr:nvSpPr>
        <xdr:cNvPr id="781" name="n_4mainValue【児童館】&#10;有形固定資産減価償却率">
          <a:extLst>
            <a:ext uri="{FF2B5EF4-FFF2-40B4-BE49-F238E27FC236}">
              <a16:creationId xmlns:a16="http://schemas.microsoft.com/office/drawing/2014/main" id="{DE6D8E79-9405-4E3F-8D25-3F5E3BFBD2E5}"/>
            </a:ext>
          </a:extLst>
        </xdr:cNvPr>
        <xdr:cNvSpPr txBox="1"/>
      </xdr:nvSpPr>
      <xdr:spPr>
        <a:xfrm>
          <a:off x="12611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B948D4DA-B149-4619-B65A-FB64334D2EE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7C673310-5B7C-46D8-BAE2-93D10D45D0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48E98751-0739-4CB3-AE62-8A2BD9BA28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7A081DBA-B871-4884-8EF9-BB16FC2135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E6213C6A-76DE-45A5-A129-FEAFA213C8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EBF3BAE0-1BE4-45B6-8FE1-7CF0581E9B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816F31F1-B4C2-4757-8ADE-BB26B3438D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6D4A462F-4864-4772-9EBA-04285CA668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3743F3E6-224B-4570-B4E6-A0E63CF99D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B3749E58-E235-45BD-8930-9251CBCE5F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B01E480B-C8CF-4680-A64A-62AB60AB5A0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0FE53A22-EECE-4B56-8BE7-3468D563F83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26AC54D7-B641-4077-B2E4-4FFA0E62D83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E84791E2-B6EC-421E-81E7-4E89F2DA9D3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ED9B2D81-4587-4A46-A3BE-8E16BE66328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ED951EC5-A8C5-4FFC-9B21-86EDFCC888E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26999B70-8CCA-4D17-BA0E-360D7A32ADB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CBB7A54E-6F80-48C0-92EF-8188614A72E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BC7D1F9C-A8BB-4109-AF2F-A2F4B16774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1913AA1C-A650-40E5-9F59-468023326C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16A870DB-F632-4DA8-9775-F6F0E28EEB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CF043C56-AD86-4DF1-8B88-6EB2EC0C2F71}"/>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C5981E14-031D-42B9-8418-799C94A639D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FDF45A34-0C1C-4599-86D3-12DF1B3831F7}"/>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2BFC9F56-2C5F-4DC7-A3C5-443C26B37986}"/>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D509DF84-FD44-44EE-98DC-8210FEA22DB5}"/>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8" name="【児童館】&#10;一人当たり面積平均値テキスト">
          <a:extLst>
            <a:ext uri="{FF2B5EF4-FFF2-40B4-BE49-F238E27FC236}">
              <a16:creationId xmlns:a16="http://schemas.microsoft.com/office/drawing/2014/main" id="{EF2811EB-43DA-422A-A0F1-A20646CC8C59}"/>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29B0C0C2-59BA-46B3-B1CF-03ADA42904BE}"/>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F1B67ED7-FF85-4531-97E8-A2545AA882AC}"/>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40559B34-9A6D-4E9B-AF5C-8E01373E07F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0A392E95-0441-4F80-94EA-751BF806A2F7}"/>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7CD13E8A-9A56-48EB-8266-6D929E241797}"/>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208DFAB-968A-4A22-8C3E-889A0A47A6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2525DAF-8C78-41BA-ADBA-47C8266B5F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C41A931-0876-47C1-94B6-46783F390A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283CAD9-DE55-4362-8E3A-8198E238F2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BC71B4D-803D-49E1-B294-C6236F658A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9" name="楕円 818">
          <a:extLst>
            <a:ext uri="{FF2B5EF4-FFF2-40B4-BE49-F238E27FC236}">
              <a16:creationId xmlns:a16="http://schemas.microsoft.com/office/drawing/2014/main" id="{65045089-D383-442C-B7F7-6A6EC3774FFC}"/>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20" name="【児童館】&#10;一人当たり面積該当値テキスト">
          <a:extLst>
            <a:ext uri="{FF2B5EF4-FFF2-40B4-BE49-F238E27FC236}">
              <a16:creationId xmlns:a16="http://schemas.microsoft.com/office/drawing/2014/main" id="{BD469196-0064-434B-B2A8-E9C02CEE1FE2}"/>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21" name="楕円 820">
          <a:extLst>
            <a:ext uri="{FF2B5EF4-FFF2-40B4-BE49-F238E27FC236}">
              <a16:creationId xmlns:a16="http://schemas.microsoft.com/office/drawing/2014/main" id="{27D1C9EF-5E11-4915-86AE-1308B363EAF7}"/>
            </a:ext>
          </a:extLst>
        </xdr:cNvPr>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22" name="直線コネクタ 821">
          <a:extLst>
            <a:ext uri="{FF2B5EF4-FFF2-40B4-BE49-F238E27FC236}">
              <a16:creationId xmlns:a16="http://schemas.microsoft.com/office/drawing/2014/main" id="{77192001-7EE9-49A1-B6C8-99C83C7B3AE7}"/>
            </a:ext>
          </a:extLst>
        </xdr:cNvPr>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3" name="楕円 822">
          <a:extLst>
            <a:ext uri="{FF2B5EF4-FFF2-40B4-BE49-F238E27FC236}">
              <a16:creationId xmlns:a16="http://schemas.microsoft.com/office/drawing/2014/main" id="{31F9ED18-B79D-46F3-82F9-28BBFD16FA46}"/>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140970</xdr:rowOff>
    </xdr:to>
    <xdr:cxnSp macro="">
      <xdr:nvCxnSpPr>
        <xdr:cNvPr id="824" name="直線コネクタ 823">
          <a:extLst>
            <a:ext uri="{FF2B5EF4-FFF2-40B4-BE49-F238E27FC236}">
              <a16:creationId xmlns:a16="http://schemas.microsoft.com/office/drawing/2014/main" id="{FDC11861-84B7-4F71-9281-CC29E935CD1E}"/>
            </a:ext>
          </a:extLst>
        </xdr:cNvPr>
        <xdr:cNvCxnSpPr/>
      </xdr:nvCxnSpPr>
      <xdr:spPr>
        <a:xfrm>
          <a:off x="20434300" y="1437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825" name="楕円 824">
          <a:extLst>
            <a:ext uri="{FF2B5EF4-FFF2-40B4-BE49-F238E27FC236}">
              <a16:creationId xmlns:a16="http://schemas.microsoft.com/office/drawing/2014/main" id="{74C2754A-2999-4097-830B-6B4E783C607A}"/>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163830</xdr:rowOff>
    </xdr:to>
    <xdr:cxnSp macro="">
      <xdr:nvCxnSpPr>
        <xdr:cNvPr id="826" name="直線コネクタ 825">
          <a:extLst>
            <a:ext uri="{FF2B5EF4-FFF2-40B4-BE49-F238E27FC236}">
              <a16:creationId xmlns:a16="http://schemas.microsoft.com/office/drawing/2014/main" id="{18C6A451-5A73-45A7-9A36-2D0E97970949}"/>
            </a:ext>
          </a:extLst>
        </xdr:cNvPr>
        <xdr:cNvCxnSpPr/>
      </xdr:nvCxnSpPr>
      <xdr:spPr>
        <a:xfrm flipV="1">
          <a:off x="19545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27" name="楕円 826">
          <a:extLst>
            <a:ext uri="{FF2B5EF4-FFF2-40B4-BE49-F238E27FC236}">
              <a16:creationId xmlns:a16="http://schemas.microsoft.com/office/drawing/2014/main" id="{3CC4805E-EA86-4056-BACE-DDC73B185E96}"/>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828" name="直線コネクタ 827">
          <a:extLst>
            <a:ext uri="{FF2B5EF4-FFF2-40B4-BE49-F238E27FC236}">
              <a16:creationId xmlns:a16="http://schemas.microsoft.com/office/drawing/2014/main" id="{54B1386D-4513-4605-A305-18F14343A3C4}"/>
            </a:ext>
          </a:extLst>
        </xdr:cNvPr>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a:extLst>
            <a:ext uri="{FF2B5EF4-FFF2-40B4-BE49-F238E27FC236}">
              <a16:creationId xmlns:a16="http://schemas.microsoft.com/office/drawing/2014/main" id="{24921D16-8DFF-4E7C-AA6D-40EA58AA0595}"/>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0" name="n_2aveValue【児童館】&#10;一人当たり面積">
          <a:extLst>
            <a:ext uri="{FF2B5EF4-FFF2-40B4-BE49-F238E27FC236}">
              <a16:creationId xmlns:a16="http://schemas.microsoft.com/office/drawing/2014/main" id="{39408F68-E8E0-4861-9D87-B4F3AF4475A7}"/>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831" name="n_3aveValue【児童館】&#10;一人当たり面積">
          <a:extLst>
            <a:ext uri="{FF2B5EF4-FFF2-40B4-BE49-F238E27FC236}">
              <a16:creationId xmlns:a16="http://schemas.microsoft.com/office/drawing/2014/main" id="{4D341E99-D5AD-4FB1-920D-B3DF6B536DD6}"/>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2" name="n_4aveValue【児童館】&#10;一人当たり面積">
          <a:extLst>
            <a:ext uri="{FF2B5EF4-FFF2-40B4-BE49-F238E27FC236}">
              <a16:creationId xmlns:a16="http://schemas.microsoft.com/office/drawing/2014/main" id="{8361E24C-4675-4D4E-B678-8A6060B691FA}"/>
            </a:ext>
          </a:extLst>
        </xdr:cNvPr>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833" name="n_1mainValue【児童館】&#10;一人当たり面積">
          <a:extLst>
            <a:ext uri="{FF2B5EF4-FFF2-40B4-BE49-F238E27FC236}">
              <a16:creationId xmlns:a16="http://schemas.microsoft.com/office/drawing/2014/main" id="{30DF3FB2-39D1-455F-A523-3B57EA969ACF}"/>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4" name="n_2mainValue【児童館】&#10;一人当たり面積">
          <a:extLst>
            <a:ext uri="{FF2B5EF4-FFF2-40B4-BE49-F238E27FC236}">
              <a16:creationId xmlns:a16="http://schemas.microsoft.com/office/drawing/2014/main" id="{2DCAFD7B-51FE-4E06-B392-CC43A1A0E188}"/>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835" name="n_3mainValue【児童館】&#10;一人当たり面積">
          <a:extLst>
            <a:ext uri="{FF2B5EF4-FFF2-40B4-BE49-F238E27FC236}">
              <a16:creationId xmlns:a16="http://schemas.microsoft.com/office/drawing/2014/main" id="{B84EF1CB-7E2E-49C7-BDEA-9255DCA0A7BD}"/>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6" name="n_4mainValue【児童館】&#10;一人当たり面積">
          <a:extLst>
            <a:ext uri="{FF2B5EF4-FFF2-40B4-BE49-F238E27FC236}">
              <a16:creationId xmlns:a16="http://schemas.microsoft.com/office/drawing/2014/main" id="{374732D9-1AA2-4AC6-8BED-7DD3360AFCF5}"/>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D1BE6DA4-E8D0-4453-AD52-BDB9810C49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8EFC883F-F53D-4991-BA4B-07EF0D9838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8747648C-1A58-457C-A0F1-4C4BBE3DAE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66509D76-8218-4899-B716-C706E2B23D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0663005-0AFD-48DA-A71E-B77A630FDE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6DD5681D-6D83-4E7D-84CB-5009419C54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6ED4E928-B192-4366-A12C-840F28F996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C1EDE3EA-BC82-4779-924E-2B6BCD1B9C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4F0BC599-5AE4-483E-BDAE-1273F8A378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67B3AE5E-A401-4BBA-8B4C-E12E927D8C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A3973BF6-0D4A-4392-9D88-A461E802EF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A668418B-CEED-4C04-BE4A-65A28AFD86F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747728C7-77BD-4A93-A617-A8AD3E557CB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E2DCDB3A-341F-4362-9FB8-E2D531FFE4C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30F547B4-41FF-42C8-9741-C18CC42D631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CD7CD68A-2B75-4A8D-968A-C35EE665F31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5B0FF3EB-EFCB-4FCA-A66F-74C391B1056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9756D2D4-D5C0-4483-BA23-BF1E8448805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3A850AAF-02A8-47CE-9059-41444C3A563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6ECD8773-E883-443E-8E45-623C21DB6FC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FA5B039B-A0FD-44C2-ACB3-E5AD1FE33E8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27971CD-69D0-4622-83D6-45920A6A2B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41D563E0-7BC1-4CB4-A01D-6572AC9FFFA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6805EE7A-286A-4D05-A768-B424959992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144ABCBD-CB4C-4C58-BC26-C8FC9FDB7591}"/>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769E4AE9-A155-486E-9354-63D60F4C60E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920F3DF8-FEFE-4242-A9D5-71FCF0AFBEE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78BAB9E1-701A-4F5E-B348-1BE656E8A201}"/>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B2B6C431-FBF3-4C1B-9A9D-8E56119A70A1}"/>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2D504F5A-2B03-40AC-9FE5-DF74C17CC676}"/>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36AC0A88-9508-46C6-9A74-9FD8B3321F4D}"/>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B516FD66-E33D-407D-9EC7-75F266F4075A}"/>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0D4EF4EE-B30F-4174-9CF9-B22282EEDEAF}"/>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33EE0EB7-D733-4742-8DA3-FA4C49148725}"/>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E468334C-7B79-41A9-893E-72FEEF4520F4}"/>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B571C620-1836-4599-8236-C56605B831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9E1B512-D94D-4E26-B961-2D768252B8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9B3DDE0-6EF0-4DEC-AAB1-510768DCE1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BED0C54-A915-4877-847F-9D1D7FFD43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B5A8B85-2EE9-4905-90E7-CF3EF497B1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166370</xdr:rowOff>
    </xdr:from>
    <xdr:to>
      <xdr:col>85</xdr:col>
      <xdr:colOff>177800</xdr:colOff>
      <xdr:row>104</xdr:row>
      <xdr:rowOff>96520</xdr:rowOff>
    </xdr:to>
    <xdr:sp macro="" textlink="">
      <xdr:nvSpPr>
        <xdr:cNvPr id="877" name="楕円 876">
          <a:extLst>
            <a:ext uri="{FF2B5EF4-FFF2-40B4-BE49-F238E27FC236}">
              <a16:creationId xmlns:a16="http://schemas.microsoft.com/office/drawing/2014/main" id="{7C5A069A-F2A8-42BA-A75B-D4359A7F3BF4}"/>
            </a:ext>
          </a:extLst>
        </xdr:cNvPr>
        <xdr:cNvSpPr/>
      </xdr:nvSpPr>
      <xdr:spPr>
        <a:xfrm>
          <a:off x="16268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144797</xdr:rowOff>
    </xdr:from>
    <xdr:ext cx="405111" cy="259045"/>
    <xdr:sp macro="" textlink="">
      <xdr:nvSpPr>
        <xdr:cNvPr id="878" name="【公民館】&#10;有形固定資産減価償却率該当値テキスト">
          <a:extLst>
            <a:ext uri="{FF2B5EF4-FFF2-40B4-BE49-F238E27FC236}">
              <a16:creationId xmlns:a16="http://schemas.microsoft.com/office/drawing/2014/main" id="{157F1BC8-AD3C-47C4-83F4-18195C7233BA}"/>
            </a:ext>
          </a:extLst>
        </xdr:cNvPr>
        <xdr:cNvSpPr txBox="1"/>
      </xdr:nvSpPr>
      <xdr:spPr>
        <a:xfrm>
          <a:off x="16357600"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879" name="楕円 878">
          <a:extLst>
            <a:ext uri="{FF2B5EF4-FFF2-40B4-BE49-F238E27FC236}">
              <a16:creationId xmlns:a16="http://schemas.microsoft.com/office/drawing/2014/main" id="{0A6CD322-BF5D-4DE0-863C-40C44BF8CAE7}"/>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45720</xdr:rowOff>
    </xdr:to>
    <xdr:cxnSp macro="">
      <xdr:nvCxnSpPr>
        <xdr:cNvPr id="880" name="直線コネクタ 879">
          <a:extLst>
            <a:ext uri="{FF2B5EF4-FFF2-40B4-BE49-F238E27FC236}">
              <a16:creationId xmlns:a16="http://schemas.microsoft.com/office/drawing/2014/main" id="{66F2B6E4-7DA2-4402-8DA3-00F7D79E5C6F}"/>
            </a:ext>
          </a:extLst>
        </xdr:cNvPr>
        <xdr:cNvCxnSpPr/>
      </xdr:nvCxnSpPr>
      <xdr:spPr>
        <a:xfrm>
          <a:off x="15481300" y="17838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81" name="楕円 880">
          <a:extLst>
            <a:ext uri="{FF2B5EF4-FFF2-40B4-BE49-F238E27FC236}">
              <a16:creationId xmlns:a16="http://schemas.microsoft.com/office/drawing/2014/main" id="{811757F5-261D-4CF7-ADA2-58184C80C1F8}"/>
            </a:ext>
          </a:extLst>
        </xdr:cNvPr>
        <xdr:cNvSpPr/>
      </xdr:nvSpPr>
      <xdr:spPr>
        <a:xfrm>
          <a:off x="14541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17145</xdr:rowOff>
    </xdr:to>
    <xdr:cxnSp macro="">
      <xdr:nvCxnSpPr>
        <xdr:cNvPr id="882" name="直線コネクタ 881">
          <a:extLst>
            <a:ext uri="{FF2B5EF4-FFF2-40B4-BE49-F238E27FC236}">
              <a16:creationId xmlns:a16="http://schemas.microsoft.com/office/drawing/2014/main" id="{23BA6384-59B4-4317-B534-80910CBE20AC}"/>
            </a:ext>
          </a:extLst>
        </xdr:cNvPr>
        <xdr:cNvCxnSpPr/>
      </xdr:nvCxnSpPr>
      <xdr:spPr>
        <a:xfrm flipV="1">
          <a:off x="14592300" y="17838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83" name="楕円 882">
          <a:extLst>
            <a:ext uri="{FF2B5EF4-FFF2-40B4-BE49-F238E27FC236}">
              <a16:creationId xmlns:a16="http://schemas.microsoft.com/office/drawing/2014/main" id="{E7DA3DA8-FE1D-4EED-9D19-82CD41B89FBE}"/>
            </a:ext>
          </a:extLst>
        </xdr:cNvPr>
        <xdr:cNvSpPr/>
      </xdr:nvSpPr>
      <xdr:spPr>
        <a:xfrm>
          <a:off x="1365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163830</xdr:rowOff>
    </xdr:from>
    <xdr:to>
      <xdr:col>76</xdr:col>
      <xdr:colOff>114300</xdr:colOff>
      <xdr:row>104</xdr:row>
      <xdr:rowOff>17145</xdr:rowOff>
    </xdr:to>
    <xdr:cxnSp macro="">
      <xdr:nvCxnSpPr>
        <xdr:cNvPr id="884" name="直線コネクタ 883">
          <a:extLst>
            <a:ext uri="{FF2B5EF4-FFF2-40B4-BE49-F238E27FC236}">
              <a16:creationId xmlns:a16="http://schemas.microsoft.com/office/drawing/2014/main" id="{E4458AD8-D690-45AC-B78A-2D10F0391332}"/>
            </a:ext>
          </a:extLst>
        </xdr:cNvPr>
        <xdr:cNvCxnSpPr/>
      </xdr:nvCxnSpPr>
      <xdr:spPr>
        <a:xfrm>
          <a:off x="13703300" y="1782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885" name="楕円 884">
          <a:extLst>
            <a:ext uri="{FF2B5EF4-FFF2-40B4-BE49-F238E27FC236}">
              <a16:creationId xmlns:a16="http://schemas.microsoft.com/office/drawing/2014/main" id="{9E8E41A8-4A67-4538-92B3-102F3E761475}"/>
            </a:ext>
          </a:extLst>
        </xdr:cNvPr>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163830</xdr:rowOff>
    </xdr:to>
    <xdr:cxnSp macro="">
      <xdr:nvCxnSpPr>
        <xdr:cNvPr id="886" name="直線コネクタ 885">
          <a:extLst>
            <a:ext uri="{FF2B5EF4-FFF2-40B4-BE49-F238E27FC236}">
              <a16:creationId xmlns:a16="http://schemas.microsoft.com/office/drawing/2014/main" id="{705B7DDC-9746-4BFC-82F6-509E2A0F1393}"/>
            </a:ext>
          </a:extLst>
        </xdr:cNvPr>
        <xdr:cNvCxnSpPr/>
      </xdr:nvCxnSpPr>
      <xdr:spPr>
        <a:xfrm>
          <a:off x="12814300" y="17781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9EAD5C66-EEAA-4CA8-88DC-CB6798897CD2}"/>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8E7E5490-1518-433F-B765-DA4D71DF67D3}"/>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89" name="n_3aveValue【公民館】&#10;有形固定資産減価償却率">
          <a:extLst>
            <a:ext uri="{FF2B5EF4-FFF2-40B4-BE49-F238E27FC236}">
              <a16:creationId xmlns:a16="http://schemas.microsoft.com/office/drawing/2014/main" id="{BD6E1A5E-1D46-4F57-92D4-FE1C2E1DB7CA}"/>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890" name="n_4aveValue【公民館】&#10;有形固定資産減価償却率">
          <a:extLst>
            <a:ext uri="{FF2B5EF4-FFF2-40B4-BE49-F238E27FC236}">
              <a16:creationId xmlns:a16="http://schemas.microsoft.com/office/drawing/2014/main" id="{612F3785-8343-40AE-B3FD-87990E8D5032}"/>
            </a:ext>
          </a:extLst>
        </xdr:cNvPr>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49547</xdr:rowOff>
    </xdr:from>
    <xdr:ext cx="405111" cy="259045"/>
    <xdr:sp macro="" textlink="">
      <xdr:nvSpPr>
        <xdr:cNvPr id="891" name="n_1mainValue【公民館】&#10;有形固定資産減価償却率">
          <a:extLst>
            <a:ext uri="{FF2B5EF4-FFF2-40B4-BE49-F238E27FC236}">
              <a16:creationId xmlns:a16="http://schemas.microsoft.com/office/drawing/2014/main" id="{BBF0BB1E-30AE-4BC8-9113-4C4670F3567A}"/>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892" name="n_2mainValue【公民館】&#10;有形固定資産減価償却率">
          <a:extLst>
            <a:ext uri="{FF2B5EF4-FFF2-40B4-BE49-F238E27FC236}">
              <a16:creationId xmlns:a16="http://schemas.microsoft.com/office/drawing/2014/main" id="{17D8348D-E59C-4E6A-9E22-69579AAE57B4}"/>
            </a:ext>
          </a:extLst>
        </xdr:cNvPr>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893" name="n_3mainValue【公民館】&#10;有形固定資産減価償却率">
          <a:extLst>
            <a:ext uri="{FF2B5EF4-FFF2-40B4-BE49-F238E27FC236}">
              <a16:creationId xmlns:a16="http://schemas.microsoft.com/office/drawing/2014/main" id="{CE361FF6-C17F-47C4-A706-DAE73B15D6A6}"/>
            </a:ext>
          </a:extLst>
        </xdr:cNvPr>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894" name="n_4mainValue【公民館】&#10;有形固定資産減価償却率">
          <a:extLst>
            <a:ext uri="{FF2B5EF4-FFF2-40B4-BE49-F238E27FC236}">
              <a16:creationId xmlns:a16="http://schemas.microsoft.com/office/drawing/2014/main" id="{364449DD-D975-421D-B934-735A2B085E77}"/>
            </a:ext>
          </a:extLst>
        </xdr:cNvPr>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91FB7E37-3CC7-45B9-A59A-C79F9B0248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899BEF78-2C8E-4414-B5C8-70F82027F3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84167700-D12F-4EB5-B4B5-275A6D4628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A79BF9E0-60AA-4793-8EBD-95E33CB2C6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66FB8DBC-1EB1-49FF-A4F1-38646A1AEF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7D9D0C76-F002-44F8-9D2F-A9E5B7BC5B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AA5631A2-03F0-4E0E-B4D9-C8A960507B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D205FD76-4618-43B2-887E-AA5D35830B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36485D29-F735-4E38-80EC-DA1388BC4C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98ECFA-4DF6-49CE-8B68-05E6CA083C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5D009BC5-B2F6-4B23-93F7-BC051B87062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B6E03A2-DD40-48B2-A3F0-A5AA66CEED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6B35CE22-EE7C-40CD-AFDA-503CC65EF2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E66B9967-F69B-4CDF-A6A8-168AAD1E92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5853DC67-1CEF-4446-8A39-64F15B5AEDE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D38101AF-61B4-45DE-96EF-833B97E24A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2BD30994-2BE0-4D7F-9CBE-FF531186D01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99F89D2D-12B5-453C-9186-EEFBD85DF1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14017485-4CE5-419F-958A-1404DAB0568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E8E126CC-0402-4DB4-94E6-3B92FF43C6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1E0D65DD-B0E1-4A89-82D3-2F9F0CE65D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124AF191-9A24-4B32-8B79-95E0FDAA10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299C691B-8CED-4D16-9D45-63BFF4FE8E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1C307023-D1EB-49D1-9DDC-058896C1F2AB}"/>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27EEE698-36B5-4BCD-BC6A-9A2055B9D201}"/>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C2F8EAD0-2313-4A8D-B8DE-A9D96E151BED}"/>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4D8CD37F-8523-4F01-8153-1D957066165B}"/>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CD79B90E-7D00-4277-84F0-A69ABCA5C697}"/>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3" name="【公民館】&#10;一人当たり面積平均値テキスト">
          <a:extLst>
            <a:ext uri="{FF2B5EF4-FFF2-40B4-BE49-F238E27FC236}">
              <a16:creationId xmlns:a16="http://schemas.microsoft.com/office/drawing/2014/main" id="{69BB77C5-8DC5-4944-B1FD-D5A478DFA0AD}"/>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0A48A855-3618-4A15-9056-118060C6DF05}"/>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3323F2AD-88CA-44FE-95C2-447FFAFBF5A2}"/>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5322FF94-65B4-481F-B099-A1A4F914497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2E219075-C5BA-4EB7-80C4-E4FC7162D656}"/>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35604F2B-C161-41CE-8390-45420709D5B3}"/>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D52EC6B-7F87-46C8-88F4-0F2F9C0D5A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6CB92BF-65E7-4DCE-B0F7-2CA9ED90144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BE8D724-69B8-4DD2-B35E-A7767D02AA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ADC1E99-415C-4B13-9929-CF4B14F5BE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A891647-3FD6-4767-B0CF-F952613B14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67311</xdr:rowOff>
    </xdr:from>
    <xdr:to>
      <xdr:col>116</xdr:col>
      <xdr:colOff>114300</xdr:colOff>
      <xdr:row>101</xdr:row>
      <xdr:rowOff>168911</xdr:rowOff>
    </xdr:to>
    <xdr:sp macro="" textlink="">
      <xdr:nvSpPr>
        <xdr:cNvPr id="934" name="楕円 933">
          <a:extLst>
            <a:ext uri="{FF2B5EF4-FFF2-40B4-BE49-F238E27FC236}">
              <a16:creationId xmlns:a16="http://schemas.microsoft.com/office/drawing/2014/main" id="{2676E220-1156-4F4C-AF72-4BA29EBCD6CB}"/>
            </a:ext>
          </a:extLst>
        </xdr:cNvPr>
        <xdr:cNvSpPr/>
      </xdr:nvSpPr>
      <xdr:spPr>
        <a:xfrm>
          <a:off x="22110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153688</xdr:rowOff>
    </xdr:from>
    <xdr:ext cx="469744" cy="259045"/>
    <xdr:sp macro="" textlink="">
      <xdr:nvSpPr>
        <xdr:cNvPr id="935" name="【公民館】&#10;一人当たり面積該当値テキスト">
          <a:extLst>
            <a:ext uri="{FF2B5EF4-FFF2-40B4-BE49-F238E27FC236}">
              <a16:creationId xmlns:a16="http://schemas.microsoft.com/office/drawing/2014/main" id="{D13928DC-ECE8-4CDF-B994-CDCC4BE759B7}"/>
            </a:ext>
          </a:extLst>
        </xdr:cNvPr>
        <xdr:cNvSpPr txBox="1"/>
      </xdr:nvSpPr>
      <xdr:spPr>
        <a:xfrm>
          <a:off x="22199600" y="1729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67311</xdr:rowOff>
    </xdr:from>
    <xdr:to>
      <xdr:col>112</xdr:col>
      <xdr:colOff>38100</xdr:colOff>
      <xdr:row>101</xdr:row>
      <xdr:rowOff>168911</xdr:rowOff>
    </xdr:to>
    <xdr:sp macro="" textlink="">
      <xdr:nvSpPr>
        <xdr:cNvPr id="936" name="楕円 935">
          <a:extLst>
            <a:ext uri="{FF2B5EF4-FFF2-40B4-BE49-F238E27FC236}">
              <a16:creationId xmlns:a16="http://schemas.microsoft.com/office/drawing/2014/main" id="{A8A9C8DB-35C6-4101-865F-12310D64335C}"/>
            </a:ext>
          </a:extLst>
        </xdr:cNvPr>
        <xdr:cNvSpPr/>
      </xdr:nvSpPr>
      <xdr:spPr>
        <a:xfrm>
          <a:off x="21272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118111</xdr:rowOff>
    </xdr:from>
    <xdr:to>
      <xdr:col>116</xdr:col>
      <xdr:colOff>63500</xdr:colOff>
      <xdr:row>101</xdr:row>
      <xdr:rowOff>118111</xdr:rowOff>
    </xdr:to>
    <xdr:cxnSp macro="">
      <xdr:nvCxnSpPr>
        <xdr:cNvPr id="937" name="直線コネクタ 936">
          <a:extLst>
            <a:ext uri="{FF2B5EF4-FFF2-40B4-BE49-F238E27FC236}">
              <a16:creationId xmlns:a16="http://schemas.microsoft.com/office/drawing/2014/main" id="{8F42BE31-9310-4421-8968-4A1FF21ED37F}"/>
            </a:ext>
          </a:extLst>
        </xdr:cNvPr>
        <xdr:cNvCxnSpPr/>
      </xdr:nvCxnSpPr>
      <xdr:spPr>
        <a:xfrm>
          <a:off x="21323300" y="1743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132080</xdr:rowOff>
    </xdr:from>
    <xdr:to>
      <xdr:col>107</xdr:col>
      <xdr:colOff>101600</xdr:colOff>
      <xdr:row>101</xdr:row>
      <xdr:rowOff>62230</xdr:rowOff>
    </xdr:to>
    <xdr:sp macro="" textlink="">
      <xdr:nvSpPr>
        <xdr:cNvPr id="938" name="楕円 937">
          <a:extLst>
            <a:ext uri="{FF2B5EF4-FFF2-40B4-BE49-F238E27FC236}">
              <a16:creationId xmlns:a16="http://schemas.microsoft.com/office/drawing/2014/main" id="{86D2599F-32B8-4698-BD97-9127B055A50D}"/>
            </a:ext>
          </a:extLst>
        </xdr:cNvPr>
        <xdr:cNvSpPr/>
      </xdr:nvSpPr>
      <xdr:spPr>
        <a:xfrm>
          <a:off x="20383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11430</xdr:rowOff>
    </xdr:from>
    <xdr:to>
      <xdr:col>111</xdr:col>
      <xdr:colOff>177800</xdr:colOff>
      <xdr:row>101</xdr:row>
      <xdr:rowOff>118111</xdr:rowOff>
    </xdr:to>
    <xdr:cxnSp macro="">
      <xdr:nvCxnSpPr>
        <xdr:cNvPr id="939" name="直線コネクタ 938">
          <a:extLst>
            <a:ext uri="{FF2B5EF4-FFF2-40B4-BE49-F238E27FC236}">
              <a16:creationId xmlns:a16="http://schemas.microsoft.com/office/drawing/2014/main" id="{C9316694-67E9-4FF6-A695-16800ADD43DA}"/>
            </a:ext>
          </a:extLst>
        </xdr:cNvPr>
        <xdr:cNvCxnSpPr/>
      </xdr:nvCxnSpPr>
      <xdr:spPr>
        <a:xfrm>
          <a:off x="20434300" y="173278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101600</xdr:rowOff>
    </xdr:from>
    <xdr:to>
      <xdr:col>102</xdr:col>
      <xdr:colOff>165100</xdr:colOff>
      <xdr:row>101</xdr:row>
      <xdr:rowOff>31750</xdr:rowOff>
    </xdr:to>
    <xdr:sp macro="" textlink="">
      <xdr:nvSpPr>
        <xdr:cNvPr id="940" name="楕円 939">
          <a:extLst>
            <a:ext uri="{FF2B5EF4-FFF2-40B4-BE49-F238E27FC236}">
              <a16:creationId xmlns:a16="http://schemas.microsoft.com/office/drawing/2014/main" id="{0775F1FC-74A7-46BA-A606-A42E55F6142B}"/>
            </a:ext>
          </a:extLst>
        </xdr:cNvPr>
        <xdr:cNvSpPr/>
      </xdr:nvSpPr>
      <xdr:spPr>
        <a:xfrm>
          <a:off x="19494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152400</xdr:rowOff>
    </xdr:from>
    <xdr:to>
      <xdr:col>107</xdr:col>
      <xdr:colOff>50800</xdr:colOff>
      <xdr:row>101</xdr:row>
      <xdr:rowOff>11430</xdr:rowOff>
    </xdr:to>
    <xdr:cxnSp macro="">
      <xdr:nvCxnSpPr>
        <xdr:cNvPr id="941" name="直線コネクタ 940">
          <a:extLst>
            <a:ext uri="{FF2B5EF4-FFF2-40B4-BE49-F238E27FC236}">
              <a16:creationId xmlns:a16="http://schemas.microsoft.com/office/drawing/2014/main" id="{13D48EB3-7970-4067-ACBA-94BDF60208DC}"/>
            </a:ext>
          </a:extLst>
        </xdr:cNvPr>
        <xdr:cNvCxnSpPr/>
      </xdr:nvCxnSpPr>
      <xdr:spPr>
        <a:xfrm>
          <a:off x="19545300" y="1729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101600</xdr:rowOff>
    </xdr:from>
    <xdr:to>
      <xdr:col>98</xdr:col>
      <xdr:colOff>38100</xdr:colOff>
      <xdr:row>101</xdr:row>
      <xdr:rowOff>31750</xdr:rowOff>
    </xdr:to>
    <xdr:sp macro="" textlink="">
      <xdr:nvSpPr>
        <xdr:cNvPr id="942" name="楕円 941">
          <a:extLst>
            <a:ext uri="{FF2B5EF4-FFF2-40B4-BE49-F238E27FC236}">
              <a16:creationId xmlns:a16="http://schemas.microsoft.com/office/drawing/2014/main" id="{AEC75042-1635-4431-A869-9749D3818756}"/>
            </a:ext>
          </a:extLst>
        </xdr:cNvPr>
        <xdr:cNvSpPr/>
      </xdr:nvSpPr>
      <xdr:spPr>
        <a:xfrm>
          <a:off x="18605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152400</xdr:rowOff>
    </xdr:from>
    <xdr:to>
      <xdr:col>102</xdr:col>
      <xdr:colOff>114300</xdr:colOff>
      <xdr:row>100</xdr:row>
      <xdr:rowOff>152400</xdr:rowOff>
    </xdr:to>
    <xdr:cxnSp macro="">
      <xdr:nvCxnSpPr>
        <xdr:cNvPr id="943" name="直線コネクタ 942">
          <a:extLst>
            <a:ext uri="{FF2B5EF4-FFF2-40B4-BE49-F238E27FC236}">
              <a16:creationId xmlns:a16="http://schemas.microsoft.com/office/drawing/2014/main" id="{AC16EC69-2F3B-43D7-9CF0-757E0B2E0A51}"/>
            </a:ext>
          </a:extLst>
        </xdr:cNvPr>
        <xdr:cNvCxnSpPr/>
      </xdr:nvCxnSpPr>
      <xdr:spPr>
        <a:xfrm>
          <a:off x="18656300" y="1729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944" name="n_1aveValue【公民館】&#10;一人当たり面積">
          <a:extLst>
            <a:ext uri="{FF2B5EF4-FFF2-40B4-BE49-F238E27FC236}">
              <a16:creationId xmlns:a16="http://schemas.microsoft.com/office/drawing/2014/main" id="{3110079F-CD35-467C-985B-7A012F09E26E}"/>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5" name="n_2aveValue【公民館】&#10;一人当たり面積">
          <a:extLst>
            <a:ext uri="{FF2B5EF4-FFF2-40B4-BE49-F238E27FC236}">
              <a16:creationId xmlns:a16="http://schemas.microsoft.com/office/drawing/2014/main" id="{E6E8F07D-92C7-4803-BF31-FCB8C089B626}"/>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6" name="n_3aveValue【公民館】&#10;一人当たり面積">
          <a:extLst>
            <a:ext uri="{FF2B5EF4-FFF2-40B4-BE49-F238E27FC236}">
              <a16:creationId xmlns:a16="http://schemas.microsoft.com/office/drawing/2014/main" id="{A233A089-83CD-45B2-A25C-CE41828E6136}"/>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947" name="n_4aveValue【公民館】&#10;一人当たり面積">
          <a:extLst>
            <a:ext uri="{FF2B5EF4-FFF2-40B4-BE49-F238E27FC236}">
              <a16:creationId xmlns:a16="http://schemas.microsoft.com/office/drawing/2014/main" id="{98B530A8-64B1-4C06-A4CC-153453053AAF}"/>
            </a:ext>
          </a:extLst>
        </xdr:cNvPr>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13988</xdr:rowOff>
    </xdr:from>
    <xdr:ext cx="469744" cy="259045"/>
    <xdr:sp macro="" textlink="">
      <xdr:nvSpPr>
        <xdr:cNvPr id="948" name="n_1mainValue【公民館】&#10;一人当たり面積">
          <a:extLst>
            <a:ext uri="{FF2B5EF4-FFF2-40B4-BE49-F238E27FC236}">
              <a16:creationId xmlns:a16="http://schemas.microsoft.com/office/drawing/2014/main" id="{43CC38DC-4330-4337-9D1B-C454161C7548}"/>
            </a:ext>
          </a:extLst>
        </xdr:cNvPr>
        <xdr:cNvSpPr txBox="1"/>
      </xdr:nvSpPr>
      <xdr:spPr>
        <a:xfrm>
          <a:off x="210757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78757</xdr:rowOff>
    </xdr:from>
    <xdr:ext cx="469744" cy="259045"/>
    <xdr:sp macro="" textlink="">
      <xdr:nvSpPr>
        <xdr:cNvPr id="949" name="n_2mainValue【公民館】&#10;一人当たり面積">
          <a:extLst>
            <a:ext uri="{FF2B5EF4-FFF2-40B4-BE49-F238E27FC236}">
              <a16:creationId xmlns:a16="http://schemas.microsoft.com/office/drawing/2014/main" id="{6BB953CD-B4A3-4766-A524-35983F91A23D}"/>
            </a:ext>
          </a:extLst>
        </xdr:cNvPr>
        <xdr:cNvSpPr txBox="1"/>
      </xdr:nvSpPr>
      <xdr:spPr>
        <a:xfrm>
          <a:off x="201994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48277</xdr:rowOff>
    </xdr:from>
    <xdr:ext cx="469744" cy="259045"/>
    <xdr:sp macro="" textlink="">
      <xdr:nvSpPr>
        <xdr:cNvPr id="950" name="n_3mainValue【公民館】&#10;一人当たり面積">
          <a:extLst>
            <a:ext uri="{FF2B5EF4-FFF2-40B4-BE49-F238E27FC236}">
              <a16:creationId xmlns:a16="http://schemas.microsoft.com/office/drawing/2014/main" id="{646B33FD-5B8A-45A3-9DB8-1DC737CEB523}"/>
            </a:ext>
          </a:extLst>
        </xdr:cNvPr>
        <xdr:cNvSpPr txBox="1"/>
      </xdr:nvSpPr>
      <xdr:spPr>
        <a:xfrm>
          <a:off x="19310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48277</xdr:rowOff>
    </xdr:from>
    <xdr:ext cx="469744" cy="259045"/>
    <xdr:sp macro="" textlink="">
      <xdr:nvSpPr>
        <xdr:cNvPr id="951" name="n_4mainValue【公民館】&#10;一人当たり面積">
          <a:extLst>
            <a:ext uri="{FF2B5EF4-FFF2-40B4-BE49-F238E27FC236}">
              <a16:creationId xmlns:a16="http://schemas.microsoft.com/office/drawing/2014/main" id="{CDC27311-B4D5-4D76-A723-0843354CB3C9}"/>
            </a:ext>
          </a:extLst>
        </xdr:cNvPr>
        <xdr:cNvSpPr txBox="1"/>
      </xdr:nvSpPr>
      <xdr:spPr>
        <a:xfrm>
          <a:off x="18421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C9BAEDF1-9D30-4E3E-9265-0475CBCF94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6A814B89-8B4A-40F7-BC63-8FB672D3A9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EF05F87-5B66-45C1-B089-17097BE2B9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このため、平成２８年度に「公共施設等総合管理計画」を策定し、これに基づき「佐世保市公共施設適正配置・保全基本計画」を作成している。当該施設については、保育を取り巻く環境を見極めながら、直営又は民間移譲等の将来の方向性を含め適正配置の検討を行うとともに、計画的な施設の長寿命化を図る。</a:t>
          </a:r>
        </a:p>
        <a:p>
          <a:endParaRPr kumimoji="1" lang="ja-JP" altLang="en-US" sz="2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F9BEE4-FCA5-4D36-8DA4-6383B5EDBE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A7D5A8-AC98-4B7E-B1B9-1B4579543B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9DFCA4-AA0F-414D-A232-1B291A57B4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1E9045-C098-4910-B342-EA197D38B1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ED673B-D48B-4741-B05D-5B1B1B97AC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CFA42A-E67D-4050-95C3-70A433D2DB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17D75B-2897-405D-8758-0A7451569A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93F2A6-2E10-49C1-B068-39C2017E28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A88611-A993-40A0-BAB7-FF0D6200A4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40847F-1D47-46FC-BB1A-92E40253DE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4B8812-0AEF-468E-8E8B-88D76BFA0A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FB1504-1703-4F96-BD17-FC04942EA1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3B0011-FC02-4EBD-8854-039BAE8016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CD0B32-CED7-4CD1-9475-3A7E9EB09D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2F8BB6-0AF7-4CAE-A840-6384409E17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F1DFC2-5427-4D29-A519-2A8DF28EBD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13DC6C-A77B-44AC-B92C-452897BEC0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47EE0B-5853-4D3E-88BF-3CA79A47E9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FCDAB8-DC77-421F-9520-57E8153D7DF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85D5FB-6D85-48B2-BB3F-F7512820113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DC5B83-981B-429A-9020-D0BEE981F8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7B980F-EBEC-49C0-B1D2-DDA60FD21F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3D79D1-0B5D-4935-B932-7EFB3BCBB6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A6715F-4AFA-43AB-9490-203C9B34FF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0F396A-4083-414E-B812-5745AC61DE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0B4CFB-CE1B-43DF-81F0-8C853527E2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B0F9A0-8D0D-4CF1-B7AF-514050CED1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6DA5E3-0727-43BF-BDB2-4F097FF614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DF63D6-7209-4CB9-AF25-DCDD060D8C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D1DC8E-D647-4988-8BC6-5EFCB278CE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B08755-5939-4AC2-B82D-DFAD429F9F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952EBE-A5F2-4A13-BDE3-181A10532B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FA8778-C4F4-40B5-8FCD-354A59E8D5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79C5B0-6D77-4F82-90AE-34372C1DD5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49C1B5-B362-48C5-85A8-D7D6D1621B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70A384-5940-43A4-BD56-088AD59639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1AB533-D35F-4483-BAD1-4484D71552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8FFF27-BB74-4FB2-BFF1-29FCC4B785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50A335-5DC1-4CDF-853A-797B4410B5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9B3B16-71CA-4D3F-9552-FF280F0E414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4EDB4D-5A2B-46B9-8910-5B373E6052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06952B-D5CC-4BDE-BC01-EE13B6B078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21F2E2-E734-4205-8F7D-693314E1209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DF247EB-9F83-4E3C-827C-DD83B2A1236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1336C9E-A27D-42B5-B179-353D243784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C11401-5AD1-4122-8003-941B686C667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0338D6-B994-4C04-B39E-E5AA5619B74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6B64981-DBE8-46E4-B4BA-405C261139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026843A-A705-44EF-A189-B55FBC2708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89C3654-F8C2-4A97-8E49-52F349DA5C5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F14269C-5916-416E-AAF5-1C1D7221C06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4C8A73F-B608-467D-96C3-9B7BE097096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6D0522-0B9B-4731-92C2-F18E0C6816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985585-9E99-4CD6-BF7F-819F0582DC2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E7B50FA-F734-44A2-98C6-9B557F34771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251F933F-1D68-49D6-99FC-7AE33CC02936}"/>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4F67AB40-F86A-4845-AC1F-FAF4CB1A8DFC}"/>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5F98A253-D129-42CA-AD06-F6C07DEC80F6}"/>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AEAF734A-0563-4967-BD7C-4C2F56E0C976}"/>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E1903B4D-21F6-4D8F-ADF8-5B554297A27C}"/>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B47BED4A-2F7C-475B-A528-26330322B9B9}"/>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A0F006A2-29CA-4CEA-88E6-9AAFA1BA6FDD}"/>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0BB35E56-D233-4693-8FA4-C97AF3E43A6B}"/>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D06F7354-906B-48DE-8871-A41E45421BC6}"/>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E1BBE37F-92FD-4DAE-A0FB-64076AFB7332}"/>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293AC376-091E-4665-90F7-95F0BBB2F779}"/>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3770DC-7D96-4DFC-98D8-41D26B4F35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0EC8A6-52ED-45BD-B398-DFAB07D350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09C2A1-77AF-4F45-B03D-4AF16001FE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CDB936-E959-4D0A-8044-5B5AE42EB6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74B2B9-3E68-4325-91A0-9AD4F19DA1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477E39C3-4FCA-49E9-9359-A67BED743E1A}"/>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133367</xdr:rowOff>
    </xdr:from>
    <xdr:ext cx="405111" cy="259045"/>
    <xdr:sp macro="" textlink="">
      <xdr:nvSpPr>
        <xdr:cNvPr id="74" name="【図書館】&#10;有形固定資産減価償却率該当値テキスト">
          <a:extLst>
            <a:ext uri="{FF2B5EF4-FFF2-40B4-BE49-F238E27FC236}">
              <a16:creationId xmlns:a16="http://schemas.microsoft.com/office/drawing/2014/main" id="{C51451C1-771C-444C-9EA8-5147787BAF31}"/>
            </a:ext>
          </a:extLst>
        </xdr:cNvPr>
        <xdr:cNvSpPr txBox="1"/>
      </xdr:nvSpPr>
      <xdr:spPr>
        <a:xfrm>
          <a:off x="46736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a:extLst>
            <a:ext uri="{FF2B5EF4-FFF2-40B4-BE49-F238E27FC236}">
              <a16:creationId xmlns:a16="http://schemas.microsoft.com/office/drawing/2014/main" id="{43B411B0-ED5F-4C61-9553-4E2F6412560B}"/>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315EEAE0-9D83-4A9B-BA47-6528B676916A}"/>
            </a:ext>
          </a:extLst>
        </xdr:cNvPr>
        <xdr:cNvCxnSpPr/>
      </xdr:nvCxnSpPr>
      <xdr:spPr>
        <a:xfrm>
          <a:off x="3797300" y="6362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01FE593C-E8EE-44C1-81CC-4B9F15424DE6}"/>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19050</xdr:rowOff>
    </xdr:to>
    <xdr:cxnSp macro="">
      <xdr:nvCxnSpPr>
        <xdr:cNvPr id="78" name="直線コネクタ 77">
          <a:extLst>
            <a:ext uri="{FF2B5EF4-FFF2-40B4-BE49-F238E27FC236}">
              <a16:creationId xmlns:a16="http://schemas.microsoft.com/office/drawing/2014/main" id="{0A2F278A-1D40-41DE-B797-08E1DBFD0C57}"/>
            </a:ext>
          </a:extLst>
        </xdr:cNvPr>
        <xdr:cNvCxnSpPr/>
      </xdr:nvCxnSpPr>
      <xdr:spPr>
        <a:xfrm>
          <a:off x="2908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7BDEF2E1-3480-454B-9B85-72B375956A6E}"/>
            </a:ext>
          </a:extLst>
        </xdr:cNvPr>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2B3340C0-759F-4D26-86D4-4B06D05C4BBB}"/>
            </a:ext>
          </a:extLst>
        </xdr:cNvPr>
        <xdr:cNvCxnSpPr/>
      </xdr:nvCxnSpPr>
      <xdr:spPr>
        <a:xfrm>
          <a:off x="2019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a:extLst>
            <a:ext uri="{FF2B5EF4-FFF2-40B4-BE49-F238E27FC236}">
              <a16:creationId xmlns:a16="http://schemas.microsoft.com/office/drawing/2014/main" id="{77D0762E-F955-413B-B980-D47FF2152577}"/>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114300</xdr:rowOff>
    </xdr:to>
    <xdr:cxnSp macro="">
      <xdr:nvCxnSpPr>
        <xdr:cNvPr id="82" name="直線コネクタ 81">
          <a:extLst>
            <a:ext uri="{FF2B5EF4-FFF2-40B4-BE49-F238E27FC236}">
              <a16:creationId xmlns:a16="http://schemas.microsoft.com/office/drawing/2014/main" id="{55994143-939A-467D-9B2D-6ADE19E86F76}"/>
            </a:ext>
          </a:extLst>
        </xdr:cNvPr>
        <xdr:cNvCxnSpPr/>
      </xdr:nvCxnSpPr>
      <xdr:spPr>
        <a:xfrm>
          <a:off x="1130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51A10886-313D-47F1-BB33-B1220958D49E}"/>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B85E10AD-0785-468F-9650-94302B04939E}"/>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C52D6DD3-A244-4A3E-9D35-90A7AEFFACD6}"/>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25715953-502D-45DB-8522-709499FEDEFF}"/>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6E7726C6-B630-4227-97EC-9ED5E2B8FAB5}"/>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8" name="n_2mainValue【図書館】&#10;有形固定資産減価償却率">
          <a:extLst>
            <a:ext uri="{FF2B5EF4-FFF2-40B4-BE49-F238E27FC236}">
              <a16:creationId xmlns:a16="http://schemas.microsoft.com/office/drawing/2014/main" id="{E168C463-BE27-43B7-8BB5-F458C3AE0CF2}"/>
            </a:ext>
          </a:extLst>
        </xdr:cNvPr>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3D09644C-C176-4350-93C5-3781C09A86B0}"/>
            </a:ext>
          </a:extLst>
        </xdr:cNvPr>
        <xdr:cNvSpPr txBox="1"/>
      </xdr:nvSpPr>
      <xdr:spPr>
        <a:xfrm>
          <a:off x="18167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90" name="n_4mainValue【図書館】&#10;有形固定資産減価償却率">
          <a:extLst>
            <a:ext uri="{FF2B5EF4-FFF2-40B4-BE49-F238E27FC236}">
              <a16:creationId xmlns:a16="http://schemas.microsoft.com/office/drawing/2014/main" id="{430994B0-971D-474D-8B4E-1589F3E6608A}"/>
            </a:ext>
          </a:extLst>
        </xdr:cNvPr>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2004E68-7AA6-47AD-A479-8C1B994388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6E7F8EA-F535-4F85-91E3-E8B2586562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06C3638-3355-45ED-AE27-5A413C73C6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B1BC23-908D-4DD4-A403-4B79E092FE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5FBCCCA-BB76-48D9-A317-BECD70A0C3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3826A3C-9824-41C5-B48F-EB5A3D2081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D5BBCF-A375-4C97-A4C1-8B5092DB60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D9DC418-13B5-4704-9633-769F23571F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E7BAC38-DECA-4959-B666-DF55E61680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AD7AA6C-7534-4698-8204-D2D53EA44B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FD297B0-DD82-4B3D-B22C-E582118011F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FB5BA57-9E5A-4F3E-B4FF-48CA45558B4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31B6F74-2561-4AAD-8884-EC36D868666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12E46A15-A1E8-40B9-860C-F33B228D7DA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5A93D46-8CF9-463E-8F06-2F8319B7083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C0F7939-5274-40F6-86F3-4706DA3D0E5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5963134-46E0-48F4-A61A-C922EB78535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FDCF6DA-F889-4336-8167-A7212DD0A01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D58460C-D633-4F9F-AA41-6B36E4AFB3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F30B308-D330-4550-9EC2-E18B6D241B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3F4C1AD-6DEA-47D1-B81E-51321645CD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34048D79-593F-48A3-8B9F-4807F288C421}"/>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2D5096D-22C1-4522-AB27-03A6B0556675}"/>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EE3D5581-0806-45C2-889C-EE6204A0D62A}"/>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8F1AF2FB-0CC8-42A3-A4F9-3B1B828B6EC1}"/>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81EB3FDE-B032-4F52-B91F-E284E3EBD12D}"/>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A96D3D6-C4EC-4182-8C35-2121D6F96ED2}"/>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CA308F7D-EAFE-4378-AA93-9324C962C27D}"/>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326BA97A-EF65-4F12-8FAB-F4C8C99AA37F}"/>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BCD946-5E58-4AA3-AD09-C26D2D9FFC6D}"/>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DCFDE489-543C-4660-A2A7-8FAD062390BD}"/>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57E3A564-0B91-47C4-9FAD-8FDA5F33A193}"/>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C6FC86A-9729-4DCE-B071-B77E263901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69BFFE-B7F7-4349-AD8C-A6ECA1CB70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7B57DF-D611-4046-9414-3F57107CA7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D8E72A-A877-442D-B891-7AE13CF3AA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C5A62F-7A2A-438A-81B6-6D23586D91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F0F2CEA4-107A-4584-B28D-41EC6A1F0235}"/>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0E9DC645-51BD-4F8F-8313-0A63685395A9}"/>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a:extLst>
            <a:ext uri="{FF2B5EF4-FFF2-40B4-BE49-F238E27FC236}">
              <a16:creationId xmlns:a16="http://schemas.microsoft.com/office/drawing/2014/main" id="{83A70790-3AD7-4AD3-8D28-F8B02FEF2F48}"/>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a:extLst>
            <a:ext uri="{FF2B5EF4-FFF2-40B4-BE49-F238E27FC236}">
              <a16:creationId xmlns:a16="http://schemas.microsoft.com/office/drawing/2014/main" id="{B68C3E8E-70D4-4EA6-BCE3-30F1F404BE45}"/>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a:extLst>
            <a:ext uri="{FF2B5EF4-FFF2-40B4-BE49-F238E27FC236}">
              <a16:creationId xmlns:a16="http://schemas.microsoft.com/office/drawing/2014/main" id="{47E442BE-4536-4C2B-B234-10040A03DA63}"/>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a:extLst>
            <a:ext uri="{FF2B5EF4-FFF2-40B4-BE49-F238E27FC236}">
              <a16:creationId xmlns:a16="http://schemas.microsoft.com/office/drawing/2014/main" id="{C5189EBC-C9E8-410C-B5FC-19456181C8A3}"/>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a:extLst>
            <a:ext uri="{FF2B5EF4-FFF2-40B4-BE49-F238E27FC236}">
              <a16:creationId xmlns:a16="http://schemas.microsoft.com/office/drawing/2014/main" id="{0577855F-69F3-49DF-B7F4-DA55F6A4C970}"/>
            </a:ext>
          </a:extLst>
        </xdr:cNvPr>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a:extLst>
            <a:ext uri="{FF2B5EF4-FFF2-40B4-BE49-F238E27FC236}">
              <a16:creationId xmlns:a16="http://schemas.microsoft.com/office/drawing/2014/main" id="{E5315A18-5D6F-472A-B8FC-37C91F6C8C05}"/>
            </a:ext>
          </a:extLst>
        </xdr:cNvPr>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441AF24A-3403-46A1-82A0-667FD2B223EF}"/>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78E009DE-E357-4B89-824D-7CE4361286AB}"/>
            </a:ext>
          </a:extLst>
        </xdr:cNvPr>
        <xdr:cNvCxnSpPr/>
      </xdr:nvCxnSpPr>
      <xdr:spPr>
        <a:xfrm flipV="1">
          <a:off x="6972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9D39A53-BA17-46B0-9F4D-B6678ED98FF8}"/>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5BAE9C2E-B5EA-4DE2-A4D6-A46975F63B47}"/>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5658F7FD-A4CE-4A90-8480-58F4504C1FB5}"/>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74A20BE6-862C-4071-A354-CC39CA750552}"/>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a:extLst>
            <a:ext uri="{FF2B5EF4-FFF2-40B4-BE49-F238E27FC236}">
              <a16:creationId xmlns:a16="http://schemas.microsoft.com/office/drawing/2014/main" id="{8C61E729-2535-449F-AC07-46727D5EB90A}"/>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a:extLst>
            <a:ext uri="{FF2B5EF4-FFF2-40B4-BE49-F238E27FC236}">
              <a16:creationId xmlns:a16="http://schemas.microsoft.com/office/drawing/2014/main" id="{D12D58B8-F32C-4CDB-80A5-DC80FC39649B}"/>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a:extLst>
            <a:ext uri="{FF2B5EF4-FFF2-40B4-BE49-F238E27FC236}">
              <a16:creationId xmlns:a16="http://schemas.microsoft.com/office/drawing/2014/main" id="{5D0D807B-8958-446D-A157-F6D4165A0FEC}"/>
            </a:ext>
          </a:extLst>
        </xdr:cNvPr>
        <xdr:cNvSpPr txBox="1"/>
      </xdr:nvSpPr>
      <xdr:spPr>
        <a:xfrm>
          <a:off x="7626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335DE2ED-EDE8-4BE2-B5BC-2B61C86133AF}"/>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4C3A39D-933D-46E0-B3C0-2820BB10CD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7116CD9-4A51-4517-91AA-92E8316423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8948794-AF06-4B1C-938B-24D868FD9F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5A35969-5499-46B1-AD63-40B9D7E576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DFEC553-DCDA-43B8-8668-5FDF0EBF3D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C7C1ABC-8013-46AC-89CD-6C0750FB34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768DE9F-BF14-480F-9B25-9F8FCD84FC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7611ADE-1883-427C-AAC6-0ADDE75876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A88A04F-D95F-41B3-8D82-5BB2715490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B48CE1B-B828-4AB4-9278-FB73782780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1E94581-2758-4C3F-8B02-CF50F95C92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0136E2C-C318-474A-B120-75376AF02BB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D7978D6-C8A2-4DA0-9296-AF21145C28B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820970A-B5AB-433F-A4E0-B4380BBF4FB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9898C39-1991-4394-A062-A2A5F6C73B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5601D26-A91D-48DB-9C3B-165789A38BE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C9F7F135-53E7-4EEF-822C-BDC18292E2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0C62178-374B-4E91-AD30-29AB91FE398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B467A29-EB5C-45C2-BB66-56E61173B2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420D5E3-486D-49BA-9653-221CB16A2BC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AF033DD-6699-4133-919E-EABCCC28E2A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A3D35EA-753D-4F86-A011-3BD0099228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3FB6F3C-C64E-46FD-B493-9712F266B11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A18E07D-2A4F-487E-B18E-4734453A12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9E518392-B5A5-463C-8D94-3B75578C30F6}"/>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9D19482E-2EE9-48EB-AD10-CF1D88972AA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EDDF964C-AB13-40E5-A9A2-0058A7B98AD2}"/>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CDE37A7-D3C8-415D-85E0-04DF0D974B4D}"/>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FBDE0A58-338F-45F3-AF25-527A10EB2ED3}"/>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81116FB7-8797-4785-89D9-F93A8A08F38A}"/>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878F0233-3DE5-4412-A116-617C6BC369EF}"/>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0CAAB317-9B2D-44A4-A803-FED437B173DA}"/>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CB6447B8-8CE9-4525-BEEA-24651C970AD1}"/>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D91EA690-AD10-4892-B3D7-E07AD525DCAD}"/>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AEC1A4F0-708C-40DB-81E4-0F34C323311C}"/>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C5B401C-3F09-4B3A-8600-1BDACDD52A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DEB26E1-1120-42BE-9DE1-DAA488A2B84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2A2C972-1A44-4C01-925C-1F6017C649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BD953C-28A6-47F9-9EA6-7F46251E26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B71015-86EA-4F0E-A80F-31B2D0BFED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86" name="楕円 185">
          <a:extLst>
            <a:ext uri="{FF2B5EF4-FFF2-40B4-BE49-F238E27FC236}">
              <a16:creationId xmlns:a16="http://schemas.microsoft.com/office/drawing/2014/main" id="{02FA7F7F-9518-4A88-B2DD-33BC23A5E61B}"/>
            </a:ext>
          </a:extLst>
        </xdr:cNvPr>
        <xdr:cNvSpPr/>
      </xdr:nvSpPr>
      <xdr:spPr>
        <a:xfrm>
          <a:off x="4584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70502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2F48E452-45FC-457D-A30F-75B7B5C64278}"/>
            </a:ext>
          </a:extLst>
        </xdr:cNvPr>
        <xdr:cNvSpPr txBox="1"/>
      </xdr:nvSpPr>
      <xdr:spPr>
        <a:xfrm>
          <a:off x="46736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61595</xdr:rowOff>
    </xdr:from>
    <xdr:to>
      <xdr:col>20</xdr:col>
      <xdr:colOff>38100</xdr:colOff>
      <xdr:row>62</xdr:row>
      <xdr:rowOff>163195</xdr:rowOff>
    </xdr:to>
    <xdr:sp macro="" textlink="">
      <xdr:nvSpPr>
        <xdr:cNvPr id="188" name="楕円 187">
          <a:extLst>
            <a:ext uri="{FF2B5EF4-FFF2-40B4-BE49-F238E27FC236}">
              <a16:creationId xmlns:a16="http://schemas.microsoft.com/office/drawing/2014/main" id="{8B97A935-C9C5-4C60-8628-335874259D86}"/>
            </a:ext>
          </a:extLst>
        </xdr:cNvPr>
        <xdr:cNvSpPr/>
      </xdr:nvSpPr>
      <xdr:spPr>
        <a:xfrm>
          <a:off x="3746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112395</xdr:rowOff>
    </xdr:from>
    <xdr:to>
      <xdr:col>24</xdr:col>
      <xdr:colOff>63500</xdr:colOff>
      <xdr:row>62</xdr:row>
      <xdr:rowOff>142875</xdr:rowOff>
    </xdr:to>
    <xdr:cxnSp macro="">
      <xdr:nvCxnSpPr>
        <xdr:cNvPr id="189" name="直線コネクタ 188">
          <a:extLst>
            <a:ext uri="{FF2B5EF4-FFF2-40B4-BE49-F238E27FC236}">
              <a16:creationId xmlns:a16="http://schemas.microsoft.com/office/drawing/2014/main" id="{7AA9EC5D-4104-4DD5-8F2F-A98C309544B1}"/>
            </a:ext>
          </a:extLst>
        </xdr:cNvPr>
        <xdr:cNvCxnSpPr/>
      </xdr:nvCxnSpPr>
      <xdr:spPr>
        <a:xfrm>
          <a:off x="3797300" y="107422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0" name="楕円 189">
          <a:extLst>
            <a:ext uri="{FF2B5EF4-FFF2-40B4-BE49-F238E27FC236}">
              <a16:creationId xmlns:a16="http://schemas.microsoft.com/office/drawing/2014/main" id="{F3C216F2-107F-4702-A1D5-C61DD101FD4F}"/>
            </a:ext>
          </a:extLst>
        </xdr:cNvPr>
        <xdr:cNvSpPr/>
      </xdr:nvSpPr>
      <xdr:spPr>
        <a:xfrm>
          <a:off x="2857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112395</xdr:rowOff>
    </xdr:to>
    <xdr:cxnSp macro="">
      <xdr:nvCxnSpPr>
        <xdr:cNvPr id="191" name="直線コネクタ 190">
          <a:extLst>
            <a:ext uri="{FF2B5EF4-FFF2-40B4-BE49-F238E27FC236}">
              <a16:creationId xmlns:a16="http://schemas.microsoft.com/office/drawing/2014/main" id="{5B64BA66-D8E4-4321-B6FE-1C0A70DD8852}"/>
            </a:ext>
          </a:extLst>
        </xdr:cNvPr>
        <xdr:cNvCxnSpPr/>
      </xdr:nvCxnSpPr>
      <xdr:spPr>
        <a:xfrm>
          <a:off x="2908300" y="10704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92" name="楕円 191">
          <a:extLst>
            <a:ext uri="{FF2B5EF4-FFF2-40B4-BE49-F238E27FC236}">
              <a16:creationId xmlns:a16="http://schemas.microsoft.com/office/drawing/2014/main" id="{0E5EFE80-AFAE-4933-AD60-4CA36592D8F4}"/>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74295</xdr:rowOff>
    </xdr:to>
    <xdr:cxnSp macro="">
      <xdr:nvCxnSpPr>
        <xdr:cNvPr id="193" name="直線コネクタ 192">
          <a:extLst>
            <a:ext uri="{FF2B5EF4-FFF2-40B4-BE49-F238E27FC236}">
              <a16:creationId xmlns:a16="http://schemas.microsoft.com/office/drawing/2014/main" id="{F36048D2-BC16-4590-8F54-AAD19401B7F7}"/>
            </a:ext>
          </a:extLst>
        </xdr:cNvPr>
        <xdr:cNvCxnSpPr/>
      </xdr:nvCxnSpPr>
      <xdr:spPr>
        <a:xfrm>
          <a:off x="2019300" y="106680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4" name="楕円 193">
          <a:extLst>
            <a:ext uri="{FF2B5EF4-FFF2-40B4-BE49-F238E27FC236}">
              <a16:creationId xmlns:a16="http://schemas.microsoft.com/office/drawing/2014/main" id="{74FF8DDB-9E4F-44BE-B596-E5ACD8B9D07D}"/>
            </a:ext>
          </a:extLst>
        </xdr:cNvPr>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38100</xdr:rowOff>
    </xdr:to>
    <xdr:cxnSp macro="">
      <xdr:nvCxnSpPr>
        <xdr:cNvPr id="195" name="直線コネクタ 194">
          <a:extLst>
            <a:ext uri="{FF2B5EF4-FFF2-40B4-BE49-F238E27FC236}">
              <a16:creationId xmlns:a16="http://schemas.microsoft.com/office/drawing/2014/main" id="{F98FCF8A-48F9-43B2-A363-1A48BF60C9A5}"/>
            </a:ext>
          </a:extLst>
        </xdr:cNvPr>
        <xdr:cNvCxnSpPr/>
      </xdr:nvCxnSpPr>
      <xdr:spPr>
        <a:xfrm>
          <a:off x="1130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13AB116F-1DA4-4950-A1E4-6EE78AB012A7}"/>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D7768D1A-497F-4D55-90AB-AC93900F3D08}"/>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2C8FBD3A-E105-4280-BDFC-2A01FD7BC63E}"/>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D83CA788-6B1F-4B73-96B6-E72B23678764}"/>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154322</xdr:rowOff>
    </xdr:from>
    <xdr:ext cx="405111" cy="259045"/>
    <xdr:sp macro="" textlink="">
      <xdr:nvSpPr>
        <xdr:cNvPr id="200" name="n_1mainValue【体育館・プール】&#10;有形固定資産減価償却率">
          <a:extLst>
            <a:ext uri="{FF2B5EF4-FFF2-40B4-BE49-F238E27FC236}">
              <a16:creationId xmlns:a16="http://schemas.microsoft.com/office/drawing/2014/main" id="{37B6C728-7338-4A1A-B795-9C43DC5DD3DE}"/>
            </a:ext>
          </a:extLst>
        </xdr:cNvPr>
        <xdr:cNvSpPr txBox="1"/>
      </xdr:nvSpPr>
      <xdr:spPr>
        <a:xfrm>
          <a:off x="3582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1" name="n_2mainValue【体育館・プール】&#10;有形固定資産減価償却率">
          <a:extLst>
            <a:ext uri="{FF2B5EF4-FFF2-40B4-BE49-F238E27FC236}">
              <a16:creationId xmlns:a16="http://schemas.microsoft.com/office/drawing/2014/main" id="{F2A07DC6-CBEC-44B8-95FD-C59D2ACF62CE}"/>
            </a:ext>
          </a:extLst>
        </xdr:cNvPr>
        <xdr:cNvSpPr txBox="1"/>
      </xdr:nvSpPr>
      <xdr:spPr>
        <a:xfrm>
          <a:off x="2705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202" name="n_3mainValue【体育館・プール】&#10;有形固定資産減価償却率">
          <a:extLst>
            <a:ext uri="{FF2B5EF4-FFF2-40B4-BE49-F238E27FC236}">
              <a16:creationId xmlns:a16="http://schemas.microsoft.com/office/drawing/2014/main" id="{BD07A942-89BA-49BA-BE75-69BB2936020D}"/>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3" name="n_4mainValue【体育館・プール】&#10;有形固定資産減価償却率">
          <a:extLst>
            <a:ext uri="{FF2B5EF4-FFF2-40B4-BE49-F238E27FC236}">
              <a16:creationId xmlns:a16="http://schemas.microsoft.com/office/drawing/2014/main" id="{2B3CCAF8-62EB-4ADA-BABE-4C5207C4CA91}"/>
            </a:ext>
          </a:extLst>
        </xdr:cNvPr>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6708DB8-0CCC-4F6E-A351-D3C45B4C1D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52101B4-49D4-4575-B323-F7DAE59A05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F3138E8-5BF0-4308-B087-3FDC5DCA1E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5F99F25-B008-47CA-81D2-AB951177BC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3881159-7054-4D5E-BF00-621A68324A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05A871D-A3B5-4F6B-ADD2-957BB9B8D7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98E6812-BE67-4AC6-8A59-9A0F2EB374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FF6ACFB-96A5-4C12-8E91-1449125BA5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4E8D96B-819E-48DE-AF7E-A377191151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78608F9-3730-415A-A0DB-CE55862F6E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A019D3F-5E63-436D-A0E2-06D2BF8AB6B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417521A7-E9B2-4F0C-BD81-03EC612C13B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41EED9B-3991-4544-BDA3-1B8BC993106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B69B5D3A-F077-4F1A-BEC3-6E52C9DAA84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9584788E-F0F7-4F96-B196-869031DF49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7967B7E9-CAC8-46B4-948B-560C9A2570B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375CB67-7652-4265-B215-E3928C9EB62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B7A80EA9-D82C-4667-82F7-F4D6EA227A0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9BD76F2-48F8-43FF-80D0-04C9EDEE6D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0EB5C2C-D514-4AF5-8306-FD667710FD8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09B9105-97EE-4504-A91A-D1B656AD97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FEB12B69-E387-456C-81D2-64664076D928}"/>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BD13455C-06EE-4E1A-AC07-AAD0922546B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F5592EBE-418B-42DD-A93D-CC1A63B07D58}"/>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D8B2F8AD-1811-483A-A9CF-07B73A35445C}"/>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4E589421-FB59-49AC-B0F4-9AE575C2845C}"/>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30" name="【体育館・プール】&#10;一人当たり面積平均値テキスト">
          <a:extLst>
            <a:ext uri="{FF2B5EF4-FFF2-40B4-BE49-F238E27FC236}">
              <a16:creationId xmlns:a16="http://schemas.microsoft.com/office/drawing/2014/main" id="{2E983B42-A0C7-41F4-B604-824CC50A11FE}"/>
            </a:ext>
          </a:extLst>
        </xdr:cNvPr>
        <xdr:cNvSpPr txBox="1"/>
      </xdr:nvSpPr>
      <xdr:spPr>
        <a:xfrm>
          <a:off x="105156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FBFD0C60-F17A-4B30-9424-AC367AB407A2}"/>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82F940F1-C7D8-4B6B-8254-066CDA802353}"/>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37B635A5-41DD-4C71-BF28-EBEBA9EE84ED}"/>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B0806C36-596F-4B8E-9E71-53401BC780C9}"/>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5D0924FC-D7BE-428F-921C-25DB20B8AAC0}"/>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EF28882-7E53-40AA-B568-4DC9AB9C92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61005F4-B65C-41BF-A982-BAE8BBD6DA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D5C46E0-043D-413B-85A2-A31207E050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4AD2721-AAB3-408E-844B-2080C51EC6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5FFACD6-55BA-413D-8A44-63B1942243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xdr:rowOff>
    </xdr:from>
    <xdr:to>
      <xdr:col>55</xdr:col>
      <xdr:colOff>50800</xdr:colOff>
      <xdr:row>62</xdr:row>
      <xdr:rowOff>117094</xdr:rowOff>
    </xdr:to>
    <xdr:sp macro="" textlink="">
      <xdr:nvSpPr>
        <xdr:cNvPr id="241" name="楕円 240">
          <a:extLst>
            <a:ext uri="{FF2B5EF4-FFF2-40B4-BE49-F238E27FC236}">
              <a16:creationId xmlns:a16="http://schemas.microsoft.com/office/drawing/2014/main" id="{41A1196A-9708-45E6-BF52-042792F17B1B}"/>
            </a:ext>
          </a:extLst>
        </xdr:cNvPr>
        <xdr:cNvSpPr/>
      </xdr:nvSpPr>
      <xdr:spPr>
        <a:xfrm>
          <a:off x="10426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38371</xdr:rowOff>
    </xdr:from>
    <xdr:ext cx="469744" cy="259045"/>
    <xdr:sp macro="" textlink="">
      <xdr:nvSpPr>
        <xdr:cNvPr id="242" name="【体育館・プール】&#10;一人当たり面積該当値テキスト">
          <a:extLst>
            <a:ext uri="{FF2B5EF4-FFF2-40B4-BE49-F238E27FC236}">
              <a16:creationId xmlns:a16="http://schemas.microsoft.com/office/drawing/2014/main" id="{670BBA28-9EA2-4B9D-BD87-2ED41B92DD57}"/>
            </a:ext>
          </a:extLst>
        </xdr:cNvPr>
        <xdr:cNvSpPr txBox="1"/>
      </xdr:nvSpPr>
      <xdr:spPr>
        <a:xfrm>
          <a:off x="10515600" y="104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20066</xdr:rowOff>
    </xdr:from>
    <xdr:to>
      <xdr:col>50</xdr:col>
      <xdr:colOff>165100</xdr:colOff>
      <xdr:row>62</xdr:row>
      <xdr:rowOff>121666</xdr:rowOff>
    </xdr:to>
    <xdr:sp macro="" textlink="">
      <xdr:nvSpPr>
        <xdr:cNvPr id="243" name="楕円 242">
          <a:extLst>
            <a:ext uri="{FF2B5EF4-FFF2-40B4-BE49-F238E27FC236}">
              <a16:creationId xmlns:a16="http://schemas.microsoft.com/office/drawing/2014/main" id="{DE9BADCB-E6B3-4291-8FD6-65C82E0DB4A9}"/>
            </a:ext>
          </a:extLst>
        </xdr:cNvPr>
        <xdr:cNvSpPr/>
      </xdr:nvSpPr>
      <xdr:spPr>
        <a:xfrm>
          <a:off x="9588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66294</xdr:rowOff>
    </xdr:from>
    <xdr:to>
      <xdr:col>55</xdr:col>
      <xdr:colOff>0</xdr:colOff>
      <xdr:row>62</xdr:row>
      <xdr:rowOff>70866</xdr:rowOff>
    </xdr:to>
    <xdr:cxnSp macro="">
      <xdr:nvCxnSpPr>
        <xdr:cNvPr id="244" name="直線コネクタ 243">
          <a:extLst>
            <a:ext uri="{FF2B5EF4-FFF2-40B4-BE49-F238E27FC236}">
              <a16:creationId xmlns:a16="http://schemas.microsoft.com/office/drawing/2014/main" id="{07C53889-ACD7-4AAB-8FC9-4BA3FCD61127}"/>
            </a:ext>
          </a:extLst>
        </xdr:cNvPr>
        <xdr:cNvCxnSpPr/>
      </xdr:nvCxnSpPr>
      <xdr:spPr>
        <a:xfrm flipV="1">
          <a:off x="9639300" y="106961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24638</xdr:rowOff>
    </xdr:from>
    <xdr:to>
      <xdr:col>46</xdr:col>
      <xdr:colOff>38100</xdr:colOff>
      <xdr:row>62</xdr:row>
      <xdr:rowOff>126238</xdr:rowOff>
    </xdr:to>
    <xdr:sp macro="" textlink="">
      <xdr:nvSpPr>
        <xdr:cNvPr id="245" name="楕円 244">
          <a:extLst>
            <a:ext uri="{FF2B5EF4-FFF2-40B4-BE49-F238E27FC236}">
              <a16:creationId xmlns:a16="http://schemas.microsoft.com/office/drawing/2014/main" id="{7553D755-6D2F-4779-9F9E-E988823FD46E}"/>
            </a:ext>
          </a:extLst>
        </xdr:cNvPr>
        <xdr:cNvSpPr/>
      </xdr:nvSpPr>
      <xdr:spPr>
        <a:xfrm>
          <a:off x="8699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70866</xdr:rowOff>
    </xdr:from>
    <xdr:to>
      <xdr:col>50</xdr:col>
      <xdr:colOff>114300</xdr:colOff>
      <xdr:row>62</xdr:row>
      <xdr:rowOff>75438</xdr:rowOff>
    </xdr:to>
    <xdr:cxnSp macro="">
      <xdr:nvCxnSpPr>
        <xdr:cNvPr id="246" name="直線コネクタ 245">
          <a:extLst>
            <a:ext uri="{FF2B5EF4-FFF2-40B4-BE49-F238E27FC236}">
              <a16:creationId xmlns:a16="http://schemas.microsoft.com/office/drawing/2014/main" id="{0239D3C3-ECFB-4679-8494-DD40AA580530}"/>
            </a:ext>
          </a:extLst>
        </xdr:cNvPr>
        <xdr:cNvCxnSpPr/>
      </xdr:nvCxnSpPr>
      <xdr:spPr>
        <a:xfrm flipV="1">
          <a:off x="8750300" y="1070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26924</xdr:rowOff>
    </xdr:from>
    <xdr:to>
      <xdr:col>41</xdr:col>
      <xdr:colOff>101600</xdr:colOff>
      <xdr:row>62</xdr:row>
      <xdr:rowOff>128524</xdr:rowOff>
    </xdr:to>
    <xdr:sp macro="" textlink="">
      <xdr:nvSpPr>
        <xdr:cNvPr id="247" name="楕円 246">
          <a:extLst>
            <a:ext uri="{FF2B5EF4-FFF2-40B4-BE49-F238E27FC236}">
              <a16:creationId xmlns:a16="http://schemas.microsoft.com/office/drawing/2014/main" id="{9290B882-0A87-4B38-8EE3-1EA1B328B031}"/>
            </a:ext>
          </a:extLst>
        </xdr:cNvPr>
        <xdr:cNvSpPr/>
      </xdr:nvSpPr>
      <xdr:spPr>
        <a:xfrm>
          <a:off x="7810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75438</xdr:rowOff>
    </xdr:from>
    <xdr:to>
      <xdr:col>45</xdr:col>
      <xdr:colOff>177800</xdr:colOff>
      <xdr:row>62</xdr:row>
      <xdr:rowOff>77724</xdr:rowOff>
    </xdr:to>
    <xdr:cxnSp macro="">
      <xdr:nvCxnSpPr>
        <xdr:cNvPr id="248" name="直線コネクタ 247">
          <a:extLst>
            <a:ext uri="{FF2B5EF4-FFF2-40B4-BE49-F238E27FC236}">
              <a16:creationId xmlns:a16="http://schemas.microsoft.com/office/drawing/2014/main" id="{6BAB1663-BE85-4617-B39A-1F6406E8694E}"/>
            </a:ext>
          </a:extLst>
        </xdr:cNvPr>
        <xdr:cNvCxnSpPr/>
      </xdr:nvCxnSpPr>
      <xdr:spPr>
        <a:xfrm flipV="1">
          <a:off x="7861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9" name="楕円 248">
          <a:extLst>
            <a:ext uri="{FF2B5EF4-FFF2-40B4-BE49-F238E27FC236}">
              <a16:creationId xmlns:a16="http://schemas.microsoft.com/office/drawing/2014/main" id="{0A27AF7D-3AAA-4618-95F9-C592DFCF8CB2}"/>
            </a:ext>
          </a:extLst>
        </xdr:cNvPr>
        <xdr:cNvSpPr/>
      </xdr:nvSpPr>
      <xdr:spPr>
        <a:xfrm>
          <a:off x="6921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77724</xdr:rowOff>
    </xdr:from>
    <xdr:to>
      <xdr:col>41</xdr:col>
      <xdr:colOff>50800</xdr:colOff>
      <xdr:row>62</xdr:row>
      <xdr:rowOff>80010</xdr:rowOff>
    </xdr:to>
    <xdr:cxnSp macro="">
      <xdr:nvCxnSpPr>
        <xdr:cNvPr id="250" name="直線コネクタ 249">
          <a:extLst>
            <a:ext uri="{FF2B5EF4-FFF2-40B4-BE49-F238E27FC236}">
              <a16:creationId xmlns:a16="http://schemas.microsoft.com/office/drawing/2014/main" id="{6EC16F5C-CCE3-4FDC-8286-A71E1A217721}"/>
            </a:ext>
          </a:extLst>
        </xdr:cNvPr>
        <xdr:cNvCxnSpPr/>
      </xdr:nvCxnSpPr>
      <xdr:spPr>
        <a:xfrm flipV="1">
          <a:off x="6972300" y="107076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a:extLst>
            <a:ext uri="{FF2B5EF4-FFF2-40B4-BE49-F238E27FC236}">
              <a16:creationId xmlns:a16="http://schemas.microsoft.com/office/drawing/2014/main" id="{5502E894-5666-4125-ABA1-92D1A5EEB9BF}"/>
            </a:ext>
          </a:extLst>
        </xdr:cNvPr>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D2982558-B11C-41F5-B433-ADAC750EA6DB}"/>
            </a:ext>
          </a:extLst>
        </xdr:cNvPr>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a:extLst>
            <a:ext uri="{FF2B5EF4-FFF2-40B4-BE49-F238E27FC236}">
              <a16:creationId xmlns:a16="http://schemas.microsoft.com/office/drawing/2014/main" id="{2901FE43-69B5-4247-B957-E6FD0627A594}"/>
            </a:ext>
          </a:extLst>
        </xdr:cNvPr>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5070EF38-1665-49AD-B970-0041731F5A28}"/>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138193</xdr:rowOff>
    </xdr:from>
    <xdr:ext cx="469744" cy="259045"/>
    <xdr:sp macro="" textlink="">
      <xdr:nvSpPr>
        <xdr:cNvPr id="255" name="n_1mainValue【体育館・プール】&#10;一人当たり面積">
          <a:extLst>
            <a:ext uri="{FF2B5EF4-FFF2-40B4-BE49-F238E27FC236}">
              <a16:creationId xmlns:a16="http://schemas.microsoft.com/office/drawing/2014/main" id="{079295CD-D460-41D1-BC1C-480D5DF5FA12}"/>
            </a:ext>
          </a:extLst>
        </xdr:cNvPr>
        <xdr:cNvSpPr txBox="1"/>
      </xdr:nvSpPr>
      <xdr:spPr>
        <a:xfrm>
          <a:off x="93917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142765</xdr:rowOff>
    </xdr:from>
    <xdr:ext cx="469744" cy="259045"/>
    <xdr:sp macro="" textlink="">
      <xdr:nvSpPr>
        <xdr:cNvPr id="256" name="n_2mainValue【体育館・プール】&#10;一人当たり面積">
          <a:extLst>
            <a:ext uri="{FF2B5EF4-FFF2-40B4-BE49-F238E27FC236}">
              <a16:creationId xmlns:a16="http://schemas.microsoft.com/office/drawing/2014/main" id="{9DEBBD92-BE51-422D-AE59-7E06F35F4785}"/>
            </a:ext>
          </a:extLst>
        </xdr:cNvPr>
        <xdr:cNvSpPr txBox="1"/>
      </xdr:nvSpPr>
      <xdr:spPr>
        <a:xfrm>
          <a:off x="8515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145051</xdr:rowOff>
    </xdr:from>
    <xdr:ext cx="469744" cy="259045"/>
    <xdr:sp macro="" textlink="">
      <xdr:nvSpPr>
        <xdr:cNvPr id="257" name="n_3mainValue【体育館・プール】&#10;一人当たり面積">
          <a:extLst>
            <a:ext uri="{FF2B5EF4-FFF2-40B4-BE49-F238E27FC236}">
              <a16:creationId xmlns:a16="http://schemas.microsoft.com/office/drawing/2014/main" id="{2F29C273-9C36-4232-8D6E-D3C73E599A6C}"/>
            </a:ext>
          </a:extLst>
        </xdr:cNvPr>
        <xdr:cNvSpPr txBox="1"/>
      </xdr:nvSpPr>
      <xdr:spPr>
        <a:xfrm>
          <a:off x="7626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58" name="n_4mainValue【体育館・プール】&#10;一人当たり面積">
          <a:extLst>
            <a:ext uri="{FF2B5EF4-FFF2-40B4-BE49-F238E27FC236}">
              <a16:creationId xmlns:a16="http://schemas.microsoft.com/office/drawing/2014/main" id="{817D9942-F0AF-4E3A-BF27-6AAA1B6FD3DF}"/>
            </a:ext>
          </a:extLst>
        </xdr:cNvPr>
        <xdr:cNvSpPr txBox="1"/>
      </xdr:nvSpPr>
      <xdr:spPr>
        <a:xfrm>
          <a:off x="6737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C2125A4-E8FA-4CFF-A897-36E4CCCF07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DAA125D-4D5A-47E5-AF54-DD822E0766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5A64E35-CECA-4B87-B295-D9B9F9BDFD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CBE1CBB-4EBB-4AC2-83D0-A860A80C9A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1C9069F-250A-49F9-ADDF-771E16BEB0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B3EF523-C3EA-4593-BA9D-CDBAD57AB3D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92EC727-F7DC-49B7-A9A2-9F82C51572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12EC984-65D2-44B0-B1AC-A758FBE0BE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ADF7851-1888-4025-AAF2-3A03C40877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02C453C-76CA-4775-A87F-7B6973826B1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E8F6FF4-7BB9-4736-B5BF-AB57874A87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09948AF-DFEF-4382-B31A-E8CB2190B54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870F21BF-8252-4374-AD23-F19D244967F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57088FB-F261-4B60-B9D8-0A464B6E140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0C8AC6D-4F4A-4D87-9888-A5B0CA181AA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4761D7F-F118-4F4D-A3E5-F32E0C0D6BE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30FFC42-9148-49F9-A003-492DDD84D92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23DC2AEE-81B7-47C1-A0AD-801DDE78FD0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316B7D3-51ED-40FA-9C44-5CE30316B1A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F7845EF-25F5-490B-92AC-BEC248413F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8E7BDA9-34C4-42AE-B35E-0CC7726D11C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E572020D-A647-4548-9C7A-B06A24DAF78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45F68903-A11E-4CAA-9FBF-DFE8B6B8D8ED}"/>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DE320C77-7EFE-4B65-8DEA-E6AAEB9A16D4}"/>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41BDA054-4667-4B7C-8BBB-623416436388}"/>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F66C19CA-0A77-4EBC-A978-2DE9ADEF6099}"/>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64053B8D-213E-4B91-B231-A341EA39A128}"/>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6A54D79C-B5CB-4EFC-B6D4-8D6AF226CE31}"/>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9B5E099E-3AC2-4E51-90F8-5195B40C4B88}"/>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039EF529-84FE-4FAF-8B07-16219023B46D}"/>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7B85F344-BC71-48F8-BD53-A8CDC9872C31}"/>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17CBFCFE-7ADA-4DDF-89D6-58BFB29C4AA6}"/>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57B8072B-FF22-4DC6-8F17-12F5D36B7184}"/>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636BEB2-B16F-4D22-8230-35010B7F10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4BFA44F-6FF8-431C-894E-FE73A6CA54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FB7884D-983C-49F2-A2D6-1CC66B998C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CD75AD-933E-40AD-B222-A58FE228A8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93E61CC-2233-4D55-998E-B33CCBA698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44450</xdr:rowOff>
    </xdr:from>
    <xdr:to>
      <xdr:col>24</xdr:col>
      <xdr:colOff>114300</xdr:colOff>
      <xdr:row>78</xdr:row>
      <xdr:rowOff>146050</xdr:rowOff>
    </xdr:to>
    <xdr:sp macro="" textlink="">
      <xdr:nvSpPr>
        <xdr:cNvPr id="297" name="楕円 296">
          <a:extLst>
            <a:ext uri="{FF2B5EF4-FFF2-40B4-BE49-F238E27FC236}">
              <a16:creationId xmlns:a16="http://schemas.microsoft.com/office/drawing/2014/main" id="{86E5552D-07C4-4436-A2B2-2BBA71E1CEDB}"/>
            </a:ext>
          </a:extLst>
        </xdr:cNvPr>
        <xdr:cNvSpPr/>
      </xdr:nvSpPr>
      <xdr:spPr>
        <a:xfrm>
          <a:off x="4584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130827</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621F367B-4ED6-4487-BD01-D89BB9B901E6}"/>
            </a:ext>
          </a:extLst>
        </xdr:cNvPr>
        <xdr:cNvSpPr txBox="1"/>
      </xdr:nvSpPr>
      <xdr:spPr>
        <a:xfrm>
          <a:off x="4673600" y="1333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99" name="楕円 298">
          <a:extLst>
            <a:ext uri="{FF2B5EF4-FFF2-40B4-BE49-F238E27FC236}">
              <a16:creationId xmlns:a16="http://schemas.microsoft.com/office/drawing/2014/main" id="{A9E8A89E-E496-4555-BFB1-66EA1AB07BB0}"/>
            </a:ext>
          </a:extLst>
        </xdr:cNvPr>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95250</xdr:rowOff>
    </xdr:to>
    <xdr:cxnSp macro="">
      <xdr:nvCxnSpPr>
        <xdr:cNvPr id="300" name="直線コネクタ 299">
          <a:extLst>
            <a:ext uri="{FF2B5EF4-FFF2-40B4-BE49-F238E27FC236}">
              <a16:creationId xmlns:a16="http://schemas.microsoft.com/office/drawing/2014/main" id="{FDB85B47-18CF-4CC2-8E34-50E0637A604F}"/>
            </a:ext>
          </a:extLst>
        </xdr:cNvPr>
        <xdr:cNvCxnSpPr/>
      </xdr:nvCxnSpPr>
      <xdr:spPr>
        <a:xfrm>
          <a:off x="3797300" y="134226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124461</xdr:rowOff>
    </xdr:from>
    <xdr:to>
      <xdr:col>15</xdr:col>
      <xdr:colOff>101600</xdr:colOff>
      <xdr:row>78</xdr:row>
      <xdr:rowOff>54611</xdr:rowOff>
    </xdr:to>
    <xdr:sp macro="" textlink="">
      <xdr:nvSpPr>
        <xdr:cNvPr id="301" name="楕円 300">
          <a:extLst>
            <a:ext uri="{FF2B5EF4-FFF2-40B4-BE49-F238E27FC236}">
              <a16:creationId xmlns:a16="http://schemas.microsoft.com/office/drawing/2014/main" id="{59DE26EB-4AEF-4941-9FFB-77FC0B75CEA9}"/>
            </a:ext>
          </a:extLst>
        </xdr:cNvPr>
        <xdr:cNvSpPr/>
      </xdr:nvSpPr>
      <xdr:spPr>
        <a:xfrm>
          <a:off x="2857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3811</xdr:rowOff>
    </xdr:from>
    <xdr:to>
      <xdr:col>19</xdr:col>
      <xdr:colOff>177800</xdr:colOff>
      <xdr:row>78</xdr:row>
      <xdr:rowOff>49530</xdr:rowOff>
    </xdr:to>
    <xdr:cxnSp macro="">
      <xdr:nvCxnSpPr>
        <xdr:cNvPr id="302" name="直線コネクタ 301">
          <a:extLst>
            <a:ext uri="{FF2B5EF4-FFF2-40B4-BE49-F238E27FC236}">
              <a16:creationId xmlns:a16="http://schemas.microsoft.com/office/drawing/2014/main" id="{06BBBE7A-4095-4411-A6B1-FE9D78781D53}"/>
            </a:ext>
          </a:extLst>
        </xdr:cNvPr>
        <xdr:cNvCxnSpPr/>
      </xdr:nvCxnSpPr>
      <xdr:spPr>
        <a:xfrm>
          <a:off x="2908300" y="13376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81026</xdr:rowOff>
    </xdr:from>
    <xdr:to>
      <xdr:col>10</xdr:col>
      <xdr:colOff>165100</xdr:colOff>
      <xdr:row>78</xdr:row>
      <xdr:rowOff>11176</xdr:rowOff>
    </xdr:to>
    <xdr:sp macro="" textlink="">
      <xdr:nvSpPr>
        <xdr:cNvPr id="303" name="楕円 302">
          <a:extLst>
            <a:ext uri="{FF2B5EF4-FFF2-40B4-BE49-F238E27FC236}">
              <a16:creationId xmlns:a16="http://schemas.microsoft.com/office/drawing/2014/main" id="{269D0734-C26A-4C65-9AEB-30E8FFBE3F0B}"/>
            </a:ext>
          </a:extLst>
        </xdr:cNvPr>
        <xdr:cNvSpPr/>
      </xdr:nvSpPr>
      <xdr:spPr>
        <a:xfrm>
          <a:off x="1968500" y="132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131826</xdr:rowOff>
    </xdr:from>
    <xdr:to>
      <xdr:col>15</xdr:col>
      <xdr:colOff>50800</xdr:colOff>
      <xdr:row>78</xdr:row>
      <xdr:rowOff>3811</xdr:rowOff>
    </xdr:to>
    <xdr:cxnSp macro="">
      <xdr:nvCxnSpPr>
        <xdr:cNvPr id="304" name="直線コネクタ 303">
          <a:extLst>
            <a:ext uri="{FF2B5EF4-FFF2-40B4-BE49-F238E27FC236}">
              <a16:creationId xmlns:a16="http://schemas.microsoft.com/office/drawing/2014/main" id="{1752A0C4-7838-4F13-A201-84CB0ECB12C7}"/>
            </a:ext>
          </a:extLst>
        </xdr:cNvPr>
        <xdr:cNvCxnSpPr/>
      </xdr:nvCxnSpPr>
      <xdr:spPr>
        <a:xfrm>
          <a:off x="2019300" y="133334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37592</xdr:rowOff>
    </xdr:from>
    <xdr:to>
      <xdr:col>6</xdr:col>
      <xdr:colOff>38100</xdr:colOff>
      <xdr:row>77</xdr:row>
      <xdr:rowOff>139192</xdr:rowOff>
    </xdr:to>
    <xdr:sp macro="" textlink="">
      <xdr:nvSpPr>
        <xdr:cNvPr id="305" name="楕円 304">
          <a:extLst>
            <a:ext uri="{FF2B5EF4-FFF2-40B4-BE49-F238E27FC236}">
              <a16:creationId xmlns:a16="http://schemas.microsoft.com/office/drawing/2014/main" id="{1D5506EE-EEAC-4C78-9CAD-4D66CBF86D85}"/>
            </a:ext>
          </a:extLst>
        </xdr:cNvPr>
        <xdr:cNvSpPr/>
      </xdr:nvSpPr>
      <xdr:spPr>
        <a:xfrm>
          <a:off x="1079500" y="132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88392</xdr:rowOff>
    </xdr:from>
    <xdr:to>
      <xdr:col>10</xdr:col>
      <xdr:colOff>114300</xdr:colOff>
      <xdr:row>77</xdr:row>
      <xdr:rowOff>131826</xdr:rowOff>
    </xdr:to>
    <xdr:cxnSp macro="">
      <xdr:nvCxnSpPr>
        <xdr:cNvPr id="306" name="直線コネクタ 305">
          <a:extLst>
            <a:ext uri="{FF2B5EF4-FFF2-40B4-BE49-F238E27FC236}">
              <a16:creationId xmlns:a16="http://schemas.microsoft.com/office/drawing/2014/main" id="{56391EC9-6AD9-4565-B75C-59955AAC40BD}"/>
            </a:ext>
          </a:extLst>
        </xdr:cNvPr>
        <xdr:cNvCxnSpPr/>
      </xdr:nvCxnSpPr>
      <xdr:spPr>
        <a:xfrm>
          <a:off x="1130300" y="13290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a:extLst>
            <a:ext uri="{FF2B5EF4-FFF2-40B4-BE49-F238E27FC236}">
              <a16:creationId xmlns:a16="http://schemas.microsoft.com/office/drawing/2014/main" id="{1B76E36D-9D3C-4B8E-90B1-BD4E6C4FFBD1}"/>
            </a:ext>
          </a:extLst>
        </xdr:cNvPr>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a:extLst>
            <a:ext uri="{FF2B5EF4-FFF2-40B4-BE49-F238E27FC236}">
              <a16:creationId xmlns:a16="http://schemas.microsoft.com/office/drawing/2014/main" id="{2055F86C-21D7-47B5-91A3-7AC0A5BB4E31}"/>
            </a:ext>
          </a:extLst>
        </xdr:cNvPr>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a:extLst>
            <a:ext uri="{FF2B5EF4-FFF2-40B4-BE49-F238E27FC236}">
              <a16:creationId xmlns:a16="http://schemas.microsoft.com/office/drawing/2014/main" id="{6781F26A-6C2C-4341-A2A7-4CDCBCAA447B}"/>
            </a:ext>
          </a:extLst>
        </xdr:cNvPr>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0" name="n_4aveValue【福祉施設】&#10;有形固定資産減価償却率">
          <a:extLst>
            <a:ext uri="{FF2B5EF4-FFF2-40B4-BE49-F238E27FC236}">
              <a16:creationId xmlns:a16="http://schemas.microsoft.com/office/drawing/2014/main" id="{39FA0153-1FB0-45C5-BEE0-5A3AD1A13ABF}"/>
            </a:ext>
          </a:extLst>
        </xdr:cNvPr>
        <xdr:cNvSpPr txBox="1"/>
      </xdr:nvSpPr>
      <xdr:spPr>
        <a:xfrm>
          <a:off x="927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311" name="n_1mainValue【福祉施設】&#10;有形固定資産減価償却率">
          <a:extLst>
            <a:ext uri="{FF2B5EF4-FFF2-40B4-BE49-F238E27FC236}">
              <a16:creationId xmlns:a16="http://schemas.microsoft.com/office/drawing/2014/main" id="{AFE8E0CB-DC5C-4F01-94FB-1507ED1E8000}"/>
            </a:ext>
          </a:extLst>
        </xdr:cNvPr>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71138</xdr:rowOff>
    </xdr:from>
    <xdr:ext cx="405111" cy="259045"/>
    <xdr:sp macro="" textlink="">
      <xdr:nvSpPr>
        <xdr:cNvPr id="312" name="n_2mainValue【福祉施設】&#10;有形固定資産減価償却率">
          <a:extLst>
            <a:ext uri="{FF2B5EF4-FFF2-40B4-BE49-F238E27FC236}">
              <a16:creationId xmlns:a16="http://schemas.microsoft.com/office/drawing/2014/main" id="{79CBCD63-1418-4E20-911A-8A6A251EBD36}"/>
            </a:ext>
          </a:extLst>
        </xdr:cNvPr>
        <xdr:cNvSpPr txBox="1"/>
      </xdr:nvSpPr>
      <xdr:spPr>
        <a:xfrm>
          <a:off x="2705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27703</xdr:rowOff>
    </xdr:from>
    <xdr:ext cx="405111" cy="259045"/>
    <xdr:sp macro="" textlink="">
      <xdr:nvSpPr>
        <xdr:cNvPr id="313" name="n_3mainValue【福祉施設】&#10;有形固定資産減価償却率">
          <a:extLst>
            <a:ext uri="{FF2B5EF4-FFF2-40B4-BE49-F238E27FC236}">
              <a16:creationId xmlns:a16="http://schemas.microsoft.com/office/drawing/2014/main" id="{3BA801EF-4A1A-4982-ABAE-EC48352BD630}"/>
            </a:ext>
          </a:extLst>
        </xdr:cNvPr>
        <xdr:cNvSpPr txBox="1"/>
      </xdr:nvSpPr>
      <xdr:spPr>
        <a:xfrm>
          <a:off x="1816744" y="1305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155719</xdr:rowOff>
    </xdr:from>
    <xdr:ext cx="405111" cy="259045"/>
    <xdr:sp macro="" textlink="">
      <xdr:nvSpPr>
        <xdr:cNvPr id="314" name="n_4mainValue【福祉施設】&#10;有形固定資産減価償却率">
          <a:extLst>
            <a:ext uri="{FF2B5EF4-FFF2-40B4-BE49-F238E27FC236}">
              <a16:creationId xmlns:a16="http://schemas.microsoft.com/office/drawing/2014/main" id="{262A360B-DBCE-4223-BDC5-49CB8E26BA77}"/>
            </a:ext>
          </a:extLst>
        </xdr:cNvPr>
        <xdr:cNvSpPr txBox="1"/>
      </xdr:nvSpPr>
      <xdr:spPr>
        <a:xfrm>
          <a:off x="927744" y="130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11A0DAA-881E-4FF3-8E3C-B3AE89260C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BFE19F65-713A-4308-B048-95C56FA018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418378D-4DDA-40F4-960F-0746B979FC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E17378D-6E68-4185-9A43-726B274487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8A549769-45B8-452B-BBDC-8831E44F9C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EDD8D618-64CA-4649-A0E3-03CDEFDB0A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6522D74-7B2E-45DE-9BF2-47528A23FA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23E528D-1FFC-47FE-B40C-514EDA1EA2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96AB433A-C557-4A05-B216-0F3C9F009AF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39FEA2C-B161-479D-9BA7-F8B620942F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B3C43DB-AD37-49CB-9107-A5CF6C5CAF4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166AFCE0-C397-45CA-95E5-8A9BB5AAB2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B7BE4C5E-49C0-4E91-BE4A-309B793E7E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F9E64BFA-4F2F-4923-9582-D47A1B3618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3641AD08-7D44-4DDF-A288-EFA89FDA5A6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C430588F-4D55-44C9-A477-6E1D0CABFFC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ECC52BF-52FC-454E-9378-CA56BFA83AA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E688970C-5D21-4257-A558-FFD7F46327B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71C46EBB-121D-45AE-B8E7-8FAF69CCA28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E062F6D-352F-4C08-A76C-6F3703DA918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FEA6EF6-4B8C-447C-A77F-43D9CBDED21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B2F741D-4CAB-4D09-B4CA-01A47480055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9552BB5-090C-457A-B4F1-8494FC32A8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86F2B37-0814-4F11-BA76-3ECB6F3119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526DEAE1-73AA-48B1-AF39-E6C377B949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D67C6BE6-F3B9-454F-8487-B57085214F40}"/>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F7B4DC01-274E-4F5D-91C1-AE58089742A5}"/>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8DA38D75-A653-4B49-A714-C7010B0F1EDF}"/>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322CBB00-D627-4767-8700-319C2148793D}"/>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A8819468-C482-41E7-8922-E6264FB2E28E}"/>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590B5448-3C0F-4D75-9B7F-CE042A792A07}"/>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BE12B48A-AD0D-405A-A54F-94D193056054}"/>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2561292-DA06-4987-A521-55361C4A7CA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2EF59454-61D5-4EE2-BACD-175E6370B9E8}"/>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036D4A52-B1BB-49B9-A9ED-1FA9F6973051}"/>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F9B8A02E-438B-4377-BB1C-BF09AA50E55B}"/>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C661E7E-85A0-4580-B4D5-354E06951CE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EAAF76E-6EB6-419B-907A-09AF2BE17C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D7CA48-A5D4-4C75-A7A5-505107A386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24CA9BC-7248-4FDF-B4B3-07090E63CD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1F5E238-4F7F-4A34-A653-F1020C2D40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56" name="楕円 355">
          <a:extLst>
            <a:ext uri="{FF2B5EF4-FFF2-40B4-BE49-F238E27FC236}">
              <a16:creationId xmlns:a16="http://schemas.microsoft.com/office/drawing/2014/main" id="{61143188-8A95-4381-8622-842E549E5A4B}"/>
            </a:ext>
          </a:extLst>
        </xdr:cNvPr>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357" name="【福祉施設】&#10;一人当たり面積該当値テキスト">
          <a:extLst>
            <a:ext uri="{FF2B5EF4-FFF2-40B4-BE49-F238E27FC236}">
              <a16:creationId xmlns:a16="http://schemas.microsoft.com/office/drawing/2014/main" id="{B39DD02A-CAE0-4037-8EFD-1B08B70FF7CC}"/>
            </a:ext>
          </a:extLst>
        </xdr:cNvPr>
        <xdr:cNvSpPr txBox="1"/>
      </xdr:nvSpPr>
      <xdr:spPr>
        <a:xfrm>
          <a:off x="10515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19957</xdr:rowOff>
    </xdr:from>
    <xdr:to>
      <xdr:col>50</xdr:col>
      <xdr:colOff>165100</xdr:colOff>
      <xdr:row>82</xdr:row>
      <xdr:rowOff>121557</xdr:rowOff>
    </xdr:to>
    <xdr:sp macro="" textlink="">
      <xdr:nvSpPr>
        <xdr:cNvPr id="358" name="楕円 357">
          <a:extLst>
            <a:ext uri="{FF2B5EF4-FFF2-40B4-BE49-F238E27FC236}">
              <a16:creationId xmlns:a16="http://schemas.microsoft.com/office/drawing/2014/main" id="{504646EB-81F0-43A6-92A2-D77C6F32FE7E}"/>
            </a:ext>
          </a:extLst>
        </xdr:cNvPr>
        <xdr:cNvSpPr/>
      </xdr:nvSpPr>
      <xdr:spPr>
        <a:xfrm>
          <a:off x="9588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38100</xdr:rowOff>
    </xdr:from>
    <xdr:to>
      <xdr:col>55</xdr:col>
      <xdr:colOff>0</xdr:colOff>
      <xdr:row>82</xdr:row>
      <xdr:rowOff>70757</xdr:rowOff>
    </xdr:to>
    <xdr:cxnSp macro="">
      <xdr:nvCxnSpPr>
        <xdr:cNvPr id="359" name="直線コネクタ 358">
          <a:extLst>
            <a:ext uri="{FF2B5EF4-FFF2-40B4-BE49-F238E27FC236}">
              <a16:creationId xmlns:a16="http://schemas.microsoft.com/office/drawing/2014/main" id="{ACED2258-128B-4A38-BBA1-71631A071A61}"/>
            </a:ext>
          </a:extLst>
        </xdr:cNvPr>
        <xdr:cNvCxnSpPr/>
      </xdr:nvCxnSpPr>
      <xdr:spPr>
        <a:xfrm flipV="1">
          <a:off x="9639300" y="1409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30843</xdr:rowOff>
    </xdr:from>
    <xdr:to>
      <xdr:col>46</xdr:col>
      <xdr:colOff>38100</xdr:colOff>
      <xdr:row>82</xdr:row>
      <xdr:rowOff>132443</xdr:rowOff>
    </xdr:to>
    <xdr:sp macro="" textlink="">
      <xdr:nvSpPr>
        <xdr:cNvPr id="360" name="楕円 359">
          <a:extLst>
            <a:ext uri="{FF2B5EF4-FFF2-40B4-BE49-F238E27FC236}">
              <a16:creationId xmlns:a16="http://schemas.microsoft.com/office/drawing/2014/main" id="{6034DAAC-C755-4253-BB37-4E1BC4EC7099}"/>
            </a:ext>
          </a:extLst>
        </xdr:cNvPr>
        <xdr:cNvSpPr/>
      </xdr:nvSpPr>
      <xdr:spPr>
        <a:xfrm>
          <a:off x="8699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70757</xdr:rowOff>
    </xdr:from>
    <xdr:to>
      <xdr:col>50</xdr:col>
      <xdr:colOff>114300</xdr:colOff>
      <xdr:row>82</xdr:row>
      <xdr:rowOff>81643</xdr:rowOff>
    </xdr:to>
    <xdr:cxnSp macro="">
      <xdr:nvCxnSpPr>
        <xdr:cNvPr id="361" name="直線コネクタ 360">
          <a:extLst>
            <a:ext uri="{FF2B5EF4-FFF2-40B4-BE49-F238E27FC236}">
              <a16:creationId xmlns:a16="http://schemas.microsoft.com/office/drawing/2014/main" id="{2BFA29F4-01A6-4BFF-93C2-6A5B90393DCE}"/>
            </a:ext>
          </a:extLst>
        </xdr:cNvPr>
        <xdr:cNvCxnSpPr/>
      </xdr:nvCxnSpPr>
      <xdr:spPr>
        <a:xfrm flipV="1">
          <a:off x="8750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41729</xdr:rowOff>
    </xdr:from>
    <xdr:to>
      <xdr:col>41</xdr:col>
      <xdr:colOff>101600</xdr:colOff>
      <xdr:row>82</xdr:row>
      <xdr:rowOff>143329</xdr:rowOff>
    </xdr:to>
    <xdr:sp macro="" textlink="">
      <xdr:nvSpPr>
        <xdr:cNvPr id="362" name="楕円 361">
          <a:extLst>
            <a:ext uri="{FF2B5EF4-FFF2-40B4-BE49-F238E27FC236}">
              <a16:creationId xmlns:a16="http://schemas.microsoft.com/office/drawing/2014/main" id="{8BB775D3-F38A-4B39-8F5A-30E0A97EC497}"/>
            </a:ext>
          </a:extLst>
        </xdr:cNvPr>
        <xdr:cNvSpPr/>
      </xdr:nvSpPr>
      <xdr:spPr>
        <a:xfrm>
          <a:off x="7810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81643</xdr:rowOff>
    </xdr:from>
    <xdr:to>
      <xdr:col>45</xdr:col>
      <xdr:colOff>177800</xdr:colOff>
      <xdr:row>82</xdr:row>
      <xdr:rowOff>92529</xdr:rowOff>
    </xdr:to>
    <xdr:cxnSp macro="">
      <xdr:nvCxnSpPr>
        <xdr:cNvPr id="363" name="直線コネクタ 362">
          <a:extLst>
            <a:ext uri="{FF2B5EF4-FFF2-40B4-BE49-F238E27FC236}">
              <a16:creationId xmlns:a16="http://schemas.microsoft.com/office/drawing/2014/main" id="{96DA9A7B-0F12-4F34-9645-DC4D2FD2191F}"/>
            </a:ext>
          </a:extLst>
        </xdr:cNvPr>
        <xdr:cNvCxnSpPr/>
      </xdr:nvCxnSpPr>
      <xdr:spPr>
        <a:xfrm flipV="1">
          <a:off x="7861300" y="14140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64" name="楕円 363">
          <a:extLst>
            <a:ext uri="{FF2B5EF4-FFF2-40B4-BE49-F238E27FC236}">
              <a16:creationId xmlns:a16="http://schemas.microsoft.com/office/drawing/2014/main" id="{36D73C70-BC02-4145-A8F4-69668BA6A8E5}"/>
            </a:ext>
          </a:extLst>
        </xdr:cNvPr>
        <xdr:cNvSpPr/>
      </xdr:nvSpPr>
      <xdr:spPr>
        <a:xfrm>
          <a:off x="6921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92529</xdr:rowOff>
    </xdr:from>
    <xdr:to>
      <xdr:col>41</xdr:col>
      <xdr:colOff>50800</xdr:colOff>
      <xdr:row>82</xdr:row>
      <xdr:rowOff>92529</xdr:rowOff>
    </xdr:to>
    <xdr:cxnSp macro="">
      <xdr:nvCxnSpPr>
        <xdr:cNvPr id="365" name="直線コネクタ 364">
          <a:extLst>
            <a:ext uri="{FF2B5EF4-FFF2-40B4-BE49-F238E27FC236}">
              <a16:creationId xmlns:a16="http://schemas.microsoft.com/office/drawing/2014/main" id="{BF2F676F-2FC4-4842-8E23-4CED7B81659B}"/>
            </a:ext>
          </a:extLst>
        </xdr:cNvPr>
        <xdr:cNvCxnSpPr/>
      </xdr:nvCxnSpPr>
      <xdr:spPr>
        <a:xfrm>
          <a:off x="6972300" y="14151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9C170E83-E145-46BC-ABC5-DFE09A6A2847}"/>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A6E89240-C644-46C6-B6CA-144DD57A0A94}"/>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a:extLst>
            <a:ext uri="{FF2B5EF4-FFF2-40B4-BE49-F238E27FC236}">
              <a16:creationId xmlns:a16="http://schemas.microsoft.com/office/drawing/2014/main" id="{D714E020-EE64-42F6-87C3-D0BBBAFBAC76}"/>
            </a:ext>
          </a:extLst>
        </xdr:cNvPr>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83D8BEEE-3A66-49C5-AFA0-6D152BBA61EB}"/>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138084</xdr:rowOff>
    </xdr:from>
    <xdr:ext cx="469744" cy="259045"/>
    <xdr:sp macro="" textlink="">
      <xdr:nvSpPr>
        <xdr:cNvPr id="370" name="n_1mainValue【福祉施設】&#10;一人当たり面積">
          <a:extLst>
            <a:ext uri="{FF2B5EF4-FFF2-40B4-BE49-F238E27FC236}">
              <a16:creationId xmlns:a16="http://schemas.microsoft.com/office/drawing/2014/main" id="{405ECC03-5ED5-4ABF-92E1-EB9FFE16F60A}"/>
            </a:ext>
          </a:extLst>
        </xdr:cNvPr>
        <xdr:cNvSpPr txBox="1"/>
      </xdr:nvSpPr>
      <xdr:spPr>
        <a:xfrm>
          <a:off x="9391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148970</xdr:rowOff>
    </xdr:from>
    <xdr:ext cx="469744" cy="259045"/>
    <xdr:sp macro="" textlink="">
      <xdr:nvSpPr>
        <xdr:cNvPr id="371" name="n_2mainValue【福祉施設】&#10;一人当たり面積">
          <a:extLst>
            <a:ext uri="{FF2B5EF4-FFF2-40B4-BE49-F238E27FC236}">
              <a16:creationId xmlns:a16="http://schemas.microsoft.com/office/drawing/2014/main" id="{CB1813B5-51F1-44B4-868B-61A2D2D032AE}"/>
            </a:ext>
          </a:extLst>
        </xdr:cNvPr>
        <xdr:cNvSpPr txBox="1"/>
      </xdr:nvSpPr>
      <xdr:spPr>
        <a:xfrm>
          <a:off x="8515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159856</xdr:rowOff>
    </xdr:from>
    <xdr:ext cx="469744" cy="259045"/>
    <xdr:sp macro="" textlink="">
      <xdr:nvSpPr>
        <xdr:cNvPr id="372" name="n_3mainValue【福祉施設】&#10;一人当たり面積">
          <a:extLst>
            <a:ext uri="{FF2B5EF4-FFF2-40B4-BE49-F238E27FC236}">
              <a16:creationId xmlns:a16="http://schemas.microsoft.com/office/drawing/2014/main" id="{45B150CD-9A0E-4794-9AA6-9ADEBA1DBF5B}"/>
            </a:ext>
          </a:extLst>
        </xdr:cNvPr>
        <xdr:cNvSpPr txBox="1"/>
      </xdr:nvSpPr>
      <xdr:spPr>
        <a:xfrm>
          <a:off x="7626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3" name="n_4mainValue【福祉施設】&#10;一人当たり面積">
          <a:extLst>
            <a:ext uri="{FF2B5EF4-FFF2-40B4-BE49-F238E27FC236}">
              <a16:creationId xmlns:a16="http://schemas.microsoft.com/office/drawing/2014/main" id="{5F713D98-37D1-40B5-BA30-BCDA631B5E7F}"/>
            </a:ext>
          </a:extLst>
        </xdr:cNvPr>
        <xdr:cNvSpPr txBox="1"/>
      </xdr:nvSpPr>
      <xdr:spPr>
        <a:xfrm>
          <a:off x="6737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AA7D4A5-06FB-4BD6-B38C-9E055238AC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98BA5E5-CC28-474C-AC3C-983282E079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77664C9-3E32-4661-859B-710AA839BE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8E4C946-0DD5-4FE4-8AA7-8692817B7E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BED91BC-3017-4DA5-BF77-B18FACA64D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2BD9893-836F-41D0-B89A-2F44572C1E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75C6452-FE7A-4E50-8E69-9DC3B5B7C5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C844BD93-3DFD-460D-9EB2-6D60B6CDC1A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BDBAE52-A99A-4CB8-A23C-6AFAE37AFF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548C0839-2E4E-4DB2-9D80-276579FAA9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3BB9C451-F94E-42B1-B656-8E9BBE7699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7797670-5391-426D-8ECC-96061DA548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608DA39B-E35C-47FB-9695-042A5A2379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5491EFC9-D1AD-4D27-AC19-FE48BC01F7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931FC23-5A13-42BF-988A-33774B8DF9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1A758B0E-617B-4BC9-ACBB-199C94F029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97C7A95-58C6-4685-9E7B-161E03238C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3E5DD3C1-0491-4260-8930-703651CFC5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93188B61-3EC7-453A-8E46-C19CEC47ED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2ADE4189-A4AF-4EDA-A7E5-503B765A81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910B2EFD-405E-4FB5-91B0-569F3650CB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D3DCC91C-A64D-40C1-BDD1-2C9FC73077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4AF17299-E219-4EEA-9418-4AB2DB368D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1A0B0D6A-6646-4FEE-88DF-27AD83F6FD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45D5D325-4385-475D-812C-0D4F596926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1FC82E33-F041-411E-BB1A-87E068DDC0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E52B8FE0-481F-400C-9445-288C0A69E12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7FA8FD63-9986-4ED7-96D0-C03595B711E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F798F002-6564-4C0E-8953-592838038B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6546C6C4-5475-4680-AA23-35DDE2FD809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9C362ECA-0260-46EA-BBCF-FE6AD279A3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52E44D9F-1491-4169-91C2-01BB6C0591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8014F1CE-7E87-43D5-A81E-D1A8C00C768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5278DCAB-9FE5-4C36-8D93-E1FE074B1D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2D9FE563-4211-4E11-A568-4943DD0DE43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47CDDB36-9B75-44AC-9E95-1E605DF8BAC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6EB46E56-791C-4C18-B22B-7F196DBB649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199A056A-95F5-4947-AC83-7192B8F80D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52574918-1C65-4CF8-9DE8-1683D76A91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AB3F1D53-970A-47BA-AFB8-4B7B62A7862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414" name="直線コネクタ 413">
          <a:extLst>
            <a:ext uri="{FF2B5EF4-FFF2-40B4-BE49-F238E27FC236}">
              <a16:creationId xmlns:a16="http://schemas.microsoft.com/office/drawing/2014/main" id="{640ABDCC-E513-4B54-A7EC-5F2B9637238D}"/>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13D18203-3AE8-44FF-9341-869A2F160E7E}"/>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416" name="直線コネクタ 415">
          <a:extLst>
            <a:ext uri="{FF2B5EF4-FFF2-40B4-BE49-F238E27FC236}">
              <a16:creationId xmlns:a16="http://schemas.microsoft.com/office/drawing/2014/main" id="{C1321842-0562-4DD0-9029-BA81CA467B38}"/>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15816C26-4ED2-4CC4-912B-00BFD68AA3E4}"/>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8" name="直線コネクタ 417">
          <a:extLst>
            <a:ext uri="{FF2B5EF4-FFF2-40B4-BE49-F238E27FC236}">
              <a16:creationId xmlns:a16="http://schemas.microsoft.com/office/drawing/2014/main" id="{2972D2F6-72D7-46F2-A195-58A9CDFBC0B5}"/>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B08287C8-8977-461E-AAAC-4CDB0D9D0330}"/>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20" name="フローチャート: 判断 419">
          <a:extLst>
            <a:ext uri="{FF2B5EF4-FFF2-40B4-BE49-F238E27FC236}">
              <a16:creationId xmlns:a16="http://schemas.microsoft.com/office/drawing/2014/main" id="{BF07C154-9EB4-44DC-A362-3C55F93DD202}"/>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21" name="フローチャート: 判断 420">
          <a:extLst>
            <a:ext uri="{FF2B5EF4-FFF2-40B4-BE49-F238E27FC236}">
              <a16:creationId xmlns:a16="http://schemas.microsoft.com/office/drawing/2014/main" id="{F3D91270-CC8A-471B-87CC-CF87D47549C7}"/>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2" name="フローチャート: 判断 421">
          <a:extLst>
            <a:ext uri="{FF2B5EF4-FFF2-40B4-BE49-F238E27FC236}">
              <a16:creationId xmlns:a16="http://schemas.microsoft.com/office/drawing/2014/main" id="{D123DB51-0AF5-40CC-9F07-3320BA5CB469}"/>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3" name="フローチャート: 判断 422">
          <a:extLst>
            <a:ext uri="{FF2B5EF4-FFF2-40B4-BE49-F238E27FC236}">
              <a16:creationId xmlns:a16="http://schemas.microsoft.com/office/drawing/2014/main" id="{B6009303-409D-4772-B508-4B1207429BC8}"/>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424" name="フローチャート: 判断 423">
          <a:extLst>
            <a:ext uri="{FF2B5EF4-FFF2-40B4-BE49-F238E27FC236}">
              <a16:creationId xmlns:a16="http://schemas.microsoft.com/office/drawing/2014/main" id="{D1808DC9-9434-403A-876C-0C0B21487FE2}"/>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D3AC060-EEAC-42FF-B23E-46E79D2461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E337A49-5CD7-4E22-AB7C-3FDF7C8387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F88E67F-569C-46E3-949F-076F967791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E4C2FD7-9BC8-407F-8442-362B662517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22654DB-3AC0-40DA-8A4D-0686A4AE6E4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67310</xdr:rowOff>
    </xdr:from>
    <xdr:to>
      <xdr:col>85</xdr:col>
      <xdr:colOff>177800</xdr:colOff>
      <xdr:row>35</xdr:row>
      <xdr:rowOff>168910</xdr:rowOff>
    </xdr:to>
    <xdr:sp macro="" textlink="">
      <xdr:nvSpPr>
        <xdr:cNvPr id="430" name="楕円 429">
          <a:extLst>
            <a:ext uri="{FF2B5EF4-FFF2-40B4-BE49-F238E27FC236}">
              <a16:creationId xmlns:a16="http://schemas.microsoft.com/office/drawing/2014/main" id="{07FAD8A1-377F-4728-945D-B6C0B1C7F97B}"/>
            </a:ext>
          </a:extLst>
        </xdr:cNvPr>
        <xdr:cNvSpPr/>
      </xdr:nvSpPr>
      <xdr:spPr>
        <a:xfrm>
          <a:off x="16268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90187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22858D68-6BAE-49CD-A439-BC98B5642347}"/>
            </a:ext>
          </a:extLst>
        </xdr:cNvPr>
        <xdr:cNvSpPr txBox="1"/>
      </xdr:nvSpPr>
      <xdr:spPr>
        <a:xfrm>
          <a:off x="163576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432" name="楕円 431">
          <a:extLst>
            <a:ext uri="{FF2B5EF4-FFF2-40B4-BE49-F238E27FC236}">
              <a16:creationId xmlns:a16="http://schemas.microsoft.com/office/drawing/2014/main" id="{4AACFA23-019E-4F89-A160-CC80C31087B8}"/>
            </a:ext>
          </a:extLst>
        </xdr:cNvPr>
        <xdr:cNvSpPr/>
      </xdr:nvSpPr>
      <xdr:spPr>
        <a:xfrm>
          <a:off x="15430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68580</xdr:rowOff>
    </xdr:from>
    <xdr:to>
      <xdr:col>85</xdr:col>
      <xdr:colOff>127000</xdr:colOff>
      <xdr:row>35</xdr:row>
      <xdr:rowOff>118110</xdr:rowOff>
    </xdr:to>
    <xdr:cxnSp macro="">
      <xdr:nvCxnSpPr>
        <xdr:cNvPr id="433" name="直線コネクタ 432">
          <a:extLst>
            <a:ext uri="{FF2B5EF4-FFF2-40B4-BE49-F238E27FC236}">
              <a16:creationId xmlns:a16="http://schemas.microsoft.com/office/drawing/2014/main" id="{B780C8A1-0238-4A3E-98C9-A13AE10C78F9}"/>
            </a:ext>
          </a:extLst>
        </xdr:cNvPr>
        <xdr:cNvCxnSpPr/>
      </xdr:nvCxnSpPr>
      <xdr:spPr>
        <a:xfrm>
          <a:off x="15481300" y="60693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135890</xdr:rowOff>
    </xdr:from>
    <xdr:to>
      <xdr:col>76</xdr:col>
      <xdr:colOff>165100</xdr:colOff>
      <xdr:row>35</xdr:row>
      <xdr:rowOff>66040</xdr:rowOff>
    </xdr:to>
    <xdr:sp macro="" textlink="">
      <xdr:nvSpPr>
        <xdr:cNvPr id="434" name="楕円 433">
          <a:extLst>
            <a:ext uri="{FF2B5EF4-FFF2-40B4-BE49-F238E27FC236}">
              <a16:creationId xmlns:a16="http://schemas.microsoft.com/office/drawing/2014/main" id="{C18339D0-4FDD-42C0-94A7-311A05AAF53E}"/>
            </a:ext>
          </a:extLst>
        </xdr:cNvPr>
        <xdr:cNvSpPr/>
      </xdr:nvSpPr>
      <xdr:spPr>
        <a:xfrm>
          <a:off x="14541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xdr:rowOff>
    </xdr:from>
    <xdr:to>
      <xdr:col>81</xdr:col>
      <xdr:colOff>50800</xdr:colOff>
      <xdr:row>35</xdr:row>
      <xdr:rowOff>68580</xdr:rowOff>
    </xdr:to>
    <xdr:cxnSp macro="">
      <xdr:nvCxnSpPr>
        <xdr:cNvPr id="435" name="直線コネクタ 434">
          <a:extLst>
            <a:ext uri="{FF2B5EF4-FFF2-40B4-BE49-F238E27FC236}">
              <a16:creationId xmlns:a16="http://schemas.microsoft.com/office/drawing/2014/main" id="{ED85475D-8E85-4F0E-B10E-6B4704800CC0}"/>
            </a:ext>
          </a:extLst>
        </xdr:cNvPr>
        <xdr:cNvCxnSpPr/>
      </xdr:nvCxnSpPr>
      <xdr:spPr>
        <a:xfrm>
          <a:off x="14592300" y="6015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436" name="楕円 435">
          <a:extLst>
            <a:ext uri="{FF2B5EF4-FFF2-40B4-BE49-F238E27FC236}">
              <a16:creationId xmlns:a16="http://schemas.microsoft.com/office/drawing/2014/main" id="{079A5C55-9307-4D9B-9BF6-60BBAB976782}"/>
            </a:ext>
          </a:extLst>
        </xdr:cNvPr>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36</xdr:row>
      <xdr:rowOff>74295</xdr:rowOff>
    </xdr:to>
    <xdr:cxnSp macro="">
      <xdr:nvCxnSpPr>
        <xdr:cNvPr id="437" name="直線コネクタ 436">
          <a:extLst>
            <a:ext uri="{FF2B5EF4-FFF2-40B4-BE49-F238E27FC236}">
              <a16:creationId xmlns:a16="http://schemas.microsoft.com/office/drawing/2014/main" id="{EF07BA58-5E1F-4099-9339-88582EA44BA3}"/>
            </a:ext>
          </a:extLst>
        </xdr:cNvPr>
        <xdr:cNvCxnSpPr/>
      </xdr:nvCxnSpPr>
      <xdr:spPr>
        <a:xfrm flipV="1">
          <a:off x="13703300" y="601599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151130</xdr:rowOff>
    </xdr:from>
    <xdr:to>
      <xdr:col>67</xdr:col>
      <xdr:colOff>101600</xdr:colOff>
      <xdr:row>36</xdr:row>
      <xdr:rowOff>81280</xdr:rowOff>
    </xdr:to>
    <xdr:sp macro="" textlink="">
      <xdr:nvSpPr>
        <xdr:cNvPr id="438" name="楕円 437">
          <a:extLst>
            <a:ext uri="{FF2B5EF4-FFF2-40B4-BE49-F238E27FC236}">
              <a16:creationId xmlns:a16="http://schemas.microsoft.com/office/drawing/2014/main" id="{D1E40410-FAE7-4F95-808A-13F3F6BC9881}"/>
            </a:ext>
          </a:extLst>
        </xdr:cNvPr>
        <xdr:cNvSpPr/>
      </xdr:nvSpPr>
      <xdr:spPr>
        <a:xfrm>
          <a:off x="12763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30480</xdr:rowOff>
    </xdr:from>
    <xdr:to>
      <xdr:col>71</xdr:col>
      <xdr:colOff>177800</xdr:colOff>
      <xdr:row>36</xdr:row>
      <xdr:rowOff>74295</xdr:rowOff>
    </xdr:to>
    <xdr:cxnSp macro="">
      <xdr:nvCxnSpPr>
        <xdr:cNvPr id="439" name="直線コネクタ 438">
          <a:extLst>
            <a:ext uri="{FF2B5EF4-FFF2-40B4-BE49-F238E27FC236}">
              <a16:creationId xmlns:a16="http://schemas.microsoft.com/office/drawing/2014/main" id="{C59F70AC-ACE9-4960-82AD-7B6E6E20F907}"/>
            </a:ext>
          </a:extLst>
        </xdr:cNvPr>
        <xdr:cNvCxnSpPr/>
      </xdr:nvCxnSpPr>
      <xdr:spPr>
        <a:xfrm>
          <a:off x="12814300" y="62026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994C396B-6D13-4A45-ABD3-2A429C106D0F}"/>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FB6DED7A-49FB-4735-94C8-1A146EE63C34}"/>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B92C094-DC9A-4703-9A48-749F692EE24F}"/>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7C7018F6-7F56-440E-9220-8D604E5ABAAA}"/>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13EAFC5-9706-4C67-BBFE-9CDF836BE498}"/>
            </a:ext>
          </a:extLst>
        </xdr:cNvPr>
        <xdr:cNvSpPr txBox="1"/>
      </xdr:nvSpPr>
      <xdr:spPr>
        <a:xfrm>
          <a:off x="152660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82567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6082C503-FA09-484A-BF25-1B6D4E72EE9D}"/>
            </a:ext>
          </a:extLst>
        </xdr:cNvPr>
        <xdr:cNvSpPr txBox="1"/>
      </xdr:nvSpPr>
      <xdr:spPr>
        <a:xfrm>
          <a:off x="14389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F53E7170-320D-4A93-8572-801E86FF6434}"/>
            </a:ext>
          </a:extLst>
        </xdr:cNvPr>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97807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6A63F0A6-A889-4384-A9A2-E7E6920948C9}"/>
            </a:ext>
          </a:extLst>
        </xdr:cNvPr>
        <xdr:cNvSpPr txBox="1"/>
      </xdr:nvSpPr>
      <xdr:spPr>
        <a:xfrm>
          <a:off x="12611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F7074B0-94B6-4B55-AD01-1C74A57FF3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AF387CE-0147-4976-AFC8-6075A49ECB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AD7D1CE-BD7B-4888-BCB3-C8471A31EF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3667F01-FAA9-4BF0-9709-FD4D3761DC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F17D38F-D924-42AF-869D-13ED0CD8A3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5DA32357-9CD5-468A-8A15-EBAA4B04F9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F40962A-AEFA-47FA-910D-CC1476242F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89A518D-E1BA-46F9-AEA6-B1EA254F64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3F26CCB-E4C9-406B-B011-45747B3292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8492E54-FF84-4B79-9339-D1110B440E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745AB962-D498-4FEE-8A9D-4CAC999CD5B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63F8BFF2-CCBA-4990-9298-9A9510E0FFC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E04E5D6-9131-4B54-9309-0173ED6365F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1" name="テキスト ボックス 460">
          <a:extLst>
            <a:ext uri="{FF2B5EF4-FFF2-40B4-BE49-F238E27FC236}">
              <a16:creationId xmlns:a16="http://schemas.microsoft.com/office/drawing/2014/main" id="{B3216979-40FC-49C4-8354-5919393F440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2D2D6E0C-81D9-4A8E-88B5-9563C627E0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8F24CF4B-C27C-44BC-8691-F8EF0B52486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07258A6-F1E8-46AF-8584-9D0132AE884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76D00B56-417C-43C0-9C16-D80E7815FD9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66BF777-237B-4C54-95DB-5CE564258DE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A59490F6-B12F-4266-86CA-317055F9D1D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3E7859E1-71F4-4C56-B0B3-9D0E8676C8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7FBF7363-0938-4440-A669-A811D592433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E4209C95-7EB0-43E6-A95A-B999825FB9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471" name="直線コネクタ 470">
          <a:extLst>
            <a:ext uri="{FF2B5EF4-FFF2-40B4-BE49-F238E27FC236}">
              <a16:creationId xmlns:a16="http://schemas.microsoft.com/office/drawing/2014/main" id="{5607DB78-D7D7-4CE4-816B-F0FBD6468F64}"/>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472" name="【一般廃棄物処理施設】&#10;一人当たり有形固定資産（償却資産）額最小値テキスト">
          <a:extLst>
            <a:ext uri="{FF2B5EF4-FFF2-40B4-BE49-F238E27FC236}">
              <a16:creationId xmlns:a16="http://schemas.microsoft.com/office/drawing/2014/main" id="{351A6729-6A96-444A-88C6-A93A27CF2550}"/>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473" name="直線コネクタ 472">
          <a:extLst>
            <a:ext uri="{FF2B5EF4-FFF2-40B4-BE49-F238E27FC236}">
              <a16:creationId xmlns:a16="http://schemas.microsoft.com/office/drawing/2014/main" id="{40ABE0CD-A979-462F-932C-C8FF898ABA4F}"/>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24AC5224-3A95-4859-8D04-1DB700D92B72}"/>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475" name="直線コネクタ 474">
          <a:extLst>
            <a:ext uri="{FF2B5EF4-FFF2-40B4-BE49-F238E27FC236}">
              <a16:creationId xmlns:a16="http://schemas.microsoft.com/office/drawing/2014/main" id="{8647235D-7569-4265-BD92-B7A6E13B2413}"/>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1498A3E0-1C89-4BCE-9008-8049B134B920}"/>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477" name="フローチャート: 判断 476">
          <a:extLst>
            <a:ext uri="{FF2B5EF4-FFF2-40B4-BE49-F238E27FC236}">
              <a16:creationId xmlns:a16="http://schemas.microsoft.com/office/drawing/2014/main" id="{41544CF0-1770-4E8D-846C-D449293E4286}"/>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478" name="フローチャート: 判断 477">
          <a:extLst>
            <a:ext uri="{FF2B5EF4-FFF2-40B4-BE49-F238E27FC236}">
              <a16:creationId xmlns:a16="http://schemas.microsoft.com/office/drawing/2014/main" id="{97C9EF9F-EA8B-441B-86D1-9CD1AF1BB81D}"/>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479" name="フローチャート: 判断 478">
          <a:extLst>
            <a:ext uri="{FF2B5EF4-FFF2-40B4-BE49-F238E27FC236}">
              <a16:creationId xmlns:a16="http://schemas.microsoft.com/office/drawing/2014/main" id="{1458B0F5-4903-4059-BB50-E7FC32718ACC}"/>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480" name="フローチャート: 判断 479">
          <a:extLst>
            <a:ext uri="{FF2B5EF4-FFF2-40B4-BE49-F238E27FC236}">
              <a16:creationId xmlns:a16="http://schemas.microsoft.com/office/drawing/2014/main" id="{ECC9CB5E-E915-4D5D-8C13-8FFD5BE16869}"/>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481" name="フローチャート: 判断 480">
          <a:extLst>
            <a:ext uri="{FF2B5EF4-FFF2-40B4-BE49-F238E27FC236}">
              <a16:creationId xmlns:a16="http://schemas.microsoft.com/office/drawing/2014/main" id="{BBD1AA22-C9DC-4D3E-AC57-DE218B3E8AC1}"/>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9F901C5-9B81-4BB8-BC02-3B0801D6D4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BE6A49C-D8BD-4F00-862D-DB25567467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44B4A75-E04E-4E2A-817A-2BFF101FB6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B427B32-4F8D-4535-963B-EC7D294C30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69009B4-DE56-429D-B9D9-E4D4E49519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32388</xdr:rowOff>
    </xdr:from>
    <xdr:to>
      <xdr:col>116</xdr:col>
      <xdr:colOff>114300</xdr:colOff>
      <xdr:row>33</xdr:row>
      <xdr:rowOff>133988</xdr:rowOff>
    </xdr:to>
    <xdr:sp macro="" textlink="">
      <xdr:nvSpPr>
        <xdr:cNvPr id="487" name="楕円 486">
          <a:extLst>
            <a:ext uri="{FF2B5EF4-FFF2-40B4-BE49-F238E27FC236}">
              <a16:creationId xmlns:a16="http://schemas.microsoft.com/office/drawing/2014/main" id="{CC07DDED-50CA-42B6-8FC9-79A5D3956800}"/>
            </a:ext>
          </a:extLst>
        </xdr:cNvPr>
        <xdr:cNvSpPr/>
      </xdr:nvSpPr>
      <xdr:spPr>
        <a:xfrm>
          <a:off x="22110700" y="56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156865</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51384081-EB70-4D49-BE4A-E4F8962100B1}"/>
            </a:ext>
          </a:extLst>
        </xdr:cNvPr>
        <xdr:cNvSpPr txBox="1"/>
      </xdr:nvSpPr>
      <xdr:spPr>
        <a:xfrm>
          <a:off x="22199600" y="564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52855</xdr:rowOff>
    </xdr:from>
    <xdr:to>
      <xdr:col>112</xdr:col>
      <xdr:colOff>38100</xdr:colOff>
      <xdr:row>33</xdr:row>
      <xdr:rowOff>154455</xdr:rowOff>
    </xdr:to>
    <xdr:sp macro="" textlink="">
      <xdr:nvSpPr>
        <xdr:cNvPr id="489" name="楕円 488">
          <a:extLst>
            <a:ext uri="{FF2B5EF4-FFF2-40B4-BE49-F238E27FC236}">
              <a16:creationId xmlns:a16="http://schemas.microsoft.com/office/drawing/2014/main" id="{90D964DE-C290-400A-84C7-2E68A7BE6B22}"/>
            </a:ext>
          </a:extLst>
        </xdr:cNvPr>
        <xdr:cNvSpPr/>
      </xdr:nvSpPr>
      <xdr:spPr>
        <a:xfrm>
          <a:off x="21272500" y="57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83188</xdr:rowOff>
    </xdr:from>
    <xdr:to>
      <xdr:col>116</xdr:col>
      <xdr:colOff>63500</xdr:colOff>
      <xdr:row>33</xdr:row>
      <xdr:rowOff>103655</xdr:rowOff>
    </xdr:to>
    <xdr:cxnSp macro="">
      <xdr:nvCxnSpPr>
        <xdr:cNvPr id="490" name="直線コネクタ 489">
          <a:extLst>
            <a:ext uri="{FF2B5EF4-FFF2-40B4-BE49-F238E27FC236}">
              <a16:creationId xmlns:a16="http://schemas.microsoft.com/office/drawing/2014/main" id="{5C1C70C7-C774-42E7-B0C7-39FB69DF5AD3}"/>
            </a:ext>
          </a:extLst>
        </xdr:cNvPr>
        <xdr:cNvCxnSpPr/>
      </xdr:nvCxnSpPr>
      <xdr:spPr>
        <a:xfrm flipV="1">
          <a:off x="21323300" y="5741038"/>
          <a:ext cx="8382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54463</xdr:rowOff>
    </xdr:from>
    <xdr:to>
      <xdr:col>107</xdr:col>
      <xdr:colOff>101600</xdr:colOff>
      <xdr:row>33</xdr:row>
      <xdr:rowOff>156063</xdr:rowOff>
    </xdr:to>
    <xdr:sp macro="" textlink="">
      <xdr:nvSpPr>
        <xdr:cNvPr id="491" name="楕円 490">
          <a:extLst>
            <a:ext uri="{FF2B5EF4-FFF2-40B4-BE49-F238E27FC236}">
              <a16:creationId xmlns:a16="http://schemas.microsoft.com/office/drawing/2014/main" id="{73C561EA-4B29-4153-BFF8-4838E1338BAE}"/>
            </a:ext>
          </a:extLst>
        </xdr:cNvPr>
        <xdr:cNvSpPr/>
      </xdr:nvSpPr>
      <xdr:spPr>
        <a:xfrm>
          <a:off x="20383500" y="5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103655</xdr:rowOff>
    </xdr:from>
    <xdr:to>
      <xdr:col>111</xdr:col>
      <xdr:colOff>177800</xdr:colOff>
      <xdr:row>33</xdr:row>
      <xdr:rowOff>105263</xdr:rowOff>
    </xdr:to>
    <xdr:cxnSp macro="">
      <xdr:nvCxnSpPr>
        <xdr:cNvPr id="492" name="直線コネクタ 491">
          <a:extLst>
            <a:ext uri="{FF2B5EF4-FFF2-40B4-BE49-F238E27FC236}">
              <a16:creationId xmlns:a16="http://schemas.microsoft.com/office/drawing/2014/main" id="{B422B6DD-82E1-458E-896A-A36899D9B28A}"/>
            </a:ext>
          </a:extLst>
        </xdr:cNvPr>
        <xdr:cNvCxnSpPr/>
      </xdr:nvCxnSpPr>
      <xdr:spPr>
        <a:xfrm flipV="1">
          <a:off x="20434300" y="576150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146116</xdr:rowOff>
    </xdr:from>
    <xdr:to>
      <xdr:col>102</xdr:col>
      <xdr:colOff>165100</xdr:colOff>
      <xdr:row>36</xdr:row>
      <xdr:rowOff>76266</xdr:rowOff>
    </xdr:to>
    <xdr:sp macro="" textlink="">
      <xdr:nvSpPr>
        <xdr:cNvPr id="493" name="楕円 492">
          <a:extLst>
            <a:ext uri="{FF2B5EF4-FFF2-40B4-BE49-F238E27FC236}">
              <a16:creationId xmlns:a16="http://schemas.microsoft.com/office/drawing/2014/main" id="{3EAFD815-F669-4396-ADE3-18BE6C75B035}"/>
            </a:ext>
          </a:extLst>
        </xdr:cNvPr>
        <xdr:cNvSpPr/>
      </xdr:nvSpPr>
      <xdr:spPr>
        <a:xfrm>
          <a:off x="19494500" y="61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105263</xdr:rowOff>
    </xdr:from>
    <xdr:to>
      <xdr:col>107</xdr:col>
      <xdr:colOff>50800</xdr:colOff>
      <xdr:row>36</xdr:row>
      <xdr:rowOff>25466</xdr:rowOff>
    </xdr:to>
    <xdr:cxnSp macro="">
      <xdr:nvCxnSpPr>
        <xdr:cNvPr id="494" name="直線コネクタ 493">
          <a:extLst>
            <a:ext uri="{FF2B5EF4-FFF2-40B4-BE49-F238E27FC236}">
              <a16:creationId xmlns:a16="http://schemas.microsoft.com/office/drawing/2014/main" id="{E5700535-8C13-46D0-AEA3-221664D8F842}"/>
            </a:ext>
          </a:extLst>
        </xdr:cNvPr>
        <xdr:cNvCxnSpPr/>
      </xdr:nvCxnSpPr>
      <xdr:spPr>
        <a:xfrm flipV="1">
          <a:off x="19545300" y="5763113"/>
          <a:ext cx="889000" cy="4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154368</xdr:rowOff>
    </xdr:from>
    <xdr:to>
      <xdr:col>98</xdr:col>
      <xdr:colOff>38100</xdr:colOff>
      <xdr:row>36</xdr:row>
      <xdr:rowOff>84518</xdr:rowOff>
    </xdr:to>
    <xdr:sp macro="" textlink="">
      <xdr:nvSpPr>
        <xdr:cNvPr id="495" name="楕円 494">
          <a:extLst>
            <a:ext uri="{FF2B5EF4-FFF2-40B4-BE49-F238E27FC236}">
              <a16:creationId xmlns:a16="http://schemas.microsoft.com/office/drawing/2014/main" id="{CF7F6047-A0FA-4FFE-A02C-A33D95E2497B}"/>
            </a:ext>
          </a:extLst>
        </xdr:cNvPr>
        <xdr:cNvSpPr/>
      </xdr:nvSpPr>
      <xdr:spPr>
        <a:xfrm>
          <a:off x="18605500" y="61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25466</xdr:rowOff>
    </xdr:from>
    <xdr:to>
      <xdr:col>102</xdr:col>
      <xdr:colOff>114300</xdr:colOff>
      <xdr:row>36</xdr:row>
      <xdr:rowOff>33718</xdr:rowOff>
    </xdr:to>
    <xdr:cxnSp macro="">
      <xdr:nvCxnSpPr>
        <xdr:cNvPr id="496" name="直線コネクタ 495">
          <a:extLst>
            <a:ext uri="{FF2B5EF4-FFF2-40B4-BE49-F238E27FC236}">
              <a16:creationId xmlns:a16="http://schemas.microsoft.com/office/drawing/2014/main" id="{79AFD3C3-7B6C-4B84-ADD8-980246DE604E}"/>
            </a:ext>
          </a:extLst>
        </xdr:cNvPr>
        <xdr:cNvCxnSpPr/>
      </xdr:nvCxnSpPr>
      <xdr:spPr>
        <a:xfrm flipV="1">
          <a:off x="18656300" y="619766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3C753A52-6D1E-4BFF-AE81-A75E45DE571E}"/>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30A0ED10-2EB5-46B1-BF17-4D6431022D62}"/>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3E281B55-DF23-4C22-A6A7-27E3D2C0BCF5}"/>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08400568-03BB-4A2F-9656-8053B2591324}"/>
            </a:ext>
          </a:extLst>
        </xdr:cNvPr>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170982</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8B34129F-603C-4B66-A28E-2FBA4AA2D9E5}"/>
            </a:ext>
          </a:extLst>
        </xdr:cNvPr>
        <xdr:cNvSpPr txBox="1"/>
      </xdr:nvSpPr>
      <xdr:spPr>
        <a:xfrm>
          <a:off x="21011095" y="548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1140</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BB91F88B-A4B0-4BF9-9FAD-A0770A313EDB}"/>
            </a:ext>
          </a:extLst>
        </xdr:cNvPr>
        <xdr:cNvSpPr txBox="1"/>
      </xdr:nvSpPr>
      <xdr:spPr>
        <a:xfrm>
          <a:off x="20134795" y="548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92793</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CAB4B1CC-6481-4155-BE7B-FAF18C14F875}"/>
            </a:ext>
          </a:extLst>
        </xdr:cNvPr>
        <xdr:cNvSpPr txBox="1"/>
      </xdr:nvSpPr>
      <xdr:spPr>
        <a:xfrm>
          <a:off x="19245795" y="59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101045</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26EA7819-FAAE-47F0-8238-260580E7F907}"/>
            </a:ext>
          </a:extLst>
        </xdr:cNvPr>
        <xdr:cNvSpPr txBox="1"/>
      </xdr:nvSpPr>
      <xdr:spPr>
        <a:xfrm>
          <a:off x="18356795" y="59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6D3365C-CE77-4A25-BC4F-A251C2896F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8D39449-3330-4F23-B107-BD36B99030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8058594-B6A6-4611-8A75-3A12A536C2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8E7C0B81-CAA8-4C18-A80A-BC16BACBE9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4D541FE-6C69-4A28-B13C-CA97BE6907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B5A51A44-DAA8-4B47-A965-3D3992251C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D94EB034-0209-4CA0-B61B-952106923E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A78B899-CF61-40AA-96A4-04260238DCE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554D0E9B-43D9-4A34-B975-C6A42811D7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30D13511-510E-49F9-ACC6-0F351EA228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EA55EF3A-9319-4CBF-9E12-54A14C2BDD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49E5F1F6-DEC4-4403-996A-A66077D375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9FDA969-7E2C-4654-9D5B-FB2FC42AAA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317482E8-1968-4FF0-9549-547464CDC8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812897A8-22C0-40DA-A4A1-5E5BF9DD04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3D72E9B7-05BF-4EE2-A34B-AB0A35754EF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6C5D128C-B0A8-4855-B858-F847AFEC94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128A375E-0A18-4D5F-990A-F20440B590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EA9E5FE9-80BE-407F-9AD8-567D8CF827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C3CA2112-9675-48CC-B918-B356C70ED0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4F315370-483C-4E1B-A771-BFEA0C03E6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34E667FE-F5D1-4755-A860-1BB31420D0F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47FB82BE-16CD-4E33-81D2-1F14BBA46D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ED000735-D1FE-44E9-B452-4091CFAB70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7A890F3C-74CC-4600-89E5-67D397DEA6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4878A0AF-25A5-45F8-AE24-3C9A4CB409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C518A5DC-529E-442C-9324-EB21EEA004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4B6AAAED-51A7-40B1-8CBC-97A12F82FD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2FBC0816-1C9A-4937-B417-D69579AA4BB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51AA5876-352A-4E07-B6BF-7261CE9476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575952E9-2DAE-4D15-8E27-67B58BE0E88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13298112-2896-48CE-95C8-7FDEC67502B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C3035CAF-EA82-40E6-B2E9-2A5B391D240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5B7D4564-536B-4919-8F61-9279B4B153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E5A6D238-92A5-452E-8AA8-1105F3B487B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E629E3E7-CFCB-42D8-A1CC-BD59DA774BC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97894909-0204-4C6C-8351-B5D06C85701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BE1A0043-6971-4068-94B5-49ADF360D6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3DB5FFA6-D1E6-48E2-AE2F-93A1AD2C9E1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63942BE8-D5D7-463F-9BFA-58AC8D511A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545" name="直線コネクタ 544">
          <a:extLst>
            <a:ext uri="{FF2B5EF4-FFF2-40B4-BE49-F238E27FC236}">
              <a16:creationId xmlns:a16="http://schemas.microsoft.com/office/drawing/2014/main" id="{456BD387-1070-4D96-8E7F-4CC64EC24C9B}"/>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546" name="【消防施設】&#10;有形固定資産減価償却率最小値テキスト">
          <a:extLst>
            <a:ext uri="{FF2B5EF4-FFF2-40B4-BE49-F238E27FC236}">
              <a16:creationId xmlns:a16="http://schemas.microsoft.com/office/drawing/2014/main" id="{3BC5C67F-F27C-4A8A-BE08-9B3082AF9DA8}"/>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547" name="直線コネクタ 546">
          <a:extLst>
            <a:ext uri="{FF2B5EF4-FFF2-40B4-BE49-F238E27FC236}">
              <a16:creationId xmlns:a16="http://schemas.microsoft.com/office/drawing/2014/main" id="{7A00B667-70C1-4FB0-A85B-E139DD701D87}"/>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B3CBAE4C-39F3-41B9-A669-ADB2AEB613D4}"/>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549" name="直線コネクタ 548">
          <a:extLst>
            <a:ext uri="{FF2B5EF4-FFF2-40B4-BE49-F238E27FC236}">
              <a16:creationId xmlns:a16="http://schemas.microsoft.com/office/drawing/2014/main" id="{27C3B57B-CE25-41A5-843B-0218CBC97873}"/>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8956F776-1828-4187-A1C2-11483427F50F}"/>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1" name="フローチャート: 判断 550">
          <a:extLst>
            <a:ext uri="{FF2B5EF4-FFF2-40B4-BE49-F238E27FC236}">
              <a16:creationId xmlns:a16="http://schemas.microsoft.com/office/drawing/2014/main" id="{5A2DCD16-965F-4E6B-B391-B818394E23FD}"/>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2" name="フローチャート: 判断 551">
          <a:extLst>
            <a:ext uri="{FF2B5EF4-FFF2-40B4-BE49-F238E27FC236}">
              <a16:creationId xmlns:a16="http://schemas.microsoft.com/office/drawing/2014/main" id="{17F6B74F-9451-4406-92F0-B3E96F373BC8}"/>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553" name="フローチャート: 判断 552">
          <a:extLst>
            <a:ext uri="{FF2B5EF4-FFF2-40B4-BE49-F238E27FC236}">
              <a16:creationId xmlns:a16="http://schemas.microsoft.com/office/drawing/2014/main" id="{59A5B74E-F09A-439E-9F32-B9E820564450}"/>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4" name="フローチャート: 判断 553">
          <a:extLst>
            <a:ext uri="{FF2B5EF4-FFF2-40B4-BE49-F238E27FC236}">
              <a16:creationId xmlns:a16="http://schemas.microsoft.com/office/drawing/2014/main" id="{3639A988-3702-4FA3-B992-587CC7DA0EDE}"/>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555" name="フローチャート: 判断 554">
          <a:extLst>
            <a:ext uri="{FF2B5EF4-FFF2-40B4-BE49-F238E27FC236}">
              <a16:creationId xmlns:a16="http://schemas.microsoft.com/office/drawing/2014/main" id="{C1C98A44-479B-460F-BC96-D7A57938D691}"/>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C565F2C8-06E9-4FCD-AF41-84C20E8D54D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2E9B73E0-106A-4BB0-AB60-4DC795ADA6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64966AA-C778-4BD7-A81F-CE64424352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89DF29E4-3931-4D0F-999D-4D734668B4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A2C6036-6BE6-4A18-AB01-01AC293876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141605</xdr:rowOff>
    </xdr:from>
    <xdr:to>
      <xdr:col>85</xdr:col>
      <xdr:colOff>177800</xdr:colOff>
      <xdr:row>82</xdr:row>
      <xdr:rowOff>71755</xdr:rowOff>
    </xdr:to>
    <xdr:sp macro="" textlink="">
      <xdr:nvSpPr>
        <xdr:cNvPr id="561" name="楕円 560">
          <a:extLst>
            <a:ext uri="{FF2B5EF4-FFF2-40B4-BE49-F238E27FC236}">
              <a16:creationId xmlns:a16="http://schemas.microsoft.com/office/drawing/2014/main" id="{3FF5EB43-7EE3-44C8-AD18-6754B4AECFD0}"/>
            </a:ext>
          </a:extLst>
        </xdr:cNvPr>
        <xdr:cNvSpPr/>
      </xdr:nvSpPr>
      <xdr:spPr>
        <a:xfrm>
          <a:off x="16268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120032</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F18DFB20-E4AB-4793-B331-783D2AF7E7DA}"/>
            </a:ext>
          </a:extLst>
        </xdr:cNvPr>
        <xdr:cNvSpPr txBox="1"/>
      </xdr:nvSpPr>
      <xdr:spPr>
        <a:xfrm>
          <a:off x="16357600"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563" name="楕円 562">
          <a:extLst>
            <a:ext uri="{FF2B5EF4-FFF2-40B4-BE49-F238E27FC236}">
              <a16:creationId xmlns:a16="http://schemas.microsoft.com/office/drawing/2014/main" id="{819DE00C-1FE1-469B-96F2-865E2E5F50F6}"/>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20955</xdr:rowOff>
    </xdr:to>
    <xdr:cxnSp macro="">
      <xdr:nvCxnSpPr>
        <xdr:cNvPr id="564" name="直線コネクタ 563">
          <a:extLst>
            <a:ext uri="{FF2B5EF4-FFF2-40B4-BE49-F238E27FC236}">
              <a16:creationId xmlns:a16="http://schemas.microsoft.com/office/drawing/2014/main" id="{E8BD1064-342D-4B0A-82C8-CA3DB6B45244}"/>
            </a:ext>
          </a:extLst>
        </xdr:cNvPr>
        <xdr:cNvCxnSpPr/>
      </xdr:nvCxnSpPr>
      <xdr:spPr>
        <a:xfrm>
          <a:off x="15481300" y="140741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5" name="楕円 564">
          <a:extLst>
            <a:ext uri="{FF2B5EF4-FFF2-40B4-BE49-F238E27FC236}">
              <a16:creationId xmlns:a16="http://schemas.microsoft.com/office/drawing/2014/main" id="{2F2FC689-7B32-490D-B91B-C3E650147D9F}"/>
            </a:ext>
          </a:extLst>
        </xdr:cNvPr>
        <xdr:cNvSpPr/>
      </xdr:nvSpPr>
      <xdr:spPr>
        <a:xfrm>
          <a:off x="14541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15239</xdr:rowOff>
    </xdr:to>
    <xdr:cxnSp macro="">
      <xdr:nvCxnSpPr>
        <xdr:cNvPr id="566" name="直線コネクタ 565">
          <a:extLst>
            <a:ext uri="{FF2B5EF4-FFF2-40B4-BE49-F238E27FC236}">
              <a16:creationId xmlns:a16="http://schemas.microsoft.com/office/drawing/2014/main" id="{1884037F-DE2F-4D42-A633-87AE213F08BF}"/>
            </a:ext>
          </a:extLst>
        </xdr:cNvPr>
        <xdr:cNvCxnSpPr/>
      </xdr:nvCxnSpPr>
      <xdr:spPr>
        <a:xfrm>
          <a:off x="14592300" y="140722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109220</xdr:rowOff>
    </xdr:from>
    <xdr:to>
      <xdr:col>72</xdr:col>
      <xdr:colOff>38100</xdr:colOff>
      <xdr:row>82</xdr:row>
      <xdr:rowOff>39370</xdr:rowOff>
    </xdr:to>
    <xdr:sp macro="" textlink="">
      <xdr:nvSpPr>
        <xdr:cNvPr id="567" name="楕円 566">
          <a:extLst>
            <a:ext uri="{FF2B5EF4-FFF2-40B4-BE49-F238E27FC236}">
              <a16:creationId xmlns:a16="http://schemas.microsoft.com/office/drawing/2014/main" id="{73A1EB09-AE33-4259-ABB2-2980D6894BA1}"/>
            </a:ext>
          </a:extLst>
        </xdr:cNvPr>
        <xdr:cNvSpPr/>
      </xdr:nvSpPr>
      <xdr:spPr>
        <a:xfrm>
          <a:off x="13652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160020</xdr:rowOff>
    </xdr:from>
    <xdr:to>
      <xdr:col>76</xdr:col>
      <xdr:colOff>114300</xdr:colOff>
      <xdr:row>82</xdr:row>
      <xdr:rowOff>13336</xdr:rowOff>
    </xdr:to>
    <xdr:cxnSp macro="">
      <xdr:nvCxnSpPr>
        <xdr:cNvPr id="568" name="直線コネクタ 567">
          <a:extLst>
            <a:ext uri="{FF2B5EF4-FFF2-40B4-BE49-F238E27FC236}">
              <a16:creationId xmlns:a16="http://schemas.microsoft.com/office/drawing/2014/main" id="{E231E036-9CF8-4EF3-9417-6200068371C4}"/>
            </a:ext>
          </a:extLst>
        </xdr:cNvPr>
        <xdr:cNvCxnSpPr/>
      </xdr:nvCxnSpPr>
      <xdr:spPr>
        <a:xfrm>
          <a:off x="13703300" y="140474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80645</xdr:rowOff>
    </xdr:from>
    <xdr:to>
      <xdr:col>67</xdr:col>
      <xdr:colOff>101600</xdr:colOff>
      <xdr:row>82</xdr:row>
      <xdr:rowOff>10795</xdr:rowOff>
    </xdr:to>
    <xdr:sp macro="" textlink="">
      <xdr:nvSpPr>
        <xdr:cNvPr id="569" name="楕円 568">
          <a:extLst>
            <a:ext uri="{FF2B5EF4-FFF2-40B4-BE49-F238E27FC236}">
              <a16:creationId xmlns:a16="http://schemas.microsoft.com/office/drawing/2014/main" id="{C236E355-EC4A-439F-8EC2-76822A17E2E2}"/>
            </a:ext>
          </a:extLst>
        </xdr:cNvPr>
        <xdr:cNvSpPr/>
      </xdr:nvSpPr>
      <xdr:spPr>
        <a:xfrm>
          <a:off x="12763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131445</xdr:rowOff>
    </xdr:from>
    <xdr:to>
      <xdr:col>71</xdr:col>
      <xdr:colOff>177800</xdr:colOff>
      <xdr:row>81</xdr:row>
      <xdr:rowOff>160020</xdr:rowOff>
    </xdr:to>
    <xdr:cxnSp macro="">
      <xdr:nvCxnSpPr>
        <xdr:cNvPr id="570" name="直線コネクタ 569">
          <a:extLst>
            <a:ext uri="{FF2B5EF4-FFF2-40B4-BE49-F238E27FC236}">
              <a16:creationId xmlns:a16="http://schemas.microsoft.com/office/drawing/2014/main" id="{6CA9A34F-7688-40A5-9807-8DD3B36258A1}"/>
            </a:ext>
          </a:extLst>
        </xdr:cNvPr>
        <xdr:cNvCxnSpPr/>
      </xdr:nvCxnSpPr>
      <xdr:spPr>
        <a:xfrm>
          <a:off x="12814300" y="1401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571" name="n_1aveValue【消防施設】&#10;有形固定資産減価償却率">
          <a:extLst>
            <a:ext uri="{FF2B5EF4-FFF2-40B4-BE49-F238E27FC236}">
              <a16:creationId xmlns:a16="http://schemas.microsoft.com/office/drawing/2014/main" id="{A334654B-0914-4524-8ECC-AE8095B20EE3}"/>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572" name="n_2aveValue【消防施設】&#10;有形固定資産減価償却率">
          <a:extLst>
            <a:ext uri="{FF2B5EF4-FFF2-40B4-BE49-F238E27FC236}">
              <a16:creationId xmlns:a16="http://schemas.microsoft.com/office/drawing/2014/main" id="{7BEC2F80-4E21-4A1F-8AC1-BA83728224F1}"/>
            </a:ext>
          </a:extLst>
        </xdr:cNvPr>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73" name="n_3aveValue【消防施設】&#10;有形固定資産減価償却率">
          <a:extLst>
            <a:ext uri="{FF2B5EF4-FFF2-40B4-BE49-F238E27FC236}">
              <a16:creationId xmlns:a16="http://schemas.microsoft.com/office/drawing/2014/main" id="{86381707-F9A0-479F-A51E-E805F2858998}"/>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574" name="n_4aveValue【消防施設】&#10;有形固定資産減価償却率">
          <a:extLst>
            <a:ext uri="{FF2B5EF4-FFF2-40B4-BE49-F238E27FC236}">
              <a16:creationId xmlns:a16="http://schemas.microsoft.com/office/drawing/2014/main" id="{A51B744A-8AFA-4D0B-917F-F67ED0D9E44A}"/>
            </a:ext>
          </a:extLst>
        </xdr:cNvPr>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57166</xdr:rowOff>
    </xdr:from>
    <xdr:ext cx="405111" cy="259045"/>
    <xdr:sp macro="" textlink="">
      <xdr:nvSpPr>
        <xdr:cNvPr id="575" name="n_1mainValue【消防施設】&#10;有形固定資産減価償却率">
          <a:extLst>
            <a:ext uri="{FF2B5EF4-FFF2-40B4-BE49-F238E27FC236}">
              <a16:creationId xmlns:a16="http://schemas.microsoft.com/office/drawing/2014/main" id="{BEC33E4B-A623-4DD4-B568-3CA1491E80DB}"/>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6" name="n_2mainValue【消防施設】&#10;有形固定資産減価償却率">
          <a:extLst>
            <a:ext uri="{FF2B5EF4-FFF2-40B4-BE49-F238E27FC236}">
              <a16:creationId xmlns:a16="http://schemas.microsoft.com/office/drawing/2014/main" id="{55AF4B0E-6E74-462E-BE88-8FD325F1992D}"/>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577" name="n_3mainValue【消防施設】&#10;有形固定資産減価償却率">
          <a:extLst>
            <a:ext uri="{FF2B5EF4-FFF2-40B4-BE49-F238E27FC236}">
              <a16:creationId xmlns:a16="http://schemas.microsoft.com/office/drawing/2014/main" id="{7B410B40-1420-4909-8BC1-85059EC25C5C}"/>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1922</xdr:rowOff>
    </xdr:from>
    <xdr:ext cx="405111" cy="259045"/>
    <xdr:sp macro="" textlink="">
      <xdr:nvSpPr>
        <xdr:cNvPr id="578" name="n_4mainValue【消防施設】&#10;有形固定資産減価償却率">
          <a:extLst>
            <a:ext uri="{FF2B5EF4-FFF2-40B4-BE49-F238E27FC236}">
              <a16:creationId xmlns:a16="http://schemas.microsoft.com/office/drawing/2014/main" id="{6B438368-08BC-4F20-9EAA-61C140428BDE}"/>
            </a:ext>
          </a:extLst>
        </xdr:cNvPr>
        <xdr:cNvSpPr txBox="1"/>
      </xdr:nvSpPr>
      <xdr:spPr>
        <a:xfrm>
          <a:off x="12611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7EDF3F2E-F039-4077-9AD4-EB731D4C4F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6B225846-66F0-4BA9-A451-BB439DC9C0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B7CC941E-2FED-4DD2-9BC3-9B17ADA2AF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921F7DB1-09BD-4380-BEBD-6AB078781F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B75B2585-1318-49CC-8156-CDBE1ED7FF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A95355F1-6BA2-498D-BA38-D998C30AA48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B28902BA-AF67-4115-A6A2-E997FC8D54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78B4B628-3A17-40B7-820E-2657114000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2CF5070F-5EAE-4FDE-BB5E-6301D61FEF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5763887A-E81E-4790-919F-9312B968C76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a:extLst>
            <a:ext uri="{FF2B5EF4-FFF2-40B4-BE49-F238E27FC236}">
              <a16:creationId xmlns:a16="http://schemas.microsoft.com/office/drawing/2014/main" id="{66C9690F-6436-47B0-81AB-DD2E27B1C8B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1F3F6C55-F912-4E97-A410-65AAC949D37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a:extLst>
            <a:ext uri="{FF2B5EF4-FFF2-40B4-BE49-F238E27FC236}">
              <a16:creationId xmlns:a16="http://schemas.microsoft.com/office/drawing/2014/main" id="{3241737F-387B-4833-AF6C-62FD9E1E93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a:extLst>
            <a:ext uri="{FF2B5EF4-FFF2-40B4-BE49-F238E27FC236}">
              <a16:creationId xmlns:a16="http://schemas.microsoft.com/office/drawing/2014/main" id="{A555F726-35A2-48FA-8CCB-5F9ABE5600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a:extLst>
            <a:ext uri="{FF2B5EF4-FFF2-40B4-BE49-F238E27FC236}">
              <a16:creationId xmlns:a16="http://schemas.microsoft.com/office/drawing/2014/main" id="{EC495FA3-44CB-4462-9267-91AC3B3F9EF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a:extLst>
            <a:ext uri="{FF2B5EF4-FFF2-40B4-BE49-F238E27FC236}">
              <a16:creationId xmlns:a16="http://schemas.microsoft.com/office/drawing/2014/main" id="{A9F1E196-185E-4ECB-AC06-DDDABDB3399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a:extLst>
            <a:ext uri="{FF2B5EF4-FFF2-40B4-BE49-F238E27FC236}">
              <a16:creationId xmlns:a16="http://schemas.microsoft.com/office/drawing/2014/main" id="{1960D86D-5B1A-4D39-9412-AFF02C4EEA8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a:extLst>
            <a:ext uri="{FF2B5EF4-FFF2-40B4-BE49-F238E27FC236}">
              <a16:creationId xmlns:a16="http://schemas.microsoft.com/office/drawing/2014/main" id="{7F8EEEB3-D992-44B7-A08A-F7E005FFE68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a:extLst>
            <a:ext uri="{FF2B5EF4-FFF2-40B4-BE49-F238E27FC236}">
              <a16:creationId xmlns:a16="http://schemas.microsoft.com/office/drawing/2014/main" id="{E88AE7EF-8FF3-4D04-B0D3-0D6387BF04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a:extLst>
            <a:ext uri="{FF2B5EF4-FFF2-40B4-BE49-F238E27FC236}">
              <a16:creationId xmlns:a16="http://schemas.microsoft.com/office/drawing/2014/main" id="{76691506-8B9C-4C48-83CC-C1BDDB5BBDA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4E661F3C-FBE8-4B02-B440-C292451531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B5644D60-FE1B-434D-8258-17AE84C684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212B5E76-18F8-4BEB-B72B-FFEF8E7EC4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602" name="直線コネクタ 601">
          <a:extLst>
            <a:ext uri="{FF2B5EF4-FFF2-40B4-BE49-F238E27FC236}">
              <a16:creationId xmlns:a16="http://schemas.microsoft.com/office/drawing/2014/main" id="{4B138555-C285-4B3D-9DEB-D12858F6A049}"/>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03" name="【消防施設】&#10;一人当たり面積最小値テキスト">
          <a:extLst>
            <a:ext uri="{FF2B5EF4-FFF2-40B4-BE49-F238E27FC236}">
              <a16:creationId xmlns:a16="http://schemas.microsoft.com/office/drawing/2014/main" id="{089B3177-85E6-4245-B791-F81E02CB1FE5}"/>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04" name="直線コネクタ 603">
          <a:extLst>
            <a:ext uri="{FF2B5EF4-FFF2-40B4-BE49-F238E27FC236}">
              <a16:creationId xmlns:a16="http://schemas.microsoft.com/office/drawing/2014/main" id="{B825FE8E-13A1-4A07-8213-7B9D2B28DA37}"/>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605" name="【消防施設】&#10;一人当たり面積最大値テキスト">
          <a:extLst>
            <a:ext uri="{FF2B5EF4-FFF2-40B4-BE49-F238E27FC236}">
              <a16:creationId xmlns:a16="http://schemas.microsoft.com/office/drawing/2014/main" id="{815CEF64-8A52-452A-A341-D0D9945373B3}"/>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606" name="直線コネクタ 605">
          <a:extLst>
            <a:ext uri="{FF2B5EF4-FFF2-40B4-BE49-F238E27FC236}">
              <a16:creationId xmlns:a16="http://schemas.microsoft.com/office/drawing/2014/main" id="{91F2384C-41A1-4AC9-9240-2467E155BF76}"/>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07" name="【消防施設】&#10;一人当たり面積平均値テキスト">
          <a:extLst>
            <a:ext uri="{FF2B5EF4-FFF2-40B4-BE49-F238E27FC236}">
              <a16:creationId xmlns:a16="http://schemas.microsoft.com/office/drawing/2014/main" id="{FE6721DA-4FD1-4795-AC26-8143F1AA5F5A}"/>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608" name="フローチャート: 判断 607">
          <a:extLst>
            <a:ext uri="{FF2B5EF4-FFF2-40B4-BE49-F238E27FC236}">
              <a16:creationId xmlns:a16="http://schemas.microsoft.com/office/drawing/2014/main" id="{6F8FD042-7731-4B7C-AB7F-901BCF609741}"/>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609" name="フローチャート: 判断 608">
          <a:extLst>
            <a:ext uri="{FF2B5EF4-FFF2-40B4-BE49-F238E27FC236}">
              <a16:creationId xmlns:a16="http://schemas.microsoft.com/office/drawing/2014/main" id="{5903A6BA-DD16-4DFC-AA65-D4F0B629816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610" name="フローチャート: 判断 609">
          <a:extLst>
            <a:ext uri="{FF2B5EF4-FFF2-40B4-BE49-F238E27FC236}">
              <a16:creationId xmlns:a16="http://schemas.microsoft.com/office/drawing/2014/main" id="{DE72299F-D255-4A52-A45A-70966DD01B92}"/>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611" name="フローチャート: 判断 610">
          <a:extLst>
            <a:ext uri="{FF2B5EF4-FFF2-40B4-BE49-F238E27FC236}">
              <a16:creationId xmlns:a16="http://schemas.microsoft.com/office/drawing/2014/main" id="{1D096E7D-BBBC-444A-8701-1E62C24EA702}"/>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612" name="フローチャート: 判断 611">
          <a:extLst>
            <a:ext uri="{FF2B5EF4-FFF2-40B4-BE49-F238E27FC236}">
              <a16:creationId xmlns:a16="http://schemas.microsoft.com/office/drawing/2014/main" id="{EA63CFFA-B255-43AF-8ED8-D0C908C65E62}"/>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B470DE0-ADFB-4AFF-93CE-E9A23402AC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E287A80-7896-4CC8-9DCE-5CBDB7F76E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4713F9E-CB7C-462A-98EF-A6A5C76FF9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BD666A09-B989-47D7-958A-5474ACDEC3D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A57892B-5752-4033-9D37-D6F92106C8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88900</xdr:rowOff>
    </xdr:from>
    <xdr:to>
      <xdr:col>116</xdr:col>
      <xdr:colOff>114300</xdr:colOff>
      <xdr:row>79</xdr:row>
      <xdr:rowOff>19050</xdr:rowOff>
    </xdr:to>
    <xdr:sp macro="" textlink="">
      <xdr:nvSpPr>
        <xdr:cNvPr id="618" name="楕円 617">
          <a:extLst>
            <a:ext uri="{FF2B5EF4-FFF2-40B4-BE49-F238E27FC236}">
              <a16:creationId xmlns:a16="http://schemas.microsoft.com/office/drawing/2014/main" id="{55C4F68C-F588-47D7-888C-06A9E6AB4109}"/>
            </a:ext>
          </a:extLst>
        </xdr:cNvPr>
        <xdr:cNvSpPr/>
      </xdr:nvSpPr>
      <xdr:spPr>
        <a:xfrm>
          <a:off x="22110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111777</xdr:rowOff>
    </xdr:from>
    <xdr:ext cx="469744" cy="259045"/>
    <xdr:sp macro="" textlink="">
      <xdr:nvSpPr>
        <xdr:cNvPr id="619" name="【消防施設】&#10;一人当たり面積該当値テキスト">
          <a:extLst>
            <a:ext uri="{FF2B5EF4-FFF2-40B4-BE49-F238E27FC236}">
              <a16:creationId xmlns:a16="http://schemas.microsoft.com/office/drawing/2014/main" id="{4CD45EE1-6A8C-4106-9CCD-5ED758440B50}"/>
            </a:ext>
          </a:extLst>
        </xdr:cNvPr>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127000</xdr:rowOff>
    </xdr:from>
    <xdr:to>
      <xdr:col>112</xdr:col>
      <xdr:colOff>38100</xdr:colOff>
      <xdr:row>79</xdr:row>
      <xdr:rowOff>57150</xdr:rowOff>
    </xdr:to>
    <xdr:sp macro="" textlink="">
      <xdr:nvSpPr>
        <xdr:cNvPr id="620" name="楕円 619">
          <a:extLst>
            <a:ext uri="{FF2B5EF4-FFF2-40B4-BE49-F238E27FC236}">
              <a16:creationId xmlns:a16="http://schemas.microsoft.com/office/drawing/2014/main" id="{5D866F09-8C94-4B16-BFA1-FD7D7338D717}"/>
            </a:ext>
          </a:extLst>
        </xdr:cNvPr>
        <xdr:cNvSpPr/>
      </xdr:nvSpPr>
      <xdr:spPr>
        <a:xfrm>
          <a:off x="21272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139700</xdr:rowOff>
    </xdr:from>
    <xdr:to>
      <xdr:col>116</xdr:col>
      <xdr:colOff>63500</xdr:colOff>
      <xdr:row>79</xdr:row>
      <xdr:rowOff>6350</xdr:rowOff>
    </xdr:to>
    <xdr:cxnSp macro="">
      <xdr:nvCxnSpPr>
        <xdr:cNvPr id="621" name="直線コネクタ 620">
          <a:extLst>
            <a:ext uri="{FF2B5EF4-FFF2-40B4-BE49-F238E27FC236}">
              <a16:creationId xmlns:a16="http://schemas.microsoft.com/office/drawing/2014/main" id="{499E0742-16AF-4280-A177-E286F9BB9DA1}"/>
            </a:ext>
          </a:extLst>
        </xdr:cNvPr>
        <xdr:cNvCxnSpPr/>
      </xdr:nvCxnSpPr>
      <xdr:spPr>
        <a:xfrm flipV="1">
          <a:off x="21323300" y="1351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139700</xdr:rowOff>
    </xdr:from>
    <xdr:to>
      <xdr:col>107</xdr:col>
      <xdr:colOff>101600</xdr:colOff>
      <xdr:row>79</xdr:row>
      <xdr:rowOff>69850</xdr:rowOff>
    </xdr:to>
    <xdr:sp macro="" textlink="">
      <xdr:nvSpPr>
        <xdr:cNvPr id="622" name="楕円 621">
          <a:extLst>
            <a:ext uri="{FF2B5EF4-FFF2-40B4-BE49-F238E27FC236}">
              <a16:creationId xmlns:a16="http://schemas.microsoft.com/office/drawing/2014/main" id="{7E0DA390-E273-45EA-8C5E-622FD7071533}"/>
            </a:ext>
          </a:extLst>
        </xdr:cNvPr>
        <xdr:cNvSpPr/>
      </xdr:nvSpPr>
      <xdr:spPr>
        <a:xfrm>
          <a:off x="2038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6350</xdr:rowOff>
    </xdr:from>
    <xdr:to>
      <xdr:col>111</xdr:col>
      <xdr:colOff>177800</xdr:colOff>
      <xdr:row>79</xdr:row>
      <xdr:rowOff>19050</xdr:rowOff>
    </xdr:to>
    <xdr:cxnSp macro="">
      <xdr:nvCxnSpPr>
        <xdr:cNvPr id="623" name="直線コネクタ 622">
          <a:extLst>
            <a:ext uri="{FF2B5EF4-FFF2-40B4-BE49-F238E27FC236}">
              <a16:creationId xmlns:a16="http://schemas.microsoft.com/office/drawing/2014/main" id="{E6BCD797-FA96-45DC-AB4A-F0612EF79FEC}"/>
            </a:ext>
          </a:extLst>
        </xdr:cNvPr>
        <xdr:cNvCxnSpPr/>
      </xdr:nvCxnSpPr>
      <xdr:spPr>
        <a:xfrm flipV="1">
          <a:off x="20434300" y="1355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165100</xdr:rowOff>
    </xdr:from>
    <xdr:to>
      <xdr:col>102</xdr:col>
      <xdr:colOff>165100</xdr:colOff>
      <xdr:row>79</xdr:row>
      <xdr:rowOff>95250</xdr:rowOff>
    </xdr:to>
    <xdr:sp macro="" textlink="">
      <xdr:nvSpPr>
        <xdr:cNvPr id="624" name="楕円 623">
          <a:extLst>
            <a:ext uri="{FF2B5EF4-FFF2-40B4-BE49-F238E27FC236}">
              <a16:creationId xmlns:a16="http://schemas.microsoft.com/office/drawing/2014/main" id="{FD0D4E74-CFE2-427C-B7B5-8371D6E967D6}"/>
            </a:ext>
          </a:extLst>
        </xdr:cNvPr>
        <xdr:cNvSpPr/>
      </xdr:nvSpPr>
      <xdr:spPr>
        <a:xfrm>
          <a:off x="19494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19050</xdr:rowOff>
    </xdr:from>
    <xdr:to>
      <xdr:col>107</xdr:col>
      <xdr:colOff>50800</xdr:colOff>
      <xdr:row>79</xdr:row>
      <xdr:rowOff>44450</xdr:rowOff>
    </xdr:to>
    <xdr:cxnSp macro="">
      <xdr:nvCxnSpPr>
        <xdr:cNvPr id="625" name="直線コネクタ 624">
          <a:extLst>
            <a:ext uri="{FF2B5EF4-FFF2-40B4-BE49-F238E27FC236}">
              <a16:creationId xmlns:a16="http://schemas.microsoft.com/office/drawing/2014/main" id="{A0EBCAE8-3B18-4E4A-A8FA-78B75928ABD7}"/>
            </a:ext>
          </a:extLst>
        </xdr:cNvPr>
        <xdr:cNvCxnSpPr/>
      </xdr:nvCxnSpPr>
      <xdr:spPr>
        <a:xfrm flipV="1">
          <a:off x="19545300" y="1356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165100</xdr:rowOff>
    </xdr:from>
    <xdr:to>
      <xdr:col>98</xdr:col>
      <xdr:colOff>38100</xdr:colOff>
      <xdr:row>79</xdr:row>
      <xdr:rowOff>95250</xdr:rowOff>
    </xdr:to>
    <xdr:sp macro="" textlink="">
      <xdr:nvSpPr>
        <xdr:cNvPr id="626" name="楕円 625">
          <a:extLst>
            <a:ext uri="{FF2B5EF4-FFF2-40B4-BE49-F238E27FC236}">
              <a16:creationId xmlns:a16="http://schemas.microsoft.com/office/drawing/2014/main" id="{C73140E3-2F2E-46ED-8380-F31EF9E8657D}"/>
            </a:ext>
          </a:extLst>
        </xdr:cNvPr>
        <xdr:cNvSpPr/>
      </xdr:nvSpPr>
      <xdr:spPr>
        <a:xfrm>
          <a:off x="18605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44450</xdr:rowOff>
    </xdr:from>
    <xdr:to>
      <xdr:col>102</xdr:col>
      <xdr:colOff>114300</xdr:colOff>
      <xdr:row>79</xdr:row>
      <xdr:rowOff>44450</xdr:rowOff>
    </xdr:to>
    <xdr:cxnSp macro="">
      <xdr:nvCxnSpPr>
        <xdr:cNvPr id="627" name="直線コネクタ 626">
          <a:extLst>
            <a:ext uri="{FF2B5EF4-FFF2-40B4-BE49-F238E27FC236}">
              <a16:creationId xmlns:a16="http://schemas.microsoft.com/office/drawing/2014/main" id="{6D7A31F4-BD6C-4AF9-B7C5-306C89658809}"/>
            </a:ext>
          </a:extLst>
        </xdr:cNvPr>
        <xdr:cNvCxnSpPr/>
      </xdr:nvCxnSpPr>
      <xdr:spPr>
        <a:xfrm>
          <a:off x="18656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628" name="n_1aveValue【消防施設】&#10;一人当たり面積">
          <a:extLst>
            <a:ext uri="{FF2B5EF4-FFF2-40B4-BE49-F238E27FC236}">
              <a16:creationId xmlns:a16="http://schemas.microsoft.com/office/drawing/2014/main" id="{EE39CA28-CD24-4259-A18A-BA7145E5B2D2}"/>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29" name="n_2aveValue【消防施設】&#10;一人当たり面積">
          <a:extLst>
            <a:ext uri="{FF2B5EF4-FFF2-40B4-BE49-F238E27FC236}">
              <a16:creationId xmlns:a16="http://schemas.microsoft.com/office/drawing/2014/main" id="{5F18EA47-8E80-4954-BE99-82174DEA06C2}"/>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630" name="n_3aveValue【消防施設】&#10;一人当たり面積">
          <a:extLst>
            <a:ext uri="{FF2B5EF4-FFF2-40B4-BE49-F238E27FC236}">
              <a16:creationId xmlns:a16="http://schemas.microsoft.com/office/drawing/2014/main" id="{8B0C680E-A6F0-4694-A9B7-B67D09180F1D}"/>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631" name="n_4aveValue【消防施設】&#10;一人当たり面積">
          <a:extLst>
            <a:ext uri="{FF2B5EF4-FFF2-40B4-BE49-F238E27FC236}">
              <a16:creationId xmlns:a16="http://schemas.microsoft.com/office/drawing/2014/main" id="{8D5E0E93-ED69-4CCD-88C8-1D0E803E814A}"/>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73677</xdr:rowOff>
    </xdr:from>
    <xdr:ext cx="469744" cy="259045"/>
    <xdr:sp macro="" textlink="">
      <xdr:nvSpPr>
        <xdr:cNvPr id="632" name="n_1mainValue【消防施設】&#10;一人当たり面積">
          <a:extLst>
            <a:ext uri="{FF2B5EF4-FFF2-40B4-BE49-F238E27FC236}">
              <a16:creationId xmlns:a16="http://schemas.microsoft.com/office/drawing/2014/main" id="{DA22F7F9-AE17-46DD-9375-E52F0FFC525F}"/>
            </a:ext>
          </a:extLst>
        </xdr:cNvPr>
        <xdr:cNvSpPr txBox="1"/>
      </xdr:nvSpPr>
      <xdr:spPr>
        <a:xfrm>
          <a:off x="21075727"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86377</xdr:rowOff>
    </xdr:from>
    <xdr:ext cx="469744" cy="259045"/>
    <xdr:sp macro="" textlink="">
      <xdr:nvSpPr>
        <xdr:cNvPr id="633" name="n_2mainValue【消防施設】&#10;一人当たり面積">
          <a:extLst>
            <a:ext uri="{FF2B5EF4-FFF2-40B4-BE49-F238E27FC236}">
              <a16:creationId xmlns:a16="http://schemas.microsoft.com/office/drawing/2014/main" id="{D2DC79CD-95C1-4318-B677-B670C6BB07C4}"/>
            </a:ext>
          </a:extLst>
        </xdr:cNvPr>
        <xdr:cNvSpPr txBox="1"/>
      </xdr:nvSpPr>
      <xdr:spPr>
        <a:xfrm>
          <a:off x="20199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111777</xdr:rowOff>
    </xdr:from>
    <xdr:ext cx="469744" cy="259045"/>
    <xdr:sp macro="" textlink="">
      <xdr:nvSpPr>
        <xdr:cNvPr id="634" name="n_3mainValue【消防施設】&#10;一人当たり面積">
          <a:extLst>
            <a:ext uri="{FF2B5EF4-FFF2-40B4-BE49-F238E27FC236}">
              <a16:creationId xmlns:a16="http://schemas.microsoft.com/office/drawing/2014/main" id="{1146D401-F7BC-4FF7-8B8F-A2997795BD9B}"/>
            </a:ext>
          </a:extLst>
        </xdr:cNvPr>
        <xdr:cNvSpPr txBox="1"/>
      </xdr:nvSpPr>
      <xdr:spPr>
        <a:xfrm>
          <a:off x="19310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111777</xdr:rowOff>
    </xdr:from>
    <xdr:ext cx="469744" cy="259045"/>
    <xdr:sp macro="" textlink="">
      <xdr:nvSpPr>
        <xdr:cNvPr id="635" name="n_4mainValue【消防施設】&#10;一人当たり面積">
          <a:extLst>
            <a:ext uri="{FF2B5EF4-FFF2-40B4-BE49-F238E27FC236}">
              <a16:creationId xmlns:a16="http://schemas.microsoft.com/office/drawing/2014/main" id="{2E9A7D1F-70B8-43A7-9B41-7A5C975399F8}"/>
            </a:ext>
          </a:extLst>
        </xdr:cNvPr>
        <xdr:cNvSpPr txBox="1"/>
      </xdr:nvSpPr>
      <xdr:spPr>
        <a:xfrm>
          <a:off x="18421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96E88A4A-BA72-4491-B928-8625D17B94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91AA245D-9D60-49CA-87EE-BFB9BAAF55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4395879A-D9CA-4B53-ABCE-BD99D12F56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DF16071A-3A32-417E-9471-32E9A5FBE4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4255FB46-EEC8-4690-A28A-2246804313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3D4DA7F-B49B-4AD2-8864-BE5ABED9D0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7D92FF77-52B8-413E-AB16-4F58DFA6E9D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C75BC45F-E8AA-4235-8F6F-953AE15054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9B5605BD-37E0-456D-9658-3938542BC7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CCA8FBF1-8B84-431C-9191-0C83C80572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BDE66103-AB9B-412D-ACB6-EA80B6C5A1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A1F14739-E746-42F9-9EAF-9DF0A3C8C8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0C45E733-7906-4C90-9C5C-AB1745A8126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48CBEF8A-2707-4F0F-8FC2-948C1D9B236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28D07963-1401-4CA5-979A-E9E5AA92E56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EC957386-1BB8-4D26-9385-6581ECBA87D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A10BB7D0-39A3-43E7-B87A-15455A74621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99B351D0-FA3C-4055-80DF-FCD58CE8BD0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3504502D-3D5B-4F20-A9E5-1AB59E1815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69E38E1E-4060-4DBA-823C-BD623A70EEE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ACADA968-085F-4814-B9C5-E0547FFC34E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EE508533-4F46-4A0B-B43D-6B7DB5E2B4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38333555-5F84-4C55-B5CE-746DC15462A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735ECB0A-F491-488B-99FD-F2AAAFF773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660" name="直線コネクタ 659">
          <a:extLst>
            <a:ext uri="{FF2B5EF4-FFF2-40B4-BE49-F238E27FC236}">
              <a16:creationId xmlns:a16="http://schemas.microsoft.com/office/drawing/2014/main" id="{CEF59382-7E9A-4B58-813E-BC77B4A1C13A}"/>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661" name="【庁舎】&#10;有形固定資産減価償却率最小値テキスト">
          <a:extLst>
            <a:ext uri="{FF2B5EF4-FFF2-40B4-BE49-F238E27FC236}">
              <a16:creationId xmlns:a16="http://schemas.microsoft.com/office/drawing/2014/main" id="{A057A3A7-93A5-49B9-820F-953795B43E47}"/>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662" name="直線コネクタ 661">
          <a:extLst>
            <a:ext uri="{FF2B5EF4-FFF2-40B4-BE49-F238E27FC236}">
              <a16:creationId xmlns:a16="http://schemas.microsoft.com/office/drawing/2014/main" id="{17EA4301-22A4-4F17-9E49-42701D228704}"/>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663" name="【庁舎】&#10;有形固定資産減価償却率最大値テキスト">
          <a:extLst>
            <a:ext uri="{FF2B5EF4-FFF2-40B4-BE49-F238E27FC236}">
              <a16:creationId xmlns:a16="http://schemas.microsoft.com/office/drawing/2014/main" id="{17C5371F-6F84-459C-85FE-05099D8D7D53}"/>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664" name="直線コネクタ 663">
          <a:extLst>
            <a:ext uri="{FF2B5EF4-FFF2-40B4-BE49-F238E27FC236}">
              <a16:creationId xmlns:a16="http://schemas.microsoft.com/office/drawing/2014/main" id="{F786CCD0-8A06-4E82-9EB4-1C5EE11D307F}"/>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665" name="【庁舎】&#10;有形固定資産減価償却率平均値テキスト">
          <a:extLst>
            <a:ext uri="{FF2B5EF4-FFF2-40B4-BE49-F238E27FC236}">
              <a16:creationId xmlns:a16="http://schemas.microsoft.com/office/drawing/2014/main" id="{913768D2-606A-444D-99BB-277D8BB40AF7}"/>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666" name="フローチャート: 判断 665">
          <a:extLst>
            <a:ext uri="{FF2B5EF4-FFF2-40B4-BE49-F238E27FC236}">
              <a16:creationId xmlns:a16="http://schemas.microsoft.com/office/drawing/2014/main" id="{6DA47802-FE92-49F3-B890-EEF68EA1E6D9}"/>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667" name="フローチャート: 判断 666">
          <a:extLst>
            <a:ext uri="{FF2B5EF4-FFF2-40B4-BE49-F238E27FC236}">
              <a16:creationId xmlns:a16="http://schemas.microsoft.com/office/drawing/2014/main" id="{54B545DF-6971-4176-9319-7234A7442A6E}"/>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668" name="フローチャート: 判断 667">
          <a:extLst>
            <a:ext uri="{FF2B5EF4-FFF2-40B4-BE49-F238E27FC236}">
              <a16:creationId xmlns:a16="http://schemas.microsoft.com/office/drawing/2014/main" id="{82E86EAA-A3D5-4481-A1C5-A65CAFE12BE9}"/>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669" name="フローチャート: 判断 668">
          <a:extLst>
            <a:ext uri="{FF2B5EF4-FFF2-40B4-BE49-F238E27FC236}">
              <a16:creationId xmlns:a16="http://schemas.microsoft.com/office/drawing/2014/main" id="{D3C125BC-A98E-457D-95D5-3B93BAC12A17}"/>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670" name="フローチャート: 判断 669">
          <a:extLst>
            <a:ext uri="{FF2B5EF4-FFF2-40B4-BE49-F238E27FC236}">
              <a16:creationId xmlns:a16="http://schemas.microsoft.com/office/drawing/2014/main" id="{10B9A685-576E-44E2-BC8F-6D4036C0A079}"/>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ABA2A7EC-9B6E-498D-A7D8-14C2444367E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04E9B9E-2651-4519-940D-27A7CC49BA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E1B84F8-0D27-4375-9599-257F1DF4E2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2DD5CD9-EB7E-41E5-9F7B-971932C0C6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EDF5BC5-E37D-4AE2-BFF5-28E277D16C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676" name="楕円 675">
          <a:extLst>
            <a:ext uri="{FF2B5EF4-FFF2-40B4-BE49-F238E27FC236}">
              <a16:creationId xmlns:a16="http://schemas.microsoft.com/office/drawing/2014/main" id="{7E3B8090-05A0-4C0C-B07D-1D9553365A46}"/>
            </a:ext>
          </a:extLst>
        </xdr:cNvPr>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100982</xdr:rowOff>
    </xdr:from>
    <xdr:ext cx="405111" cy="259045"/>
    <xdr:sp macro="" textlink="">
      <xdr:nvSpPr>
        <xdr:cNvPr id="677" name="【庁舎】&#10;有形固定資産減価償却率該当値テキスト">
          <a:extLst>
            <a:ext uri="{FF2B5EF4-FFF2-40B4-BE49-F238E27FC236}">
              <a16:creationId xmlns:a16="http://schemas.microsoft.com/office/drawing/2014/main" id="{780A3FF8-FD38-417D-89BA-FC624314DFAF}"/>
            </a:ext>
          </a:extLst>
        </xdr:cNvPr>
        <xdr:cNvSpPr txBox="1"/>
      </xdr:nvSpPr>
      <xdr:spPr>
        <a:xfrm>
          <a:off x="16357600"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50164</xdr:rowOff>
    </xdr:from>
    <xdr:to>
      <xdr:col>81</xdr:col>
      <xdr:colOff>101600</xdr:colOff>
      <xdr:row>103</xdr:row>
      <xdr:rowOff>151764</xdr:rowOff>
    </xdr:to>
    <xdr:sp macro="" textlink="">
      <xdr:nvSpPr>
        <xdr:cNvPr id="678" name="楕円 677">
          <a:extLst>
            <a:ext uri="{FF2B5EF4-FFF2-40B4-BE49-F238E27FC236}">
              <a16:creationId xmlns:a16="http://schemas.microsoft.com/office/drawing/2014/main" id="{03CEFB4D-7E2B-40CE-93CF-5E9DBBB76F86}"/>
            </a:ext>
          </a:extLst>
        </xdr:cNvPr>
        <xdr:cNvSpPr/>
      </xdr:nvSpPr>
      <xdr:spPr>
        <a:xfrm>
          <a:off x="1543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100964</xdr:rowOff>
    </xdr:from>
    <xdr:to>
      <xdr:col>85</xdr:col>
      <xdr:colOff>127000</xdr:colOff>
      <xdr:row>104</xdr:row>
      <xdr:rowOff>1905</xdr:rowOff>
    </xdr:to>
    <xdr:cxnSp macro="">
      <xdr:nvCxnSpPr>
        <xdr:cNvPr id="679" name="直線コネクタ 678">
          <a:extLst>
            <a:ext uri="{FF2B5EF4-FFF2-40B4-BE49-F238E27FC236}">
              <a16:creationId xmlns:a16="http://schemas.microsoft.com/office/drawing/2014/main" id="{D1AB2727-3877-4FFE-AB6B-59BF5519514A}"/>
            </a:ext>
          </a:extLst>
        </xdr:cNvPr>
        <xdr:cNvCxnSpPr/>
      </xdr:nvCxnSpPr>
      <xdr:spPr>
        <a:xfrm>
          <a:off x="15481300" y="17760314"/>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63500</xdr:rowOff>
    </xdr:from>
    <xdr:to>
      <xdr:col>76</xdr:col>
      <xdr:colOff>165100</xdr:colOff>
      <xdr:row>103</xdr:row>
      <xdr:rowOff>165100</xdr:rowOff>
    </xdr:to>
    <xdr:sp macro="" textlink="">
      <xdr:nvSpPr>
        <xdr:cNvPr id="680" name="楕円 679">
          <a:extLst>
            <a:ext uri="{FF2B5EF4-FFF2-40B4-BE49-F238E27FC236}">
              <a16:creationId xmlns:a16="http://schemas.microsoft.com/office/drawing/2014/main" id="{828597AA-28E4-45EE-8CD8-FC0C0BC7F494}"/>
            </a:ext>
          </a:extLst>
        </xdr:cNvPr>
        <xdr:cNvSpPr/>
      </xdr:nvSpPr>
      <xdr:spPr>
        <a:xfrm>
          <a:off x="14541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114300</xdr:rowOff>
    </xdr:to>
    <xdr:cxnSp macro="">
      <xdr:nvCxnSpPr>
        <xdr:cNvPr id="681" name="直線コネクタ 680">
          <a:extLst>
            <a:ext uri="{FF2B5EF4-FFF2-40B4-BE49-F238E27FC236}">
              <a16:creationId xmlns:a16="http://schemas.microsoft.com/office/drawing/2014/main" id="{B1C64C52-0176-4587-BDAE-690A5DE6D4D0}"/>
            </a:ext>
          </a:extLst>
        </xdr:cNvPr>
        <xdr:cNvCxnSpPr/>
      </xdr:nvCxnSpPr>
      <xdr:spPr>
        <a:xfrm flipV="1">
          <a:off x="14592300" y="177603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682" name="楕円 681">
          <a:extLst>
            <a:ext uri="{FF2B5EF4-FFF2-40B4-BE49-F238E27FC236}">
              <a16:creationId xmlns:a16="http://schemas.microsoft.com/office/drawing/2014/main" id="{E62B8A08-4120-44EF-929F-F9102EBD87FE}"/>
            </a:ext>
          </a:extLst>
        </xdr:cNvPr>
        <xdr:cNvSpPr/>
      </xdr:nvSpPr>
      <xdr:spPr>
        <a:xfrm>
          <a:off x="13652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85725</xdr:rowOff>
    </xdr:from>
    <xdr:to>
      <xdr:col>76</xdr:col>
      <xdr:colOff>114300</xdr:colOff>
      <xdr:row>103</xdr:row>
      <xdr:rowOff>114300</xdr:rowOff>
    </xdr:to>
    <xdr:cxnSp macro="">
      <xdr:nvCxnSpPr>
        <xdr:cNvPr id="683" name="直線コネクタ 682">
          <a:extLst>
            <a:ext uri="{FF2B5EF4-FFF2-40B4-BE49-F238E27FC236}">
              <a16:creationId xmlns:a16="http://schemas.microsoft.com/office/drawing/2014/main" id="{E8B4FEC3-44EC-47CA-A624-B0AA8BC2D253}"/>
            </a:ext>
          </a:extLst>
        </xdr:cNvPr>
        <xdr:cNvCxnSpPr/>
      </xdr:nvCxnSpPr>
      <xdr:spPr>
        <a:xfrm>
          <a:off x="13703300" y="17745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166370</xdr:rowOff>
    </xdr:from>
    <xdr:to>
      <xdr:col>67</xdr:col>
      <xdr:colOff>101600</xdr:colOff>
      <xdr:row>103</xdr:row>
      <xdr:rowOff>96520</xdr:rowOff>
    </xdr:to>
    <xdr:sp macro="" textlink="">
      <xdr:nvSpPr>
        <xdr:cNvPr id="684" name="楕円 683">
          <a:extLst>
            <a:ext uri="{FF2B5EF4-FFF2-40B4-BE49-F238E27FC236}">
              <a16:creationId xmlns:a16="http://schemas.microsoft.com/office/drawing/2014/main" id="{0CDBB25D-512B-4AB3-A17E-3882B2FAE99F}"/>
            </a:ext>
          </a:extLst>
        </xdr:cNvPr>
        <xdr:cNvSpPr/>
      </xdr:nvSpPr>
      <xdr:spPr>
        <a:xfrm>
          <a:off x="12763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45720</xdr:rowOff>
    </xdr:from>
    <xdr:to>
      <xdr:col>71</xdr:col>
      <xdr:colOff>177800</xdr:colOff>
      <xdr:row>103</xdr:row>
      <xdr:rowOff>85725</xdr:rowOff>
    </xdr:to>
    <xdr:cxnSp macro="">
      <xdr:nvCxnSpPr>
        <xdr:cNvPr id="685" name="直線コネクタ 684">
          <a:extLst>
            <a:ext uri="{FF2B5EF4-FFF2-40B4-BE49-F238E27FC236}">
              <a16:creationId xmlns:a16="http://schemas.microsoft.com/office/drawing/2014/main" id="{DAB8F4D1-1AC0-4D86-8EEB-AAFD0A3DFBAC}"/>
            </a:ext>
          </a:extLst>
        </xdr:cNvPr>
        <xdr:cNvCxnSpPr/>
      </xdr:nvCxnSpPr>
      <xdr:spPr>
        <a:xfrm>
          <a:off x="12814300" y="17705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686" name="n_1aveValue【庁舎】&#10;有形固定資産減価償却率">
          <a:extLst>
            <a:ext uri="{FF2B5EF4-FFF2-40B4-BE49-F238E27FC236}">
              <a16:creationId xmlns:a16="http://schemas.microsoft.com/office/drawing/2014/main" id="{81589803-22F7-4D0A-8F4D-380CF8E9CFE7}"/>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687" name="n_2aveValue【庁舎】&#10;有形固定資産減価償却率">
          <a:extLst>
            <a:ext uri="{FF2B5EF4-FFF2-40B4-BE49-F238E27FC236}">
              <a16:creationId xmlns:a16="http://schemas.microsoft.com/office/drawing/2014/main" id="{8886471D-01AA-45F6-AB04-E71A2E72E31D}"/>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688" name="n_3aveValue【庁舎】&#10;有形固定資産減価償却率">
          <a:extLst>
            <a:ext uri="{FF2B5EF4-FFF2-40B4-BE49-F238E27FC236}">
              <a16:creationId xmlns:a16="http://schemas.microsoft.com/office/drawing/2014/main" id="{7C86ACF2-5E0A-4298-A874-60C4D3C3F605}"/>
            </a:ext>
          </a:extLst>
        </xdr:cNvPr>
        <xdr:cNvSpPr txBox="1"/>
      </xdr:nvSpPr>
      <xdr:spPr>
        <a:xfrm>
          <a:off x="13500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689" name="n_4aveValue【庁舎】&#10;有形固定資産減価償却率">
          <a:extLst>
            <a:ext uri="{FF2B5EF4-FFF2-40B4-BE49-F238E27FC236}">
              <a16:creationId xmlns:a16="http://schemas.microsoft.com/office/drawing/2014/main" id="{88D40C8F-2B84-4A79-93D4-D71511B50053}"/>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142891</xdr:rowOff>
    </xdr:from>
    <xdr:ext cx="405111" cy="259045"/>
    <xdr:sp macro="" textlink="">
      <xdr:nvSpPr>
        <xdr:cNvPr id="690" name="n_1mainValue【庁舎】&#10;有形固定資産減価償却率">
          <a:extLst>
            <a:ext uri="{FF2B5EF4-FFF2-40B4-BE49-F238E27FC236}">
              <a16:creationId xmlns:a16="http://schemas.microsoft.com/office/drawing/2014/main" id="{985C7E6C-D2FD-4D92-8189-D08397957683}"/>
            </a:ext>
          </a:extLst>
        </xdr:cNvPr>
        <xdr:cNvSpPr txBox="1"/>
      </xdr:nvSpPr>
      <xdr:spPr>
        <a:xfrm>
          <a:off x="152660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156227</xdr:rowOff>
    </xdr:from>
    <xdr:ext cx="405111" cy="259045"/>
    <xdr:sp macro="" textlink="">
      <xdr:nvSpPr>
        <xdr:cNvPr id="691" name="n_2mainValue【庁舎】&#10;有形固定資産減価償却率">
          <a:extLst>
            <a:ext uri="{FF2B5EF4-FFF2-40B4-BE49-F238E27FC236}">
              <a16:creationId xmlns:a16="http://schemas.microsoft.com/office/drawing/2014/main" id="{B37BA8A2-EB6F-4033-A020-DED218A32AF8}"/>
            </a:ext>
          </a:extLst>
        </xdr:cNvPr>
        <xdr:cNvSpPr txBox="1"/>
      </xdr:nvSpPr>
      <xdr:spPr>
        <a:xfrm>
          <a:off x="14389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692" name="n_3mainValue【庁舎】&#10;有形固定資産減価償却率">
          <a:extLst>
            <a:ext uri="{FF2B5EF4-FFF2-40B4-BE49-F238E27FC236}">
              <a16:creationId xmlns:a16="http://schemas.microsoft.com/office/drawing/2014/main" id="{D0C910F4-AE39-480F-A8E2-BC5114A1AF7A}"/>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113047</xdr:rowOff>
    </xdr:from>
    <xdr:ext cx="405111" cy="259045"/>
    <xdr:sp macro="" textlink="">
      <xdr:nvSpPr>
        <xdr:cNvPr id="693" name="n_4mainValue【庁舎】&#10;有形固定資産減価償却率">
          <a:extLst>
            <a:ext uri="{FF2B5EF4-FFF2-40B4-BE49-F238E27FC236}">
              <a16:creationId xmlns:a16="http://schemas.microsoft.com/office/drawing/2014/main" id="{6320AE45-54F5-4C1D-A45C-6D71E4A84571}"/>
            </a:ext>
          </a:extLst>
        </xdr:cNvPr>
        <xdr:cNvSpPr txBox="1"/>
      </xdr:nvSpPr>
      <xdr:spPr>
        <a:xfrm>
          <a:off x="12611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9C16CCAC-5596-41B5-9B23-05D2886ED8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2A285063-901E-41D9-8E12-5F1B856A69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A09C046-0767-41A4-975A-DF00F4E692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D8FA6349-4F1F-400A-A1FA-2DD78318B19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D7EB2DC9-619C-4D92-8769-2D51D4B2D7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15D0E6F2-E0C0-44B2-8841-A43A005563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9F1D1E16-5E31-46A1-A41A-BF3B87D8173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C1EF1EF4-D4E8-4928-990E-5E0D034AD6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DAA54948-CCA6-4406-9590-FFE7AB1975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639DA266-2FBF-4029-BC66-CD16818663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8D986994-96DB-47F8-9080-BB6A2977488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4AED7A1B-F25E-4F59-B84C-B7A6AD88701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62024400-E76B-4FAD-8756-17F19DAF34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28E24E2E-672E-4F35-98D4-3013405EEE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EC23F57A-7AAC-4D5C-8488-D7AC3A4517E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ACBF55E6-3287-4998-BE32-A166B589D45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6511B92-823C-4353-A0D4-24FE6B54863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DC499847-ECEA-44B2-BE01-FE6D9DC7A5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F4CD3A22-E8DA-4EFD-BFDF-D11DE738BE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22111C30-47E2-4484-BEBD-670E1BBF972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E6B0240E-9F51-4AA6-A72A-C6351EF7F7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7004521E-7381-4794-9553-ACF9970644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E376B758-D348-40F0-92C1-50982AFAFD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717" name="直線コネクタ 716">
          <a:extLst>
            <a:ext uri="{FF2B5EF4-FFF2-40B4-BE49-F238E27FC236}">
              <a16:creationId xmlns:a16="http://schemas.microsoft.com/office/drawing/2014/main" id="{F114A65B-82F3-45A6-9C71-5E48A3170E7D}"/>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18" name="【庁舎】&#10;一人当たり面積最小値テキスト">
          <a:extLst>
            <a:ext uri="{FF2B5EF4-FFF2-40B4-BE49-F238E27FC236}">
              <a16:creationId xmlns:a16="http://schemas.microsoft.com/office/drawing/2014/main" id="{33C858BE-3293-4642-B9AC-BAD2DF6F1B1C}"/>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19" name="直線コネクタ 718">
          <a:extLst>
            <a:ext uri="{FF2B5EF4-FFF2-40B4-BE49-F238E27FC236}">
              <a16:creationId xmlns:a16="http://schemas.microsoft.com/office/drawing/2014/main" id="{EEB261CD-173A-41D4-A1A0-FF0FF19E5695}"/>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0" name="【庁舎】&#10;一人当たり面積最大値テキスト">
          <a:extLst>
            <a:ext uri="{FF2B5EF4-FFF2-40B4-BE49-F238E27FC236}">
              <a16:creationId xmlns:a16="http://schemas.microsoft.com/office/drawing/2014/main" id="{2AD119DC-FFAC-4746-9472-6F21BBA6D66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1" name="直線コネクタ 720">
          <a:extLst>
            <a:ext uri="{FF2B5EF4-FFF2-40B4-BE49-F238E27FC236}">
              <a16:creationId xmlns:a16="http://schemas.microsoft.com/office/drawing/2014/main" id="{762A5CB9-1861-4DA3-A4AA-6014C18DF1F6}"/>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722" name="【庁舎】&#10;一人当たり面積平均値テキスト">
          <a:extLst>
            <a:ext uri="{FF2B5EF4-FFF2-40B4-BE49-F238E27FC236}">
              <a16:creationId xmlns:a16="http://schemas.microsoft.com/office/drawing/2014/main" id="{15C3F032-5F53-4885-93BD-A7C245844745}"/>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23" name="フローチャート: 判断 722">
          <a:extLst>
            <a:ext uri="{FF2B5EF4-FFF2-40B4-BE49-F238E27FC236}">
              <a16:creationId xmlns:a16="http://schemas.microsoft.com/office/drawing/2014/main" id="{F2C7977C-DB8C-4EF5-8A4F-244E5B9ACB7D}"/>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24" name="フローチャート: 判断 723">
          <a:extLst>
            <a:ext uri="{FF2B5EF4-FFF2-40B4-BE49-F238E27FC236}">
              <a16:creationId xmlns:a16="http://schemas.microsoft.com/office/drawing/2014/main" id="{E629BE77-2675-40B3-BEA8-2C194C2423D1}"/>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5" name="フローチャート: 判断 724">
          <a:extLst>
            <a:ext uri="{FF2B5EF4-FFF2-40B4-BE49-F238E27FC236}">
              <a16:creationId xmlns:a16="http://schemas.microsoft.com/office/drawing/2014/main" id="{894CA8F6-09FB-47BF-9099-F247F8BA260A}"/>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726" name="フローチャート: 判断 725">
          <a:extLst>
            <a:ext uri="{FF2B5EF4-FFF2-40B4-BE49-F238E27FC236}">
              <a16:creationId xmlns:a16="http://schemas.microsoft.com/office/drawing/2014/main" id="{44BAD812-DD6C-4B8F-A04C-00B312D1EC91}"/>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727" name="フローチャート: 判断 726">
          <a:extLst>
            <a:ext uri="{FF2B5EF4-FFF2-40B4-BE49-F238E27FC236}">
              <a16:creationId xmlns:a16="http://schemas.microsoft.com/office/drawing/2014/main" id="{A40D950C-A484-48AA-8845-E46AD4B9216B}"/>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678A4D0-48EE-460A-9569-4F7A376D5D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5E8E124-81B7-432B-8988-0B0F68BF2C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22BB8A8-309E-4B2A-8707-7D211EBE8C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E599A00-02FA-4E1F-A33D-22F116BE66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17D4BB1-B043-4DC2-8649-ADF9E8B4DC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120650</xdr:rowOff>
    </xdr:from>
    <xdr:to>
      <xdr:col>116</xdr:col>
      <xdr:colOff>114300</xdr:colOff>
      <xdr:row>102</xdr:row>
      <xdr:rowOff>50800</xdr:rowOff>
    </xdr:to>
    <xdr:sp macro="" textlink="">
      <xdr:nvSpPr>
        <xdr:cNvPr id="733" name="楕円 732">
          <a:extLst>
            <a:ext uri="{FF2B5EF4-FFF2-40B4-BE49-F238E27FC236}">
              <a16:creationId xmlns:a16="http://schemas.microsoft.com/office/drawing/2014/main" id="{0EF0F385-84C0-4013-A756-07A0511A1134}"/>
            </a:ext>
          </a:extLst>
        </xdr:cNvPr>
        <xdr:cNvSpPr/>
      </xdr:nvSpPr>
      <xdr:spPr>
        <a:xfrm>
          <a:off x="22110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35577</xdr:rowOff>
    </xdr:from>
    <xdr:ext cx="469744" cy="259045"/>
    <xdr:sp macro="" textlink="">
      <xdr:nvSpPr>
        <xdr:cNvPr id="734" name="【庁舎】&#10;一人当たり面積該当値テキスト">
          <a:extLst>
            <a:ext uri="{FF2B5EF4-FFF2-40B4-BE49-F238E27FC236}">
              <a16:creationId xmlns:a16="http://schemas.microsoft.com/office/drawing/2014/main" id="{F1E17956-A834-4579-8413-636DEEE971A9}"/>
            </a:ext>
          </a:extLst>
        </xdr:cNvPr>
        <xdr:cNvSpPr txBox="1"/>
      </xdr:nvSpPr>
      <xdr:spPr>
        <a:xfrm>
          <a:off x="22199600" y="1735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135889</xdr:rowOff>
    </xdr:from>
    <xdr:to>
      <xdr:col>112</xdr:col>
      <xdr:colOff>38100</xdr:colOff>
      <xdr:row>102</xdr:row>
      <xdr:rowOff>66039</xdr:rowOff>
    </xdr:to>
    <xdr:sp macro="" textlink="">
      <xdr:nvSpPr>
        <xdr:cNvPr id="735" name="楕円 734">
          <a:extLst>
            <a:ext uri="{FF2B5EF4-FFF2-40B4-BE49-F238E27FC236}">
              <a16:creationId xmlns:a16="http://schemas.microsoft.com/office/drawing/2014/main" id="{53DF7949-DBEF-4225-8856-656EDF38D8BE}"/>
            </a:ext>
          </a:extLst>
        </xdr:cNvPr>
        <xdr:cNvSpPr/>
      </xdr:nvSpPr>
      <xdr:spPr>
        <a:xfrm>
          <a:off x="21272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0</xdr:rowOff>
    </xdr:from>
    <xdr:to>
      <xdr:col>116</xdr:col>
      <xdr:colOff>63500</xdr:colOff>
      <xdr:row>102</xdr:row>
      <xdr:rowOff>15239</xdr:rowOff>
    </xdr:to>
    <xdr:cxnSp macro="">
      <xdr:nvCxnSpPr>
        <xdr:cNvPr id="736" name="直線コネクタ 735">
          <a:extLst>
            <a:ext uri="{FF2B5EF4-FFF2-40B4-BE49-F238E27FC236}">
              <a16:creationId xmlns:a16="http://schemas.microsoft.com/office/drawing/2014/main" id="{4AB67001-95D5-44B3-A5FB-4205368D1998}"/>
            </a:ext>
          </a:extLst>
        </xdr:cNvPr>
        <xdr:cNvCxnSpPr/>
      </xdr:nvCxnSpPr>
      <xdr:spPr>
        <a:xfrm flipV="1">
          <a:off x="21323300" y="17487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2539</xdr:rowOff>
    </xdr:from>
    <xdr:to>
      <xdr:col>107</xdr:col>
      <xdr:colOff>101600</xdr:colOff>
      <xdr:row>102</xdr:row>
      <xdr:rowOff>104139</xdr:rowOff>
    </xdr:to>
    <xdr:sp macro="" textlink="">
      <xdr:nvSpPr>
        <xdr:cNvPr id="737" name="楕円 736">
          <a:extLst>
            <a:ext uri="{FF2B5EF4-FFF2-40B4-BE49-F238E27FC236}">
              <a16:creationId xmlns:a16="http://schemas.microsoft.com/office/drawing/2014/main" id="{1623972C-B213-4FF1-A44D-6E92EDAECDA4}"/>
            </a:ext>
          </a:extLst>
        </xdr:cNvPr>
        <xdr:cNvSpPr/>
      </xdr:nvSpPr>
      <xdr:spPr>
        <a:xfrm>
          <a:off x="20383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15239</xdr:rowOff>
    </xdr:from>
    <xdr:to>
      <xdr:col>111</xdr:col>
      <xdr:colOff>177800</xdr:colOff>
      <xdr:row>102</xdr:row>
      <xdr:rowOff>53339</xdr:rowOff>
    </xdr:to>
    <xdr:cxnSp macro="">
      <xdr:nvCxnSpPr>
        <xdr:cNvPr id="738" name="直線コネクタ 737">
          <a:extLst>
            <a:ext uri="{FF2B5EF4-FFF2-40B4-BE49-F238E27FC236}">
              <a16:creationId xmlns:a16="http://schemas.microsoft.com/office/drawing/2014/main" id="{0DDA66EC-554E-4B86-8DDE-3F1C7C369EDD}"/>
            </a:ext>
          </a:extLst>
        </xdr:cNvPr>
        <xdr:cNvCxnSpPr/>
      </xdr:nvCxnSpPr>
      <xdr:spPr>
        <a:xfrm flipV="1">
          <a:off x="20434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162561</xdr:rowOff>
    </xdr:from>
    <xdr:to>
      <xdr:col>102</xdr:col>
      <xdr:colOff>165100</xdr:colOff>
      <xdr:row>102</xdr:row>
      <xdr:rowOff>92711</xdr:rowOff>
    </xdr:to>
    <xdr:sp macro="" textlink="">
      <xdr:nvSpPr>
        <xdr:cNvPr id="739" name="楕円 738">
          <a:extLst>
            <a:ext uri="{FF2B5EF4-FFF2-40B4-BE49-F238E27FC236}">
              <a16:creationId xmlns:a16="http://schemas.microsoft.com/office/drawing/2014/main" id="{DFEA3948-B820-4029-82D5-4B991AF89B96}"/>
            </a:ext>
          </a:extLst>
        </xdr:cNvPr>
        <xdr:cNvSpPr/>
      </xdr:nvSpPr>
      <xdr:spPr>
        <a:xfrm>
          <a:off x="19494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41911</xdr:rowOff>
    </xdr:from>
    <xdr:to>
      <xdr:col>107</xdr:col>
      <xdr:colOff>50800</xdr:colOff>
      <xdr:row>102</xdr:row>
      <xdr:rowOff>53339</xdr:rowOff>
    </xdr:to>
    <xdr:cxnSp macro="">
      <xdr:nvCxnSpPr>
        <xdr:cNvPr id="740" name="直線コネクタ 739">
          <a:extLst>
            <a:ext uri="{FF2B5EF4-FFF2-40B4-BE49-F238E27FC236}">
              <a16:creationId xmlns:a16="http://schemas.microsoft.com/office/drawing/2014/main" id="{D49CE80E-13A9-437F-AEB1-B44094DB14DB}"/>
            </a:ext>
          </a:extLst>
        </xdr:cNvPr>
        <xdr:cNvCxnSpPr/>
      </xdr:nvCxnSpPr>
      <xdr:spPr>
        <a:xfrm>
          <a:off x="19545300" y="1752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170180</xdr:rowOff>
    </xdr:from>
    <xdr:to>
      <xdr:col>98</xdr:col>
      <xdr:colOff>38100</xdr:colOff>
      <xdr:row>102</xdr:row>
      <xdr:rowOff>100330</xdr:rowOff>
    </xdr:to>
    <xdr:sp macro="" textlink="">
      <xdr:nvSpPr>
        <xdr:cNvPr id="741" name="楕円 740">
          <a:extLst>
            <a:ext uri="{FF2B5EF4-FFF2-40B4-BE49-F238E27FC236}">
              <a16:creationId xmlns:a16="http://schemas.microsoft.com/office/drawing/2014/main" id="{E2E24DE5-3A43-431F-AA88-76E80D2CF9B3}"/>
            </a:ext>
          </a:extLst>
        </xdr:cNvPr>
        <xdr:cNvSpPr/>
      </xdr:nvSpPr>
      <xdr:spPr>
        <a:xfrm>
          <a:off x="18605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41911</xdr:rowOff>
    </xdr:from>
    <xdr:to>
      <xdr:col>102</xdr:col>
      <xdr:colOff>114300</xdr:colOff>
      <xdr:row>102</xdr:row>
      <xdr:rowOff>49530</xdr:rowOff>
    </xdr:to>
    <xdr:cxnSp macro="">
      <xdr:nvCxnSpPr>
        <xdr:cNvPr id="742" name="直線コネクタ 741">
          <a:extLst>
            <a:ext uri="{FF2B5EF4-FFF2-40B4-BE49-F238E27FC236}">
              <a16:creationId xmlns:a16="http://schemas.microsoft.com/office/drawing/2014/main" id="{8F8E3436-428D-4C03-9166-2951626F653C}"/>
            </a:ext>
          </a:extLst>
        </xdr:cNvPr>
        <xdr:cNvCxnSpPr/>
      </xdr:nvCxnSpPr>
      <xdr:spPr>
        <a:xfrm flipV="1">
          <a:off x="18656300" y="17529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743" name="n_1aveValue【庁舎】&#10;一人当たり面積">
          <a:extLst>
            <a:ext uri="{FF2B5EF4-FFF2-40B4-BE49-F238E27FC236}">
              <a16:creationId xmlns:a16="http://schemas.microsoft.com/office/drawing/2014/main" id="{A6FBA46B-B8E2-4B63-B8D3-E6F2C2A22973}"/>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744" name="n_2aveValue【庁舎】&#10;一人当たり面積">
          <a:extLst>
            <a:ext uri="{FF2B5EF4-FFF2-40B4-BE49-F238E27FC236}">
              <a16:creationId xmlns:a16="http://schemas.microsoft.com/office/drawing/2014/main" id="{82E433D0-FCC2-43DF-99C9-46799211EBFA}"/>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745" name="n_3aveValue【庁舎】&#10;一人当たり面積">
          <a:extLst>
            <a:ext uri="{FF2B5EF4-FFF2-40B4-BE49-F238E27FC236}">
              <a16:creationId xmlns:a16="http://schemas.microsoft.com/office/drawing/2014/main" id="{EB2C7690-03D4-4AB0-980A-521833CDD2EA}"/>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746" name="n_4aveValue【庁舎】&#10;一人当たり面積">
          <a:extLst>
            <a:ext uri="{FF2B5EF4-FFF2-40B4-BE49-F238E27FC236}">
              <a16:creationId xmlns:a16="http://schemas.microsoft.com/office/drawing/2014/main" id="{D9A46796-BA31-4544-8159-ADB24ECE2441}"/>
            </a:ext>
          </a:extLst>
        </xdr:cNvPr>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82566</xdr:rowOff>
    </xdr:from>
    <xdr:ext cx="469744" cy="259045"/>
    <xdr:sp macro="" textlink="">
      <xdr:nvSpPr>
        <xdr:cNvPr id="747" name="n_1mainValue【庁舎】&#10;一人当たり面積">
          <a:extLst>
            <a:ext uri="{FF2B5EF4-FFF2-40B4-BE49-F238E27FC236}">
              <a16:creationId xmlns:a16="http://schemas.microsoft.com/office/drawing/2014/main" id="{3DF45486-1FD0-478A-971F-317A498A0924}"/>
            </a:ext>
          </a:extLst>
        </xdr:cNvPr>
        <xdr:cNvSpPr txBox="1"/>
      </xdr:nvSpPr>
      <xdr:spPr>
        <a:xfrm>
          <a:off x="21075727"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120666</xdr:rowOff>
    </xdr:from>
    <xdr:ext cx="469744" cy="259045"/>
    <xdr:sp macro="" textlink="">
      <xdr:nvSpPr>
        <xdr:cNvPr id="748" name="n_2mainValue【庁舎】&#10;一人当たり面積">
          <a:extLst>
            <a:ext uri="{FF2B5EF4-FFF2-40B4-BE49-F238E27FC236}">
              <a16:creationId xmlns:a16="http://schemas.microsoft.com/office/drawing/2014/main" id="{FCB43485-D0A5-4223-B294-F1F8BAED905F}"/>
            </a:ext>
          </a:extLst>
        </xdr:cNvPr>
        <xdr:cNvSpPr txBox="1"/>
      </xdr:nvSpPr>
      <xdr:spPr>
        <a:xfrm>
          <a:off x="20199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109238</xdr:rowOff>
    </xdr:from>
    <xdr:ext cx="469744" cy="259045"/>
    <xdr:sp macro="" textlink="">
      <xdr:nvSpPr>
        <xdr:cNvPr id="749" name="n_3mainValue【庁舎】&#10;一人当たり面積">
          <a:extLst>
            <a:ext uri="{FF2B5EF4-FFF2-40B4-BE49-F238E27FC236}">
              <a16:creationId xmlns:a16="http://schemas.microsoft.com/office/drawing/2014/main" id="{2F72F12D-B466-4137-99BF-6CFEEDBC6EB7}"/>
            </a:ext>
          </a:extLst>
        </xdr:cNvPr>
        <xdr:cNvSpPr txBox="1"/>
      </xdr:nvSpPr>
      <xdr:spPr>
        <a:xfrm>
          <a:off x="193104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116857</xdr:rowOff>
    </xdr:from>
    <xdr:ext cx="469744" cy="259045"/>
    <xdr:sp macro="" textlink="">
      <xdr:nvSpPr>
        <xdr:cNvPr id="750" name="n_4mainValue【庁舎】&#10;一人当たり面積">
          <a:extLst>
            <a:ext uri="{FF2B5EF4-FFF2-40B4-BE49-F238E27FC236}">
              <a16:creationId xmlns:a16="http://schemas.microsoft.com/office/drawing/2014/main" id="{22794690-24EC-47D0-A0AB-E98A87784564}"/>
            </a:ext>
          </a:extLst>
        </xdr:cNvPr>
        <xdr:cNvSpPr txBox="1"/>
      </xdr:nvSpPr>
      <xdr:spPr>
        <a:xfrm>
          <a:off x="18421427"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FABA911-7956-4EFC-ABD1-F2997FCD18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1BDB0E07-53E3-45F2-8996-97251634E0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2682B086-3CAD-40FA-A302-CAFEEFFDBE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類似団体と比較して特に有形固定資産減価償却率が高くなっている施設は、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体育室・プール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このため、平成２８年度に「公共施設等総合管理計画」を策定し、これに基づき「佐世保市公共施設適正配置・保全基本計画」を作成している。当該施設については、類似機能の集約化のほか、競技団体等への運営委託、施設の譲渡など幅広く検討を行い、施設配置の偏在や機能重複の有無、稼働率等を精査し、将来のあり方を検討するとともに、計画的な施設の長寿命化を図る。</a:t>
          </a:r>
          <a:endParaRPr lang="ja-JP" altLang="ja-JP" sz="2400">
            <a:effectLst/>
          </a:endParaRPr>
        </a:p>
        <a:p>
          <a:endParaRPr kumimoji="1" lang="ja-JP" altLang="en-US" sz="2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本市の財政力指数は</a:t>
          </a:r>
          <a:r>
            <a:rPr kumimoji="1" lang="en-US" altLang="ja-JP" sz="1100">
              <a:latin typeface="ＭＳ Ｐゴシック" panose="020B0600070205080204" pitchFamily="50" charset="-128"/>
              <a:ea typeface="ＭＳ Ｐゴシック" panose="020B0600070205080204" pitchFamily="50" charset="-128"/>
            </a:rPr>
            <a:t>0.53</a:t>
          </a:r>
          <a:r>
            <a:rPr kumimoji="1" lang="ja-JP" altLang="en-US" sz="1100">
              <a:latin typeface="ＭＳ Ｐゴシック" panose="020B0600070205080204" pitchFamily="50" charset="-128"/>
              <a:ea typeface="ＭＳ Ｐゴシック" panose="020B0600070205080204" pitchFamily="50" charset="-128"/>
            </a:rPr>
            <a:t>であり、県平均</a:t>
          </a:r>
          <a:r>
            <a:rPr kumimoji="1" lang="en-US" altLang="ja-JP" sz="1100">
              <a:latin typeface="ＭＳ Ｐゴシック" panose="020B0600070205080204" pitchFamily="50" charset="-128"/>
              <a:ea typeface="ＭＳ Ｐゴシック" panose="020B0600070205080204" pitchFamily="50" charset="-128"/>
            </a:rPr>
            <a:t>0.40</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0.50</a:t>
          </a:r>
          <a:r>
            <a:rPr kumimoji="1" lang="ja-JP" altLang="en-US" sz="11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100">
              <a:latin typeface="ＭＳ Ｐゴシック" panose="020B0600070205080204" pitchFamily="50" charset="-128"/>
              <a:ea typeface="ＭＳ Ｐゴシック" panose="020B0600070205080204" pitchFamily="50" charset="-128"/>
            </a:rPr>
            <a:t>0.78</a:t>
          </a:r>
          <a:r>
            <a:rPr kumimoji="1" lang="ja-JP" altLang="en-US" sz="11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人当たりの地方税収入が少ないこと、基準財政収入額が小さいことに加え、合併により市域が広まったことなどで基準財政需要額が大きくなっていることによるものである。合併算定替は令和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年度で終了となり、恒常的な財源不足に陥ることが見込まれるため、「第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96157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a:t>
          </a:r>
          <a:r>
            <a:rPr kumimoji="1" lang="en-US" altLang="ja-JP" sz="1100">
              <a:latin typeface="ＭＳ Ｐゴシック" panose="020B0600070205080204" pitchFamily="50" charset="-128"/>
              <a:ea typeface="ＭＳ Ｐゴシック" panose="020B0600070205080204" pitchFamily="50" charset="-128"/>
            </a:rPr>
            <a:t>90.3</a:t>
          </a:r>
          <a:r>
            <a:rPr kumimoji="1" lang="ja-JP" altLang="en-US" sz="1100">
              <a:latin typeface="ＭＳ Ｐゴシック" panose="020B0600070205080204" pitchFamily="50" charset="-128"/>
              <a:ea typeface="ＭＳ Ｐゴシック" panose="020B0600070205080204" pitchFamily="50" charset="-128"/>
            </a:rPr>
            <a:t>％であり、昨年度と比較すると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％減少しているが、長崎県、全国平均と比較すると上回っている状況。</a:t>
          </a:r>
        </a:p>
        <a:p>
          <a:r>
            <a:rPr kumimoji="1" lang="ja-JP" altLang="en-US" sz="1100">
              <a:latin typeface="ＭＳ Ｐゴシック" panose="020B0600070205080204" pitchFamily="50" charset="-128"/>
              <a:ea typeface="ＭＳ Ｐゴシック" panose="020B0600070205080204" pitchFamily="50" charset="-128"/>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1913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8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9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9156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人当たりの金額が類似団体平均を上回っているのは、人件費・物件費が要因となっている。本市は保健所や港湾、広域消防などの業務があることや、平成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年及び</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年に市町合併を行っており、人口千人当たり職員数が類似団体と比較して多い（本市</a:t>
          </a:r>
          <a:r>
            <a:rPr kumimoji="1" lang="en-US" altLang="ja-JP" sz="1100">
              <a:latin typeface="ＭＳ Ｐゴシック" panose="020B0600070205080204" pitchFamily="50" charset="-128"/>
              <a:ea typeface="ＭＳ Ｐゴシック" panose="020B0600070205080204" pitchFamily="50" charset="-128"/>
            </a:rPr>
            <a:t>8.65</a:t>
          </a:r>
          <a:r>
            <a:rPr kumimoji="1" lang="ja-JP" altLang="en-US" sz="1100">
              <a:latin typeface="ＭＳ Ｐゴシック" panose="020B0600070205080204" pitchFamily="50" charset="-128"/>
              <a:ea typeface="ＭＳ Ｐゴシック" panose="020B0600070205080204" pitchFamily="50" charset="-128"/>
            </a:rPr>
            <a:t>人、類団</a:t>
          </a:r>
          <a:r>
            <a:rPr kumimoji="1" lang="en-US" altLang="ja-JP" sz="1100">
              <a:latin typeface="ＭＳ Ｐゴシック" panose="020B0600070205080204" pitchFamily="50" charset="-128"/>
              <a:ea typeface="ＭＳ Ｐゴシック" panose="020B0600070205080204" pitchFamily="50" charset="-128"/>
            </a:rPr>
            <a:t>6.41</a:t>
          </a:r>
          <a:r>
            <a:rPr kumimoji="1" lang="ja-JP" altLang="en-US" sz="1100">
              <a:latin typeface="ＭＳ Ｐゴシック" panose="020B0600070205080204" pitchFamily="50" charset="-128"/>
              <a:ea typeface="ＭＳ Ｐゴシック" panose="020B0600070205080204" pitchFamily="50" charset="-128"/>
            </a:rPr>
            <a:t>人）状況である。</a:t>
          </a:r>
        </a:p>
        <a:p>
          <a:r>
            <a:rPr kumimoji="1" lang="ja-JP" altLang="en-US" sz="1100">
              <a:latin typeface="ＭＳ Ｐゴシック" panose="020B0600070205080204" pitchFamily="50" charset="-128"/>
              <a:ea typeface="ＭＳ Ｐゴシック" panose="020B0600070205080204" pitchFamily="50" charset="-128"/>
            </a:rPr>
            <a:t>　今後は「第</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42461</xdr:rowOff>
    </xdr:from>
    <xdr:to>
      <xdr:col>23</xdr:col>
      <xdr:colOff>133350</xdr:colOff>
      <xdr:row>86</xdr:row>
      <xdr:rowOff>152414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87161"/>
          <a:ext cx="8382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11159</xdr:rowOff>
    </xdr:from>
    <xdr:to>
      <xdr:col>19</xdr:col>
      <xdr:colOff>133350</xdr:colOff>
      <xdr:row>86</xdr:row>
      <xdr:rowOff>42461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55445</xdr:rowOff>
    </xdr:from>
    <xdr:to>
      <xdr:col>15</xdr:col>
      <xdr:colOff>82550</xdr:colOff>
      <xdr:row>85</xdr:row>
      <xdr:rowOff>11159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57245"/>
          <a:ext cx="889000" cy="1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26206</xdr:rowOff>
    </xdr:from>
    <xdr:to>
      <xdr:col>11</xdr:col>
      <xdr:colOff>31750</xdr:colOff>
      <xdr:row>84</xdr:row>
      <xdr:rowOff>55445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28006"/>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101614</xdr:rowOff>
    </xdr:from>
    <xdr:to>
      <xdr:col>23</xdr:col>
      <xdr:colOff>184150</xdr:colOff>
      <xdr:row>87</xdr:row>
      <xdr:rowOff>31764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73691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1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163111</xdr:rowOff>
    </xdr:from>
    <xdr:to>
      <xdr:col>19</xdr:col>
      <xdr:colOff>184150</xdr:colOff>
      <xdr:row>86</xdr:row>
      <xdr:rowOff>93261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78038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2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131809</xdr:rowOff>
    </xdr:from>
    <xdr:to>
      <xdr:col>15</xdr:col>
      <xdr:colOff>133350</xdr:colOff>
      <xdr:row>85</xdr:row>
      <xdr:rowOff>61959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46736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4645</xdr:rowOff>
    </xdr:from>
    <xdr:to>
      <xdr:col>11</xdr:col>
      <xdr:colOff>82550</xdr:colOff>
      <xdr:row>84</xdr:row>
      <xdr:rowOff>106245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91022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146856</xdr:rowOff>
    </xdr:from>
    <xdr:to>
      <xdr:col>7</xdr:col>
      <xdr:colOff>31750</xdr:colOff>
      <xdr:row>84</xdr:row>
      <xdr:rowOff>77006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61783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6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全国市平均と比較すると、今年度は昨年度と同様</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ポイント高となり、類似団体（中核市平均</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）との比較では、こちらも昨年度と同様</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a:t>
          </a:r>
        </a:p>
        <a:p>
          <a:r>
            <a:rPr kumimoji="1" lang="ja-JP" altLang="en-US" sz="1300">
              <a:latin typeface="ＭＳ Ｐゴシック" panose="020B0600070205080204" pitchFamily="50" charset="-128"/>
              <a:ea typeface="ＭＳ Ｐゴシック" panose="020B0600070205080204" pitchFamily="50" charset="-128"/>
            </a:rPr>
            <a:t>　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保健所設置市であること、消防業務を市直轄で行い近隣市町の消防業務も受託していることなどの制度的な要因に加え、基地や港湾、水産などの本市の特殊事情や、市域が広いため支所等を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a:t>
          </a:r>
        </a:p>
        <a:p>
          <a:r>
            <a:rPr kumimoji="1" lang="ja-JP" altLang="en-US" sz="1100">
              <a:latin typeface="ＭＳ Ｐゴシック" panose="020B0600070205080204" pitchFamily="50" charset="-128"/>
              <a:ea typeface="ＭＳ Ｐゴシック" panose="020B0600070205080204" pitchFamily="50" charset="-128"/>
            </a:rPr>
            <a:t>　今後は第７次行財政改革推進計画に基づく業務の繁閑に応じた体制の見直し、業務手順の見える化による</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の推進、正規・非正規の役割整理等の取組による減員のほか、令和３年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月に策定した現業部門を対象とする「定員見直し計画」の着実な実施により、計画期間中の</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年間に</a:t>
          </a:r>
          <a:r>
            <a:rPr kumimoji="1" lang="en-US" altLang="ja-JP" sz="1100">
              <a:latin typeface="ＭＳ Ｐゴシック" panose="020B0600070205080204" pitchFamily="50" charset="-128"/>
              <a:ea typeface="ＭＳ Ｐゴシック" panose="020B0600070205080204" pitchFamily="50" charset="-128"/>
            </a:rPr>
            <a:t>106</a:t>
          </a:r>
          <a:r>
            <a:rPr kumimoji="1" lang="ja-JP" altLang="en-US" sz="1100">
              <a:latin typeface="ＭＳ Ｐゴシック" panose="020B0600070205080204" pitchFamily="50" charset="-128"/>
              <a:ea typeface="ＭＳ Ｐゴシック" panose="020B0600070205080204" pitchFamily="50" charset="-128"/>
            </a:rPr>
            <a:t>名の減員を見込んでおり、これらの取組により定員管理の適正化に努める。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94615</xdr:rowOff>
    </xdr:from>
    <xdr:to>
      <xdr:col>81</xdr:col>
      <xdr:colOff>44450</xdr:colOff>
      <xdr:row>66</xdr:row>
      <xdr:rowOff>142875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1031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30269</xdr:rowOff>
    </xdr:from>
    <xdr:to>
      <xdr:col>77</xdr:col>
      <xdr:colOff>44450</xdr:colOff>
      <xdr:row>66</xdr:row>
      <xdr:rowOff>94615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10160</xdr:rowOff>
    </xdr:from>
    <xdr:to>
      <xdr:col>72</xdr:col>
      <xdr:colOff>203200</xdr:colOff>
      <xdr:row>66</xdr:row>
      <xdr:rowOff>30269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129329</xdr:rowOff>
    </xdr:from>
    <xdr:to>
      <xdr:col>68</xdr:col>
      <xdr:colOff>152400</xdr:colOff>
      <xdr:row>66</xdr:row>
      <xdr:rowOff>10160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92075</xdr:rowOff>
    </xdr:from>
    <xdr:to>
      <xdr:col>81</xdr:col>
      <xdr:colOff>95250</xdr:colOff>
      <xdr:row>67</xdr:row>
      <xdr:rowOff>22225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159402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43815</xdr:rowOff>
    </xdr:from>
    <xdr:to>
      <xdr:col>77</xdr:col>
      <xdr:colOff>95250</xdr:colOff>
      <xdr:row>66</xdr:row>
      <xdr:rowOff>145415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130192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150919</xdr:rowOff>
    </xdr:from>
    <xdr:to>
      <xdr:col>73</xdr:col>
      <xdr:colOff>44450</xdr:colOff>
      <xdr:row>66</xdr:row>
      <xdr:rowOff>81069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65846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78529</xdr:rowOff>
    </xdr:from>
    <xdr:to>
      <xdr:col>64</xdr:col>
      <xdr:colOff>152400</xdr:colOff>
      <xdr:row>66</xdr:row>
      <xdr:rowOff>8679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164906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ポイント増加。市場公募債に係る元金償還が令和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年度に終了したことに伴い、公債費への普通交付税算入額が減となったことなどから、平成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年度単年度の比率より令和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比率は増加した。類似団体平均、全国平均、県平均をいずれも下回った。今後も地方債の発行を抑制するとともに、市債を活用して実施する投資的な事業については、後年の財政負担を考慮し、財政措置の高い有利な市債を活用するなど計画的な財政運営に努める必要があ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127529</xdr:rowOff>
    </xdr:from>
    <xdr:to>
      <xdr:col>81</xdr:col>
      <xdr:colOff>44450</xdr:colOff>
      <xdr:row>39</xdr:row>
      <xdr:rowOff>147638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140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127529</xdr:rowOff>
    </xdr:from>
    <xdr:to>
      <xdr:col>77</xdr:col>
      <xdr:colOff>44450</xdr:colOff>
      <xdr:row>39</xdr:row>
      <xdr:rowOff>147638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8140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147638</xdr:rowOff>
    </xdr:from>
    <xdr:to>
      <xdr:col>72</xdr:col>
      <xdr:colOff>203200</xdr:colOff>
      <xdr:row>39</xdr:row>
      <xdr:rowOff>157692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341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157692</xdr:rowOff>
    </xdr:from>
    <xdr:to>
      <xdr:col>68</xdr:col>
      <xdr:colOff>152400</xdr:colOff>
      <xdr:row>40</xdr:row>
      <xdr:rowOff>46567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76729</xdr:rowOff>
    </xdr:from>
    <xdr:to>
      <xdr:col>77</xdr:col>
      <xdr:colOff>95250</xdr:colOff>
      <xdr:row>40</xdr:row>
      <xdr:rowOff>6879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17056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3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96838</xdr:rowOff>
    </xdr:from>
    <xdr:to>
      <xdr:col>73</xdr:col>
      <xdr:colOff>44450</xdr:colOff>
      <xdr:row>40</xdr:row>
      <xdr:rowOff>26988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37165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47219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昨年度に続き、将来負担比率はマイナス数値となっている。令和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年度は、計画的な償還などにより地方債残高などの将来負担額が減となったものの、充当可能歳入は増となり、比率算出の分子は減となり、マイナス比率は低下している。</a:t>
          </a:r>
        </a:p>
        <a:p>
          <a:r>
            <a:rPr kumimoji="1" lang="ja-JP" altLang="en-US" sz="1200">
              <a:latin typeface="ＭＳ Ｐゴシック" panose="020B0600070205080204" pitchFamily="50" charset="-128"/>
              <a:ea typeface="ＭＳ Ｐゴシック" panose="020B0600070205080204" pitchFamily="50" charset="-128"/>
            </a:rPr>
            <a:t>　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104320</xdr:colOff>
      <xdr:row>26</xdr:row>
      <xdr:rowOff>43544</xdr:rowOff>
    </xdr:from>
    <xdr:ext cx="9466037" cy="425758"/>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716641" y="4465865"/>
          <a:ext cx="94660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％となっており、類似団体平均、県平均より高くなっている。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減少の主な要因は歳入経常一財が増加したことなどによるものである。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今後とも行財政改革の推進により、人件費の抑制に努める。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2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a:t>
          </a:r>
        </a:p>
        <a:p>
          <a:r>
            <a:rPr kumimoji="1" lang="ja-JP" altLang="en-US" sz="1300">
              <a:latin typeface="ＭＳ Ｐゴシック" panose="020B0600070205080204" pitchFamily="50" charset="-128"/>
              <a:ea typeface="ＭＳ Ｐゴシック" panose="020B0600070205080204" pitchFamily="50" charset="-128"/>
            </a:rPr>
            <a:t>　減少の主な要因は、公衆衛生関係経費が減少したことなどによるものである。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や全国平均と比べ、人口一人当たり決算額が、商工費や農林水産業費で多くなっている。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45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8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15421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％となっており、県平均、類似団体よりも高い状況である。</a:t>
          </a:r>
        </a:p>
        <a:p>
          <a:r>
            <a:rPr kumimoji="1" lang="ja-JP" altLang="en-US" sz="1300">
              <a:latin typeface="ＭＳ Ｐゴシック" panose="020B0600070205080204" pitchFamily="50" charset="-128"/>
              <a:ea typeface="ＭＳ Ｐゴシック" panose="020B0600070205080204" pitchFamily="50" charset="-128"/>
            </a:rPr>
            <a:t>　経年比較で減少した主な理由は、生活保護世帯数の減によるもの。類似団体と比べ、老人福祉費や教育費にかかる扶助費が多くなっている。本市では令和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年度に高齢者人口のピークを迎える予想であり、今後も高齢化社会に伴う民生費全般の扶助費の増加などが予想されるため、健全な財政運営の確保に努める。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63500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％となり、全国平均、県平均、類似団体平均を上回っている状況である。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経年比較で減少した主な要因は、後期高齢者医療事業への療養給付費負担金が減少したことが挙げられる。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繰出金については、各特別会計においては事務費削減、保険料の適正化に努め、財政健全化を図っていく。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年度と同数値の</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％となっており、類似団体等の平均を大きく下回っている。類似団体や全国平均と比べ、人口一人当たり決算額が、単独で行う補助交付金で下回っている。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143002</xdr:rowOff>
    </xdr:from>
    <xdr:to>
      <xdr:col>82</xdr:col>
      <xdr:colOff>107950</xdr:colOff>
      <xdr:row>33</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0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73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92202</xdr:rowOff>
    </xdr:from>
    <xdr:to>
      <xdr:col>82</xdr:col>
      <xdr:colOff>158750</xdr:colOff>
      <xdr:row>34</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108729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92202</xdr:rowOff>
    </xdr:from>
    <xdr:to>
      <xdr:col>78</xdr:col>
      <xdr:colOff>120650</xdr:colOff>
      <xdr:row>34</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32529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16.0</a:t>
          </a:r>
          <a:r>
            <a:rPr kumimoji="1" lang="ja-JP" altLang="en-US" sz="1200">
              <a:latin typeface="ＭＳ Ｐゴシック" panose="020B0600070205080204" pitchFamily="50" charset="-128"/>
              <a:ea typeface="ＭＳ Ｐゴシック" panose="020B0600070205080204" pitchFamily="50" charset="-128"/>
            </a:rPr>
            <a:t>％となり、県平均よりは少ない。</a:t>
          </a:r>
        </a:p>
        <a:p>
          <a:r>
            <a:rPr kumimoji="1" lang="ja-JP" altLang="en-US" sz="1200">
              <a:latin typeface="ＭＳ Ｐゴシック" panose="020B0600070205080204" pitchFamily="50" charset="-128"/>
              <a:ea typeface="ＭＳ Ｐゴシック" panose="020B0600070205080204" pitchFamily="50" charset="-128"/>
            </a:rPr>
            <a:t>　経年比較では、令和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公共事業等債などの建設事業が償還終了したことなどにより地方債残高が減少したものの、令和元年度までに整備した廃棄物処理施設や学校空調設備などの大型事業の償還を開始し、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市債発行額を元金償還金の範囲内とする基本方針を継続するとともに、実施事業の厳選とコスト意識の徹底により、公債費負担の軽減を図っていく。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58420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費にかかる経常収支比率は、全国平均、類似団体平均を上回っている。公債費償還が増加したことから、経常収支比率に対する公債費以外の割合が増加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39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77</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12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110998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85928</xdr:rowOff>
    </xdr:from>
    <xdr:to>
      <xdr:col>29</xdr:col>
      <xdr:colOff>127000</xdr:colOff>
      <xdr:row>12</xdr:row>
      <xdr:rowOff>14011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19503"/>
          <a:ext cx="647700" cy="99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14011</xdr:rowOff>
    </xdr:from>
    <xdr:to>
      <xdr:col>26</xdr:col>
      <xdr:colOff>50800</xdr:colOff>
      <xdr:row>12</xdr:row>
      <xdr:rowOff>123784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119036"/>
          <a:ext cx="698500" cy="10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123784</xdr:rowOff>
    </xdr:from>
    <xdr:to>
      <xdr:col>22</xdr:col>
      <xdr:colOff>114300</xdr:colOff>
      <xdr:row>13</xdr:row>
      <xdr:rowOff>67823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28809"/>
          <a:ext cx="6985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67823</xdr:rowOff>
    </xdr:from>
    <xdr:to>
      <xdr:col>18</xdr:col>
      <xdr:colOff>177800</xdr:colOff>
      <xdr:row>13</xdr:row>
      <xdr:rowOff>88123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35128</xdr:rowOff>
    </xdr:from>
    <xdr:to>
      <xdr:col>29</xdr:col>
      <xdr:colOff>177800</xdr:colOff>
      <xdr:row>11</xdr:row>
      <xdr:rowOff>136728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6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150695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134661</xdr:rowOff>
    </xdr:from>
    <xdr:to>
      <xdr:col>26</xdr:col>
      <xdr:colOff>101600</xdr:colOff>
      <xdr:row>12</xdr:row>
      <xdr:rowOff>64811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6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74988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3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72984</xdr:rowOff>
    </xdr:from>
    <xdr:to>
      <xdr:col>22</xdr:col>
      <xdr:colOff>165100</xdr:colOff>
      <xdr:row>13</xdr:row>
      <xdr:rowOff>3134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13311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4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17023</xdr:rowOff>
    </xdr:from>
    <xdr:to>
      <xdr:col>19</xdr:col>
      <xdr:colOff>38100</xdr:colOff>
      <xdr:row>13</xdr:row>
      <xdr:rowOff>118623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128800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6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37323</xdr:rowOff>
    </xdr:from>
    <xdr:to>
      <xdr:col>15</xdr:col>
      <xdr:colOff>101600</xdr:colOff>
      <xdr:row>13</xdr:row>
      <xdr:rowOff>138923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149100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142735</xdr:rowOff>
    </xdr:from>
    <xdr:to>
      <xdr:col>29</xdr:col>
      <xdr:colOff>127000</xdr:colOff>
      <xdr:row>35</xdr:row>
      <xdr:rowOff>277647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53085"/>
          <a:ext cx="6477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127512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183197</xdr:rowOff>
    </xdr:from>
    <xdr:to>
      <xdr:col>26</xdr:col>
      <xdr:colOff>50800</xdr:colOff>
      <xdr:row>35</xdr:row>
      <xdr:rowOff>277647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183197</xdr:rowOff>
    </xdr:from>
    <xdr:to>
      <xdr:col>22</xdr:col>
      <xdr:colOff>114300</xdr:colOff>
      <xdr:row>35</xdr:row>
      <xdr:rowOff>221983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221983</xdr:rowOff>
    </xdr:from>
    <xdr:to>
      <xdr:col>18</xdr:col>
      <xdr:colOff>177800</xdr:colOff>
      <xdr:row>35</xdr:row>
      <xdr:rowOff>234290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32333"/>
          <a:ext cx="698500" cy="1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91935</xdr:rowOff>
    </xdr:from>
    <xdr:to>
      <xdr:col>29</xdr:col>
      <xdr:colOff>177800</xdr:colOff>
      <xdr:row>35</xdr:row>
      <xdr:rowOff>193535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279912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226847</xdr:rowOff>
    </xdr:from>
    <xdr:to>
      <xdr:col>26</xdr:col>
      <xdr:colOff>101600</xdr:colOff>
      <xdr:row>35</xdr:row>
      <xdr:rowOff>328447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313224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132397</xdr:rowOff>
    </xdr:from>
    <xdr:to>
      <xdr:col>22</xdr:col>
      <xdr:colOff>165100</xdr:colOff>
      <xdr:row>35</xdr:row>
      <xdr:rowOff>233997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218774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171183</xdr:rowOff>
    </xdr:from>
    <xdr:to>
      <xdr:col>19</xdr:col>
      <xdr:colOff>38100</xdr:colOff>
      <xdr:row>35</xdr:row>
      <xdr:rowOff>272783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257560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183490</xdr:rowOff>
    </xdr:from>
    <xdr:to>
      <xdr:col>15</xdr:col>
      <xdr:colOff>101600</xdr:colOff>
      <xdr:row>35</xdr:row>
      <xdr:rowOff>285090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269867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117722</xdr:rowOff>
    </xdr:from>
    <xdr:to>
      <xdr:col>24</xdr:col>
      <xdr:colOff>63500</xdr:colOff>
      <xdr:row>32</xdr:row>
      <xdr:rowOff>16517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32672"/>
          <a:ext cx="8382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16517</xdr:rowOff>
    </xdr:from>
    <xdr:to>
      <xdr:col>19</xdr:col>
      <xdr:colOff>177800</xdr:colOff>
      <xdr:row>34</xdr:row>
      <xdr:rowOff>21122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02917"/>
          <a:ext cx="8890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90290</xdr:rowOff>
    </xdr:from>
    <xdr:to>
      <xdr:col>15</xdr:col>
      <xdr:colOff>50800</xdr:colOff>
      <xdr:row>34</xdr:row>
      <xdr:rowOff>21122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90290</xdr:rowOff>
    </xdr:from>
    <xdr:to>
      <xdr:col>10</xdr:col>
      <xdr:colOff>114300</xdr:colOff>
      <xdr:row>33</xdr:row>
      <xdr:rowOff>98977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4814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66922</xdr:rowOff>
    </xdr:from>
    <xdr:to>
      <xdr:col>24</xdr:col>
      <xdr:colOff>114300</xdr:colOff>
      <xdr:row>31</xdr:row>
      <xdr:rowOff>168522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153299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137167</xdr:rowOff>
    </xdr:from>
    <xdr:to>
      <xdr:col>20</xdr:col>
      <xdr:colOff>38100</xdr:colOff>
      <xdr:row>32</xdr:row>
      <xdr:rowOff>67317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83844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2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141772</xdr:rowOff>
    </xdr:from>
    <xdr:to>
      <xdr:col>15</xdr:col>
      <xdr:colOff>101600</xdr:colOff>
      <xdr:row>34</xdr:row>
      <xdr:rowOff>71922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88449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39490</xdr:rowOff>
    </xdr:from>
    <xdr:to>
      <xdr:col>10</xdr:col>
      <xdr:colOff>165100</xdr:colOff>
      <xdr:row>33</xdr:row>
      <xdr:rowOff>141090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157617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48177</xdr:rowOff>
    </xdr:from>
    <xdr:to>
      <xdr:col>6</xdr:col>
      <xdr:colOff>38100</xdr:colOff>
      <xdr:row>33</xdr:row>
      <xdr:rowOff>149777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166304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56261</xdr:rowOff>
    </xdr:from>
    <xdr:to>
      <xdr:col>24</xdr:col>
      <xdr:colOff>63500</xdr:colOff>
      <xdr:row>54</xdr:row>
      <xdr:rowOff>12402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43111"/>
          <a:ext cx="8382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12402</xdr:rowOff>
    </xdr:from>
    <xdr:to>
      <xdr:col>19</xdr:col>
      <xdr:colOff>177800</xdr:colOff>
      <xdr:row>54</xdr:row>
      <xdr:rowOff>49533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7070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49533</xdr:rowOff>
    </xdr:from>
    <xdr:to>
      <xdr:col>15</xdr:col>
      <xdr:colOff>50800</xdr:colOff>
      <xdr:row>55</xdr:row>
      <xdr:rowOff>21841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07833"/>
          <a:ext cx="889000" cy="1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21841</xdr:rowOff>
    </xdr:from>
    <xdr:to>
      <xdr:col>10</xdr:col>
      <xdr:colOff>114300</xdr:colOff>
      <xdr:row>55</xdr:row>
      <xdr:rowOff>61878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51591"/>
          <a:ext cx="889000" cy="4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5461</xdr:rowOff>
    </xdr:from>
    <xdr:to>
      <xdr:col>24</xdr:col>
      <xdr:colOff>114300</xdr:colOff>
      <xdr:row>53</xdr:row>
      <xdr:rowOff>107061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28338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4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133052</xdr:rowOff>
    </xdr:from>
    <xdr:to>
      <xdr:col>20</xdr:col>
      <xdr:colOff>38100</xdr:colOff>
      <xdr:row>54</xdr:row>
      <xdr:rowOff>63202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79729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170183</xdr:rowOff>
    </xdr:from>
    <xdr:to>
      <xdr:col>15</xdr:col>
      <xdr:colOff>101600</xdr:colOff>
      <xdr:row>54</xdr:row>
      <xdr:rowOff>100333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116860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142491</xdr:rowOff>
    </xdr:from>
    <xdr:to>
      <xdr:col>10</xdr:col>
      <xdr:colOff>165100</xdr:colOff>
      <xdr:row>55</xdr:row>
      <xdr:rowOff>72641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0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89168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11078</xdr:rowOff>
    </xdr:from>
    <xdr:to>
      <xdr:col>6</xdr:col>
      <xdr:colOff>38100</xdr:colOff>
      <xdr:row>55</xdr:row>
      <xdr:rowOff>112678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4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129205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1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145049</xdr:rowOff>
    </xdr:from>
    <xdr:to>
      <xdr:col>24</xdr:col>
      <xdr:colOff>63500</xdr:colOff>
      <xdr:row>77</xdr:row>
      <xdr:rowOff>168230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46699"/>
          <a:ext cx="838200" cy="2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145049</xdr:rowOff>
    </xdr:from>
    <xdr:to>
      <xdr:col>19</xdr:col>
      <xdr:colOff>177800</xdr:colOff>
      <xdr:row>77</xdr:row>
      <xdr:rowOff>150216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6699"/>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134260</xdr:rowOff>
    </xdr:from>
    <xdr:to>
      <xdr:col>15</xdr:col>
      <xdr:colOff>50800</xdr:colOff>
      <xdr:row>77</xdr:row>
      <xdr:rowOff>150216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35910"/>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134260</xdr:rowOff>
    </xdr:from>
    <xdr:to>
      <xdr:col>10</xdr:col>
      <xdr:colOff>114300</xdr:colOff>
      <xdr:row>77</xdr:row>
      <xdr:rowOff>136958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359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117430</xdr:rowOff>
    </xdr:from>
    <xdr:to>
      <xdr:col>24</xdr:col>
      <xdr:colOff>114300</xdr:colOff>
      <xdr:row>78</xdr:row>
      <xdr:rowOff>47580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95857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94249</xdr:rowOff>
    </xdr:from>
    <xdr:to>
      <xdr:col>20</xdr:col>
      <xdr:colOff>38100</xdr:colOff>
      <xdr:row>78</xdr:row>
      <xdr:rowOff>24399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99416</xdr:rowOff>
    </xdr:from>
    <xdr:to>
      <xdr:col>15</xdr:col>
      <xdr:colOff>101600</xdr:colOff>
      <xdr:row>78</xdr:row>
      <xdr:rowOff>29566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20693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83460</xdr:rowOff>
    </xdr:from>
    <xdr:to>
      <xdr:col>10</xdr:col>
      <xdr:colOff>165100</xdr:colOff>
      <xdr:row>78</xdr:row>
      <xdr:rowOff>13610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7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106096</xdr:rowOff>
    </xdr:from>
    <xdr:to>
      <xdr:col>24</xdr:col>
      <xdr:colOff>63500</xdr:colOff>
      <xdr:row>95</xdr:row>
      <xdr:rowOff>106223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50946"/>
          <a:ext cx="838200" cy="3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106223</xdr:rowOff>
    </xdr:from>
    <xdr:to>
      <xdr:col>19</xdr:col>
      <xdr:colOff>177800</xdr:colOff>
      <xdr:row>95</xdr:row>
      <xdr:rowOff>157277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9397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157277</xdr:rowOff>
    </xdr:from>
    <xdr:to>
      <xdr:col>15</xdr:col>
      <xdr:colOff>50800</xdr:colOff>
      <xdr:row>96</xdr:row>
      <xdr:rowOff>72073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450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59296</xdr:rowOff>
    </xdr:from>
    <xdr:to>
      <xdr:col>10</xdr:col>
      <xdr:colOff>114300</xdr:colOff>
      <xdr:row>96</xdr:row>
      <xdr:rowOff>72073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518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55296</xdr:rowOff>
    </xdr:from>
    <xdr:to>
      <xdr:col>24</xdr:col>
      <xdr:colOff>114300</xdr:colOff>
      <xdr:row>93</xdr:row>
      <xdr:rowOff>156896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78173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55423</xdr:rowOff>
    </xdr:from>
    <xdr:to>
      <xdr:col>20</xdr:col>
      <xdr:colOff>38100</xdr:colOff>
      <xdr:row>95</xdr:row>
      <xdr:rowOff>157023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1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106477</xdr:rowOff>
    </xdr:from>
    <xdr:to>
      <xdr:col>15</xdr:col>
      <xdr:colOff>101600</xdr:colOff>
      <xdr:row>96</xdr:row>
      <xdr:rowOff>36627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53154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21273</xdr:rowOff>
    </xdr:from>
    <xdr:to>
      <xdr:col>10</xdr:col>
      <xdr:colOff>165100</xdr:colOff>
      <xdr:row>96</xdr:row>
      <xdr:rowOff>122873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139400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5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8496</xdr:rowOff>
    </xdr:from>
    <xdr:to>
      <xdr:col>6</xdr:col>
      <xdr:colOff>38100</xdr:colOff>
      <xdr:row>96</xdr:row>
      <xdr:rowOff>110096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126623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4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103973</xdr:rowOff>
    </xdr:from>
    <xdr:to>
      <xdr:col>55</xdr:col>
      <xdr:colOff>0</xdr:colOff>
      <xdr:row>36</xdr:row>
      <xdr:rowOff>55978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47473"/>
          <a:ext cx="838200" cy="9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103973</xdr:rowOff>
    </xdr:from>
    <xdr:to>
      <xdr:col>50</xdr:col>
      <xdr:colOff>114300</xdr:colOff>
      <xdr:row>37</xdr:row>
      <xdr:rowOff>170017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47473"/>
          <a:ext cx="889000" cy="12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170017</xdr:rowOff>
    </xdr:from>
    <xdr:to>
      <xdr:col>45</xdr:col>
      <xdr:colOff>177800</xdr:colOff>
      <xdr:row>38</xdr:row>
      <xdr:rowOff>7330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1366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7330</xdr:rowOff>
    </xdr:from>
    <xdr:to>
      <xdr:col>41</xdr:col>
      <xdr:colOff>50800</xdr:colOff>
      <xdr:row>38</xdr:row>
      <xdr:rowOff>11640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22430"/>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5178</xdr:rowOff>
    </xdr:from>
    <xdr:to>
      <xdr:col>55</xdr:col>
      <xdr:colOff>50800</xdr:colOff>
      <xdr:row>36</xdr:row>
      <xdr:rowOff>106778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28055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53173</xdr:rowOff>
    </xdr:from>
    <xdr:to>
      <xdr:col>50</xdr:col>
      <xdr:colOff>165100</xdr:colOff>
      <xdr:row>30</xdr:row>
      <xdr:rowOff>154773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171300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119217</xdr:rowOff>
    </xdr:from>
    <xdr:to>
      <xdr:col>46</xdr:col>
      <xdr:colOff>38100</xdr:colOff>
      <xdr:row>38</xdr:row>
      <xdr:rowOff>49367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40494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127980</xdr:rowOff>
    </xdr:from>
    <xdr:to>
      <xdr:col>41</xdr:col>
      <xdr:colOff>101600</xdr:colOff>
      <xdr:row>38</xdr:row>
      <xdr:rowOff>58130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49257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132290</xdr:rowOff>
    </xdr:from>
    <xdr:to>
      <xdr:col>36</xdr:col>
      <xdr:colOff>165100</xdr:colOff>
      <xdr:row>38</xdr:row>
      <xdr:rowOff>62440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53567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33439</xdr:rowOff>
    </xdr:from>
    <xdr:to>
      <xdr:col>55</xdr:col>
      <xdr:colOff>0</xdr:colOff>
      <xdr:row>55</xdr:row>
      <xdr:rowOff>35916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91739"/>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38202</xdr:rowOff>
    </xdr:from>
    <xdr:to>
      <xdr:col>50</xdr:col>
      <xdr:colOff>114300</xdr:colOff>
      <xdr:row>55</xdr:row>
      <xdr:rowOff>35916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8610702"/>
          <a:ext cx="889000" cy="8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38202</xdr:rowOff>
    </xdr:from>
    <xdr:to>
      <xdr:col>45</xdr:col>
      <xdr:colOff>177800</xdr:colOff>
      <xdr:row>55</xdr:row>
      <xdr:rowOff>55766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8610702"/>
          <a:ext cx="889000" cy="87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55766</xdr:rowOff>
    </xdr:from>
    <xdr:to>
      <xdr:col>41</xdr:col>
      <xdr:colOff>50800</xdr:colOff>
      <xdr:row>55</xdr:row>
      <xdr:rowOff>67634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85516"/>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154089</xdr:rowOff>
    </xdr:from>
    <xdr:to>
      <xdr:col>55</xdr:col>
      <xdr:colOff>50800</xdr:colOff>
      <xdr:row>54</xdr:row>
      <xdr:rowOff>84239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2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5516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156566</xdr:rowOff>
    </xdr:from>
    <xdr:to>
      <xdr:col>50</xdr:col>
      <xdr:colOff>165100</xdr:colOff>
      <xdr:row>55</xdr:row>
      <xdr:rowOff>86716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103243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158852</xdr:rowOff>
    </xdr:from>
    <xdr:to>
      <xdr:col>46</xdr:col>
      <xdr:colOff>38100</xdr:colOff>
      <xdr:row>50</xdr:row>
      <xdr:rowOff>89002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85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105529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833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4966</xdr:rowOff>
    </xdr:from>
    <xdr:to>
      <xdr:col>41</xdr:col>
      <xdr:colOff>101600</xdr:colOff>
      <xdr:row>55</xdr:row>
      <xdr:rowOff>106566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123093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16834</xdr:rowOff>
    </xdr:from>
    <xdr:to>
      <xdr:col>36</xdr:col>
      <xdr:colOff>165100</xdr:colOff>
      <xdr:row>55</xdr:row>
      <xdr:rowOff>118434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134961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2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3911</xdr:rowOff>
    </xdr:from>
    <xdr:to>
      <xdr:col>55</xdr:col>
      <xdr:colOff>0</xdr:colOff>
      <xdr:row>77</xdr:row>
      <xdr:rowOff>96495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05561"/>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96495</xdr:rowOff>
    </xdr:from>
    <xdr:to>
      <xdr:col>50</xdr:col>
      <xdr:colOff>114300</xdr:colOff>
      <xdr:row>77</xdr:row>
      <xdr:rowOff>102896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981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102896</xdr:rowOff>
    </xdr:from>
    <xdr:to>
      <xdr:col>45</xdr:col>
      <xdr:colOff>177800</xdr:colOff>
      <xdr:row>78</xdr:row>
      <xdr:rowOff>75823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04546"/>
          <a:ext cx="889000" cy="1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22233</xdr:rowOff>
    </xdr:from>
    <xdr:to>
      <xdr:col>41</xdr:col>
      <xdr:colOff>50800</xdr:colOff>
      <xdr:row>78</xdr:row>
      <xdr:rowOff>75823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95333"/>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124561</xdr:rowOff>
    </xdr:from>
    <xdr:to>
      <xdr:col>55</xdr:col>
      <xdr:colOff>50800</xdr:colOff>
      <xdr:row>77</xdr:row>
      <xdr:rowOff>54711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147438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45695</xdr:rowOff>
    </xdr:from>
    <xdr:to>
      <xdr:col>50</xdr:col>
      <xdr:colOff>165100</xdr:colOff>
      <xdr:row>77</xdr:row>
      <xdr:rowOff>147295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138422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52096</xdr:rowOff>
    </xdr:from>
    <xdr:to>
      <xdr:col>46</xdr:col>
      <xdr:colOff>38100</xdr:colOff>
      <xdr:row>77</xdr:row>
      <xdr:rowOff>153696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144823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25023</xdr:rowOff>
    </xdr:from>
    <xdr:to>
      <xdr:col>41</xdr:col>
      <xdr:colOff>101600</xdr:colOff>
      <xdr:row>78</xdr:row>
      <xdr:rowOff>126623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117750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9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142883</xdr:rowOff>
    </xdr:from>
    <xdr:to>
      <xdr:col>36</xdr:col>
      <xdr:colOff>165100</xdr:colOff>
      <xdr:row>78</xdr:row>
      <xdr:rowOff>73033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64160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3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70568</xdr:rowOff>
    </xdr:from>
    <xdr:to>
      <xdr:col>55</xdr:col>
      <xdr:colOff>0</xdr:colOff>
      <xdr:row>95</xdr:row>
      <xdr:rowOff>40697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186868"/>
          <a:ext cx="8382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56584</xdr:rowOff>
    </xdr:from>
    <xdr:to>
      <xdr:col>50</xdr:col>
      <xdr:colOff>114300</xdr:colOff>
      <xdr:row>95</xdr:row>
      <xdr:rowOff>40697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56584</xdr:rowOff>
    </xdr:from>
    <xdr:to>
      <xdr:col>45</xdr:col>
      <xdr:colOff>177800</xdr:colOff>
      <xdr:row>94</xdr:row>
      <xdr:rowOff>152406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487084"/>
          <a:ext cx="8890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128155</xdr:rowOff>
    </xdr:from>
    <xdr:to>
      <xdr:col>41</xdr:col>
      <xdr:colOff>50800</xdr:colOff>
      <xdr:row>94</xdr:row>
      <xdr:rowOff>152406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44455"/>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19768</xdr:rowOff>
    </xdr:from>
    <xdr:to>
      <xdr:col>55</xdr:col>
      <xdr:colOff>50800</xdr:colOff>
      <xdr:row>94</xdr:row>
      <xdr:rowOff>121368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42645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9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161347</xdr:rowOff>
    </xdr:from>
    <xdr:to>
      <xdr:col>50</xdr:col>
      <xdr:colOff>165100</xdr:colOff>
      <xdr:row>95</xdr:row>
      <xdr:rowOff>91497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108024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5784</xdr:rowOff>
    </xdr:from>
    <xdr:to>
      <xdr:col>46</xdr:col>
      <xdr:colOff>38100</xdr:colOff>
      <xdr:row>90</xdr:row>
      <xdr:rowOff>107384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123911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101606</xdr:rowOff>
    </xdr:from>
    <xdr:to>
      <xdr:col>41</xdr:col>
      <xdr:colOff>101600</xdr:colOff>
      <xdr:row>95</xdr:row>
      <xdr:rowOff>31756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48283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77355</xdr:rowOff>
    </xdr:from>
    <xdr:to>
      <xdr:col>36</xdr:col>
      <xdr:colOff>165100</xdr:colOff>
      <xdr:row>95</xdr:row>
      <xdr:rowOff>7505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24032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37059</xdr:rowOff>
    </xdr:from>
    <xdr:to>
      <xdr:col>85</xdr:col>
      <xdr:colOff>127000</xdr:colOff>
      <xdr:row>37</xdr:row>
      <xdr:rowOff>85385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380709"/>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37059</xdr:rowOff>
    </xdr:from>
    <xdr:to>
      <xdr:col>81</xdr:col>
      <xdr:colOff>50800</xdr:colOff>
      <xdr:row>38</xdr:row>
      <xdr:rowOff>31024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380709"/>
          <a:ext cx="889000" cy="16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31024</xdr:rowOff>
    </xdr:from>
    <xdr:to>
      <xdr:col>76</xdr:col>
      <xdr:colOff>114300</xdr:colOff>
      <xdr:row>38</xdr:row>
      <xdr:rowOff>84882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46124"/>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84882</xdr:rowOff>
    </xdr:from>
    <xdr:to>
      <xdr:col>71</xdr:col>
      <xdr:colOff>177800</xdr:colOff>
      <xdr:row>38</xdr:row>
      <xdr:rowOff>99147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99982"/>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34585</xdr:rowOff>
    </xdr:from>
    <xdr:to>
      <xdr:col>85</xdr:col>
      <xdr:colOff>177800</xdr:colOff>
      <xdr:row>37</xdr:row>
      <xdr:rowOff>136185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57462</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2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157709</xdr:rowOff>
    </xdr:from>
    <xdr:to>
      <xdr:col>81</xdr:col>
      <xdr:colOff>101600</xdr:colOff>
      <xdr:row>37</xdr:row>
      <xdr:rowOff>87859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104386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151674</xdr:rowOff>
    </xdr:from>
    <xdr:to>
      <xdr:col>76</xdr:col>
      <xdr:colOff>165100</xdr:colOff>
      <xdr:row>38</xdr:row>
      <xdr:rowOff>81824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72951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58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34082</xdr:rowOff>
    </xdr:from>
    <xdr:to>
      <xdr:col>72</xdr:col>
      <xdr:colOff>38100</xdr:colOff>
      <xdr:row>38</xdr:row>
      <xdr:rowOff>135682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126809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4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48347</xdr:rowOff>
    </xdr:from>
    <xdr:to>
      <xdr:col>67</xdr:col>
      <xdr:colOff>101600</xdr:colOff>
      <xdr:row>38</xdr:row>
      <xdr:rowOff>149947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141074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158388</xdr:rowOff>
    </xdr:from>
    <xdr:to>
      <xdr:col>85</xdr:col>
      <xdr:colOff>127000</xdr:colOff>
      <xdr:row>74</xdr:row>
      <xdr:rowOff>64319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74238"/>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31686</xdr:rowOff>
    </xdr:from>
    <xdr:to>
      <xdr:col>81</xdr:col>
      <xdr:colOff>50800</xdr:colOff>
      <xdr:row>74</xdr:row>
      <xdr:rowOff>64319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718986"/>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11312</xdr:rowOff>
    </xdr:from>
    <xdr:to>
      <xdr:col>76</xdr:col>
      <xdr:colOff>114300</xdr:colOff>
      <xdr:row>74</xdr:row>
      <xdr:rowOff>31686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698612"/>
          <a:ext cx="8890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154016</xdr:rowOff>
    </xdr:from>
    <xdr:to>
      <xdr:col>71</xdr:col>
      <xdr:colOff>177800</xdr:colOff>
      <xdr:row>74</xdr:row>
      <xdr:rowOff>11312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66986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107588</xdr:rowOff>
    </xdr:from>
    <xdr:to>
      <xdr:col>85</xdr:col>
      <xdr:colOff>177800</xdr:colOff>
      <xdr:row>74</xdr:row>
      <xdr:rowOff>37738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130465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13519</xdr:rowOff>
    </xdr:from>
    <xdr:to>
      <xdr:col>81</xdr:col>
      <xdr:colOff>101600</xdr:colOff>
      <xdr:row>74</xdr:row>
      <xdr:rowOff>115119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131646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152336</xdr:rowOff>
    </xdr:from>
    <xdr:to>
      <xdr:col>76</xdr:col>
      <xdr:colOff>165100</xdr:colOff>
      <xdr:row>74</xdr:row>
      <xdr:rowOff>82486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99013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131962</xdr:rowOff>
    </xdr:from>
    <xdr:to>
      <xdr:col>72</xdr:col>
      <xdr:colOff>38100</xdr:colOff>
      <xdr:row>74</xdr:row>
      <xdr:rowOff>62112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78639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103216</xdr:rowOff>
    </xdr:from>
    <xdr:to>
      <xdr:col>67</xdr:col>
      <xdr:colOff>101600</xdr:colOff>
      <xdr:row>74</xdr:row>
      <xdr:rowOff>33366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49893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3608</xdr:rowOff>
    </xdr:from>
    <xdr:to>
      <xdr:col>85</xdr:col>
      <xdr:colOff>127000</xdr:colOff>
      <xdr:row>95</xdr:row>
      <xdr:rowOff>81559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119908"/>
          <a:ext cx="838200" cy="2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167932</xdr:rowOff>
    </xdr:from>
    <xdr:to>
      <xdr:col>81</xdr:col>
      <xdr:colOff>50800</xdr:colOff>
      <xdr:row>95</xdr:row>
      <xdr:rowOff>81559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284232"/>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167932</xdr:rowOff>
    </xdr:from>
    <xdr:to>
      <xdr:col>76</xdr:col>
      <xdr:colOff>114300</xdr:colOff>
      <xdr:row>95</xdr:row>
      <xdr:rowOff>145605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284232"/>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40487</xdr:rowOff>
    </xdr:from>
    <xdr:to>
      <xdr:col>71</xdr:col>
      <xdr:colOff>177800</xdr:colOff>
      <xdr:row>95</xdr:row>
      <xdr:rowOff>145605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328237"/>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124258</xdr:rowOff>
    </xdr:from>
    <xdr:to>
      <xdr:col>85</xdr:col>
      <xdr:colOff>177800</xdr:colOff>
      <xdr:row>94</xdr:row>
      <xdr:rowOff>54408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0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147135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9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30759</xdr:rowOff>
    </xdr:from>
    <xdr:to>
      <xdr:col>81</xdr:col>
      <xdr:colOff>101600</xdr:colOff>
      <xdr:row>95</xdr:row>
      <xdr:rowOff>132359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0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117132</xdr:rowOff>
    </xdr:from>
    <xdr:to>
      <xdr:col>76</xdr:col>
      <xdr:colOff>165100</xdr:colOff>
      <xdr:row>95</xdr:row>
      <xdr:rowOff>47282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2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63809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0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94805</xdr:rowOff>
    </xdr:from>
    <xdr:to>
      <xdr:col>72</xdr:col>
      <xdr:colOff>38100</xdr:colOff>
      <xdr:row>96</xdr:row>
      <xdr:rowOff>24955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3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41482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161137</xdr:rowOff>
    </xdr:from>
    <xdr:to>
      <xdr:col>67</xdr:col>
      <xdr:colOff>101600</xdr:colOff>
      <xdr:row>95</xdr:row>
      <xdr:rowOff>91287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2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107814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05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142966</xdr:rowOff>
    </xdr:from>
    <xdr:to>
      <xdr:col>116</xdr:col>
      <xdr:colOff>63500</xdr:colOff>
      <xdr:row>38</xdr:row>
      <xdr:rowOff>11684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486616"/>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13480</xdr:rowOff>
    </xdr:from>
    <xdr:to>
      <xdr:col>111</xdr:col>
      <xdr:colOff>177800</xdr:colOff>
      <xdr:row>38</xdr:row>
      <xdr:rowOff>11684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357130"/>
          <a:ext cx="889000" cy="1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13480</xdr:rowOff>
    </xdr:from>
    <xdr:to>
      <xdr:col>107</xdr:col>
      <xdr:colOff>50800</xdr:colOff>
      <xdr:row>37</xdr:row>
      <xdr:rowOff>57404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357130"/>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57404</xdr:rowOff>
    </xdr:from>
    <xdr:to>
      <xdr:col>102</xdr:col>
      <xdr:colOff>114300</xdr:colOff>
      <xdr:row>37</xdr:row>
      <xdr:rowOff>79121</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4010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92166</xdr:rowOff>
    </xdr:from>
    <xdr:to>
      <xdr:col>116</xdr:col>
      <xdr:colOff>114300</xdr:colOff>
      <xdr:row>38</xdr:row>
      <xdr:rowOff>22316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70593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132334</xdr:rowOff>
    </xdr:from>
    <xdr:to>
      <xdr:col>112</xdr:col>
      <xdr:colOff>38100</xdr:colOff>
      <xdr:row>38</xdr:row>
      <xdr:rowOff>62485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53611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134130</xdr:rowOff>
    </xdr:from>
    <xdr:to>
      <xdr:col>107</xdr:col>
      <xdr:colOff>101600</xdr:colOff>
      <xdr:row>37</xdr:row>
      <xdr:rowOff>64280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80807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0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6604</xdr:rowOff>
    </xdr:from>
    <xdr:to>
      <xdr:col>102</xdr:col>
      <xdr:colOff>165100</xdr:colOff>
      <xdr:row>37</xdr:row>
      <xdr:rowOff>108204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124731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28321</xdr:rowOff>
    </xdr:from>
    <xdr:to>
      <xdr:col>98</xdr:col>
      <xdr:colOff>38100</xdr:colOff>
      <xdr:row>37</xdr:row>
      <xdr:rowOff>129921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146448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136023</xdr:rowOff>
    </xdr:from>
    <xdr:to>
      <xdr:col>116</xdr:col>
      <xdr:colOff>63500</xdr:colOff>
      <xdr:row>58</xdr:row>
      <xdr:rowOff>30829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08673"/>
          <a:ext cx="8382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99047</xdr:rowOff>
    </xdr:from>
    <xdr:to>
      <xdr:col>111</xdr:col>
      <xdr:colOff>177800</xdr:colOff>
      <xdr:row>57</xdr:row>
      <xdr:rowOff>136023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99047</xdr:rowOff>
    </xdr:from>
    <xdr:to>
      <xdr:col>107</xdr:col>
      <xdr:colOff>50800</xdr:colOff>
      <xdr:row>57</xdr:row>
      <xdr:rowOff>108001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87169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88550</xdr:rowOff>
    </xdr:from>
    <xdr:to>
      <xdr:col>102</xdr:col>
      <xdr:colOff>114300</xdr:colOff>
      <xdr:row>57</xdr:row>
      <xdr:rowOff>108001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861200"/>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151479</xdr:rowOff>
    </xdr:from>
    <xdr:to>
      <xdr:col>116</xdr:col>
      <xdr:colOff>114300</xdr:colOff>
      <xdr:row>58</xdr:row>
      <xdr:rowOff>81629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2906</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7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85223</xdr:rowOff>
    </xdr:from>
    <xdr:to>
      <xdr:col>112</xdr:col>
      <xdr:colOff>38100</xdr:colOff>
      <xdr:row>58</xdr:row>
      <xdr:rowOff>15373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31900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48247</xdr:rowOff>
    </xdr:from>
    <xdr:to>
      <xdr:col>107</xdr:col>
      <xdr:colOff>101600</xdr:colOff>
      <xdr:row>57</xdr:row>
      <xdr:rowOff>149847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166374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57201</xdr:rowOff>
    </xdr:from>
    <xdr:to>
      <xdr:col>102</xdr:col>
      <xdr:colOff>165100</xdr:colOff>
      <xdr:row>57</xdr:row>
      <xdr:rowOff>158801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3878</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6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37750</xdr:rowOff>
    </xdr:from>
    <xdr:to>
      <xdr:col>98</xdr:col>
      <xdr:colOff>38100</xdr:colOff>
      <xdr:row>57</xdr:row>
      <xdr:rowOff>139350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155877</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5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117983</xdr:rowOff>
    </xdr:from>
    <xdr:to>
      <xdr:col>116</xdr:col>
      <xdr:colOff>63500</xdr:colOff>
      <xdr:row>73</xdr:row>
      <xdr:rowOff>129604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633833"/>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97599</xdr:rowOff>
    </xdr:from>
    <xdr:to>
      <xdr:col>111</xdr:col>
      <xdr:colOff>177800</xdr:colOff>
      <xdr:row>73</xdr:row>
      <xdr:rowOff>117983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69596</xdr:rowOff>
    </xdr:from>
    <xdr:to>
      <xdr:col>107</xdr:col>
      <xdr:colOff>50800</xdr:colOff>
      <xdr:row>73</xdr:row>
      <xdr:rowOff>97599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69596</xdr:rowOff>
    </xdr:from>
    <xdr:to>
      <xdr:col>102</xdr:col>
      <xdr:colOff>114300</xdr:colOff>
      <xdr:row>73</xdr:row>
      <xdr:rowOff>165112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585446"/>
          <a:ext cx="889000" cy="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78804</xdr:rowOff>
    </xdr:from>
    <xdr:to>
      <xdr:col>116</xdr:col>
      <xdr:colOff>114300</xdr:colOff>
      <xdr:row>74</xdr:row>
      <xdr:rowOff>8954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101681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4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67183</xdr:rowOff>
    </xdr:from>
    <xdr:to>
      <xdr:col>112</xdr:col>
      <xdr:colOff>38100</xdr:colOff>
      <xdr:row>73</xdr:row>
      <xdr:rowOff>168783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13860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46799</xdr:rowOff>
    </xdr:from>
    <xdr:to>
      <xdr:col>107</xdr:col>
      <xdr:colOff>101600</xdr:colOff>
      <xdr:row>73</xdr:row>
      <xdr:rowOff>148399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164926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18796</xdr:rowOff>
    </xdr:from>
    <xdr:to>
      <xdr:col>102</xdr:col>
      <xdr:colOff>165100</xdr:colOff>
      <xdr:row>73</xdr:row>
      <xdr:rowOff>120396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136923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114312</xdr:rowOff>
    </xdr:from>
    <xdr:to>
      <xdr:col>98</xdr:col>
      <xdr:colOff>38100</xdr:colOff>
      <xdr:row>74</xdr:row>
      <xdr:rowOff>44462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60989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570,433</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43,740</a:t>
          </a:r>
          <a:r>
            <a:rPr kumimoji="1" lang="ja-JP" altLang="en-US" sz="1200">
              <a:latin typeface="ＭＳ Ｐゴシック" panose="020B0600070205080204" pitchFamily="50" charset="-128"/>
              <a:ea typeface="ＭＳ Ｐゴシック" panose="020B0600070205080204" pitchFamily="50" charset="-128"/>
            </a:rPr>
            <a:t>円減となっている。これは、補助費等において令和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年度に新型コロナウイルス感染症への対応として国の特別定額給付金が皆減となったことなどによるものである。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その他主な構成項目である扶助費は、住民一人当たり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166,146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年度は新型コロナウイルス感染症対応の子育て世帯や非課税世帯への給付金事業などが増加要因である。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81,423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人当たり職員数が多い（佐世保市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　類似団体</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人）ことなどが要因である。経年比較では職員給の増などとなっている。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72,805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県平均より低いが、類似団体と比較して一人当たりコストが高い状況となっている。これは、商工費、農林水産業費において人口一人当たり決算額が多いことが要因である。経年比較では、新型コロナウイルスワクチン接種経費により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45,346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経年比較では、市営住宅建設事業債により増となっている。今後について、市債発行額を元金償還金の範囲内とする基本方針を継続するとともに、今後の推移を注視し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43,629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円となっており、全国平均、類似団体より高い状況となっている。令和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年度から増加した要因は、市営住宅建設事業の増や、小学校改築・長寿命化事業が増となったためである。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243,074
241,508
426.01
144,680,447
138,657,544
4,626,083
61,784,061
107,144,736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1778</xdr:rowOff>
    </xdr:from>
    <xdr:to>
      <xdr:col>24</xdr:col>
      <xdr:colOff>63500</xdr:colOff>
      <xdr:row>34</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107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113792</xdr:rowOff>
    </xdr:from>
    <xdr:to>
      <xdr:col>19</xdr:col>
      <xdr:colOff>177800</xdr:colOff>
      <xdr:row>34</xdr:row>
      <xdr:rowOff>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113792</xdr:rowOff>
    </xdr:from>
    <xdr:to>
      <xdr:col>15</xdr:col>
      <xdr:colOff>50800</xdr:colOff>
      <xdr:row>33</xdr:row>
      <xdr:rowOff>140462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122936</xdr:rowOff>
    </xdr:from>
    <xdr:to>
      <xdr:col>10</xdr:col>
      <xdr:colOff>114300</xdr:colOff>
      <xdr:row>33</xdr:row>
      <xdr:rowOff>140462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122428</xdr:rowOff>
    </xdr:from>
    <xdr:to>
      <xdr:col>24</xdr:col>
      <xdr:colOff>114300</xdr:colOff>
      <xdr:row>34</xdr:row>
      <xdr:rowOff>52578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145305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126238</xdr:rowOff>
    </xdr:from>
    <xdr:to>
      <xdr:col>20</xdr:col>
      <xdr:colOff>38100</xdr:colOff>
      <xdr:row>34</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72915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62992</xdr:rowOff>
    </xdr:from>
    <xdr:to>
      <xdr:col>15</xdr:col>
      <xdr:colOff>101600</xdr:colOff>
      <xdr:row>33</xdr:row>
      <xdr:rowOff>164592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9669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89662</xdr:rowOff>
    </xdr:from>
    <xdr:to>
      <xdr:col>10</xdr:col>
      <xdr:colOff>165100</xdr:colOff>
      <xdr:row>34</xdr:row>
      <xdr:rowOff>19812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36339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72136</xdr:rowOff>
    </xdr:from>
    <xdr:to>
      <xdr:col>6</xdr:col>
      <xdr:colOff>38100</xdr:colOff>
      <xdr:row>34</xdr:row>
      <xdr:rowOff>2286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18813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123883</xdr:rowOff>
    </xdr:from>
    <xdr:to>
      <xdr:col>24</xdr:col>
      <xdr:colOff>63500</xdr:colOff>
      <xdr:row>55</xdr:row>
      <xdr:rowOff>95526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524933"/>
          <a:ext cx="838200" cy="100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123883</xdr:rowOff>
    </xdr:from>
    <xdr:to>
      <xdr:col>19</xdr:col>
      <xdr:colOff>177800</xdr:colOff>
      <xdr:row>56</xdr:row>
      <xdr:rowOff>2170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524933"/>
          <a:ext cx="889000" cy="107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2170</xdr:rowOff>
    </xdr:from>
    <xdr:to>
      <xdr:col>15</xdr:col>
      <xdr:colOff>50800</xdr:colOff>
      <xdr:row>56</xdr:row>
      <xdr:rowOff>53071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03370"/>
          <a:ext cx="8890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33041</xdr:rowOff>
    </xdr:from>
    <xdr:to>
      <xdr:col>10</xdr:col>
      <xdr:colOff>114300</xdr:colOff>
      <xdr:row>56</xdr:row>
      <xdr:rowOff>53071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34241"/>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44726</xdr:rowOff>
    </xdr:from>
    <xdr:to>
      <xdr:col>24</xdr:col>
      <xdr:colOff>114300</xdr:colOff>
      <xdr:row>55</xdr:row>
      <xdr:rowOff>146326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67603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2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73083</xdr:rowOff>
    </xdr:from>
    <xdr:to>
      <xdr:col>20</xdr:col>
      <xdr:colOff>38100</xdr:colOff>
      <xdr:row>50</xdr:row>
      <xdr:rowOff>3233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47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19760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24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122820</xdr:rowOff>
    </xdr:from>
    <xdr:to>
      <xdr:col>15</xdr:col>
      <xdr:colOff>101600</xdr:colOff>
      <xdr:row>56</xdr:row>
      <xdr:rowOff>52970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69497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2271</xdr:rowOff>
    </xdr:from>
    <xdr:to>
      <xdr:col>10</xdr:col>
      <xdr:colOff>165100</xdr:colOff>
      <xdr:row>56</xdr:row>
      <xdr:rowOff>103871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3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153691</xdr:rowOff>
    </xdr:from>
    <xdr:to>
      <xdr:col>6</xdr:col>
      <xdr:colOff>38100</xdr:colOff>
      <xdr:row>56</xdr:row>
      <xdr:rowOff>83841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100368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3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4228</xdr:rowOff>
    </xdr:from>
    <xdr:to>
      <xdr:col>24</xdr:col>
      <xdr:colOff>63500</xdr:colOff>
      <xdr:row>76</xdr:row>
      <xdr:rowOff>128586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62978"/>
          <a:ext cx="838200" cy="2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128586</xdr:rowOff>
    </xdr:from>
    <xdr:to>
      <xdr:col>19</xdr:col>
      <xdr:colOff>177800</xdr:colOff>
      <xdr:row>77</xdr:row>
      <xdr:rowOff>3073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58786"/>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3073</xdr:rowOff>
    </xdr:from>
    <xdr:to>
      <xdr:col>15</xdr:col>
      <xdr:colOff>50800</xdr:colOff>
      <xdr:row>77</xdr:row>
      <xdr:rowOff>111375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04723"/>
          <a:ext cx="889000" cy="10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94852</xdr:rowOff>
    </xdr:from>
    <xdr:to>
      <xdr:col>10</xdr:col>
      <xdr:colOff>114300</xdr:colOff>
      <xdr:row>77</xdr:row>
      <xdr:rowOff>111375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29650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124878</xdr:rowOff>
    </xdr:from>
    <xdr:to>
      <xdr:col>24</xdr:col>
      <xdr:colOff>114300</xdr:colOff>
      <xdr:row>75</xdr:row>
      <xdr:rowOff>55028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147755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6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77786</xdr:rowOff>
    </xdr:from>
    <xdr:to>
      <xdr:col>20</xdr:col>
      <xdr:colOff>38100</xdr:colOff>
      <xdr:row>77</xdr:row>
      <xdr:rowOff>7936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24463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8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123723</xdr:rowOff>
    </xdr:from>
    <xdr:to>
      <xdr:col>15</xdr:col>
      <xdr:colOff>101600</xdr:colOff>
      <xdr:row>77</xdr:row>
      <xdr:rowOff>53873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70400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60575</xdr:rowOff>
    </xdr:from>
    <xdr:to>
      <xdr:col>10</xdr:col>
      <xdr:colOff>165100</xdr:colOff>
      <xdr:row>77</xdr:row>
      <xdr:rowOff>162175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44052</xdr:rowOff>
    </xdr:from>
    <xdr:to>
      <xdr:col>6</xdr:col>
      <xdr:colOff>38100</xdr:colOff>
      <xdr:row>77</xdr:row>
      <xdr:rowOff>145652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162179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2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6358</xdr:rowOff>
    </xdr:from>
    <xdr:to>
      <xdr:col>24</xdr:col>
      <xdr:colOff>63500</xdr:colOff>
      <xdr:row>96</xdr:row>
      <xdr:rowOff>36464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94108"/>
          <a:ext cx="838200" cy="2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92677</xdr:rowOff>
    </xdr:from>
    <xdr:to>
      <xdr:col>19</xdr:col>
      <xdr:colOff>177800</xdr:colOff>
      <xdr:row>96</xdr:row>
      <xdr:rowOff>36464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694627"/>
          <a:ext cx="889000" cy="80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92677</xdr:rowOff>
    </xdr:from>
    <xdr:to>
      <xdr:col>15</xdr:col>
      <xdr:colOff>50800</xdr:colOff>
      <xdr:row>94</xdr:row>
      <xdr:rowOff>129939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694627"/>
          <a:ext cx="8890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129939</xdr:rowOff>
    </xdr:from>
    <xdr:to>
      <xdr:col>10</xdr:col>
      <xdr:colOff>114300</xdr:colOff>
      <xdr:row>95</xdr:row>
      <xdr:rowOff>146146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127008</xdr:rowOff>
    </xdr:from>
    <xdr:to>
      <xdr:col>24</xdr:col>
      <xdr:colOff>114300</xdr:colOff>
      <xdr:row>95</xdr:row>
      <xdr:rowOff>57158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149885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9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157114</xdr:rowOff>
    </xdr:from>
    <xdr:to>
      <xdr:col>20</xdr:col>
      <xdr:colOff>38100</xdr:colOff>
      <xdr:row>96</xdr:row>
      <xdr:rowOff>87264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103791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41877</xdr:rowOff>
    </xdr:from>
    <xdr:to>
      <xdr:col>15</xdr:col>
      <xdr:colOff>101600</xdr:colOff>
      <xdr:row>91</xdr:row>
      <xdr:rowOff>143477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160004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79139</xdr:rowOff>
    </xdr:from>
    <xdr:to>
      <xdr:col>10</xdr:col>
      <xdr:colOff>165100</xdr:colOff>
      <xdr:row>95</xdr:row>
      <xdr:rowOff>9289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25816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95346</xdr:rowOff>
    </xdr:from>
    <xdr:to>
      <xdr:col>6</xdr:col>
      <xdr:colOff>38100</xdr:colOff>
      <xdr:row>96</xdr:row>
      <xdr:rowOff>25496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xdr:rowOff>
    </xdr:from>
    <xdr:to>
      <xdr:col>55</xdr:col>
      <xdr:colOff>0</xdr:colOff>
      <xdr:row>38</xdr:row>
      <xdr:rowOff>13056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2678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xdr:rowOff>
    </xdr:from>
    <xdr:to>
      <xdr:col>50</xdr:col>
      <xdr:colOff>114300</xdr:colOff>
      <xdr:row>38</xdr:row>
      <xdr:rowOff>13056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1855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1168</xdr:rowOff>
    </xdr:from>
    <xdr:to>
      <xdr:col>45</xdr:col>
      <xdr:colOff>177800</xdr:colOff>
      <xdr:row>38</xdr:row>
      <xdr:rowOff>3454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168504</xdr:rowOff>
    </xdr:from>
    <xdr:to>
      <xdr:col>41</xdr:col>
      <xdr:colOff>50800</xdr:colOff>
      <xdr:row>38</xdr:row>
      <xdr:rowOff>1168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132334</xdr:rowOff>
    </xdr:from>
    <xdr:to>
      <xdr:col>55</xdr:col>
      <xdr:colOff>50800</xdr:colOff>
      <xdr:row>38</xdr:row>
      <xdr:rowOff>62485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110761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133706</xdr:rowOff>
    </xdr:from>
    <xdr:to>
      <xdr:col>50</xdr:col>
      <xdr:colOff>165100</xdr:colOff>
      <xdr:row>38</xdr:row>
      <xdr:rowOff>63856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54983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124104</xdr:rowOff>
    </xdr:from>
    <xdr:to>
      <xdr:col>46</xdr:col>
      <xdr:colOff>38100</xdr:colOff>
      <xdr:row>38</xdr:row>
      <xdr:rowOff>54254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45381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121819</xdr:rowOff>
    </xdr:from>
    <xdr:to>
      <xdr:col>41</xdr:col>
      <xdr:colOff>101600</xdr:colOff>
      <xdr:row>38</xdr:row>
      <xdr:rowOff>51969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43095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117704</xdr:rowOff>
    </xdr:from>
    <xdr:to>
      <xdr:col>36</xdr:col>
      <xdr:colOff>165100</xdr:colOff>
      <xdr:row>38</xdr:row>
      <xdr:rowOff>47854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38981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73292</xdr:rowOff>
    </xdr:from>
    <xdr:to>
      <xdr:col>55</xdr:col>
      <xdr:colOff>0</xdr:colOff>
      <xdr:row>54</xdr:row>
      <xdr:rowOff>165074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331592"/>
          <a:ext cx="8382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73292</xdr:rowOff>
    </xdr:from>
    <xdr:to>
      <xdr:col>50</xdr:col>
      <xdr:colOff>114300</xdr:colOff>
      <xdr:row>55</xdr:row>
      <xdr:rowOff>27572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33159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25171</xdr:rowOff>
    </xdr:from>
    <xdr:to>
      <xdr:col>45</xdr:col>
      <xdr:colOff>177800</xdr:colOff>
      <xdr:row>55</xdr:row>
      <xdr:rowOff>27572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17342</xdr:rowOff>
    </xdr:from>
    <xdr:to>
      <xdr:col>41</xdr:col>
      <xdr:colOff>50800</xdr:colOff>
      <xdr:row>55</xdr:row>
      <xdr:rowOff>25171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447092"/>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114274</xdr:rowOff>
    </xdr:from>
    <xdr:to>
      <xdr:col>55</xdr:col>
      <xdr:colOff>50800</xdr:colOff>
      <xdr:row>55</xdr:row>
      <xdr:rowOff>44424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137151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2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22492</xdr:rowOff>
    </xdr:from>
    <xdr:to>
      <xdr:col>50</xdr:col>
      <xdr:colOff>165100</xdr:colOff>
      <xdr:row>54</xdr:row>
      <xdr:rowOff>124092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140619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5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148222</xdr:rowOff>
    </xdr:from>
    <xdr:to>
      <xdr:col>46</xdr:col>
      <xdr:colOff>38100</xdr:colOff>
      <xdr:row>55</xdr:row>
      <xdr:rowOff>78372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94899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145821</xdr:rowOff>
    </xdr:from>
    <xdr:to>
      <xdr:col>41</xdr:col>
      <xdr:colOff>101600</xdr:colOff>
      <xdr:row>55</xdr:row>
      <xdr:rowOff>75971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92498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137992</xdr:rowOff>
    </xdr:from>
    <xdr:to>
      <xdr:col>36</xdr:col>
      <xdr:colOff>165100</xdr:colOff>
      <xdr:row>55</xdr:row>
      <xdr:rowOff>68142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84669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39524</xdr:rowOff>
    </xdr:from>
    <xdr:to>
      <xdr:col>55</xdr:col>
      <xdr:colOff>0</xdr:colOff>
      <xdr:row>75</xdr:row>
      <xdr:rowOff>87432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98274"/>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87432</xdr:rowOff>
    </xdr:from>
    <xdr:to>
      <xdr:col>50</xdr:col>
      <xdr:colOff>114300</xdr:colOff>
      <xdr:row>76</xdr:row>
      <xdr:rowOff>137153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137153</xdr:rowOff>
    </xdr:from>
    <xdr:to>
      <xdr:col>45</xdr:col>
      <xdr:colOff>177800</xdr:colOff>
      <xdr:row>76</xdr:row>
      <xdr:rowOff>139243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6735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131797</xdr:rowOff>
    </xdr:from>
    <xdr:to>
      <xdr:col>41</xdr:col>
      <xdr:colOff>50800</xdr:colOff>
      <xdr:row>76</xdr:row>
      <xdr:rowOff>139243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61997"/>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160174</xdr:rowOff>
    </xdr:from>
    <xdr:to>
      <xdr:col>55</xdr:col>
      <xdr:colOff>50800</xdr:colOff>
      <xdr:row>75</xdr:row>
      <xdr:rowOff>90324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11601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9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36632</xdr:rowOff>
    </xdr:from>
    <xdr:to>
      <xdr:col>50</xdr:col>
      <xdr:colOff>165100</xdr:colOff>
      <xdr:row>75</xdr:row>
      <xdr:rowOff>138232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154759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86353</xdr:rowOff>
    </xdr:from>
    <xdr:to>
      <xdr:col>46</xdr:col>
      <xdr:colOff>38100</xdr:colOff>
      <xdr:row>77</xdr:row>
      <xdr:rowOff>16503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33030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88443</xdr:rowOff>
    </xdr:from>
    <xdr:to>
      <xdr:col>41</xdr:col>
      <xdr:colOff>101600</xdr:colOff>
      <xdr:row>77</xdr:row>
      <xdr:rowOff>18593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35120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80997</xdr:rowOff>
    </xdr:from>
    <xdr:to>
      <xdr:col>36</xdr:col>
      <xdr:colOff>165100</xdr:colOff>
      <xdr:row>77</xdr:row>
      <xdr:rowOff>11147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27674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65157</xdr:rowOff>
    </xdr:from>
    <xdr:to>
      <xdr:col>55</xdr:col>
      <xdr:colOff>0</xdr:colOff>
      <xdr:row>96</xdr:row>
      <xdr:rowOff>6922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181457"/>
          <a:ext cx="838200" cy="28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150864</xdr:rowOff>
    </xdr:from>
    <xdr:to>
      <xdr:col>50</xdr:col>
      <xdr:colOff>114300</xdr:colOff>
      <xdr:row>96</xdr:row>
      <xdr:rowOff>6922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38614"/>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150864</xdr:rowOff>
    </xdr:from>
    <xdr:to>
      <xdr:col>45</xdr:col>
      <xdr:colOff>177800</xdr:colOff>
      <xdr:row>96</xdr:row>
      <xdr:rowOff>464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3861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464</xdr:rowOff>
    </xdr:from>
    <xdr:to>
      <xdr:col>41</xdr:col>
      <xdr:colOff>50800</xdr:colOff>
      <xdr:row>96</xdr:row>
      <xdr:rowOff>20865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59664"/>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14357</xdr:rowOff>
    </xdr:from>
    <xdr:to>
      <xdr:col>55</xdr:col>
      <xdr:colOff>50800</xdr:colOff>
      <xdr:row>94</xdr:row>
      <xdr:rowOff>115957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37234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9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127572</xdr:rowOff>
    </xdr:from>
    <xdr:to>
      <xdr:col>50</xdr:col>
      <xdr:colOff>165100</xdr:colOff>
      <xdr:row>96</xdr:row>
      <xdr:rowOff>57722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74249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100064</xdr:rowOff>
    </xdr:from>
    <xdr:to>
      <xdr:col>46</xdr:col>
      <xdr:colOff>38100</xdr:colOff>
      <xdr:row>96</xdr:row>
      <xdr:rowOff>30214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121114</xdr:rowOff>
    </xdr:from>
    <xdr:to>
      <xdr:col>41</xdr:col>
      <xdr:colOff>101600</xdr:colOff>
      <xdr:row>96</xdr:row>
      <xdr:rowOff>51264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67791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141515</xdr:rowOff>
    </xdr:from>
    <xdr:to>
      <xdr:col>36</xdr:col>
      <xdr:colOff>165100</xdr:colOff>
      <xdr:row>96</xdr:row>
      <xdr:rowOff>71665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88192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161689</xdr:rowOff>
    </xdr:from>
    <xdr:to>
      <xdr:col>85</xdr:col>
      <xdr:colOff>126364</xdr:colOff>
      <xdr:row>39</xdr:row>
      <xdr:rowOff>150477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819539"/>
          <a:ext cx="1269" cy="101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154304</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84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150477</xdr:rowOff>
    </xdr:from>
    <xdr:to>
      <xdr:col>86</xdr:col>
      <xdr:colOff>25400</xdr:colOff>
      <xdr:row>39</xdr:row>
      <xdr:rowOff>150477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83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108366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59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161689</xdr:rowOff>
    </xdr:from>
    <xdr:to>
      <xdr:col>86</xdr:col>
      <xdr:colOff>25400</xdr:colOff>
      <xdr:row>33</xdr:row>
      <xdr:rowOff>161689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81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56098</xdr:rowOff>
    </xdr:from>
    <xdr:to>
      <xdr:col>85</xdr:col>
      <xdr:colOff>127000</xdr:colOff>
      <xdr:row>33</xdr:row>
      <xdr:rowOff>161689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371048"/>
          <a:ext cx="8382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40004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8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61577</xdr:rowOff>
    </xdr:from>
    <xdr:to>
      <xdr:col>85</xdr:col>
      <xdr:colOff>177800</xdr:colOff>
      <xdr:row>37</xdr:row>
      <xdr:rowOff>163177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56098</xdr:rowOff>
    </xdr:from>
    <xdr:to>
      <xdr:col>81</xdr:col>
      <xdr:colOff>50800</xdr:colOff>
      <xdr:row>35</xdr:row>
      <xdr:rowOff>44341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16401</xdr:rowOff>
    </xdr:from>
    <xdr:to>
      <xdr:col>81</xdr:col>
      <xdr:colOff>101600</xdr:colOff>
      <xdr:row>37</xdr:row>
      <xdr:rowOff>118001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109128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44341</xdr:rowOff>
    </xdr:from>
    <xdr:to>
      <xdr:col>76</xdr:col>
      <xdr:colOff>114300</xdr:colOff>
      <xdr:row>36</xdr:row>
      <xdr:rowOff>55009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32730</xdr:rowOff>
    </xdr:from>
    <xdr:to>
      <xdr:col>76</xdr:col>
      <xdr:colOff>165100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102798</xdr:rowOff>
    </xdr:from>
    <xdr:to>
      <xdr:col>71</xdr:col>
      <xdr:colOff>177800</xdr:colOff>
      <xdr:row>36</xdr:row>
      <xdr:rowOff>55009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67237</xdr:rowOff>
    </xdr:from>
    <xdr:to>
      <xdr:col>72</xdr:col>
      <xdr:colOff>38100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159965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74422</xdr:rowOff>
    </xdr:from>
    <xdr:to>
      <xdr:col>67</xdr:col>
      <xdr:colOff>101600</xdr:colOff>
      <xdr:row>38</xdr:row>
      <xdr:rowOff>4572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167149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110889</xdr:rowOff>
    </xdr:from>
    <xdr:to>
      <xdr:col>85</xdr:col>
      <xdr:colOff>177800</xdr:colOff>
      <xdr:row>34</xdr:row>
      <xdr:rowOff>41039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63916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5298</xdr:rowOff>
    </xdr:from>
    <xdr:to>
      <xdr:col>81</xdr:col>
      <xdr:colOff>101600</xdr:colOff>
      <xdr:row>31</xdr:row>
      <xdr:rowOff>106898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123425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164991</xdr:rowOff>
    </xdr:from>
    <xdr:to>
      <xdr:col>76</xdr:col>
      <xdr:colOff>165100</xdr:colOff>
      <xdr:row>35</xdr:row>
      <xdr:rowOff>95141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4209</xdr:rowOff>
    </xdr:from>
    <xdr:to>
      <xdr:col>72</xdr:col>
      <xdr:colOff>38100</xdr:colOff>
      <xdr:row>36</xdr:row>
      <xdr:rowOff>105809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122336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51998</xdr:rowOff>
    </xdr:from>
    <xdr:to>
      <xdr:col>67</xdr:col>
      <xdr:colOff>101600</xdr:colOff>
      <xdr:row>35</xdr:row>
      <xdr:rowOff>153598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170125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163572</xdr:rowOff>
    </xdr:from>
    <xdr:to>
      <xdr:col>85</xdr:col>
      <xdr:colOff>127000</xdr:colOff>
      <xdr:row>56</xdr:row>
      <xdr:rowOff>45745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933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105181</xdr:rowOff>
    </xdr:from>
    <xdr:to>
      <xdr:col>81</xdr:col>
      <xdr:colOff>50800</xdr:colOff>
      <xdr:row>55</xdr:row>
      <xdr:rowOff>163572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363481"/>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105181</xdr:rowOff>
    </xdr:from>
    <xdr:to>
      <xdr:col>76</xdr:col>
      <xdr:colOff>114300</xdr:colOff>
      <xdr:row>57</xdr:row>
      <xdr:rowOff>137251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63481"/>
          <a:ext cx="889000" cy="5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15146</xdr:rowOff>
    </xdr:from>
    <xdr:to>
      <xdr:col>71</xdr:col>
      <xdr:colOff>177800</xdr:colOff>
      <xdr:row>57</xdr:row>
      <xdr:rowOff>137251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87796"/>
          <a:ext cx="889000" cy="1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166395</xdr:rowOff>
    </xdr:from>
    <xdr:to>
      <xdr:col>85</xdr:col>
      <xdr:colOff>177800</xdr:colOff>
      <xdr:row>56</xdr:row>
      <xdr:rowOff>96545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17822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112772</xdr:rowOff>
    </xdr:from>
    <xdr:to>
      <xdr:col>81</xdr:col>
      <xdr:colOff>101600</xdr:colOff>
      <xdr:row>56</xdr:row>
      <xdr:rowOff>42922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59449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54381</xdr:rowOff>
    </xdr:from>
    <xdr:to>
      <xdr:col>76</xdr:col>
      <xdr:colOff>165100</xdr:colOff>
      <xdr:row>54</xdr:row>
      <xdr:rowOff>155981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1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0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86451</xdr:rowOff>
    </xdr:from>
    <xdr:to>
      <xdr:col>72</xdr:col>
      <xdr:colOff>38100</xdr:colOff>
      <xdr:row>58</xdr:row>
      <xdr:rowOff>16601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135796</xdr:rowOff>
    </xdr:from>
    <xdr:to>
      <xdr:col>67</xdr:col>
      <xdr:colOff>101600</xdr:colOff>
      <xdr:row>57</xdr:row>
      <xdr:rowOff>65946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82473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37058</xdr:rowOff>
    </xdr:from>
    <xdr:to>
      <xdr:col>85</xdr:col>
      <xdr:colOff>127000</xdr:colOff>
      <xdr:row>77</xdr:row>
      <xdr:rowOff>85384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38708"/>
          <a:ext cx="8382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37058</xdr:rowOff>
    </xdr:from>
    <xdr:to>
      <xdr:col>81</xdr:col>
      <xdr:colOff>50800</xdr:colOff>
      <xdr:row>78</xdr:row>
      <xdr:rowOff>31023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38708"/>
          <a:ext cx="889000" cy="16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31023</xdr:rowOff>
    </xdr:from>
    <xdr:to>
      <xdr:col>76</xdr:col>
      <xdr:colOff>114300</xdr:colOff>
      <xdr:row>78</xdr:row>
      <xdr:rowOff>84882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04123"/>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84882</xdr:rowOff>
    </xdr:from>
    <xdr:to>
      <xdr:col>71</xdr:col>
      <xdr:colOff>177800</xdr:colOff>
      <xdr:row>78</xdr:row>
      <xdr:rowOff>99146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5798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34584</xdr:rowOff>
    </xdr:from>
    <xdr:to>
      <xdr:col>85</xdr:col>
      <xdr:colOff>177800</xdr:colOff>
      <xdr:row>77</xdr:row>
      <xdr:rowOff>136184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57461</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157708</xdr:rowOff>
    </xdr:from>
    <xdr:to>
      <xdr:col>81</xdr:col>
      <xdr:colOff>101600</xdr:colOff>
      <xdr:row>77</xdr:row>
      <xdr:rowOff>87858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104386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6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151673</xdr:rowOff>
    </xdr:from>
    <xdr:to>
      <xdr:col>76</xdr:col>
      <xdr:colOff>165100</xdr:colOff>
      <xdr:row>78</xdr:row>
      <xdr:rowOff>81823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72950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4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34082</xdr:rowOff>
    </xdr:from>
    <xdr:to>
      <xdr:col>72</xdr:col>
      <xdr:colOff>38100</xdr:colOff>
      <xdr:row>78</xdr:row>
      <xdr:rowOff>135682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126809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48346</xdr:rowOff>
    </xdr:from>
    <xdr:to>
      <xdr:col>67</xdr:col>
      <xdr:colOff>101600</xdr:colOff>
      <xdr:row>78</xdr:row>
      <xdr:rowOff>149946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141073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14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158389</xdr:rowOff>
    </xdr:from>
    <xdr:to>
      <xdr:col>85</xdr:col>
      <xdr:colOff>127000</xdr:colOff>
      <xdr:row>94</xdr:row>
      <xdr:rowOff>64233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103239"/>
          <a:ext cx="8382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31601</xdr:rowOff>
    </xdr:from>
    <xdr:to>
      <xdr:col>81</xdr:col>
      <xdr:colOff>50800</xdr:colOff>
      <xdr:row>94</xdr:row>
      <xdr:rowOff>64233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147901"/>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11255</xdr:rowOff>
    </xdr:from>
    <xdr:to>
      <xdr:col>76</xdr:col>
      <xdr:colOff>114300</xdr:colOff>
      <xdr:row>94</xdr:row>
      <xdr:rowOff>31601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127555"/>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153930</xdr:rowOff>
    </xdr:from>
    <xdr:to>
      <xdr:col>71</xdr:col>
      <xdr:colOff>177800</xdr:colOff>
      <xdr:row>94</xdr:row>
      <xdr:rowOff>11255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098780"/>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107589</xdr:rowOff>
    </xdr:from>
    <xdr:to>
      <xdr:col>85</xdr:col>
      <xdr:colOff>177800</xdr:colOff>
      <xdr:row>94</xdr:row>
      <xdr:rowOff>37739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130466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13433</xdr:rowOff>
    </xdr:from>
    <xdr:to>
      <xdr:col>81</xdr:col>
      <xdr:colOff>101600</xdr:colOff>
      <xdr:row>94</xdr:row>
      <xdr:rowOff>115033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0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152251</xdr:rowOff>
    </xdr:from>
    <xdr:to>
      <xdr:col>76</xdr:col>
      <xdr:colOff>165100</xdr:colOff>
      <xdr:row>94</xdr:row>
      <xdr:rowOff>82401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98928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7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131905</xdr:rowOff>
    </xdr:from>
    <xdr:to>
      <xdr:col>72</xdr:col>
      <xdr:colOff>38100</xdr:colOff>
      <xdr:row>94</xdr:row>
      <xdr:rowOff>62055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78582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5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103130</xdr:rowOff>
    </xdr:from>
    <xdr:to>
      <xdr:col>67</xdr:col>
      <xdr:colOff>101600</xdr:colOff>
      <xdr:row>94</xdr:row>
      <xdr:rowOff>33280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49807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35687</xdr:rowOff>
    </xdr:from>
    <xdr:to>
      <xdr:col>102</xdr:col>
      <xdr:colOff>114300</xdr:colOff>
      <xdr:row>39</xdr:row>
      <xdr:rowOff>36068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77614</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88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156718</xdr:rowOff>
    </xdr:from>
    <xdr:to>
      <xdr:col>98</xdr:col>
      <xdr:colOff>38100</xdr:colOff>
      <xdr:row>39</xdr:row>
      <xdr:rowOff>86868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77995</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63,308</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年度に新型コロナウイルス感染症による経済対策として実施した特別定額給付金の皆減により大幅減となっている。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221,695</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年度は新型コロナウイルス感染症対策として、子育て世帯や住民税非課税世帯への給付金事業等を行ったことから増となっている。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48,333</a:t>
          </a:r>
          <a:r>
            <a:rPr kumimoji="1" lang="ja-JP" altLang="en-US" sz="1300">
              <a:latin typeface="ＭＳ Ｐゴシック" panose="020B0600070205080204" pitchFamily="50" charset="-128"/>
              <a:ea typeface="ＭＳ Ｐゴシック" panose="020B0600070205080204" pitchFamily="50" charset="-128"/>
            </a:rPr>
            <a:t>円となっている。全国平均、県平均と比べ低いが、類似団体と比べ高い水準で推移していたが、ごみ処理施設の建て替えが終了したことに伴いごみ処理費用が減少したことにより、類似団体平均程度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45,635</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円となっている。全国平均、県平均及び類似団体平均と比べて高い水準で推移しているのは、企業立地奨励金やふるさと納税制度推進事業などによる事業費の増加が一因である。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63,913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円となっている。全国平均、類似団体平均と比べて高い水準であるが、市営住宅の建替事業の大幅な増や前畑崎辺道路などの道路整備事業が増となったことなどにより事業費が増となっている。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17,873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年度は防災行政無線整備事業の大幅減により事業費が減となっている。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前年度決算に伴う積立を行ったうえで、税収増に伴う積立や、コロナ対応分の積立を行ったことなどにより、前年度と比較して</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ポイント増の</a:t>
          </a:r>
          <a:r>
            <a:rPr kumimoji="1" lang="en-US" altLang="ja-JP" sz="1400">
              <a:solidFill>
                <a:sysClr val="windowText" lastClr="000000"/>
              </a:solidFill>
              <a:latin typeface="ＭＳ ゴシック" pitchFamily="49" charset="-128"/>
              <a:ea typeface="ＭＳ ゴシック" pitchFamily="49" charset="-128"/>
            </a:rPr>
            <a:t>10.89</a:t>
          </a:r>
          <a:r>
            <a:rPr kumimoji="1" lang="ja-JP" altLang="en-US" sz="1400">
              <a:solidFill>
                <a:sysClr val="windowText" lastClr="000000"/>
              </a:solidFill>
              <a:latin typeface="ＭＳ ゴシック" pitchFamily="49" charset="-128"/>
              <a:ea typeface="ＭＳ ゴシック" pitchFamily="49" charset="-128"/>
            </a:rPr>
            <a:t>％となった。今後普通交付税が段階的に縮減され、経常一般財源が失われることを想定し、持続可能な行財政運営を行うために計画的に積立を行う。</a:t>
          </a:r>
        </a:p>
        <a:p>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実質収支額の推移</a:t>
          </a:r>
          <a:r>
            <a:rPr kumimoji="1" lang="en-US" altLang="ja-JP" sz="1400">
              <a:solidFill>
                <a:sysClr val="windowText" lastClr="000000"/>
              </a:solidFill>
              <a:latin typeface="ＭＳ ゴシック" pitchFamily="49" charset="-128"/>
              <a:ea typeface="ＭＳ ゴシック" pitchFamily="49" charset="-128"/>
            </a:rPr>
            <a:t>】</a:t>
          </a:r>
        </a:p>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H27:4,283</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H28</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3,224</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H29</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3,581</a:t>
          </a:r>
          <a:r>
            <a:rPr kumimoji="1" lang="ja-JP" altLang="en-US" sz="1400">
              <a:solidFill>
                <a:sysClr val="windowText" lastClr="000000"/>
              </a:solidFill>
              <a:latin typeface="ＭＳ ゴシック" pitchFamily="49" charset="-128"/>
              <a:ea typeface="ＭＳ ゴシック" pitchFamily="49" charset="-128"/>
            </a:rPr>
            <a:t>百万円　Ｈ</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3,573</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R1:3,259</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4,632</a:t>
          </a:r>
          <a:r>
            <a:rPr kumimoji="1" lang="ja-JP" altLang="en-US" sz="1400">
              <a:solidFill>
                <a:sysClr val="windowText" lastClr="000000"/>
              </a:solidFill>
              <a:latin typeface="ＭＳ ゴシック" pitchFamily="49" charset="-128"/>
              <a:ea typeface="ＭＳ ゴシック" pitchFamily="49" charset="-128"/>
            </a:rPr>
            <a:t>百万円　</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4,620</a:t>
          </a:r>
          <a:r>
            <a:rPr kumimoji="1" lang="ja-JP" altLang="en-US" sz="1400">
              <a:solidFill>
                <a:sysClr val="windowText" lastClr="000000"/>
              </a:solidFill>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年度の、国民健康保険事業特別会計においては、国民健康保険の都道府県単位化に伴い、歳入が減少したことなどに伴い</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令和元年度は、ほぼ横ばいである。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年度は、一般会計において新型コロナウイルス感染症対策として各種給付金事業等を行ったため、大幅増となった。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年度と比較して減少となったものの、引き続き一般会計において新型コロナウイルス感染症対策として各種給付金事業等を行ったため、黒字となっている。</a:t>
          </a: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144680447</v>
      </c>
      <c r="BO4" s="375"/>
      <c r="BP4" s="375"/>
      <c r="BQ4" s="375"/>
      <c r="BR4" s="375"/>
      <c r="BS4" s="375"/>
      <c r="BT4" s="375"/>
      <c r="BU4" s="376"/>
      <c r="BV4" s="374">
        <v>157063195</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7.5</v>
      </c>
      <c r="CU4" s="381"/>
      <c r="CV4" s="381"/>
      <c r="CW4" s="381"/>
      <c r="CX4" s="381"/>
      <c r="CY4" s="381"/>
      <c r="CZ4" s="381"/>
      <c r="DA4" s="382"/>
      <c r="DB4" s="380">
        <v>7.7</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138657544</v>
      </c>
      <c r="BO5" s="412"/>
      <c r="BP5" s="412"/>
      <c r="BQ5" s="412"/>
      <c r="BR5" s="412"/>
      <c r="BS5" s="412"/>
      <c r="BT5" s="412"/>
      <c r="BU5" s="413"/>
      <c r="BV5" s="411">
        <v>151357527</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90.3</v>
      </c>
      <c r="CU5" s="409"/>
      <c r="CV5" s="409"/>
      <c r="CW5" s="409"/>
      <c r="CX5" s="409"/>
      <c r="CY5" s="409"/>
      <c r="CZ5" s="409"/>
      <c r="DA5" s="410"/>
      <c r="DB5" s="408">
        <v>92.4</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6022903</v>
      </c>
      <c r="BO6" s="412"/>
      <c r="BP6" s="412"/>
      <c r="BQ6" s="412"/>
      <c r="BR6" s="412"/>
      <c r="BS6" s="412"/>
      <c r="BT6" s="412"/>
      <c r="BU6" s="413"/>
      <c r="BV6" s="411">
        <v>5705668</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94.5</v>
      </c>
      <c r="CU6" s="449"/>
      <c r="CV6" s="449"/>
      <c r="CW6" s="449"/>
      <c r="CX6" s="449"/>
      <c r="CY6" s="449"/>
      <c r="CZ6" s="449"/>
      <c r="DA6" s="450"/>
      <c r="DB6" s="448">
        <v>97</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1396820</v>
      </c>
      <c r="BO7" s="412"/>
      <c r="BP7" s="412"/>
      <c r="BQ7" s="412"/>
      <c r="BR7" s="412"/>
      <c r="BS7" s="412"/>
      <c r="BT7" s="412"/>
      <c r="BU7" s="413"/>
      <c r="BV7" s="411">
        <v>1073687</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61784061</v>
      </c>
      <c r="CU7" s="412"/>
      <c r="CV7" s="412"/>
      <c r="CW7" s="412"/>
      <c r="CX7" s="412"/>
      <c r="CY7" s="412"/>
      <c r="CZ7" s="412"/>
      <c r="DA7" s="413"/>
      <c r="DB7" s="411">
        <v>60375435</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105</v>
      </c>
      <c r="AV8" s="444"/>
      <c r="AW8" s="444"/>
      <c r="AX8" s="444"/>
      <c r="AY8" s="445" t="s">
        <v>109</v>
      </c>
      <c r="AZ8" s="446"/>
      <c r="BA8" s="446"/>
      <c r="BB8" s="446"/>
      <c r="BC8" s="446"/>
      <c r="BD8" s="446"/>
      <c r="BE8" s="446"/>
      <c r="BF8" s="446"/>
      <c r="BG8" s="446"/>
      <c r="BH8" s="446"/>
      <c r="BI8" s="446"/>
      <c r="BJ8" s="446"/>
      <c r="BK8" s="446"/>
      <c r="BL8" s="446"/>
      <c r="BM8" s="447"/>
      <c r="BN8" s="411">
        <v>4626083</v>
      </c>
      <c r="BO8" s="412"/>
      <c r="BP8" s="412"/>
      <c r="BQ8" s="412"/>
      <c r="BR8" s="412"/>
      <c r="BS8" s="412"/>
      <c r="BT8" s="412"/>
      <c r="BU8" s="413"/>
      <c r="BV8" s="411">
        <v>4631981</v>
      </c>
      <c r="BW8" s="412"/>
      <c r="BX8" s="412"/>
      <c r="BY8" s="412"/>
      <c r="BZ8" s="412"/>
      <c r="CA8" s="412"/>
      <c r="CB8" s="412"/>
      <c r="CC8" s="413"/>
      <c r="CD8" s="414" t="s">
        <v>110</v>
      </c>
      <c r="CE8" s="415"/>
      <c r="CF8" s="415"/>
      <c r="CG8" s="415"/>
      <c r="CH8" s="415"/>
      <c r="CI8" s="415"/>
      <c r="CJ8" s="415"/>
      <c r="CK8" s="415"/>
      <c r="CL8" s="415"/>
      <c r="CM8" s="415"/>
      <c r="CN8" s="415"/>
      <c r="CO8" s="415"/>
      <c r="CP8" s="415"/>
      <c r="CQ8" s="415"/>
      <c r="CR8" s="415"/>
      <c r="CS8" s="416"/>
      <c r="CT8" s="451">
        <v>0.53</v>
      </c>
      <c r="CU8" s="452"/>
      <c r="CV8" s="452"/>
      <c r="CW8" s="452"/>
      <c r="CX8" s="452"/>
      <c r="CY8" s="452"/>
      <c r="CZ8" s="452"/>
      <c r="DA8" s="453"/>
      <c r="DB8" s="451">
        <v>0.54</v>
      </c>
      <c r="DC8" s="452"/>
      <c r="DD8" s="452"/>
      <c r="DE8" s="452"/>
      <c r="DF8" s="452"/>
      <c r="DG8" s="452"/>
      <c r="DH8" s="452"/>
      <c r="DI8" s="453"/>
    </row>
    <row r="9" spans="1:119" ht="18.75" customHeight="1" thickBot="1" x14ac:dyDescent="0.2">
      <c r="A9" s="178"/>
      <c r="B9" s="405" t="s">
        <v>111</v>
      </c>
      <c r="C9" s="406"/>
      <c r="D9" s="406"/>
      <c r="E9" s="406"/>
      <c r="F9" s="406"/>
      <c r="G9" s="406"/>
      <c r="H9" s="406"/>
      <c r="I9" s="406"/>
      <c r="J9" s="406"/>
      <c r="K9" s="454"/>
      <c r="L9" s="455" t="s">
        <v>112</v>
      </c>
      <c r="M9" s="456"/>
      <c r="N9" s="456"/>
      <c r="O9" s="456"/>
      <c r="P9" s="456"/>
      <c r="Q9" s="457"/>
      <c r="R9" s="458">
        <v>243223</v>
      </c>
      <c r="S9" s="459"/>
      <c r="T9" s="459"/>
      <c r="U9" s="459"/>
      <c r="V9" s="460"/>
      <c r="W9" s="368" t="s">
        <v>113</v>
      </c>
      <c r="X9" s="369"/>
      <c r="Y9" s="369"/>
      <c r="Z9" s="369"/>
      <c r="AA9" s="369"/>
      <c r="AB9" s="369"/>
      <c r="AC9" s="369"/>
      <c r="AD9" s="369"/>
      <c r="AE9" s="369"/>
      <c r="AF9" s="369"/>
      <c r="AG9" s="369"/>
      <c r="AH9" s="369"/>
      <c r="AI9" s="369"/>
      <c r="AJ9" s="369"/>
      <c r="AK9" s="369"/>
      <c r="AL9" s="370"/>
      <c r="AM9" s="440" t="s">
        <v>114</v>
      </c>
      <c r="AN9" s="441"/>
      <c r="AO9" s="441"/>
      <c r="AP9" s="441"/>
      <c r="AQ9" s="441"/>
      <c r="AR9" s="441"/>
      <c r="AS9" s="441"/>
      <c r="AT9" s="442"/>
      <c r="AU9" s="443" t="s">
        <v>115</v>
      </c>
      <c r="AV9" s="444"/>
      <c r="AW9" s="444"/>
      <c r="AX9" s="444"/>
      <c r="AY9" s="445" t="s">
        <v>116</v>
      </c>
      <c r="AZ9" s="446"/>
      <c r="BA9" s="446"/>
      <c r="BB9" s="446"/>
      <c r="BC9" s="446"/>
      <c r="BD9" s="446"/>
      <c r="BE9" s="446"/>
      <c r="BF9" s="446"/>
      <c r="BG9" s="446"/>
      <c r="BH9" s="446"/>
      <c r="BI9" s="446"/>
      <c r="BJ9" s="446"/>
      <c r="BK9" s="446"/>
      <c r="BL9" s="446"/>
      <c r="BM9" s="447"/>
      <c r="BN9" s="411">
        <v>-5898</v>
      </c>
      <c r="BO9" s="412"/>
      <c r="BP9" s="412"/>
      <c r="BQ9" s="412"/>
      <c r="BR9" s="412"/>
      <c r="BS9" s="412"/>
      <c r="BT9" s="412"/>
      <c r="BU9" s="413"/>
      <c r="BV9" s="411">
        <v>1373205</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12.8</v>
      </c>
      <c r="CU9" s="409"/>
      <c r="CV9" s="409"/>
      <c r="CW9" s="409"/>
      <c r="CX9" s="409"/>
      <c r="CY9" s="409"/>
      <c r="CZ9" s="409"/>
      <c r="DA9" s="410"/>
      <c r="DB9" s="408">
        <v>12.4</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255439</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2321961</v>
      </c>
      <c r="BO10" s="412"/>
      <c r="BP10" s="412"/>
      <c r="BQ10" s="412"/>
      <c r="BR10" s="412"/>
      <c r="BS10" s="412"/>
      <c r="BT10" s="412"/>
      <c r="BU10" s="413"/>
      <c r="BV10" s="411">
        <v>1411048</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115</v>
      </c>
      <c r="AV11" s="444"/>
      <c r="AW11" s="444"/>
      <c r="AX11" s="444"/>
      <c r="AY11" s="445" t="s">
        <v>126</v>
      </c>
      <c r="AZ11" s="446"/>
      <c r="BA11" s="446"/>
      <c r="BB11" s="446"/>
      <c r="BC11" s="446"/>
      <c r="BD11" s="446"/>
      <c r="BE11" s="446"/>
      <c r="BF11" s="446"/>
      <c r="BG11" s="446"/>
      <c r="BH11" s="446"/>
      <c r="BI11" s="446"/>
      <c r="BJ11" s="446"/>
      <c r="BK11" s="446"/>
      <c r="BL11" s="446"/>
      <c r="BM11" s="447"/>
      <c r="BN11" s="411">
        <v>8000</v>
      </c>
      <c r="BO11" s="412"/>
      <c r="BP11" s="412"/>
      <c r="BQ11" s="412"/>
      <c r="BR11" s="412"/>
      <c r="BS11" s="412"/>
      <c r="BT11" s="412"/>
      <c r="BU11" s="413"/>
      <c r="BV11" s="411">
        <v>7236</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x14ac:dyDescent="0.15">
      <c r="A12" s="178"/>
      <c r="B12" s="471" t="s">
        <v>130</v>
      </c>
      <c r="C12" s="472"/>
      <c r="D12" s="472"/>
      <c r="E12" s="472"/>
      <c r="F12" s="472"/>
      <c r="G12" s="472"/>
      <c r="H12" s="472"/>
      <c r="I12" s="472"/>
      <c r="J12" s="472"/>
      <c r="K12" s="473"/>
      <c r="L12" s="480" t="s">
        <v>131</v>
      </c>
      <c r="M12" s="481"/>
      <c r="N12" s="481"/>
      <c r="O12" s="481"/>
      <c r="P12" s="481"/>
      <c r="Q12" s="482"/>
      <c r="R12" s="483">
        <v>243074</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105</v>
      </c>
      <c r="AV12" s="444"/>
      <c r="AW12" s="444"/>
      <c r="AX12" s="444"/>
      <c r="AY12" s="445" t="s">
        <v>135</v>
      </c>
      <c r="AZ12" s="446"/>
      <c r="BA12" s="446"/>
      <c r="BB12" s="446"/>
      <c r="BC12" s="446"/>
      <c r="BD12" s="446"/>
      <c r="BE12" s="446"/>
      <c r="BF12" s="446"/>
      <c r="BG12" s="446"/>
      <c r="BH12" s="446"/>
      <c r="BI12" s="446"/>
      <c r="BJ12" s="446"/>
      <c r="BK12" s="446"/>
      <c r="BL12" s="446"/>
      <c r="BM12" s="447"/>
      <c r="BN12" s="411">
        <v>1264360</v>
      </c>
      <c r="BO12" s="412"/>
      <c r="BP12" s="412"/>
      <c r="BQ12" s="412"/>
      <c r="BR12" s="412"/>
      <c r="BS12" s="412"/>
      <c r="BT12" s="412"/>
      <c r="BU12" s="413"/>
      <c r="BV12" s="411">
        <v>1306516</v>
      </c>
      <c r="BW12" s="412"/>
      <c r="BX12" s="412"/>
      <c r="BY12" s="412"/>
      <c r="BZ12" s="412"/>
      <c r="CA12" s="412"/>
      <c r="CB12" s="412"/>
      <c r="CC12" s="413"/>
      <c r="CD12" s="414" t="s">
        <v>136</v>
      </c>
      <c r="CE12" s="415"/>
      <c r="CF12" s="415"/>
      <c r="CG12" s="415"/>
      <c r="CH12" s="415"/>
      <c r="CI12" s="415"/>
      <c r="CJ12" s="415"/>
      <c r="CK12" s="415"/>
      <c r="CL12" s="415"/>
      <c r="CM12" s="415"/>
      <c r="CN12" s="415"/>
      <c r="CO12" s="415"/>
      <c r="CP12" s="415"/>
      <c r="CQ12" s="415"/>
      <c r="CR12" s="415"/>
      <c r="CS12" s="416"/>
      <c r="CT12" s="451" t="s">
        <v>137</v>
      </c>
      <c r="CU12" s="452"/>
      <c r="CV12" s="452"/>
      <c r="CW12" s="452"/>
      <c r="CX12" s="452"/>
      <c r="CY12" s="452"/>
      <c r="CZ12" s="452"/>
      <c r="DA12" s="453"/>
      <c r="DB12" s="451" t="s">
        <v>137</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241508</v>
      </c>
      <c r="S13" s="496"/>
      <c r="T13" s="496"/>
      <c r="U13" s="496"/>
      <c r="V13" s="497"/>
      <c r="W13" s="427" t="s">
        <v>139</v>
      </c>
      <c r="X13" s="428"/>
      <c r="Y13" s="428"/>
      <c r="Z13" s="428"/>
      <c r="AA13" s="428"/>
      <c r="AB13" s="418"/>
      <c r="AC13" s="462">
        <v>4260</v>
      </c>
      <c r="AD13" s="463"/>
      <c r="AE13" s="463"/>
      <c r="AF13" s="463"/>
      <c r="AG13" s="505"/>
      <c r="AH13" s="462">
        <v>4828</v>
      </c>
      <c r="AI13" s="463"/>
      <c r="AJ13" s="463"/>
      <c r="AK13" s="463"/>
      <c r="AL13" s="464"/>
      <c r="AM13" s="440" t="s">
        <v>140</v>
      </c>
      <c r="AN13" s="441"/>
      <c r="AO13" s="441"/>
      <c r="AP13" s="441"/>
      <c r="AQ13" s="441"/>
      <c r="AR13" s="441"/>
      <c r="AS13" s="441"/>
      <c r="AT13" s="442"/>
      <c r="AU13" s="443" t="s">
        <v>141</v>
      </c>
      <c r="AV13" s="444"/>
      <c r="AW13" s="444"/>
      <c r="AX13" s="444"/>
      <c r="AY13" s="445" t="s">
        <v>142</v>
      </c>
      <c r="AZ13" s="446"/>
      <c r="BA13" s="446"/>
      <c r="BB13" s="446"/>
      <c r="BC13" s="446"/>
      <c r="BD13" s="446"/>
      <c r="BE13" s="446"/>
      <c r="BF13" s="446"/>
      <c r="BG13" s="446"/>
      <c r="BH13" s="446"/>
      <c r="BI13" s="446"/>
      <c r="BJ13" s="446"/>
      <c r="BK13" s="446"/>
      <c r="BL13" s="446"/>
      <c r="BM13" s="447"/>
      <c r="BN13" s="411">
        <v>1059703</v>
      </c>
      <c r="BO13" s="412"/>
      <c r="BP13" s="412"/>
      <c r="BQ13" s="412"/>
      <c r="BR13" s="412"/>
      <c r="BS13" s="412"/>
      <c r="BT13" s="412"/>
      <c r="BU13" s="413"/>
      <c r="BV13" s="411">
        <v>1484973</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4.5</v>
      </c>
      <c r="CU13" s="409"/>
      <c r="CV13" s="409"/>
      <c r="CW13" s="409"/>
      <c r="CX13" s="409"/>
      <c r="CY13" s="409"/>
      <c r="CZ13" s="409"/>
      <c r="DA13" s="410"/>
      <c r="DB13" s="408">
        <v>4.3</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144</v>
      </c>
      <c r="M14" s="493"/>
      <c r="N14" s="493"/>
      <c r="O14" s="493"/>
      <c r="P14" s="493"/>
      <c r="Q14" s="494"/>
      <c r="R14" s="495">
        <v>246441</v>
      </c>
      <c r="S14" s="496"/>
      <c r="T14" s="496"/>
      <c r="U14" s="496"/>
      <c r="V14" s="497"/>
      <c r="W14" s="401"/>
      <c r="X14" s="402"/>
      <c r="Y14" s="402"/>
      <c r="Z14" s="402"/>
      <c r="AA14" s="402"/>
      <c r="AB14" s="391"/>
      <c r="AC14" s="498">
        <v>3.8</v>
      </c>
      <c r="AD14" s="499"/>
      <c r="AE14" s="499"/>
      <c r="AF14" s="499"/>
      <c r="AG14" s="500"/>
      <c r="AH14" s="498">
        <v>4.3</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t="s">
        <v>137</v>
      </c>
      <c r="CU14" s="510"/>
      <c r="CV14" s="510"/>
      <c r="CW14" s="510"/>
      <c r="CX14" s="510"/>
      <c r="CY14" s="510"/>
      <c r="CZ14" s="510"/>
      <c r="DA14" s="511"/>
      <c r="DB14" s="509" t="s">
        <v>137</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138</v>
      </c>
      <c r="N15" s="503"/>
      <c r="O15" s="503"/>
      <c r="P15" s="503"/>
      <c r="Q15" s="504"/>
      <c r="R15" s="495">
        <v>244593</v>
      </c>
      <c r="S15" s="496"/>
      <c r="T15" s="496"/>
      <c r="U15" s="496"/>
      <c r="V15" s="497"/>
      <c r="W15" s="427" t="s">
        <v>146</v>
      </c>
      <c r="X15" s="428"/>
      <c r="Y15" s="428"/>
      <c r="Z15" s="428"/>
      <c r="AA15" s="428"/>
      <c r="AB15" s="418"/>
      <c r="AC15" s="462">
        <v>21172</v>
      </c>
      <c r="AD15" s="463"/>
      <c r="AE15" s="463"/>
      <c r="AF15" s="463"/>
      <c r="AG15" s="505"/>
      <c r="AH15" s="462">
        <v>21498</v>
      </c>
      <c r="AI15" s="463"/>
      <c r="AJ15" s="463"/>
      <c r="AK15" s="463"/>
      <c r="AL15" s="464"/>
      <c r="AM15" s="440"/>
      <c r="AN15" s="441"/>
      <c r="AO15" s="441"/>
      <c r="AP15" s="441"/>
      <c r="AQ15" s="441"/>
      <c r="AR15" s="441"/>
      <c r="AS15" s="441"/>
      <c r="AT15" s="442"/>
      <c r="AU15" s="443"/>
      <c r="AV15" s="444"/>
      <c r="AW15" s="444"/>
      <c r="AX15" s="444"/>
      <c r="AY15" s="371" t="s">
        <v>147</v>
      </c>
      <c r="AZ15" s="372"/>
      <c r="BA15" s="372"/>
      <c r="BB15" s="372"/>
      <c r="BC15" s="372"/>
      <c r="BD15" s="372"/>
      <c r="BE15" s="372"/>
      <c r="BF15" s="372"/>
      <c r="BG15" s="372"/>
      <c r="BH15" s="372"/>
      <c r="BI15" s="372"/>
      <c r="BJ15" s="372"/>
      <c r="BK15" s="372"/>
      <c r="BL15" s="372"/>
      <c r="BM15" s="373"/>
      <c r="BN15" s="374">
        <v>26269208</v>
      </c>
      <c r="BO15" s="375"/>
      <c r="BP15" s="375"/>
      <c r="BQ15" s="375"/>
      <c r="BR15" s="375"/>
      <c r="BS15" s="375"/>
      <c r="BT15" s="375"/>
      <c r="BU15" s="376"/>
      <c r="BV15" s="374">
        <v>27172989</v>
      </c>
      <c r="BW15" s="375"/>
      <c r="BX15" s="375"/>
      <c r="BY15" s="375"/>
      <c r="BZ15" s="375"/>
      <c r="CA15" s="375"/>
      <c r="CB15" s="375"/>
      <c r="CC15" s="376"/>
      <c r="CD15" s="512" t="s">
        <v>148</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149</v>
      </c>
      <c r="M16" s="515"/>
      <c r="N16" s="515"/>
      <c r="O16" s="515"/>
      <c r="P16" s="515"/>
      <c r="Q16" s="516"/>
      <c r="R16" s="517" t="s">
        <v>150</v>
      </c>
      <c r="S16" s="518"/>
      <c r="T16" s="518"/>
      <c r="U16" s="518"/>
      <c r="V16" s="519"/>
      <c r="W16" s="401"/>
      <c r="X16" s="402"/>
      <c r="Y16" s="402"/>
      <c r="Z16" s="402"/>
      <c r="AA16" s="402"/>
      <c r="AB16" s="391"/>
      <c r="AC16" s="498">
        <v>18.899999999999999</v>
      </c>
      <c r="AD16" s="499"/>
      <c r="AE16" s="499"/>
      <c r="AF16" s="499"/>
      <c r="AG16" s="500"/>
      <c r="AH16" s="498">
        <v>19</v>
      </c>
      <c r="AI16" s="499"/>
      <c r="AJ16" s="499"/>
      <c r="AK16" s="499"/>
      <c r="AL16" s="501"/>
      <c r="AM16" s="440"/>
      <c r="AN16" s="441"/>
      <c r="AO16" s="441"/>
      <c r="AP16" s="441"/>
      <c r="AQ16" s="441"/>
      <c r="AR16" s="441"/>
      <c r="AS16" s="441"/>
      <c r="AT16" s="442"/>
      <c r="AU16" s="443"/>
      <c r="AV16" s="444"/>
      <c r="AW16" s="444"/>
      <c r="AX16" s="444"/>
      <c r="AY16" s="445" t="s">
        <v>151</v>
      </c>
      <c r="AZ16" s="446"/>
      <c r="BA16" s="446"/>
      <c r="BB16" s="446"/>
      <c r="BC16" s="446"/>
      <c r="BD16" s="446"/>
      <c r="BE16" s="446"/>
      <c r="BF16" s="446"/>
      <c r="BG16" s="446"/>
      <c r="BH16" s="446"/>
      <c r="BI16" s="446"/>
      <c r="BJ16" s="446"/>
      <c r="BK16" s="446"/>
      <c r="BL16" s="446"/>
      <c r="BM16" s="447"/>
      <c r="BN16" s="411">
        <v>51109976</v>
      </c>
      <c r="BO16" s="412"/>
      <c r="BP16" s="412"/>
      <c r="BQ16" s="412"/>
      <c r="BR16" s="412"/>
      <c r="BS16" s="412"/>
      <c r="BT16" s="412"/>
      <c r="BU16" s="413"/>
      <c r="BV16" s="411">
        <v>50153994</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152</v>
      </c>
      <c r="N17" s="523"/>
      <c r="O17" s="523"/>
      <c r="P17" s="523"/>
      <c r="Q17" s="524"/>
      <c r="R17" s="517" t="s">
        <v>153</v>
      </c>
      <c r="S17" s="518"/>
      <c r="T17" s="518"/>
      <c r="U17" s="518"/>
      <c r="V17" s="519"/>
      <c r="W17" s="427" t="s">
        <v>154</v>
      </c>
      <c r="X17" s="428"/>
      <c r="Y17" s="428"/>
      <c r="Z17" s="428"/>
      <c r="AA17" s="428"/>
      <c r="AB17" s="418"/>
      <c r="AC17" s="462">
        <v>86458</v>
      </c>
      <c r="AD17" s="463"/>
      <c r="AE17" s="463"/>
      <c r="AF17" s="463"/>
      <c r="AG17" s="505"/>
      <c r="AH17" s="462">
        <v>86854</v>
      </c>
      <c r="AI17" s="463"/>
      <c r="AJ17" s="463"/>
      <c r="AK17" s="463"/>
      <c r="AL17" s="464"/>
      <c r="AM17" s="440"/>
      <c r="AN17" s="441"/>
      <c r="AO17" s="441"/>
      <c r="AP17" s="441"/>
      <c r="AQ17" s="441"/>
      <c r="AR17" s="441"/>
      <c r="AS17" s="441"/>
      <c r="AT17" s="442"/>
      <c r="AU17" s="443"/>
      <c r="AV17" s="444"/>
      <c r="AW17" s="444"/>
      <c r="AX17" s="444"/>
      <c r="AY17" s="445" t="s">
        <v>155</v>
      </c>
      <c r="AZ17" s="446"/>
      <c r="BA17" s="446"/>
      <c r="BB17" s="446"/>
      <c r="BC17" s="446"/>
      <c r="BD17" s="446"/>
      <c r="BE17" s="446"/>
      <c r="BF17" s="446"/>
      <c r="BG17" s="446"/>
      <c r="BH17" s="446"/>
      <c r="BI17" s="446"/>
      <c r="BJ17" s="446"/>
      <c r="BK17" s="446"/>
      <c r="BL17" s="446"/>
      <c r="BM17" s="447"/>
      <c r="BN17" s="411">
        <v>33063526</v>
      </c>
      <c r="BO17" s="412"/>
      <c r="BP17" s="412"/>
      <c r="BQ17" s="412"/>
      <c r="BR17" s="412"/>
      <c r="BS17" s="412"/>
      <c r="BT17" s="412"/>
      <c r="BU17" s="413"/>
      <c r="BV17" s="411">
        <v>34281442</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156</v>
      </c>
      <c r="C18" s="454"/>
      <c r="D18" s="454"/>
      <c r="E18" s="534"/>
      <c r="F18" s="534"/>
      <c r="G18" s="534"/>
      <c r="H18" s="534"/>
      <c r="I18" s="534"/>
      <c r="J18" s="534"/>
      <c r="K18" s="534"/>
      <c r="L18" s="535">
        <v>426.01</v>
      </c>
      <c r="M18" s="535"/>
      <c r="N18" s="535"/>
      <c r="O18" s="535"/>
      <c r="P18" s="535"/>
      <c r="Q18" s="535"/>
      <c r="R18" s="536"/>
      <c r="S18" s="536"/>
      <c r="T18" s="536"/>
      <c r="U18" s="536"/>
      <c r="V18" s="537"/>
      <c r="W18" s="429"/>
      <c r="X18" s="430"/>
      <c r="Y18" s="430"/>
      <c r="Z18" s="430"/>
      <c r="AA18" s="430"/>
      <c r="AB18" s="421"/>
      <c r="AC18" s="538">
        <v>77.3</v>
      </c>
      <c r="AD18" s="539"/>
      <c r="AE18" s="539"/>
      <c r="AF18" s="539"/>
      <c r="AG18" s="540"/>
      <c r="AH18" s="538">
        <v>76.7</v>
      </c>
      <c r="AI18" s="539"/>
      <c r="AJ18" s="539"/>
      <c r="AK18" s="539"/>
      <c r="AL18" s="541"/>
      <c r="AM18" s="440"/>
      <c r="AN18" s="441"/>
      <c r="AO18" s="441"/>
      <c r="AP18" s="441"/>
      <c r="AQ18" s="441"/>
      <c r="AR18" s="441"/>
      <c r="AS18" s="441"/>
      <c r="AT18" s="442"/>
      <c r="AU18" s="443"/>
      <c r="AV18" s="444"/>
      <c r="AW18" s="444"/>
      <c r="AX18" s="444"/>
      <c r="AY18" s="445" t="s">
        <v>157</v>
      </c>
      <c r="AZ18" s="446"/>
      <c r="BA18" s="446"/>
      <c r="BB18" s="446"/>
      <c r="BC18" s="446"/>
      <c r="BD18" s="446"/>
      <c r="BE18" s="446"/>
      <c r="BF18" s="446"/>
      <c r="BG18" s="446"/>
      <c r="BH18" s="446"/>
      <c r="BI18" s="446"/>
      <c r="BJ18" s="446"/>
      <c r="BK18" s="446"/>
      <c r="BL18" s="446"/>
      <c r="BM18" s="447"/>
      <c r="BN18" s="411">
        <v>58050986</v>
      </c>
      <c r="BO18" s="412"/>
      <c r="BP18" s="412"/>
      <c r="BQ18" s="412"/>
      <c r="BR18" s="412"/>
      <c r="BS18" s="412"/>
      <c r="BT18" s="412"/>
      <c r="BU18" s="413"/>
      <c r="BV18" s="411">
        <v>56775243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158</v>
      </c>
      <c r="C19" s="454"/>
      <c r="D19" s="454"/>
      <c r="E19" s="534"/>
      <c r="F19" s="534"/>
      <c r="G19" s="534"/>
      <c r="H19" s="534"/>
      <c r="I19" s="534"/>
      <c r="J19" s="534"/>
      <c r="K19" s="534"/>
      <c r="L19" s="542">
        <v>571</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159</v>
      </c>
      <c r="AZ19" s="446"/>
      <c r="BA19" s="446"/>
      <c r="BB19" s="446"/>
      <c r="BC19" s="446"/>
      <c r="BD19" s="446"/>
      <c r="BE19" s="446"/>
      <c r="BF19" s="446"/>
      <c r="BG19" s="446"/>
      <c r="BH19" s="446"/>
      <c r="BI19" s="446"/>
      <c r="BJ19" s="446"/>
      <c r="BK19" s="446"/>
      <c r="BL19" s="446"/>
      <c r="BM19" s="447"/>
      <c r="BN19" s="411">
        <v>80738622</v>
      </c>
      <c r="BO19" s="412"/>
      <c r="BP19" s="412"/>
      <c r="BQ19" s="412"/>
      <c r="BR19" s="412"/>
      <c r="BS19" s="412"/>
      <c r="BT19" s="412"/>
      <c r="BU19" s="413"/>
      <c r="BV19" s="411">
        <v>78850161</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160</v>
      </c>
      <c r="C20" s="454"/>
      <c r="D20" s="454"/>
      <c r="E20" s="534"/>
      <c r="F20" s="534"/>
      <c r="G20" s="534"/>
      <c r="H20" s="534"/>
      <c r="I20" s="534"/>
      <c r="J20" s="534"/>
      <c r="K20" s="534"/>
      <c r="L20" s="542">
        <v>104053</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161</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162</v>
      </c>
      <c r="C22" s="555"/>
      <c r="D22" s="556"/>
      <c r="E22" s="423" t="s">
        <v>1</v>
      </c>
      <c r="F22" s="428"/>
      <c r="G22" s="428"/>
      <c r="H22" s="428"/>
      <c r="I22" s="428"/>
      <c r="J22" s="428"/>
      <c r="K22" s="418"/>
      <c r="L22" s="423" t="s">
        <v>163</v>
      </c>
      <c r="M22" s="428"/>
      <c r="N22" s="428"/>
      <c r="O22" s="428"/>
      <c r="P22" s="418"/>
      <c r="Q22" s="586" t="s">
        <v>164</v>
      </c>
      <c r="R22" s="587"/>
      <c r="S22" s="587"/>
      <c r="T22" s="587"/>
      <c r="U22" s="587"/>
      <c r="V22" s="588"/>
      <c r="W22" s="554" t="s">
        <v>165</v>
      </c>
      <c r="X22" s="555"/>
      <c r="Y22" s="556"/>
      <c r="Z22" s="423" t="s">
        <v>1</v>
      </c>
      <c r="AA22" s="428"/>
      <c r="AB22" s="428"/>
      <c r="AC22" s="428"/>
      <c r="AD22" s="428"/>
      <c r="AE22" s="428"/>
      <c r="AF22" s="428"/>
      <c r="AG22" s="418"/>
      <c r="AH22" s="592" t="s">
        <v>166</v>
      </c>
      <c r="AI22" s="428"/>
      <c r="AJ22" s="428"/>
      <c r="AK22" s="428"/>
      <c r="AL22" s="418"/>
      <c r="AM22" s="592" t="s">
        <v>167</v>
      </c>
      <c r="AN22" s="593"/>
      <c r="AO22" s="593"/>
      <c r="AP22" s="593"/>
      <c r="AQ22" s="593"/>
      <c r="AR22" s="594"/>
      <c r="AS22" s="586" t="s">
        <v>164</v>
      </c>
      <c r="AT22" s="587"/>
      <c r="AU22" s="587"/>
      <c r="AV22" s="587"/>
      <c r="AW22" s="587"/>
      <c r="AX22" s="598"/>
      <c r="AY22" s="371" t="s">
        <v>168</v>
      </c>
      <c r="AZ22" s="372"/>
      <c r="BA22" s="372"/>
      <c r="BB22" s="372"/>
      <c r="BC22" s="372"/>
      <c r="BD22" s="372"/>
      <c r="BE22" s="372"/>
      <c r="BF22" s="372"/>
      <c r="BG22" s="372"/>
      <c r="BH22" s="372"/>
      <c r="BI22" s="372"/>
      <c r="BJ22" s="372"/>
      <c r="BK22" s="372"/>
      <c r="BL22" s="372"/>
      <c r="BM22" s="373"/>
      <c r="BN22" s="374">
        <v>107144736</v>
      </c>
      <c r="BO22" s="375"/>
      <c r="BP22" s="375"/>
      <c r="BQ22" s="375"/>
      <c r="BR22" s="375"/>
      <c r="BS22" s="375"/>
      <c r="BT22" s="375"/>
      <c r="BU22" s="376"/>
      <c r="BV22" s="374">
        <v>108166883</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169</v>
      </c>
      <c r="AZ23" s="446"/>
      <c r="BA23" s="446"/>
      <c r="BB23" s="446"/>
      <c r="BC23" s="446"/>
      <c r="BD23" s="446"/>
      <c r="BE23" s="446"/>
      <c r="BF23" s="446"/>
      <c r="BG23" s="446"/>
      <c r="BH23" s="446"/>
      <c r="BI23" s="446"/>
      <c r="BJ23" s="446"/>
      <c r="BK23" s="446"/>
      <c r="BL23" s="446"/>
      <c r="BM23" s="447"/>
      <c r="BN23" s="411">
        <v>80575580</v>
      </c>
      <c r="BO23" s="412"/>
      <c r="BP23" s="412"/>
      <c r="BQ23" s="412"/>
      <c r="BR23" s="412"/>
      <c r="BS23" s="412"/>
      <c r="BT23" s="412"/>
      <c r="BU23" s="413"/>
      <c r="BV23" s="411">
        <v>80132606</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170</v>
      </c>
      <c r="F24" s="441"/>
      <c r="G24" s="441"/>
      <c r="H24" s="441"/>
      <c r="I24" s="441"/>
      <c r="J24" s="441"/>
      <c r="K24" s="442"/>
      <c r="L24" s="462">
        <v>1</v>
      </c>
      <c r="M24" s="463"/>
      <c r="N24" s="463"/>
      <c r="O24" s="463"/>
      <c r="P24" s="505"/>
      <c r="Q24" s="462">
        <v>10580</v>
      </c>
      <c r="R24" s="463"/>
      <c r="S24" s="463"/>
      <c r="T24" s="463"/>
      <c r="U24" s="463"/>
      <c r="V24" s="505"/>
      <c r="W24" s="557"/>
      <c r="X24" s="558"/>
      <c r="Y24" s="559"/>
      <c r="Z24" s="461" t="s">
        <v>171</v>
      </c>
      <c r="AA24" s="441"/>
      <c r="AB24" s="441"/>
      <c r="AC24" s="441"/>
      <c r="AD24" s="441"/>
      <c r="AE24" s="441"/>
      <c r="AF24" s="441"/>
      <c r="AG24" s="442"/>
      <c r="AH24" s="462">
        <v>2053</v>
      </c>
      <c r="AI24" s="463"/>
      <c r="AJ24" s="463"/>
      <c r="AK24" s="463"/>
      <c r="AL24" s="505"/>
      <c r="AM24" s="462">
        <v>6540858</v>
      </c>
      <c r="AN24" s="463"/>
      <c r="AO24" s="463"/>
      <c r="AP24" s="463"/>
      <c r="AQ24" s="463"/>
      <c r="AR24" s="505"/>
      <c r="AS24" s="462">
        <v>3186</v>
      </c>
      <c r="AT24" s="463"/>
      <c r="AU24" s="463"/>
      <c r="AV24" s="463"/>
      <c r="AW24" s="463"/>
      <c r="AX24" s="464"/>
      <c r="AY24" s="527" t="s">
        <v>172</v>
      </c>
      <c r="AZ24" s="528"/>
      <c r="BA24" s="528"/>
      <c r="BB24" s="528"/>
      <c r="BC24" s="528"/>
      <c r="BD24" s="528"/>
      <c r="BE24" s="528"/>
      <c r="BF24" s="528"/>
      <c r="BG24" s="528"/>
      <c r="BH24" s="528"/>
      <c r="BI24" s="528"/>
      <c r="BJ24" s="528"/>
      <c r="BK24" s="528"/>
      <c r="BL24" s="528"/>
      <c r="BM24" s="529"/>
      <c r="BN24" s="411">
        <v>64203609</v>
      </c>
      <c r="BO24" s="412"/>
      <c r="BP24" s="412"/>
      <c r="BQ24" s="412"/>
      <c r="BR24" s="412"/>
      <c r="BS24" s="412"/>
      <c r="BT24" s="412"/>
      <c r="BU24" s="413"/>
      <c r="BV24" s="411">
        <v>64058739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173</v>
      </c>
      <c r="F25" s="441"/>
      <c r="G25" s="441"/>
      <c r="H25" s="441"/>
      <c r="I25" s="441"/>
      <c r="J25" s="441"/>
      <c r="K25" s="442"/>
      <c r="L25" s="462">
        <v>2</v>
      </c>
      <c r="M25" s="463"/>
      <c r="N25" s="463"/>
      <c r="O25" s="463"/>
      <c r="P25" s="505"/>
      <c r="Q25" s="462">
        <v>8730</v>
      </c>
      <c r="R25" s="463"/>
      <c r="S25" s="463"/>
      <c r="T25" s="463"/>
      <c r="U25" s="463"/>
      <c r="V25" s="505"/>
      <c r="W25" s="557"/>
      <c r="X25" s="558"/>
      <c r="Y25" s="559"/>
      <c r="Z25" s="461" t="s">
        <v>174</v>
      </c>
      <c r="AA25" s="441"/>
      <c r="AB25" s="441"/>
      <c r="AC25" s="441"/>
      <c r="AD25" s="441"/>
      <c r="AE25" s="441"/>
      <c r="AF25" s="441"/>
      <c r="AG25" s="442"/>
      <c r="AH25" s="462">
        <v>375</v>
      </c>
      <c r="AI25" s="463"/>
      <c r="AJ25" s="463"/>
      <c r="AK25" s="463"/>
      <c r="AL25" s="505"/>
      <c r="AM25" s="462">
        <v>1063500</v>
      </c>
      <c r="AN25" s="463"/>
      <c r="AO25" s="463"/>
      <c r="AP25" s="463"/>
      <c r="AQ25" s="463"/>
      <c r="AR25" s="505"/>
      <c r="AS25" s="462">
        <v>2836</v>
      </c>
      <c r="AT25" s="463"/>
      <c r="AU25" s="463"/>
      <c r="AV25" s="463"/>
      <c r="AW25" s="463"/>
      <c r="AX25" s="464"/>
      <c r="AY25" s="371" t="s">
        <v>175</v>
      </c>
      <c r="AZ25" s="372"/>
      <c r="BA25" s="372"/>
      <c r="BB25" s="372"/>
      <c r="BC25" s="372"/>
      <c r="BD25" s="372"/>
      <c r="BE25" s="372"/>
      <c r="BF25" s="372"/>
      <c r="BG25" s="372"/>
      <c r="BH25" s="372"/>
      <c r="BI25" s="372"/>
      <c r="BJ25" s="372"/>
      <c r="BK25" s="372"/>
      <c r="BL25" s="372"/>
      <c r="BM25" s="373"/>
      <c r="BN25" s="374">
        <v>13613388</v>
      </c>
      <c r="BO25" s="375"/>
      <c r="BP25" s="375"/>
      <c r="BQ25" s="375"/>
      <c r="BR25" s="375"/>
      <c r="BS25" s="375"/>
      <c r="BT25" s="375"/>
      <c r="BU25" s="376"/>
      <c r="BV25" s="374">
        <v>15489630</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176</v>
      </c>
      <c r="F26" s="441"/>
      <c r="G26" s="441"/>
      <c r="H26" s="441"/>
      <c r="I26" s="441"/>
      <c r="J26" s="441"/>
      <c r="K26" s="442"/>
      <c r="L26" s="462">
        <v>1</v>
      </c>
      <c r="M26" s="463"/>
      <c r="N26" s="463"/>
      <c r="O26" s="463"/>
      <c r="P26" s="505"/>
      <c r="Q26" s="462">
        <v>7210</v>
      </c>
      <c r="R26" s="463"/>
      <c r="S26" s="463"/>
      <c r="T26" s="463"/>
      <c r="U26" s="463"/>
      <c r="V26" s="505"/>
      <c r="W26" s="557"/>
      <c r="X26" s="558"/>
      <c r="Y26" s="559"/>
      <c r="Z26" s="461" t="s">
        <v>177</v>
      </c>
      <c r="AA26" s="563"/>
      <c r="AB26" s="563"/>
      <c r="AC26" s="563"/>
      <c r="AD26" s="563"/>
      <c r="AE26" s="563"/>
      <c r="AF26" s="563"/>
      <c r="AG26" s="564"/>
      <c r="AH26" s="462">
        <v>218</v>
      </c>
      <c r="AI26" s="463"/>
      <c r="AJ26" s="463"/>
      <c r="AK26" s="463"/>
      <c r="AL26" s="505"/>
      <c r="AM26" s="462">
        <v>742726</v>
      </c>
      <c r="AN26" s="463"/>
      <c r="AO26" s="463"/>
      <c r="AP26" s="463"/>
      <c r="AQ26" s="463"/>
      <c r="AR26" s="505"/>
      <c r="AS26" s="462">
        <v>3407</v>
      </c>
      <c r="AT26" s="463"/>
      <c r="AU26" s="463"/>
      <c r="AV26" s="463"/>
      <c r="AW26" s="463"/>
      <c r="AX26" s="464"/>
      <c r="AY26" s="414" t="s">
        <v>178</v>
      </c>
      <c r="AZ26" s="415"/>
      <c r="BA26" s="415"/>
      <c r="BB26" s="415"/>
      <c r="BC26" s="415"/>
      <c r="BD26" s="415"/>
      <c r="BE26" s="415"/>
      <c r="BF26" s="415"/>
      <c r="BG26" s="415"/>
      <c r="BH26" s="415"/>
      <c r="BI26" s="415"/>
      <c r="BJ26" s="415"/>
      <c r="BK26" s="415"/>
      <c r="BL26" s="415"/>
      <c r="BM26" s="416"/>
      <c r="BN26" s="411">
        <v>300000</v>
      </c>
      <c r="BO26" s="412"/>
      <c r="BP26" s="412"/>
      <c r="BQ26" s="412"/>
      <c r="BR26" s="412"/>
      <c r="BS26" s="412"/>
      <c r="BT26" s="412"/>
      <c r="BU26" s="413"/>
      <c r="BV26" s="411">
        <v>250000</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179</v>
      </c>
      <c r="F27" s="441"/>
      <c r="G27" s="441"/>
      <c r="H27" s="441"/>
      <c r="I27" s="441"/>
      <c r="J27" s="441"/>
      <c r="K27" s="442"/>
      <c r="L27" s="462">
        <v>1</v>
      </c>
      <c r="M27" s="463"/>
      <c r="N27" s="463"/>
      <c r="O27" s="463"/>
      <c r="P27" s="505"/>
      <c r="Q27" s="462">
        <v>6620</v>
      </c>
      <c r="R27" s="463"/>
      <c r="S27" s="463"/>
      <c r="T27" s="463"/>
      <c r="U27" s="463"/>
      <c r="V27" s="505"/>
      <c r="W27" s="557"/>
      <c r="X27" s="558"/>
      <c r="Y27" s="559"/>
      <c r="Z27" s="461" t="s">
        <v>180</v>
      </c>
      <c r="AA27" s="441"/>
      <c r="AB27" s="441"/>
      <c r="AC27" s="441"/>
      <c r="AD27" s="441"/>
      <c r="AE27" s="441"/>
      <c r="AF27" s="441"/>
      <c r="AG27" s="442"/>
      <c r="AH27" s="462">
        <v>50</v>
      </c>
      <c r="AI27" s="463"/>
      <c r="AJ27" s="463"/>
      <c r="AK27" s="463"/>
      <c r="AL27" s="505"/>
      <c r="AM27" s="462">
        <v>191830</v>
      </c>
      <c r="AN27" s="463"/>
      <c r="AO27" s="463"/>
      <c r="AP27" s="463"/>
      <c r="AQ27" s="463"/>
      <c r="AR27" s="505"/>
      <c r="AS27" s="462">
        <v>3837</v>
      </c>
      <c r="AT27" s="463"/>
      <c r="AU27" s="463"/>
      <c r="AV27" s="463"/>
      <c r="AW27" s="463"/>
      <c r="AX27" s="464"/>
      <c r="AY27" s="506" t="s">
        <v>181</v>
      </c>
      <c r="AZ27" s="507"/>
      <c r="BA27" s="507"/>
      <c r="BB27" s="507"/>
      <c r="BC27" s="507"/>
      <c r="BD27" s="507"/>
      <c r="BE27" s="507"/>
      <c r="BF27" s="507"/>
      <c r="BG27" s="507"/>
      <c r="BH27" s="507"/>
      <c r="BI27" s="507"/>
      <c r="BJ27" s="507"/>
      <c r="BK27" s="507"/>
      <c r="BL27" s="507"/>
      <c r="BM27" s="508"/>
      <c r="BN27" s="530">
        <v>1383175</v>
      </c>
      <c r="BO27" s="531"/>
      <c r="BP27" s="531"/>
      <c r="BQ27" s="531"/>
      <c r="BR27" s="531"/>
      <c r="BS27" s="531"/>
      <c r="BT27" s="531"/>
      <c r="BU27" s="532"/>
      <c r="BV27" s="530">
        <v>1383067</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182</v>
      </c>
      <c r="F28" s="441"/>
      <c r="G28" s="441"/>
      <c r="H28" s="441"/>
      <c r="I28" s="441"/>
      <c r="J28" s="441"/>
      <c r="K28" s="442"/>
      <c r="L28" s="462">
        <v>1</v>
      </c>
      <c r="M28" s="463"/>
      <c r="N28" s="463"/>
      <c r="O28" s="463"/>
      <c r="P28" s="505"/>
      <c r="Q28" s="462">
        <v>6020</v>
      </c>
      <c r="R28" s="463"/>
      <c r="S28" s="463"/>
      <c r="T28" s="463"/>
      <c r="U28" s="463"/>
      <c r="V28" s="505"/>
      <c r="W28" s="557"/>
      <c r="X28" s="558"/>
      <c r="Y28" s="559"/>
      <c r="Z28" s="461" t="s">
        <v>183</v>
      </c>
      <c r="AA28" s="441"/>
      <c r="AB28" s="441"/>
      <c r="AC28" s="441"/>
      <c r="AD28" s="441"/>
      <c r="AE28" s="441"/>
      <c r="AF28" s="441"/>
      <c r="AG28" s="442"/>
      <c r="AH28" s="462" t="s">
        <v>184</v>
      </c>
      <c r="AI28" s="463"/>
      <c r="AJ28" s="463"/>
      <c r="AK28" s="463"/>
      <c r="AL28" s="505"/>
      <c r="AM28" s="462" t="s">
        <v>137</v>
      </c>
      <c r="AN28" s="463"/>
      <c r="AO28" s="463"/>
      <c r="AP28" s="463"/>
      <c r="AQ28" s="463"/>
      <c r="AR28" s="505"/>
      <c r="AS28" s="462" t="s">
        <v>184</v>
      </c>
      <c r="AT28" s="463"/>
      <c r="AU28" s="463"/>
      <c r="AV28" s="463"/>
      <c r="AW28" s="463"/>
      <c r="AX28" s="464"/>
      <c r="AY28" s="565" t="s">
        <v>185</v>
      </c>
      <c r="AZ28" s="566"/>
      <c r="BA28" s="566"/>
      <c r="BB28" s="567"/>
      <c r="BC28" s="371" t="s">
        <v>48</v>
      </c>
      <c r="BD28" s="372"/>
      <c r="BE28" s="372"/>
      <c r="BF28" s="372"/>
      <c r="BG28" s="372"/>
      <c r="BH28" s="372"/>
      <c r="BI28" s="372"/>
      <c r="BJ28" s="372"/>
      <c r="BK28" s="372"/>
      <c r="BL28" s="372"/>
      <c r="BM28" s="373"/>
      <c r="BN28" s="374">
        <v>6728709</v>
      </c>
      <c r="BO28" s="375"/>
      <c r="BP28" s="375"/>
      <c r="BQ28" s="375"/>
      <c r="BR28" s="375"/>
      <c r="BS28" s="375"/>
      <c r="BT28" s="375"/>
      <c r="BU28" s="376"/>
      <c r="BV28" s="374">
        <v>5671108</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186</v>
      </c>
      <c r="F29" s="441"/>
      <c r="G29" s="441"/>
      <c r="H29" s="441"/>
      <c r="I29" s="441"/>
      <c r="J29" s="441"/>
      <c r="K29" s="442"/>
      <c r="L29" s="462">
        <v>31</v>
      </c>
      <c r="M29" s="463"/>
      <c r="N29" s="463"/>
      <c r="O29" s="463"/>
      <c r="P29" s="505"/>
      <c r="Q29" s="462">
        <v>5630</v>
      </c>
      <c r="R29" s="463"/>
      <c r="S29" s="463"/>
      <c r="T29" s="463"/>
      <c r="U29" s="463"/>
      <c r="V29" s="505"/>
      <c r="W29" s="560"/>
      <c r="X29" s="561"/>
      <c r="Y29" s="562"/>
      <c r="Z29" s="461" t="s">
        <v>187</v>
      </c>
      <c r="AA29" s="441"/>
      <c r="AB29" s="441"/>
      <c r="AC29" s="441"/>
      <c r="AD29" s="441"/>
      <c r="AE29" s="441"/>
      <c r="AF29" s="441"/>
      <c r="AG29" s="442"/>
      <c r="AH29" s="462">
        <v>2103</v>
      </c>
      <c r="AI29" s="463"/>
      <c r="AJ29" s="463"/>
      <c r="AK29" s="463"/>
      <c r="AL29" s="505"/>
      <c r="AM29" s="462">
        <v>6732688</v>
      </c>
      <c r="AN29" s="463"/>
      <c r="AO29" s="463"/>
      <c r="AP29" s="463"/>
      <c r="AQ29" s="463"/>
      <c r="AR29" s="505"/>
      <c r="AS29" s="462">
        <v>3201</v>
      </c>
      <c r="AT29" s="463"/>
      <c r="AU29" s="463"/>
      <c r="AV29" s="463"/>
      <c r="AW29" s="463"/>
      <c r="AX29" s="464"/>
      <c r="AY29" s="568"/>
      <c r="AZ29" s="569"/>
      <c r="BA29" s="569"/>
      <c r="BB29" s="570"/>
      <c r="BC29" s="445" t="s">
        <v>188</v>
      </c>
      <c r="BD29" s="446"/>
      <c r="BE29" s="446"/>
      <c r="BF29" s="446"/>
      <c r="BG29" s="446"/>
      <c r="BH29" s="446"/>
      <c r="BI29" s="446"/>
      <c r="BJ29" s="446"/>
      <c r="BK29" s="446"/>
      <c r="BL29" s="446"/>
      <c r="BM29" s="447"/>
      <c r="BN29" s="411">
        <v>3323514</v>
      </c>
      <c r="BO29" s="412"/>
      <c r="BP29" s="412"/>
      <c r="BQ29" s="412"/>
      <c r="BR29" s="412"/>
      <c r="BS29" s="412"/>
      <c r="BT29" s="412"/>
      <c r="BU29" s="413"/>
      <c r="BV29" s="411">
        <v>3385661</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189</v>
      </c>
      <c r="X30" s="579"/>
      <c r="Y30" s="579"/>
      <c r="Z30" s="579"/>
      <c r="AA30" s="579"/>
      <c r="AB30" s="579"/>
      <c r="AC30" s="579"/>
      <c r="AD30" s="579"/>
      <c r="AE30" s="579"/>
      <c r="AF30" s="579"/>
      <c r="AG30" s="580"/>
      <c r="AH30" s="538">
        <v>99.1</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13117671</v>
      </c>
      <c r="BO30" s="531"/>
      <c r="BP30" s="531"/>
      <c r="BQ30" s="531"/>
      <c r="BR30" s="531"/>
      <c r="BS30" s="531"/>
      <c r="BT30" s="531"/>
      <c r="BU30" s="532"/>
      <c r="BV30" s="530">
        <v>12421163</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190</v>
      </c>
      <c r="D32" s="574"/>
      <c r="E32" s="574"/>
      <c r="F32" s="574"/>
      <c r="G32" s="574"/>
      <c r="H32" s="574"/>
      <c r="I32" s="574"/>
      <c r="J32" s="574"/>
      <c r="K32" s="574"/>
      <c r="L32" s="574"/>
      <c r="M32" s="574"/>
      <c r="N32" s="574"/>
      <c r="O32" s="574"/>
      <c r="P32" s="574"/>
      <c r="Q32" s="574"/>
      <c r="R32" s="574"/>
      <c r="S32" s="57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196</v>
      </c>
      <c r="D33" s="435"/>
      <c r="E33" s="400" t="s">
        <v>197</v>
      </c>
      <c r="F33" s="400"/>
      <c r="G33" s="400"/>
      <c r="H33" s="400"/>
      <c r="I33" s="400"/>
      <c r="J33" s="400"/>
      <c r="K33" s="400"/>
      <c r="L33" s="400"/>
      <c r="M33" s="400"/>
      <c r="N33" s="400"/>
      <c r="O33" s="400"/>
      <c r="P33" s="400"/>
      <c r="Q33" s="400"/>
      <c r="R33" s="400"/>
      <c r="S33" s="400"/>
      <c r="T33" s="203"/>
      <c r="U33" s="435" t="s">
        <v>198</v>
      </c>
      <c r="V33" s="435"/>
      <c r="W33" s="400" t="s">
        <v>197</v>
      </c>
      <c r="X33" s="400"/>
      <c r="Y33" s="400"/>
      <c r="Z33" s="400"/>
      <c r="AA33" s="400"/>
      <c r="AB33" s="400"/>
      <c r="AC33" s="400"/>
      <c r="AD33" s="400"/>
      <c r="AE33" s="400"/>
      <c r="AF33" s="400"/>
      <c r="AG33" s="400"/>
      <c r="AH33" s="400"/>
      <c r="AI33" s="400"/>
      <c r="AJ33" s="400"/>
      <c r="AK33" s="400"/>
      <c r="AL33" s="203"/>
      <c r="AM33" s="435" t="s">
        <v>198</v>
      </c>
      <c r="AN33" s="435"/>
      <c r="AO33" s="400" t="s">
        <v>197</v>
      </c>
      <c r="AP33" s="400"/>
      <c r="AQ33" s="400"/>
      <c r="AR33" s="400"/>
      <c r="AS33" s="400"/>
      <c r="AT33" s="400"/>
      <c r="AU33" s="400"/>
      <c r="AV33" s="400"/>
      <c r="AW33" s="400"/>
      <c r="AX33" s="400"/>
      <c r="AY33" s="400"/>
      <c r="AZ33" s="400"/>
      <c r="BA33" s="400"/>
      <c r="BB33" s="400"/>
      <c r="BC33" s="400"/>
      <c r="BD33" s="204"/>
      <c r="BE33" s="400" t="s">
        <v>199</v>
      </c>
      <c r="BF33" s="400"/>
      <c r="BG33" s="400" t="s">
        <v>200</v>
      </c>
      <c r="BH33" s="400"/>
      <c r="BI33" s="400"/>
      <c r="BJ33" s="400"/>
      <c r="BK33" s="400"/>
      <c r="BL33" s="400"/>
      <c r="BM33" s="400"/>
      <c r="BN33" s="400"/>
      <c r="BO33" s="400"/>
      <c r="BP33" s="400"/>
      <c r="BQ33" s="400"/>
      <c r="BR33" s="400"/>
      <c r="BS33" s="400"/>
      <c r="BT33" s="400"/>
      <c r="BU33" s="400"/>
      <c r="BV33" s="204"/>
      <c r="BW33" s="435" t="s">
        <v>199</v>
      </c>
      <c r="BX33" s="435"/>
      <c r="BY33" s="400" t="s">
        <v>201</v>
      </c>
      <c r="BZ33" s="400"/>
      <c r="CA33" s="400"/>
      <c r="CB33" s="400"/>
      <c r="CC33" s="400"/>
      <c r="CD33" s="400"/>
      <c r="CE33" s="400"/>
      <c r="CF33" s="400"/>
      <c r="CG33" s="400"/>
      <c r="CH33" s="400"/>
      <c r="CI33" s="400"/>
      <c r="CJ33" s="400"/>
      <c r="CK33" s="400"/>
      <c r="CL33" s="400"/>
      <c r="CM33" s="400"/>
      <c r="CN33" s="203"/>
      <c r="CO33" s="435" t="s">
        <v>198</v>
      </c>
      <c r="CP33" s="435"/>
      <c r="CQ33" s="400" t="s">
        <v>202</v>
      </c>
      <c r="CR33" s="400"/>
      <c r="CS33" s="400"/>
      <c r="CT33" s="400"/>
      <c r="CU33" s="400"/>
      <c r="CV33" s="400"/>
      <c r="CW33" s="400"/>
      <c r="CX33" s="400"/>
      <c r="CY33" s="400"/>
      <c r="CZ33" s="400"/>
      <c r="DA33" s="400"/>
      <c r="DB33" s="400"/>
      <c r="DC33" s="400"/>
      <c r="DD33" s="400"/>
      <c r="DE33" s="400"/>
      <c r="DF33" s="203"/>
      <c r="DG33" s="600" t="s">
        <v>203</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7</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11</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13</v>
      </c>
      <c r="BF34" s="601"/>
      <c r="BG34" s="602" t="str">
        <f>IF('各会計、関係団体の財政状況及び健全化判断比率'!B34="","",'各会計、関係団体の財政状況及び健全化判断比率'!B34)</f>
        <v>集落排水事業特別会計</v>
      </c>
      <c r="BH34" s="602"/>
      <c r="BI34" s="602"/>
      <c r="BJ34" s="602"/>
      <c r="BK34" s="602"/>
      <c r="BL34" s="602"/>
      <c r="BM34" s="602"/>
      <c r="BN34" s="602"/>
      <c r="BO34" s="602"/>
      <c r="BP34" s="602"/>
      <c r="BQ34" s="602"/>
      <c r="BR34" s="602"/>
      <c r="BS34" s="602"/>
      <c r="BT34" s="602"/>
      <c r="BU34" s="602"/>
      <c r="BV34" s="178"/>
      <c r="BW34" s="601">
        <f>IF(BY34="","",MAX(C34:D43,U34:V43,AM34:AN43,BE34:BF43)+1)</f>
        <v>19</v>
      </c>
      <c r="BX34" s="601"/>
      <c r="BY34" s="602" t="str">
        <f>IF('各会計、関係団体の財政状況及び健全化判断比率'!B68="","",'各会計、関係団体の財政状況及び健全化判断比率'!B68)</f>
        <v>長崎県後期高齢者医療広域連合（普通会計）</v>
      </c>
      <c r="BZ34" s="602"/>
      <c r="CA34" s="602"/>
      <c r="CB34" s="602"/>
      <c r="CC34" s="602"/>
      <c r="CD34" s="602"/>
      <c r="CE34" s="602"/>
      <c r="CF34" s="602"/>
      <c r="CG34" s="602"/>
      <c r="CH34" s="602"/>
      <c r="CI34" s="602"/>
      <c r="CJ34" s="602"/>
      <c r="CK34" s="602"/>
      <c r="CL34" s="602"/>
      <c r="CM34" s="602"/>
      <c r="CN34" s="178"/>
      <c r="CO34" s="601">
        <f>IF(CQ34="","",MAX(C34:D43,U34:V43,AM34:AN43,BE34:BF43,BW34:BX43)+1)</f>
        <v>27</v>
      </c>
      <c r="CP34" s="601"/>
      <c r="CQ34" s="602" t="str">
        <f>IF('各会計、関係団体の財政状況及び健全化判断比率'!BS7="","",'各会計、関係団体の財政状況及び健全化判断比率'!BS7)</f>
        <v>公益社団法人佐世保地域文化事業財団</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住宅事業特別会計</v>
      </c>
      <c r="F35" s="602"/>
      <c r="G35" s="602"/>
      <c r="H35" s="602"/>
      <c r="I35" s="602"/>
      <c r="J35" s="602"/>
      <c r="K35" s="602"/>
      <c r="L35" s="602"/>
      <c r="M35" s="602"/>
      <c r="N35" s="602"/>
      <c r="O35" s="602"/>
      <c r="P35" s="602"/>
      <c r="Q35" s="602"/>
      <c r="R35" s="602"/>
      <c r="S35" s="602"/>
      <c r="T35" s="178"/>
      <c r="U35" s="601">
        <f>IF(W35="","",U34+1)</f>
        <v>8</v>
      </c>
      <c r="V35" s="601"/>
      <c r="W35" s="602" t="str">
        <f>IF('各会計、関係団体の財政状況及び健全化判断比率'!B29="","",'各会計、関係団体の財政状況及び健全化判断比率'!B29)</f>
        <v>介護保険事業特別会計</v>
      </c>
      <c r="X35" s="602"/>
      <c r="Y35" s="602"/>
      <c r="Z35" s="602"/>
      <c r="AA35" s="602"/>
      <c r="AB35" s="602"/>
      <c r="AC35" s="602"/>
      <c r="AD35" s="602"/>
      <c r="AE35" s="602"/>
      <c r="AF35" s="602"/>
      <c r="AG35" s="602"/>
      <c r="AH35" s="602"/>
      <c r="AI35" s="602"/>
      <c r="AJ35" s="602"/>
      <c r="AK35" s="602"/>
      <c r="AL35" s="178"/>
      <c r="AM35" s="601">
        <f t="shared" ref="AM35:AM43" si="0">IF(AO35="","",AM34+1)</f>
        <v>12</v>
      </c>
      <c r="AN35" s="601"/>
      <c r="AO35" s="602" t="str">
        <f>IF('各会計、関係団体の財政状況及び健全化判断比率'!B33="","",'各会計、関係団体の財政状況及び健全化判断比率'!B33)</f>
        <v>下水道事業会計</v>
      </c>
      <c r="AP35" s="602"/>
      <c r="AQ35" s="602"/>
      <c r="AR35" s="602"/>
      <c r="AS35" s="602"/>
      <c r="AT35" s="602"/>
      <c r="AU35" s="602"/>
      <c r="AV35" s="602"/>
      <c r="AW35" s="602"/>
      <c r="AX35" s="602"/>
      <c r="AY35" s="602"/>
      <c r="AZ35" s="602"/>
      <c r="BA35" s="602"/>
      <c r="BB35" s="602"/>
      <c r="BC35" s="602"/>
      <c r="BD35" s="178"/>
      <c r="BE35" s="601">
        <f t="shared" ref="BE35:BE43" si="1">IF(BG35="","",BE34+1)</f>
        <v>14</v>
      </c>
      <c r="BF35" s="601"/>
      <c r="BG35" s="602" t="str">
        <f>IF('各会計、関係団体の財政状況及び健全化判断比率'!B35="","",'各会計、関係団体の財政状況及び健全化判断比率'!B35)</f>
        <v>交通船事業特別会計</v>
      </c>
      <c r="BH35" s="602"/>
      <c r="BI35" s="602"/>
      <c r="BJ35" s="602"/>
      <c r="BK35" s="602"/>
      <c r="BL35" s="602"/>
      <c r="BM35" s="602"/>
      <c r="BN35" s="602"/>
      <c r="BO35" s="602"/>
      <c r="BP35" s="602"/>
      <c r="BQ35" s="602"/>
      <c r="BR35" s="602"/>
      <c r="BS35" s="602"/>
      <c r="BT35" s="602"/>
      <c r="BU35" s="602"/>
      <c r="BV35" s="178"/>
      <c r="BW35" s="601">
        <f t="shared" ref="BW35:BW43" si="2">IF(BY35="","",BW34+1)</f>
        <v>20</v>
      </c>
      <c r="BX35" s="601"/>
      <c r="BY35" s="602" t="str">
        <f>IF('各会計、関係団体の財政状況及び健全化判断比率'!B69="","",'各会計、関係団体の財政状況及び健全化判断比率'!B69)</f>
        <v>長崎県後期高齢者医療広域連合（事業会計）</v>
      </c>
      <c r="BZ35" s="602"/>
      <c r="CA35" s="602"/>
      <c r="CB35" s="602"/>
      <c r="CC35" s="602"/>
      <c r="CD35" s="602"/>
      <c r="CE35" s="602"/>
      <c r="CF35" s="602"/>
      <c r="CG35" s="602"/>
      <c r="CH35" s="602"/>
      <c r="CI35" s="602"/>
      <c r="CJ35" s="602"/>
      <c r="CK35" s="602"/>
      <c r="CL35" s="602"/>
      <c r="CM35" s="602"/>
      <c r="CN35" s="178"/>
      <c r="CO35" s="601">
        <f t="shared" ref="CO35:CO43" si="3">IF(CQ35="","",CO34+1)</f>
        <v>28</v>
      </c>
      <c r="CP35" s="601"/>
      <c r="CQ35" s="602" t="str">
        <f>IF('各会計、関係団体の財政状況及び健全化判断比率'!BS8="","",'各会計、関係団体の財政状況及び健全化判断比率'!BS8)</f>
        <v>財団法人佐世保市中小企業勤労者福祉サービスセンター</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佐世保市等地域交通体系整備事業特別会計</v>
      </c>
      <c r="F36" s="602"/>
      <c r="G36" s="602"/>
      <c r="H36" s="602"/>
      <c r="I36" s="602"/>
      <c r="J36" s="602"/>
      <c r="K36" s="602"/>
      <c r="L36" s="602"/>
      <c r="M36" s="602"/>
      <c r="N36" s="602"/>
      <c r="O36" s="602"/>
      <c r="P36" s="602"/>
      <c r="Q36" s="602"/>
      <c r="R36" s="602"/>
      <c r="S36" s="602"/>
      <c r="T36" s="178"/>
      <c r="U36" s="601">
        <f t="shared" ref="U36:U43" si="4">IF(W36="","",U35+1)</f>
        <v>9</v>
      </c>
      <c r="V36" s="601"/>
      <c r="W36" s="602" t="str">
        <f>IF('各会計、関係団体の財政状況及び健全化判断比率'!B30="","",'各会計、関係団体の財政状況及び健全化判断比率'!B30)</f>
        <v>後期高齢者医療事業特別会計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f t="shared" si="1"/>
        <v>15</v>
      </c>
      <c r="BF36" s="601"/>
      <c r="BG36" s="602" t="str">
        <f>IF('各会計、関係団体の財政状況及び健全化判断比率'!B36="","",'各会計、関係団体の財政状況及び健全化判断比率'!B36)</f>
        <v>卸売市場事業特別会計</v>
      </c>
      <c r="BH36" s="602"/>
      <c r="BI36" s="602"/>
      <c r="BJ36" s="602"/>
      <c r="BK36" s="602"/>
      <c r="BL36" s="602"/>
      <c r="BM36" s="602"/>
      <c r="BN36" s="602"/>
      <c r="BO36" s="602"/>
      <c r="BP36" s="602"/>
      <c r="BQ36" s="602"/>
      <c r="BR36" s="602"/>
      <c r="BS36" s="602"/>
      <c r="BT36" s="602"/>
      <c r="BU36" s="602"/>
      <c r="BV36" s="178"/>
      <c r="BW36" s="601">
        <f t="shared" si="2"/>
        <v>21</v>
      </c>
      <c r="BX36" s="601"/>
      <c r="BY36" s="602" t="str">
        <f>IF('各会計、関係団体の財政状況及び健全化判断比率'!B70="","",'各会計、関係団体の財政状況及び健全化判断比率'!B70)</f>
        <v>長崎県市町村総合事務組合（一般会計）</v>
      </c>
      <c r="BZ36" s="602"/>
      <c r="CA36" s="602"/>
      <c r="CB36" s="602"/>
      <c r="CC36" s="602"/>
      <c r="CD36" s="602"/>
      <c r="CE36" s="602"/>
      <c r="CF36" s="602"/>
      <c r="CG36" s="602"/>
      <c r="CH36" s="602"/>
      <c r="CI36" s="602"/>
      <c r="CJ36" s="602"/>
      <c r="CK36" s="602"/>
      <c r="CL36" s="602"/>
      <c r="CM36" s="602"/>
      <c r="CN36" s="178"/>
      <c r="CO36" s="601">
        <f t="shared" si="3"/>
        <v>29</v>
      </c>
      <c r="CP36" s="601"/>
      <c r="CQ36" s="602" t="str">
        <f>IF('各会計、関係団体の財政状況及び健全化判断比率'!BS9="","",'各会計、関係団体の財政状況及び健全化判断比率'!BS9)</f>
        <v>財団法人佐世保観光コンベンション協会</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f>IF(E37="","",C36+1)</f>
        <v>4</v>
      </c>
      <c r="D37" s="601"/>
      <c r="E37" s="602" t="str">
        <f>IF('各会計、関係団体の財政状況及び健全化判断比率'!B10="","",'各会計、関係団体の財政状況及び健全化判断比率'!B10)</f>
        <v>土地取得事業特別会計</v>
      </c>
      <c r="F37" s="602"/>
      <c r="G37" s="602"/>
      <c r="H37" s="602"/>
      <c r="I37" s="602"/>
      <c r="J37" s="602"/>
      <c r="K37" s="602"/>
      <c r="L37" s="602"/>
      <c r="M37" s="602"/>
      <c r="N37" s="602"/>
      <c r="O37" s="602"/>
      <c r="P37" s="602"/>
      <c r="Q37" s="602"/>
      <c r="R37" s="602"/>
      <c r="S37" s="602"/>
      <c r="T37" s="178"/>
      <c r="U37" s="601">
        <f t="shared" si="4"/>
        <v>10</v>
      </c>
      <c r="V37" s="601"/>
      <c r="W37" s="602" t="str">
        <f>IF('各会計、関係団体の財政状況及び健全化判断比率'!B31="","",'各会計、関係団体の財政状況及び健全化判断比率'!B31)</f>
        <v>競輪事業特別会計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f t="shared" si="1"/>
        <v>16</v>
      </c>
      <c r="BF37" s="601"/>
      <c r="BG37" s="602" t="str">
        <f>IF('各会計、関係団体の財政状況及び健全化判断比率'!B37="","",'各会計、関係団体の財政状況及び健全化判断比率'!B37)</f>
        <v>港湾整備事業特別会計</v>
      </c>
      <c r="BH37" s="602"/>
      <c r="BI37" s="602"/>
      <c r="BJ37" s="602"/>
      <c r="BK37" s="602"/>
      <c r="BL37" s="602"/>
      <c r="BM37" s="602"/>
      <c r="BN37" s="602"/>
      <c r="BO37" s="602"/>
      <c r="BP37" s="602"/>
      <c r="BQ37" s="602"/>
      <c r="BR37" s="602"/>
      <c r="BS37" s="602"/>
      <c r="BT37" s="602"/>
      <c r="BU37" s="602"/>
      <c r="BV37" s="178"/>
      <c r="BW37" s="601">
        <f t="shared" si="2"/>
        <v>22</v>
      </c>
      <c r="BX37" s="601"/>
      <c r="BY37" s="602" t="str">
        <f>IF('各会計、関係団体の財政状況及び健全化判断比率'!B71="","",'各会計、関係団体の財政状況及び健全化判断比率'!B71)</f>
        <v>長崎県市町村総合事務組合（市町村会館管理事業特別会計）</v>
      </c>
      <c r="BZ37" s="602"/>
      <c r="CA37" s="602"/>
      <c r="CB37" s="602"/>
      <c r="CC37" s="602"/>
      <c r="CD37" s="602"/>
      <c r="CE37" s="602"/>
      <c r="CF37" s="602"/>
      <c r="CG37" s="602"/>
      <c r="CH37" s="602"/>
      <c r="CI37" s="602"/>
      <c r="CJ37" s="602"/>
      <c r="CK37" s="602"/>
      <c r="CL37" s="602"/>
      <c r="CM37" s="602"/>
      <c r="CN37" s="178"/>
      <c r="CO37" s="601">
        <f t="shared" si="3"/>
        <v>30</v>
      </c>
      <c r="CP37" s="601"/>
      <c r="CQ37" s="602" t="str">
        <f>IF('各会計、関係団体の財政状況及び健全化判断比率'!BS10="","",'各会計、関係団体の財政状況及び健全化判断比率'!BS10)</f>
        <v>させぼパール・シー株式会社</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f t="shared" ref="C38:C43" si="5">IF(E38="","",C37+1)</f>
        <v>5</v>
      </c>
      <c r="D38" s="601"/>
      <c r="E38" s="602" t="str">
        <f>IF('各会計、関係団体の財政状況及び健全化判断比率'!B11="","",'各会計、関係団体の財政状況及び健全化判断比率'!B11)</f>
        <v>母子父子寡婦福祉資金貸付事業特別会計</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f t="shared" si="1"/>
        <v>17</v>
      </c>
      <c r="BF38" s="601"/>
      <c r="BG38" s="602" t="str">
        <f>IF('各会計、関係団体の財政状況及び健全化判断比率'!B38="","",'各会計、関係団体の財政状況及び健全化判断比率'!B38)</f>
        <v>工業団地整備事業特別会計</v>
      </c>
      <c r="BH38" s="602"/>
      <c r="BI38" s="602"/>
      <c r="BJ38" s="602"/>
      <c r="BK38" s="602"/>
      <c r="BL38" s="602"/>
      <c r="BM38" s="602"/>
      <c r="BN38" s="602"/>
      <c r="BO38" s="602"/>
      <c r="BP38" s="602"/>
      <c r="BQ38" s="602"/>
      <c r="BR38" s="602"/>
      <c r="BS38" s="602"/>
      <c r="BT38" s="602"/>
      <c r="BU38" s="602"/>
      <c r="BV38" s="178"/>
      <c r="BW38" s="601">
        <f t="shared" si="2"/>
        <v>23</v>
      </c>
      <c r="BX38" s="601"/>
      <c r="BY38" s="602" t="str">
        <f>IF('各会計、関係団体の財政状況及び健全化判断比率'!B72="","",'各会計、関係団体の財政状況及び健全化判断比率'!B72)</f>
        <v>長崎県市町村総合事務組合（市町村会館馬町別館管理事業特別会計）</v>
      </c>
      <c r="BZ38" s="602"/>
      <c r="CA38" s="602"/>
      <c r="CB38" s="602"/>
      <c r="CC38" s="602"/>
      <c r="CD38" s="602"/>
      <c r="CE38" s="602"/>
      <c r="CF38" s="602"/>
      <c r="CG38" s="602"/>
      <c r="CH38" s="602"/>
      <c r="CI38" s="602"/>
      <c r="CJ38" s="602"/>
      <c r="CK38" s="602"/>
      <c r="CL38" s="602"/>
      <c r="CM38" s="602"/>
      <c r="CN38" s="178"/>
      <c r="CO38" s="601">
        <f t="shared" si="3"/>
        <v>31</v>
      </c>
      <c r="CP38" s="601"/>
      <c r="CQ38" s="602" t="str">
        <f>IF('各会計、関係団体の財政状況及び健全化判断比率'!BS11="","",'各会計、関係団体の財政状況及び健全化判断比率'!BS11)</f>
        <v>公益財団法人佐世保市スポーツ協会</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f t="shared" si="5"/>
        <v>6</v>
      </c>
      <c r="D39" s="601"/>
      <c r="E39" s="602" t="str">
        <f>IF('各会計、関係団体の財政状況及び健全化判断比率'!B12="","",'各会計、関係団体の財政状況及び健全化判断比率'!B12)</f>
        <v>病院資金貸付事業特別会計</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f t="shared" si="1"/>
        <v>18</v>
      </c>
      <c r="BF39" s="601"/>
      <c r="BG39" s="602" t="str">
        <f>IF('各会計、関係団体の財政状況及び健全化判断比率'!B39="","",'各会計、関係団体の財政状況及び健全化判断比率'!B39)</f>
        <v>臨海土地造成事業特別会計</v>
      </c>
      <c r="BH39" s="602"/>
      <c r="BI39" s="602"/>
      <c r="BJ39" s="602"/>
      <c r="BK39" s="602"/>
      <c r="BL39" s="602"/>
      <c r="BM39" s="602"/>
      <c r="BN39" s="602"/>
      <c r="BO39" s="602"/>
      <c r="BP39" s="602"/>
      <c r="BQ39" s="602"/>
      <c r="BR39" s="602"/>
      <c r="BS39" s="602"/>
      <c r="BT39" s="602"/>
      <c r="BU39" s="602"/>
      <c r="BV39" s="178"/>
      <c r="BW39" s="601">
        <f t="shared" si="2"/>
        <v>24</v>
      </c>
      <c r="BX39" s="601"/>
      <c r="BY39" s="602" t="str">
        <f>IF('各会計、関係団体の財政状況及び健全化判断比率'!B73="","",'各会計、関係団体の財政状況及び健全化判断比率'!B73)</f>
        <v>長崎県市町村総合事務組合（公平委員会特別会計）</v>
      </c>
      <c r="BZ39" s="602"/>
      <c r="CA39" s="602"/>
      <c r="CB39" s="602"/>
      <c r="CC39" s="602"/>
      <c r="CD39" s="602"/>
      <c r="CE39" s="602"/>
      <c r="CF39" s="602"/>
      <c r="CG39" s="602"/>
      <c r="CH39" s="602"/>
      <c r="CI39" s="602"/>
      <c r="CJ39" s="602"/>
      <c r="CK39" s="602"/>
      <c r="CL39" s="602"/>
      <c r="CM39" s="602"/>
      <c r="CN39" s="178"/>
      <c r="CO39" s="601">
        <f t="shared" si="3"/>
        <v>32</v>
      </c>
      <c r="CP39" s="601"/>
      <c r="CQ39" s="602" t="str">
        <f>IF('各会計、関係団体の財政状況及び健全化判断比率'!BS12="","",'各会計、関係団体の財政状況及び健全化判断比率'!BS12)</f>
        <v>世知原温泉株式会社</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25</v>
      </c>
      <c r="BX40" s="601"/>
      <c r="BY40" s="602" t="str">
        <f>IF('各会計、関係団体の財政状況及び健全化判断比率'!B74="","",'各会計、関係団体の財政状況及び健全化判断比率'!B74)</f>
        <v>長崎県市町村総合事務組合（行政不服審査会事業特別会計）</v>
      </c>
      <c r="BZ40" s="602"/>
      <c r="CA40" s="602"/>
      <c r="CB40" s="602"/>
      <c r="CC40" s="602"/>
      <c r="CD40" s="602"/>
      <c r="CE40" s="602"/>
      <c r="CF40" s="602"/>
      <c r="CG40" s="602"/>
      <c r="CH40" s="602"/>
      <c r="CI40" s="602"/>
      <c r="CJ40" s="602"/>
      <c r="CK40" s="602"/>
      <c r="CL40" s="602"/>
      <c r="CM40" s="602"/>
      <c r="CN40" s="178"/>
      <c r="CO40" s="601">
        <f t="shared" si="3"/>
        <v>33</v>
      </c>
      <c r="CP40" s="601"/>
      <c r="CQ40" s="602" t="str">
        <f>IF('各会計、関係団体の財政状況及び健全化判断比率'!BS13="","",'各会計、関係団体の財政状況及び健全化判断比率'!BS13)</f>
        <v>宇久観光バス株式会社</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26</v>
      </c>
      <c r="BX41" s="601"/>
      <c r="BY41" s="602" t="str">
        <f>IF('各会計、関係団体の財政状況及び健全化判断比率'!B75="","",'各会計、関係団体の財政状況及び健全化判断比率'!B75)</f>
        <v>長崎県市町村総合事務組合（交通災害共済事業特別会計）</v>
      </c>
      <c r="BZ41" s="602"/>
      <c r="CA41" s="602"/>
      <c r="CB41" s="602"/>
      <c r="CC41" s="602"/>
      <c r="CD41" s="602"/>
      <c r="CE41" s="602"/>
      <c r="CF41" s="602"/>
      <c r="CG41" s="602"/>
      <c r="CH41" s="602"/>
      <c r="CI41" s="602"/>
      <c r="CJ41" s="602"/>
      <c r="CK41" s="602"/>
      <c r="CL41" s="602"/>
      <c r="CM41" s="602"/>
      <c r="CN41" s="178"/>
      <c r="CO41" s="601">
        <f t="shared" si="3"/>
        <v>34</v>
      </c>
      <c r="CP41" s="601"/>
      <c r="CQ41" s="602" t="str">
        <f>IF('各会計、関係団体の財政状況及び健全化判断比率'!BS14="","",'各会計、関係団体の財政状況及び健全化判断比率'!BS14)</f>
        <v>させぼバス株式会社</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f t="shared" si="3"/>
        <v>35</v>
      </c>
      <c r="CP42" s="601"/>
      <c r="CQ42" s="602" t="str">
        <f>IF('各会計、関係団体の財政状況及び健全化判断比率'!BS15="","",'各会計、関係団体の財政状況及び健全化判断比率'!BS15)</f>
        <v>地方独立行政法人　北松中央病院</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f t="shared" si="3"/>
        <v>36</v>
      </c>
      <c r="CP43" s="601"/>
      <c r="CQ43" s="602" t="str">
        <f>IF('各会計、関係団体の財政状況及び健全化判断比率'!BS16="","",'各会計、関係団体の財政状況及び健全化判断比率'!BS16)</f>
        <v>財団法人佐世保市学校給食会</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4" t="s">
        <v>205</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206</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207</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208</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209</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210</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211</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637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585</v>
      </c>
      <c r="G33" s="29" t="s">
        <v>586</v>
      </c>
      <c r="H33" s="29" t="s">
        <v>587</v>
      </c>
      <c r="I33" s="29" t="s">
        <v>588</v>
      </c>
      <c r="J33" s="30" t="s">
        <v>589</v>
      </c>
      <c r="K33" s="22"/>
      <c r="L33" s="22"/>
      <c r="M33" s="22"/>
      <c r="N33" s="22"/>
      <c r="O33" s="22"/>
      <c r="P33" s="22"/>
    </row>
    <row r="34" spans="1:16" ht="39" customHeight="1" x14ac:dyDescent="0.15">
      <c r="A34" s="22"/>
      <c r="B34" s="31"/>
      <c r="C34" s="1180" t="s">
        <v>591</v>
      </c>
      <c r="D34" s="1180"/>
      <c r="E34" s="1181"/>
      <c r="F34" s="32">
        <v>5.37</v>
      </c>
      <c r="G34" s="33">
        <v>5.42</v>
      </c>
      <c r="H34" s="33">
        <v>4.75</v>
      </c>
      <c r="I34" s="33">
        <v>6.77</v>
      </c>
      <c r="J34" s="34">
        <v>6.82</v>
      </c>
      <c r="K34" s="22"/>
      <c r="L34" s="22"/>
      <c r="M34" s="22"/>
      <c r="N34" s="22"/>
      <c r="O34" s="22"/>
      <c r="P34" s="22"/>
    </row>
    <row r="35" spans="1:16" ht="39" customHeight="1" x14ac:dyDescent="0.15">
      <c r="A35" s="22"/>
      <c r="B35" s="35"/>
      <c r="C35" s="1174" t="s">
        <v>592</v>
      </c>
      <c r="D35" s="1175"/>
      <c r="E35" s="1176"/>
      <c r="F35" s="36">
        <v>6.88</v>
      </c>
      <c r="G35" s="37">
        <v>6.89</v>
      </c>
      <c r="H35" s="37">
        <v>7.09</v>
      </c>
      <c r="I35" s="37">
        <v>7.06</v>
      </c>
      <c r="J35" s="38">
        <v>6.71</v>
      </c>
      <c r="K35" s="22"/>
      <c r="L35" s="22"/>
      <c r="M35" s="22"/>
      <c r="N35" s="22"/>
      <c r="O35" s="22"/>
      <c r="P35" s="22"/>
    </row>
    <row r="36" spans="1:16" ht="39" customHeight="1" x14ac:dyDescent="0.15">
      <c r="A36" s="22"/>
      <c r="B36" s="35"/>
      <c r="C36" s="1174" t="s">
        <v>593</v>
      </c>
      <c r="D36" s="1175"/>
      <c r="E36" s="1176"/>
      <c r="F36" s="36">
        <v>4.62</v>
      </c>
      <c r="G36" s="37">
        <v>4.66</v>
      </c>
      <c r="H36" s="37">
        <v>4.8</v>
      </c>
      <c r="I36" s="37">
        <v>4.72</v>
      </c>
      <c r="J36" s="38">
        <v>4.75</v>
      </c>
      <c r="K36" s="22"/>
      <c r="L36" s="22"/>
      <c r="M36" s="22"/>
      <c r="N36" s="22"/>
      <c r="O36" s="22"/>
      <c r="P36" s="22"/>
    </row>
    <row r="37" spans="1:16" ht="39" customHeight="1" x14ac:dyDescent="0.15">
      <c r="A37" s="22"/>
      <c r="B37" s="35"/>
      <c r="C37" s="1174" t="s">
        <v>594</v>
      </c>
      <c r="D37" s="1175"/>
      <c r="E37" s="1176"/>
      <c r="F37" s="36">
        <v>0.48</v>
      </c>
      <c r="G37" s="37">
        <v>0.56999999999999995</v>
      </c>
      <c r="H37" s="37">
        <v>0.52</v>
      </c>
      <c r="I37" s="37">
        <v>1.03</v>
      </c>
      <c r="J37" s="38">
        <v>0.91</v>
      </c>
      <c r="K37" s="22"/>
      <c r="L37" s="22"/>
      <c r="M37" s="22"/>
      <c r="N37" s="22"/>
      <c r="O37" s="22"/>
      <c r="P37" s="22"/>
    </row>
    <row r="38" spans="1:16" ht="39" customHeight="1" x14ac:dyDescent="0.15">
      <c r="A38" s="22"/>
      <c r="B38" s="35"/>
      <c r="C38" s="1174" t="s">
        <v>595</v>
      </c>
      <c r="D38" s="1175"/>
      <c r="E38" s="1176"/>
      <c r="F38" s="36">
        <v>2.46</v>
      </c>
      <c r="G38" s="37">
        <v>0.68</v>
      </c>
      <c r="H38" s="37">
        <v>0.28000000000000003</v>
      </c>
      <c r="I38" s="37">
        <v>0.72</v>
      </c>
      <c r="J38" s="38">
        <v>0.68</v>
      </c>
      <c r="K38" s="22"/>
      <c r="L38" s="22"/>
      <c r="M38" s="22"/>
      <c r="N38" s="22"/>
      <c r="O38" s="22"/>
      <c r="P38" s="22"/>
    </row>
    <row r="39" spans="1:16" ht="39" customHeight="1" x14ac:dyDescent="0.15">
      <c r="A39" s="22"/>
      <c r="B39" s="35"/>
      <c r="C39" s="1174" t="s">
        <v>596</v>
      </c>
      <c r="D39" s="1175"/>
      <c r="E39" s="1176"/>
      <c r="F39" s="36">
        <v>0.48</v>
      </c>
      <c r="G39" s="37">
        <v>0.49</v>
      </c>
      <c r="H39" s="37">
        <v>0.68</v>
      </c>
      <c r="I39" s="37">
        <v>0.86</v>
      </c>
      <c r="J39" s="38">
        <v>0.61</v>
      </c>
      <c r="K39" s="22"/>
      <c r="L39" s="22"/>
      <c r="M39" s="22"/>
      <c r="N39" s="22"/>
      <c r="O39" s="22"/>
      <c r="P39" s="22"/>
    </row>
    <row r="40" spans="1:16" ht="39" customHeight="1" x14ac:dyDescent="0.15">
      <c r="A40" s="22"/>
      <c r="B40" s="35"/>
      <c r="C40" s="1174" t="s">
        <v>597</v>
      </c>
      <c r="D40" s="1175"/>
      <c r="E40" s="1176"/>
      <c r="F40" s="36">
        <v>0.76</v>
      </c>
      <c r="G40" s="37">
        <v>0.77</v>
      </c>
      <c r="H40" s="37">
        <v>0.7</v>
      </c>
      <c r="I40" s="37">
        <v>0.6</v>
      </c>
      <c r="J40" s="38">
        <v>0.59</v>
      </c>
      <c r="K40" s="22"/>
      <c r="L40" s="22"/>
      <c r="M40" s="22"/>
      <c r="N40" s="22"/>
      <c r="O40" s="22"/>
      <c r="P40" s="22"/>
    </row>
    <row r="41" spans="1:16" ht="39" customHeight="1" x14ac:dyDescent="0.15">
      <c r="A41" s="22"/>
      <c r="B41" s="35"/>
      <c r="C41" s="1174" t="s">
        <v>598</v>
      </c>
      <c r="D41" s="1175"/>
      <c r="E41" s="1176"/>
      <c r="F41" s="36">
        <v>0.23</v>
      </c>
      <c r="G41" s="37">
        <v>0.47</v>
      </c>
      <c r="H41" s="37">
        <v>0.21</v>
      </c>
      <c r="I41" s="37">
        <v>0.41</v>
      </c>
      <c r="J41" s="38">
        <v>0.55000000000000004</v>
      </c>
      <c r="K41" s="22"/>
      <c r="L41" s="22"/>
      <c r="M41" s="22"/>
      <c r="N41" s="22"/>
      <c r="O41" s="22"/>
      <c r="P41" s="22"/>
    </row>
    <row r="42" spans="1:16" ht="39" customHeight="1" x14ac:dyDescent="0.15">
      <c r="A42" s="22"/>
      <c r="B42" s="39"/>
      <c r="C42" s="1174" t="s">
        <v>599</v>
      </c>
      <c r="D42" s="1175"/>
      <c r="E42" s="1176"/>
      <c r="F42" s="36" t="s">
        <v>543</v>
      </c>
      <c r="G42" s="37" t="s">
        <v>543</v>
      </c>
      <c r="H42" s="37" t="s">
        <v>543</v>
      </c>
      <c r="I42" s="37" t="s">
        <v>543</v>
      </c>
      <c r="J42" s="38" t="s">
        <v>543</v>
      </c>
      <c r="K42" s="22"/>
      <c r="L42" s="22"/>
      <c r="M42" s="22"/>
      <c r="N42" s="22"/>
      <c r="O42" s="22"/>
      <c r="P42" s="22"/>
    </row>
    <row r="43" spans="1:16" ht="39" customHeight="1" thickBot="1" x14ac:dyDescent="0.2">
      <c r="A43" s="22"/>
      <c r="B43" s="40"/>
      <c r="C43" s="1177" t="s">
        <v>600</v>
      </c>
      <c r="D43" s="1178"/>
      <c r="E43" s="1179"/>
      <c r="F43" s="41">
        <v>1.66</v>
      </c>
      <c r="G43" s="42">
        <v>1.88</v>
      </c>
      <c r="H43" s="42">
        <v>0.19</v>
      </c>
      <c r="I43" s="42">
        <v>0.19</v>
      </c>
      <c r="J43" s="43">
        <v>0.19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elEF2nD7w852qnwH7wvtLNBRynJlzCV45bQeEyZXt/vwl0uVgs+up5AZAg7QafGuaYLYD3QPEoVrseIAzDQA==" saltValue="JAiAty3ODp/gEcRO6KA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585</v>
      </c>
      <c r="L44" s="56" t="s">
        <v>586</v>
      </c>
      <c r="M44" s="56" t="s">
        <v>587</v>
      </c>
      <c r="N44" s="56" t="s">
        <v>588</v>
      </c>
      <c r="O44" s="57" t="s">
        <v>589</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12321</v>
      </c>
      <c r="L45" s="60">
        <v>11909</v>
      </c>
      <c r="M45" s="60">
        <v>11369</v>
      </c>
      <c r="N45" s="60">
        <v>11250</v>
      </c>
      <c r="O45" s="61">
        <v>11871</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543</v>
      </c>
      <c r="L46" s="64" t="s">
        <v>543</v>
      </c>
      <c r="M46" s="64" t="s">
        <v>543</v>
      </c>
      <c r="N46" s="64" t="s">
        <v>543</v>
      </c>
      <c r="O46" s="65" t="s">
        <v>543</v>
      </c>
      <c r="P46" s="48"/>
      <c r="Q46" s="48"/>
      <c r="R46" s="48"/>
      <c r="S46" s="48"/>
      <c r="T46" s="48"/>
      <c r="U46" s="48"/>
    </row>
    <row r="47" spans="1:21" ht="30.75" customHeight="1" x14ac:dyDescent="0.15">
      <c r="A47" s="48"/>
      <c r="B47" s="1184"/>
      <c r="C47" s="1185"/>
      <c r="D47" s="62"/>
      <c r="E47" s="1190" t="s">
        <v>14</v>
      </c>
      <c r="F47" s="1190"/>
      <c r="G47" s="1190"/>
      <c r="H47" s="1190"/>
      <c r="I47" s="1190"/>
      <c r="J47" s="1191"/>
      <c r="K47" s="63">
        <v>143</v>
      </c>
      <c r="L47" s="64">
        <v>143</v>
      </c>
      <c r="M47" s="64">
        <v>143</v>
      </c>
      <c r="N47" s="64">
        <v>143</v>
      </c>
      <c r="O47" s="65">
        <v>143</v>
      </c>
      <c r="P47" s="48"/>
      <c r="Q47" s="48"/>
      <c r="R47" s="48"/>
      <c r="S47" s="48"/>
      <c r="T47" s="48"/>
      <c r="U47" s="48"/>
    </row>
    <row r="48" spans="1:21" ht="30.75" customHeight="1" x14ac:dyDescent="0.15">
      <c r="A48" s="48"/>
      <c r="B48" s="1184"/>
      <c r="C48" s="1185"/>
      <c r="D48" s="62"/>
      <c r="E48" s="1190" t="s">
        <v>15</v>
      </c>
      <c r="F48" s="1190"/>
      <c r="G48" s="1190"/>
      <c r="H48" s="1190"/>
      <c r="I48" s="1190"/>
      <c r="J48" s="1191"/>
      <c r="K48" s="63">
        <v>2288</v>
      </c>
      <c r="L48" s="64">
        <v>2383</v>
      </c>
      <c r="M48" s="64">
        <v>2238</v>
      </c>
      <c r="N48" s="64">
        <v>2021</v>
      </c>
      <c r="O48" s="65">
        <v>1861</v>
      </c>
      <c r="P48" s="48"/>
      <c r="Q48" s="48"/>
      <c r="R48" s="48"/>
      <c r="S48" s="48"/>
      <c r="T48" s="48"/>
      <c r="U48" s="48"/>
    </row>
    <row r="49" spans="1:21" ht="30.75" customHeight="1" x14ac:dyDescent="0.15">
      <c r="A49" s="48"/>
      <c r="B49" s="1184"/>
      <c r="C49" s="1185"/>
      <c r="D49" s="62"/>
      <c r="E49" s="1190" t="s">
        <v>16</v>
      </c>
      <c r="F49" s="1190"/>
      <c r="G49" s="1190"/>
      <c r="H49" s="1190"/>
      <c r="I49" s="1190"/>
      <c r="J49" s="1191"/>
      <c r="K49" s="63" t="s">
        <v>543</v>
      </c>
      <c r="L49" s="64" t="s">
        <v>543</v>
      </c>
      <c r="M49" s="64" t="s">
        <v>543</v>
      </c>
      <c r="N49" s="64" t="s">
        <v>543</v>
      </c>
      <c r="O49" s="65" t="s">
        <v>543</v>
      </c>
      <c r="P49" s="48"/>
      <c r="Q49" s="48"/>
      <c r="R49" s="48"/>
      <c r="S49" s="48"/>
      <c r="T49" s="48"/>
      <c r="U49" s="48"/>
    </row>
    <row r="50" spans="1:21" ht="30.75" customHeight="1" x14ac:dyDescent="0.15">
      <c r="A50" s="48"/>
      <c r="B50" s="1184"/>
      <c r="C50" s="1185"/>
      <c r="D50" s="62"/>
      <c r="E50" s="1190" t="s">
        <v>17</v>
      </c>
      <c r="F50" s="1190"/>
      <c r="G50" s="1190"/>
      <c r="H50" s="1190"/>
      <c r="I50" s="1190"/>
      <c r="J50" s="1191"/>
      <c r="K50" s="63">
        <v>39</v>
      </c>
      <c r="L50" s="64">
        <v>36</v>
      </c>
      <c r="M50" s="64">
        <v>33</v>
      </c>
      <c r="N50" s="64">
        <v>28</v>
      </c>
      <c r="O50" s="65">
        <v>22</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v>0</v>
      </c>
      <c r="M51" s="64">
        <v>0</v>
      </c>
      <c r="N51" s="64">
        <v>0</v>
      </c>
      <c r="O51" s="65" t="s">
        <v>543</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12582</v>
      </c>
      <c r="L52" s="64">
        <v>12197</v>
      </c>
      <c r="M52" s="64">
        <v>11280</v>
      </c>
      <c r="N52" s="64">
        <v>11583</v>
      </c>
      <c r="O52" s="65">
        <v>11203</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2209</v>
      </c>
      <c r="L53" s="69">
        <v>2274</v>
      </c>
      <c r="M53" s="69">
        <v>2503</v>
      </c>
      <c r="N53" s="69">
        <v>1859</v>
      </c>
      <c r="O53" s="70">
        <v>2694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2">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15">
      <c r="B57" s="1198" t="s">
        <v>25</v>
      </c>
      <c r="C57" s="1199"/>
      <c r="D57" s="1202" t="s">
        <v>26</v>
      </c>
      <c r="E57" s="1203"/>
      <c r="F57" s="1203"/>
      <c r="G57" s="1203"/>
      <c r="H57" s="1203"/>
      <c r="I57" s="1203"/>
      <c r="J57" s="1204"/>
      <c r="K57" s="83">
        <v>4078</v>
      </c>
      <c r="L57" s="84">
        <v>4096</v>
      </c>
      <c r="M57" s="84">
        <v>3508</v>
      </c>
      <c r="N57" s="84">
        <v>3447</v>
      </c>
      <c r="O57" s="85">
        <v>3386</v>
      </c>
    </row>
    <row r="58" spans="1:21" ht="31.5" customHeight="1" thickBot="1" x14ac:dyDescent="0.2">
      <c r="B58" s="1200"/>
      <c r="C58" s="1201"/>
      <c r="D58" s="1205" t="s">
        <v>27</v>
      </c>
      <c r="E58" s="1206"/>
      <c r="F58" s="1206"/>
      <c r="G58" s="1206"/>
      <c r="H58" s="1206"/>
      <c r="I58" s="1206"/>
      <c r="J58" s="1207"/>
      <c r="K58" s="86">
        <v>740</v>
      </c>
      <c r="L58" s="87">
        <v>883</v>
      </c>
      <c r="M58" s="87">
        <v>1027</v>
      </c>
      <c r="N58" s="87">
        <v>1170</v>
      </c>
      <c r="O58" s="88">
        <v>1313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3TMwga2UQYO+xjU+6RIIOlsy6bk6Rg28cOyKZMu1KB94MDT2GHWyY8MLldZHobHOb5oZ1KGhTBf86EREonH6g==" saltValue="8oXpQIBcAQFPgDpNGdzp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585</v>
      </c>
      <c r="J40" s="100" t="s">
        <v>586</v>
      </c>
      <c r="K40" s="100" t="s">
        <v>587</v>
      </c>
      <c r="L40" s="100" t="s">
        <v>588</v>
      </c>
      <c r="M40" s="101" t="s">
        <v>589</v>
      </c>
    </row>
    <row r="41" spans="2:13" ht="27.75" customHeight="1" x14ac:dyDescent="0.15">
      <c r="B41" s="1208" t="s">
        <v>30</v>
      </c>
      <c r="C41" s="1209"/>
      <c r="D41" s="102"/>
      <c r="E41" s="1214" t="s">
        <v>31</v>
      </c>
      <c r="F41" s="1214"/>
      <c r="G41" s="1214"/>
      <c r="H41" s="1215"/>
      <c r="I41" s="351">
        <v>112222</v>
      </c>
      <c r="J41" s="352">
        <v>111468</v>
      </c>
      <c r="K41" s="352">
        <v>116645</v>
      </c>
      <c r="L41" s="352">
        <v>114203</v>
      </c>
      <c r="M41" s="353">
        <v>112936</v>
      </c>
    </row>
    <row r="42" spans="2:13" ht="27.75" customHeight="1" x14ac:dyDescent="0.15">
      <c r="B42" s="1210"/>
      <c r="C42" s="1211"/>
      <c r="D42" s="103"/>
      <c r="E42" s="1216" t="s">
        <v>32</v>
      </c>
      <c r="F42" s="1216"/>
      <c r="G42" s="1216"/>
      <c r="H42" s="1217"/>
      <c r="I42" s="354" t="s">
        <v>543</v>
      </c>
      <c r="J42" s="355" t="s">
        <v>543</v>
      </c>
      <c r="K42" s="355" t="s">
        <v>543</v>
      </c>
      <c r="L42" s="355">
        <v>1312</v>
      </c>
      <c r="M42" s="356">
        <v>880</v>
      </c>
    </row>
    <row r="43" spans="2:13" ht="27.75" customHeight="1" x14ac:dyDescent="0.15">
      <c r="B43" s="1210"/>
      <c r="C43" s="1211"/>
      <c r="D43" s="103"/>
      <c r="E43" s="1216" t="s">
        <v>33</v>
      </c>
      <c r="F43" s="1216"/>
      <c r="G43" s="1216"/>
      <c r="H43" s="1217"/>
      <c r="I43" s="354">
        <v>24202</v>
      </c>
      <c r="J43" s="355">
        <v>24578</v>
      </c>
      <c r="K43" s="355">
        <v>25565</v>
      </c>
      <c r="L43" s="355">
        <v>26030</v>
      </c>
      <c r="M43" s="356">
        <v>26134</v>
      </c>
    </row>
    <row r="44" spans="2:13" ht="27.75" customHeight="1" x14ac:dyDescent="0.15">
      <c r="B44" s="1210"/>
      <c r="C44" s="1211"/>
      <c r="D44" s="103"/>
      <c r="E44" s="1216" t="s">
        <v>34</v>
      </c>
      <c r="F44" s="1216"/>
      <c r="G44" s="1216"/>
      <c r="H44" s="1217"/>
      <c r="I44" s="354" t="s">
        <v>543</v>
      </c>
      <c r="J44" s="355" t="s">
        <v>543</v>
      </c>
      <c r="K44" s="355" t="s">
        <v>543</v>
      </c>
      <c r="L44" s="355" t="s">
        <v>543</v>
      </c>
      <c r="M44" s="356" t="s">
        <v>543</v>
      </c>
    </row>
    <row r="45" spans="2:13" ht="27.75" customHeight="1" x14ac:dyDescent="0.15">
      <c r="B45" s="1210"/>
      <c r="C45" s="1211"/>
      <c r="D45" s="103"/>
      <c r="E45" s="1216" t="s">
        <v>35</v>
      </c>
      <c r="F45" s="1216"/>
      <c r="G45" s="1216"/>
      <c r="H45" s="1217"/>
      <c r="I45" s="354">
        <v>15647</v>
      </c>
      <c r="J45" s="355">
        <v>14029</v>
      </c>
      <c r="K45" s="355">
        <v>14006</v>
      </c>
      <c r="L45" s="355">
        <v>13454</v>
      </c>
      <c r="M45" s="356">
        <v>12360</v>
      </c>
    </row>
    <row r="46" spans="2:13" ht="27.75" customHeight="1" x14ac:dyDescent="0.15">
      <c r="B46" s="1210"/>
      <c r="C46" s="1211"/>
      <c r="D46" s="104"/>
      <c r="E46" s="1216" t="s">
        <v>36</v>
      </c>
      <c r="F46" s="1216"/>
      <c r="G46" s="1216"/>
      <c r="H46" s="1217"/>
      <c r="I46" s="354">
        <v>80</v>
      </c>
      <c r="J46" s="355">
        <v>117</v>
      </c>
      <c r="K46" s="355">
        <v>90</v>
      </c>
      <c r="L46" s="355">
        <v>108</v>
      </c>
      <c r="M46" s="356">
        <v>111</v>
      </c>
    </row>
    <row r="47" spans="2:13" ht="27.75" customHeight="1" x14ac:dyDescent="0.15">
      <c r="B47" s="1210"/>
      <c r="C47" s="1211"/>
      <c r="D47" s="105"/>
      <c r="E47" s="1218" t="s">
        <v>37</v>
      </c>
      <c r="F47" s="1219"/>
      <c r="G47" s="1219"/>
      <c r="H47" s="1220"/>
      <c r="I47" s="354" t="s">
        <v>543</v>
      </c>
      <c r="J47" s="355" t="s">
        <v>543</v>
      </c>
      <c r="K47" s="355" t="s">
        <v>543</v>
      </c>
      <c r="L47" s="355" t="s">
        <v>543</v>
      </c>
      <c r="M47" s="356" t="s">
        <v>543</v>
      </c>
    </row>
    <row r="48" spans="2:13" ht="27.75" customHeight="1" x14ac:dyDescent="0.15">
      <c r="B48" s="1210"/>
      <c r="C48" s="1211"/>
      <c r="D48" s="103"/>
      <c r="E48" s="1216" t="s">
        <v>38</v>
      </c>
      <c r="F48" s="1216"/>
      <c r="G48" s="1216"/>
      <c r="H48" s="1217"/>
      <c r="I48" s="354" t="s">
        <v>543</v>
      </c>
      <c r="J48" s="355" t="s">
        <v>543</v>
      </c>
      <c r="K48" s="355" t="s">
        <v>543</v>
      </c>
      <c r="L48" s="355" t="s">
        <v>543</v>
      </c>
      <c r="M48" s="356" t="s">
        <v>543</v>
      </c>
    </row>
    <row r="49" spans="2:13" ht="27.75" customHeight="1" x14ac:dyDescent="0.15">
      <c r="B49" s="1212"/>
      <c r="C49" s="1213"/>
      <c r="D49" s="103"/>
      <c r="E49" s="1216" t="s">
        <v>39</v>
      </c>
      <c r="F49" s="1216"/>
      <c r="G49" s="1216"/>
      <c r="H49" s="1217"/>
      <c r="I49" s="354" t="s">
        <v>543</v>
      </c>
      <c r="J49" s="355" t="s">
        <v>543</v>
      </c>
      <c r="K49" s="355" t="s">
        <v>543</v>
      </c>
      <c r="L49" s="355" t="s">
        <v>543</v>
      </c>
      <c r="M49" s="356" t="s">
        <v>543</v>
      </c>
    </row>
    <row r="50" spans="2:13" ht="27.75" customHeight="1" x14ac:dyDescent="0.15">
      <c r="B50" s="1221" t="s">
        <v>40</v>
      </c>
      <c r="C50" s="1222"/>
      <c r="D50" s="106"/>
      <c r="E50" s="1216" t="s">
        <v>41</v>
      </c>
      <c r="F50" s="1216"/>
      <c r="G50" s="1216"/>
      <c r="H50" s="1217"/>
      <c r="I50" s="354">
        <v>27943</v>
      </c>
      <c r="J50" s="355">
        <v>28104</v>
      </c>
      <c r="K50" s="355">
        <v>28564</v>
      </c>
      <c r="L50" s="355">
        <v>28198</v>
      </c>
      <c r="M50" s="356">
        <v>30993</v>
      </c>
    </row>
    <row r="51" spans="2:13" ht="27.75" customHeight="1" x14ac:dyDescent="0.15">
      <c r="B51" s="1210"/>
      <c r="C51" s="1211"/>
      <c r="D51" s="103"/>
      <c r="E51" s="1216" t="s">
        <v>42</v>
      </c>
      <c r="F51" s="1216"/>
      <c r="G51" s="1216"/>
      <c r="H51" s="1217"/>
      <c r="I51" s="354">
        <v>33065</v>
      </c>
      <c r="J51" s="355">
        <v>33998</v>
      </c>
      <c r="K51" s="355">
        <v>34903</v>
      </c>
      <c r="L51" s="355">
        <v>34681</v>
      </c>
      <c r="M51" s="356">
        <v>36392</v>
      </c>
    </row>
    <row r="52" spans="2:13" ht="27.75" customHeight="1" x14ac:dyDescent="0.15">
      <c r="B52" s="1212"/>
      <c r="C52" s="1213"/>
      <c r="D52" s="103"/>
      <c r="E52" s="1216" t="s">
        <v>43</v>
      </c>
      <c r="F52" s="1216"/>
      <c r="G52" s="1216"/>
      <c r="H52" s="1217"/>
      <c r="I52" s="354">
        <v>91220</v>
      </c>
      <c r="J52" s="355">
        <v>91152</v>
      </c>
      <c r="K52" s="355">
        <v>93393</v>
      </c>
      <c r="L52" s="355">
        <v>92553</v>
      </c>
      <c r="M52" s="356">
        <v>91448</v>
      </c>
    </row>
    <row r="53" spans="2:13" ht="27.75" customHeight="1" thickBot="1" x14ac:dyDescent="0.2">
      <c r="B53" s="1223" t="s">
        <v>44</v>
      </c>
      <c r="C53" s="1224"/>
      <c r="D53" s="107"/>
      <c r="E53" s="1225" t="s">
        <v>45</v>
      </c>
      <c r="F53" s="1225"/>
      <c r="G53" s="1225"/>
      <c r="H53" s="1226"/>
      <c r="I53" s="357">
        <v>-77</v>
      </c>
      <c r="J53" s="358">
        <v>-3062</v>
      </c>
      <c r="K53" s="358">
        <v>-556</v>
      </c>
      <c r="L53" s="358">
        <v>-325</v>
      </c>
      <c r="M53" s="359">
        <v>-6411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gMDXLzzEq3PN3edtcGBIXadiNRIzgAY1czGfaBqCtPmhu8q90pTP86iffhnbeIMLhnRK7eTq7XV7UJcSjzoxGg==" saltValue="A1dZHN7EqUi1ZwRE0+/f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587</v>
      </c>
      <c r="G54" s="116" t="s">
        <v>588</v>
      </c>
      <c r="H54" s="117" t="s">
        <v>589</v>
      </c>
    </row>
    <row r="55" spans="2:8" ht="52.5" customHeight="1" x14ac:dyDescent="0.15">
      <c r="B55" s="118"/>
      <c r="C55" s="1235" t="s">
        <v>48</v>
      </c>
      <c r="D55" s="1235"/>
      <c r="E55" s="1236"/>
      <c r="F55" s="119">
        <v>5567</v>
      </c>
      <c r="G55" s="119">
        <v>5671</v>
      </c>
      <c r="H55" s="120">
        <v>6729</v>
      </c>
    </row>
    <row r="56" spans="2:8" ht="52.5" customHeight="1" x14ac:dyDescent="0.15">
      <c r="B56" s="121"/>
      <c r="C56" s="1237" t="s">
        <v>49</v>
      </c>
      <c r="D56" s="1237"/>
      <c r="E56" s="1238"/>
      <c r="F56" s="122">
        <v>3447</v>
      </c>
      <c r="G56" s="122">
        <v>3386</v>
      </c>
      <c r="H56" s="123">
        <v>3324</v>
      </c>
    </row>
    <row r="57" spans="2:8" ht="53.25" customHeight="1" x14ac:dyDescent="0.15">
      <c r="B57" s="121"/>
      <c r="C57" s="1239" t="s">
        <v>50</v>
      </c>
      <c r="D57" s="1239"/>
      <c r="E57" s="1240"/>
      <c r="F57" s="124">
        <v>12970</v>
      </c>
      <c r="G57" s="124">
        <v>12421</v>
      </c>
      <c r="H57" s="125">
        <v>13118</v>
      </c>
    </row>
    <row r="58" spans="2:8" ht="45.75" customHeight="1" x14ac:dyDescent="0.15">
      <c r="B58" s="126"/>
      <c r="C58" s="1227" t="s">
        <v>632</v>
      </c>
      <c r="D58" s="1228"/>
      <c r="E58" s="1229"/>
      <c r="F58" s="127">
        <v>4826</v>
      </c>
      <c r="G58" s="127">
        <v>4465</v>
      </c>
      <c r="H58" s="128">
        <v>4217</v>
      </c>
    </row>
    <row r="59" spans="2:8" ht="45.75" customHeight="1" x14ac:dyDescent="0.15">
      <c r="B59" s="126"/>
      <c r="C59" s="1227" t="s">
        <v>633</v>
      </c>
      <c r="D59" s="1228"/>
      <c r="E59" s="1229"/>
      <c r="F59" s="127">
        <v>2153</v>
      </c>
      <c r="G59" s="127">
        <v>2435</v>
      </c>
      <c r="H59" s="128">
        <v>2715</v>
      </c>
    </row>
    <row r="60" spans="2:8" ht="45.75" customHeight="1" x14ac:dyDescent="0.15">
      <c r="B60" s="126"/>
      <c r="C60" s="1227" t="s">
        <v>634</v>
      </c>
      <c r="D60" s="1228"/>
      <c r="E60" s="1229"/>
      <c r="F60" s="127">
        <v>2018</v>
      </c>
      <c r="G60" s="127">
        <v>1905</v>
      </c>
      <c r="H60" s="128">
        <v>1739</v>
      </c>
    </row>
    <row r="61" spans="2:8" ht="45.75" customHeight="1" x14ac:dyDescent="0.15">
      <c r="B61" s="126"/>
      <c r="C61" s="1227" t="s">
        <v>635</v>
      </c>
      <c r="D61" s="1228"/>
      <c r="E61" s="1229"/>
      <c r="F61" s="127">
        <v>853</v>
      </c>
      <c r="G61" s="127">
        <v>866</v>
      </c>
      <c r="H61" s="128">
        <v>1129</v>
      </c>
    </row>
    <row r="62" spans="2:8" ht="45.75" customHeight="1" thickBot="1" x14ac:dyDescent="0.2">
      <c r="B62" s="129"/>
      <c r="C62" s="1230" t="s">
        <v>636</v>
      </c>
      <c r="D62" s="1231"/>
      <c r="E62" s="1232"/>
      <c r="F62" s="130">
        <v>731</v>
      </c>
      <c r="G62" s="130">
        <v>742</v>
      </c>
      <c r="H62" s="131">
        <v>726</v>
      </c>
    </row>
    <row r="63" spans="2:8" ht="52.5" customHeight="1" thickBot="1" x14ac:dyDescent="0.2">
      <c r="B63" s="132"/>
      <c r="C63" s="1233" t="s">
        <v>51</v>
      </c>
      <c r="D63" s="1233"/>
      <c r="E63" s="1234"/>
      <c r="F63" s="133">
        <v>21983</v>
      </c>
      <c r="G63" s="133">
        <v>21478</v>
      </c>
      <c r="H63" s="134">
        <v>23170</v>
      </c>
    </row>
    <row r="64" spans="2:8" x14ac:dyDescent="0.15"/>
  </sheetData>
  <sheetProtection algorithmName="SHA-512" hashValue="rADRhSmI8U4ObUC1Vg4/crAR070m4XxEqIr623yFYgQJV2ZKk6BT3OZEVoMD93SlJ8xNzvvt6iQBVf5WMGbW5w==" saltValue="ziXjXdnxfI711jCK6owE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8B6C9-997A-4E16-BF45-6E89B43E6711}">
  <sheetPr>
    <pageSetUpPr fitToPage="1"/>
  </sheetPr>
  <dimension ref="A1:DE85"/>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x14ac:dyDescent="0.15">
      <c r="A1" s="1298"/>
      <c r="B1" s="1297"/>
      <c r="DD1" s="1241"/>
      <c r="DE1" s="1241"/>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1"/>
      <c r="DE19" s="1241"/>
    </row>
    <row r="20" spans="1:109" ht="13.5" x14ac:dyDescent="0.15">
      <c r="DD20" s="1241"/>
      <c r="DE20" s="1241"/>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15">
      <c r="B22" s="1242"/>
    </row>
    <row r="23" spans="1:109" ht="13.5" x14ac:dyDescent="0.15">
      <c r="B23" s="1242"/>
    </row>
    <row r="24" spans="1:109" ht="13.5" x14ac:dyDescent="0.15">
      <c r="B24" s="1242"/>
    </row>
    <row r="25" spans="1:109" ht="13.5" x14ac:dyDescent="0.15">
      <c r="B25" s="1242"/>
    </row>
    <row r="26" spans="1:109" ht="13.5" x14ac:dyDescent="0.15">
      <c r="B26" s="1242"/>
    </row>
    <row r="27" spans="1:109" ht="13.5" x14ac:dyDescent="0.15">
      <c r="B27" s="1242"/>
    </row>
    <row r="28" spans="1:109" ht="13.5" x14ac:dyDescent="0.15">
      <c r="B28" s="1242"/>
    </row>
    <row r="29" spans="1:109" ht="13.5" x14ac:dyDescent="0.15">
      <c r="B29" s="1242"/>
    </row>
    <row r="30" spans="1:109" ht="13.5" x14ac:dyDescent="0.15">
      <c r="B30" s="1242"/>
    </row>
    <row r="31" spans="1:109" ht="13.5" x14ac:dyDescent="0.15">
      <c r="B31" s="1242"/>
    </row>
    <row r="32" spans="1:109" ht="13.5" x14ac:dyDescent="0.15">
      <c r="B32" s="1242"/>
    </row>
    <row r="33" spans="2:109" ht="13.5" x14ac:dyDescent="0.15">
      <c r="B33" s="1242"/>
    </row>
    <row r="34" spans="2:109" ht="13.5" x14ac:dyDescent="0.15">
      <c r="B34" s="1242"/>
    </row>
    <row r="35" spans="2:109" ht="13.5" x14ac:dyDescent="0.15">
      <c r="B35" s="1242"/>
    </row>
    <row r="36" spans="2:109" ht="13.5" x14ac:dyDescent="0.15">
      <c r="B36" s="1242"/>
    </row>
    <row r="37" spans="2:109" ht="13.5" x14ac:dyDescent="0.15">
      <c r="B37" s="1242"/>
    </row>
    <row r="38" spans="2:109" ht="13.5" x14ac:dyDescent="0.15">
      <c r="B38" s="1242"/>
    </row>
    <row r="39" spans="2:109" ht="13.5" x14ac:dyDescent="0.1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x14ac:dyDescent="0.15">
      <c r="B40" s="1282"/>
      <c r="DD40" s="1282"/>
      <c r="DE40" s="1241"/>
    </row>
    <row r="41" spans="2:109" ht="17.25" x14ac:dyDescent="0.15">
      <c r="B41" s="1293" t="s">
        <v>648</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2"/>
      <c r="G42" s="1278"/>
      <c r="I42" s="1277"/>
      <c r="J42" s="1277"/>
      <c r="K42" s="1277"/>
      <c r="AM42" s="1278"/>
      <c r="AN42" s="1278" t="s">
        <v>644</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15">
      <c r="B43" s="1242"/>
      <c r="AN43" s="1276" t="s">
        <v>647</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x14ac:dyDescent="0.1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x14ac:dyDescent="0.1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x14ac:dyDescent="0.1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x14ac:dyDescent="0.1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x14ac:dyDescent="0.1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x14ac:dyDescent="0.15">
      <c r="B49" s="1242"/>
      <c r="AN49" s="1241" t="s">
        <v>642</v>
      </c>
    </row>
    <row r="50" spans="1:109" ht="13.5" x14ac:dyDescent="0.1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585</v>
      </c>
      <c r="BQ50" s="1250"/>
      <c r="BR50" s="1250"/>
      <c r="BS50" s="1250"/>
      <c r="BT50" s="1250"/>
      <c r="BU50" s="1250"/>
      <c r="BV50" s="1250"/>
      <c r="BW50" s="1250"/>
      <c r="BX50" s="1250" t="s">
        <v>586</v>
      </c>
      <c r="BY50" s="1250"/>
      <c r="BZ50" s="1250"/>
      <c r="CA50" s="1250"/>
      <c r="CB50" s="1250"/>
      <c r="CC50" s="1250"/>
      <c r="CD50" s="1250"/>
      <c r="CE50" s="1250"/>
      <c r="CF50" s="1250" t="s">
        <v>587</v>
      </c>
      <c r="CG50" s="1250"/>
      <c r="CH50" s="1250"/>
      <c r="CI50" s="1250"/>
      <c r="CJ50" s="1250"/>
      <c r="CK50" s="1250"/>
      <c r="CL50" s="1250"/>
      <c r="CM50" s="1250"/>
      <c r="CN50" s="1250" t="s">
        <v>588</v>
      </c>
      <c r="CO50" s="1250"/>
      <c r="CP50" s="1250"/>
      <c r="CQ50" s="1250"/>
      <c r="CR50" s="1250"/>
      <c r="CS50" s="1250"/>
      <c r="CT50" s="1250"/>
      <c r="CU50" s="1250"/>
      <c r="CV50" s="1250" t="s">
        <v>589</v>
      </c>
      <c r="CW50" s="1250"/>
      <c r="CX50" s="1250"/>
      <c r="CY50" s="1250"/>
      <c r="CZ50" s="1250"/>
      <c r="DA50" s="1250"/>
      <c r="DB50" s="1250"/>
      <c r="DC50" s="1250"/>
    </row>
    <row r="51" spans="1:109" ht="13.5" customHeight="1" x14ac:dyDescent="0.15">
      <c r="B51" s="1242"/>
      <c r="G51" s="1257"/>
      <c r="H51" s="1257"/>
      <c r="I51" s="1290"/>
      <c r="J51" s="1290"/>
      <c r="K51" s="1256"/>
      <c r="L51" s="1256"/>
      <c r="M51" s="1256"/>
      <c r="N51" s="1256"/>
      <c r="AM51" s="1255"/>
      <c r="AN51" s="1249" t="s">
        <v>641</v>
      </c>
      <c r="AO51" s="1249"/>
      <c r="AP51" s="1249"/>
      <c r="AQ51" s="1249"/>
      <c r="AR51" s="1249"/>
      <c r="AS51" s="1249"/>
      <c r="AT51" s="1249"/>
      <c r="AU51" s="1249"/>
      <c r="AV51" s="1249"/>
      <c r="AW51" s="1249"/>
      <c r="AX51" s="1249"/>
      <c r="AY51" s="1249"/>
      <c r="AZ51" s="1249"/>
      <c r="BA51" s="1249"/>
      <c r="BB51" s="1249" t="s">
        <v>639</v>
      </c>
      <c r="BC51" s="1249"/>
      <c r="BD51" s="1249"/>
      <c r="BE51" s="1249"/>
      <c r="BF51" s="1249"/>
      <c r="BG51" s="1249"/>
      <c r="BH51" s="1249"/>
      <c r="BI51" s="1249"/>
      <c r="BJ51" s="1249"/>
      <c r="BK51" s="1249"/>
      <c r="BL51" s="1249"/>
      <c r="BM51" s="1249"/>
      <c r="BN51" s="1249"/>
      <c r="BO51" s="1249"/>
      <c r="BP51" s="1248"/>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5" x14ac:dyDescent="0.1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646</v>
      </c>
      <c r="BC53" s="1249"/>
      <c r="BD53" s="1249"/>
      <c r="BE53" s="1249"/>
      <c r="BF53" s="1249"/>
      <c r="BG53" s="1249"/>
      <c r="BH53" s="1249"/>
      <c r="BI53" s="1249"/>
      <c r="BJ53" s="1249"/>
      <c r="BK53" s="1249"/>
      <c r="BL53" s="1249"/>
      <c r="BM53" s="1249"/>
      <c r="BN53" s="1249"/>
      <c r="BO53" s="1249"/>
      <c r="BP53" s="1248">
        <v>61.6</v>
      </c>
      <c r="BQ53" s="1248"/>
      <c r="BR53" s="1248"/>
      <c r="BS53" s="1248"/>
      <c r="BT53" s="1248"/>
      <c r="BU53" s="1248"/>
      <c r="BV53" s="1248"/>
      <c r="BW53" s="1248"/>
      <c r="BX53" s="1248">
        <v>63</v>
      </c>
      <c r="BY53" s="1248"/>
      <c r="BZ53" s="1248"/>
      <c r="CA53" s="1248"/>
      <c r="CB53" s="1248"/>
      <c r="CC53" s="1248"/>
      <c r="CD53" s="1248"/>
      <c r="CE53" s="1248"/>
      <c r="CF53" s="1248">
        <v>62.9</v>
      </c>
      <c r="CG53" s="1248"/>
      <c r="CH53" s="1248"/>
      <c r="CI53" s="1248"/>
      <c r="CJ53" s="1248"/>
      <c r="CK53" s="1248"/>
      <c r="CL53" s="1248"/>
      <c r="CM53" s="1248"/>
      <c r="CN53" s="1248">
        <v>64</v>
      </c>
      <c r="CO53" s="1248"/>
      <c r="CP53" s="1248"/>
      <c r="CQ53" s="1248"/>
      <c r="CR53" s="1248"/>
      <c r="CS53" s="1248"/>
      <c r="CT53" s="1248"/>
      <c r="CU53" s="1248"/>
      <c r="CV53" s="1248">
        <v>65.5</v>
      </c>
      <c r="CW53" s="1248"/>
      <c r="CX53" s="1248"/>
      <c r="CY53" s="1248"/>
      <c r="CZ53" s="1248"/>
      <c r="DA53" s="1248"/>
      <c r="DB53" s="1248"/>
      <c r="DC53" s="1248"/>
    </row>
    <row r="54" spans="1:109" ht="13.5" x14ac:dyDescent="0.1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1277"/>
      <c r="B55" s="1242"/>
      <c r="G55" s="1253"/>
      <c r="H55" s="1253"/>
      <c r="I55" s="1253"/>
      <c r="J55" s="1253"/>
      <c r="K55" s="1256"/>
      <c r="L55" s="1256"/>
      <c r="M55" s="1256"/>
      <c r="N55" s="1256"/>
      <c r="AN55" s="1250" t="s">
        <v>640</v>
      </c>
      <c r="AO55" s="1250"/>
      <c r="AP55" s="1250"/>
      <c r="AQ55" s="1250"/>
      <c r="AR55" s="1250"/>
      <c r="AS55" s="1250"/>
      <c r="AT55" s="1250"/>
      <c r="AU55" s="1250"/>
      <c r="AV55" s="1250"/>
      <c r="AW55" s="1250"/>
      <c r="AX55" s="1250"/>
      <c r="AY55" s="1250"/>
      <c r="AZ55" s="1250"/>
      <c r="BA55" s="1250"/>
      <c r="BB55" s="1249" t="s">
        <v>639</v>
      </c>
      <c r="BC55" s="1249"/>
      <c r="BD55" s="1249"/>
      <c r="BE55" s="1249"/>
      <c r="BF55" s="1249"/>
      <c r="BG55" s="1249"/>
      <c r="BH55" s="1249"/>
      <c r="BI55" s="1249"/>
      <c r="BJ55" s="1249"/>
      <c r="BK55" s="1249"/>
      <c r="BL55" s="1249"/>
      <c r="BM55" s="1249"/>
      <c r="BN55" s="1249"/>
      <c r="BO55" s="1249"/>
      <c r="BP55" s="1248">
        <v>37.6</v>
      </c>
      <c r="BQ55" s="1248"/>
      <c r="BR55" s="1248"/>
      <c r="BS55" s="1248"/>
      <c r="BT55" s="1248"/>
      <c r="BU55" s="1248"/>
      <c r="BV55" s="1248"/>
      <c r="BW55" s="1248"/>
      <c r="BX55" s="1248">
        <v>34</v>
      </c>
      <c r="BY55" s="1248"/>
      <c r="BZ55" s="1248"/>
      <c r="CA55" s="1248"/>
      <c r="CB55" s="1248"/>
      <c r="CC55" s="1248"/>
      <c r="CD55" s="1248"/>
      <c r="CE55" s="1248"/>
      <c r="CF55" s="1248">
        <v>33.9</v>
      </c>
      <c r="CG55" s="1248"/>
      <c r="CH55" s="1248"/>
      <c r="CI55" s="1248"/>
      <c r="CJ55" s="1248"/>
      <c r="CK55" s="1248"/>
      <c r="CL55" s="1248"/>
      <c r="CM55" s="1248"/>
      <c r="CN55" s="1248">
        <v>31.5</v>
      </c>
      <c r="CO55" s="1248"/>
      <c r="CP55" s="1248"/>
      <c r="CQ55" s="1248"/>
      <c r="CR55" s="1248"/>
      <c r="CS55" s="1248"/>
      <c r="CT55" s="1248"/>
      <c r="CU55" s="1248"/>
      <c r="CV55" s="1248">
        <v>23.4</v>
      </c>
      <c r="CW55" s="1248"/>
      <c r="CX55" s="1248"/>
      <c r="CY55" s="1248"/>
      <c r="CZ55" s="1248"/>
      <c r="DA55" s="1248"/>
      <c r="DB55" s="1248"/>
      <c r="DC55" s="1248"/>
    </row>
    <row r="56" spans="1:109" ht="13.5" x14ac:dyDescent="0.1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x14ac:dyDescent="0.1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646</v>
      </c>
      <c r="BC57" s="1249"/>
      <c r="BD57" s="1249"/>
      <c r="BE57" s="1249"/>
      <c r="BF57" s="1249"/>
      <c r="BG57" s="1249"/>
      <c r="BH57" s="1249"/>
      <c r="BI57" s="1249"/>
      <c r="BJ57" s="1249"/>
      <c r="BK57" s="1249"/>
      <c r="BL57" s="1249"/>
      <c r="BM57" s="1249"/>
      <c r="BN57" s="1249"/>
      <c r="BO57" s="1249"/>
      <c r="BP57" s="1248">
        <v>60</v>
      </c>
      <c r="BQ57" s="1248"/>
      <c r="BR57" s="1248"/>
      <c r="BS57" s="1248"/>
      <c r="BT57" s="1248"/>
      <c r="BU57" s="1248"/>
      <c r="BV57" s="1248"/>
      <c r="BW57" s="1248"/>
      <c r="BX57" s="1248">
        <v>61.1</v>
      </c>
      <c r="BY57" s="1248"/>
      <c r="BZ57" s="1248"/>
      <c r="CA57" s="1248"/>
      <c r="CB57" s="1248"/>
      <c r="CC57" s="1248"/>
      <c r="CD57" s="1248"/>
      <c r="CE57" s="1248"/>
      <c r="CF57" s="1248">
        <v>61.9</v>
      </c>
      <c r="CG57" s="1248"/>
      <c r="CH57" s="1248"/>
      <c r="CI57" s="1248"/>
      <c r="CJ57" s="1248"/>
      <c r="CK57" s="1248"/>
      <c r="CL57" s="1248"/>
      <c r="CM57" s="1248"/>
      <c r="CN57" s="1248">
        <v>62.7</v>
      </c>
      <c r="CO57" s="1248"/>
      <c r="CP57" s="1248"/>
      <c r="CQ57" s="1248"/>
      <c r="CR57" s="1248"/>
      <c r="CS57" s="1248"/>
      <c r="CT57" s="1248"/>
      <c r="CU57" s="1248"/>
      <c r="CV57" s="1248">
        <v>63.9</v>
      </c>
      <c r="CW57" s="1248"/>
      <c r="CX57" s="1248"/>
      <c r="CY57" s="1248"/>
      <c r="CZ57" s="1248"/>
      <c r="DA57" s="1248"/>
      <c r="DB57" s="1248"/>
      <c r="DC57" s="1248"/>
      <c r="DD57" s="1288"/>
      <c r="DE57" s="1283"/>
    </row>
    <row r="58" spans="1:109" s="1277" customFormat="1" ht="13.5" x14ac:dyDescent="0.1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x14ac:dyDescent="0.1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x14ac:dyDescent="0.1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x14ac:dyDescent="0.1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x14ac:dyDescent="0.15">
      <c r="B63" s="1281" t="s">
        <v>645</v>
      </c>
    </row>
    <row r="64" spans="1:109" ht="13.5" x14ac:dyDescent="0.15">
      <c r="B64" s="1242"/>
      <c r="G64" s="1278"/>
      <c r="I64" s="1280"/>
      <c r="J64" s="1280"/>
      <c r="K64" s="1280"/>
      <c r="L64" s="1280"/>
      <c r="M64" s="1280"/>
      <c r="N64" s="1279"/>
      <c r="AM64" s="1278"/>
      <c r="AN64" s="1278" t="s">
        <v>644</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x14ac:dyDescent="0.15">
      <c r="B65" s="1242"/>
      <c r="AN65" s="1276" t="s">
        <v>643</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x14ac:dyDescent="0.1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x14ac:dyDescent="0.1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x14ac:dyDescent="0.1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x14ac:dyDescent="0.1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x14ac:dyDescent="0.1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x14ac:dyDescent="0.15">
      <c r="B71" s="1242"/>
      <c r="G71" s="1263"/>
      <c r="I71" s="1266"/>
      <c r="J71" s="1265"/>
      <c r="K71" s="1265"/>
      <c r="L71" s="1264"/>
      <c r="M71" s="1265"/>
      <c r="N71" s="1264"/>
      <c r="AM71" s="1263"/>
      <c r="AN71" s="1241" t="s">
        <v>642</v>
      </c>
    </row>
    <row r="72" spans="2:107" ht="13.5" x14ac:dyDescent="0.1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585</v>
      </c>
      <c r="BQ72" s="1250"/>
      <c r="BR72" s="1250"/>
      <c r="BS72" s="1250"/>
      <c r="BT72" s="1250"/>
      <c r="BU72" s="1250"/>
      <c r="BV72" s="1250"/>
      <c r="BW72" s="1250"/>
      <c r="BX72" s="1250" t="s">
        <v>586</v>
      </c>
      <c r="BY72" s="1250"/>
      <c r="BZ72" s="1250"/>
      <c r="CA72" s="1250"/>
      <c r="CB72" s="1250"/>
      <c r="CC72" s="1250"/>
      <c r="CD72" s="1250"/>
      <c r="CE72" s="1250"/>
      <c r="CF72" s="1250" t="s">
        <v>587</v>
      </c>
      <c r="CG72" s="1250"/>
      <c r="CH72" s="1250"/>
      <c r="CI72" s="1250"/>
      <c r="CJ72" s="1250"/>
      <c r="CK72" s="1250"/>
      <c r="CL72" s="1250"/>
      <c r="CM72" s="1250"/>
      <c r="CN72" s="1250" t="s">
        <v>588</v>
      </c>
      <c r="CO72" s="1250"/>
      <c r="CP72" s="1250"/>
      <c r="CQ72" s="1250"/>
      <c r="CR72" s="1250"/>
      <c r="CS72" s="1250"/>
      <c r="CT72" s="1250"/>
      <c r="CU72" s="1250"/>
      <c r="CV72" s="1250" t="s">
        <v>589</v>
      </c>
      <c r="CW72" s="1250"/>
      <c r="CX72" s="1250"/>
      <c r="CY72" s="1250"/>
      <c r="CZ72" s="1250"/>
      <c r="DA72" s="1250"/>
      <c r="DB72" s="1250"/>
      <c r="DC72" s="1250"/>
    </row>
    <row r="73" spans="2:107" ht="13.5" x14ac:dyDescent="0.15">
      <c r="B73" s="1242"/>
      <c r="G73" s="1257"/>
      <c r="H73" s="1257"/>
      <c r="I73" s="1257"/>
      <c r="J73" s="1257"/>
      <c r="K73" s="1254"/>
      <c r="L73" s="1254"/>
      <c r="M73" s="1254"/>
      <c r="N73" s="1254"/>
      <c r="AM73" s="1255"/>
      <c r="AN73" s="1249" t="s">
        <v>641</v>
      </c>
      <c r="AO73" s="1249"/>
      <c r="AP73" s="1249"/>
      <c r="AQ73" s="1249"/>
      <c r="AR73" s="1249"/>
      <c r="AS73" s="1249"/>
      <c r="AT73" s="1249"/>
      <c r="AU73" s="1249"/>
      <c r="AV73" s="1249"/>
      <c r="AW73" s="1249"/>
      <c r="AX73" s="1249"/>
      <c r="AY73" s="1249"/>
      <c r="AZ73" s="1249"/>
      <c r="BA73" s="1249"/>
      <c r="BB73" s="1249" t="s">
        <v>639</v>
      </c>
      <c r="BC73" s="1249"/>
      <c r="BD73" s="1249"/>
      <c r="BE73" s="1249"/>
      <c r="BF73" s="1249"/>
      <c r="BG73" s="1249"/>
      <c r="BH73" s="1249"/>
      <c r="BI73" s="1249"/>
      <c r="BJ73" s="1249"/>
      <c r="BK73" s="1249"/>
      <c r="BL73" s="1249"/>
      <c r="BM73" s="1249"/>
      <c r="BN73" s="1249"/>
      <c r="BO73" s="1249"/>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5" x14ac:dyDescent="0.1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x14ac:dyDescent="0.1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638</v>
      </c>
      <c r="BC75" s="1249"/>
      <c r="BD75" s="1249"/>
      <c r="BE75" s="1249"/>
      <c r="BF75" s="1249"/>
      <c r="BG75" s="1249"/>
      <c r="BH75" s="1249"/>
      <c r="BI75" s="1249"/>
      <c r="BJ75" s="1249"/>
      <c r="BK75" s="1249"/>
      <c r="BL75" s="1249"/>
      <c r="BM75" s="1249"/>
      <c r="BN75" s="1249"/>
      <c r="BO75" s="1249"/>
      <c r="BP75" s="1248">
        <v>5.2</v>
      </c>
      <c r="BQ75" s="1248"/>
      <c r="BR75" s="1248"/>
      <c r="BS75" s="1248"/>
      <c r="BT75" s="1248"/>
      <c r="BU75" s="1248"/>
      <c r="BV75" s="1248"/>
      <c r="BW75" s="1248"/>
      <c r="BX75" s="1248">
        <v>4.5999999999999996</v>
      </c>
      <c r="BY75" s="1248"/>
      <c r="BZ75" s="1248"/>
      <c r="CA75" s="1248"/>
      <c r="CB75" s="1248"/>
      <c r="CC75" s="1248"/>
      <c r="CD75" s="1248"/>
      <c r="CE75" s="1248"/>
      <c r="CF75" s="1248">
        <v>4.5</v>
      </c>
      <c r="CG75" s="1248"/>
      <c r="CH75" s="1248"/>
      <c r="CI75" s="1248"/>
      <c r="CJ75" s="1248"/>
      <c r="CK75" s="1248"/>
      <c r="CL75" s="1248"/>
      <c r="CM75" s="1248"/>
      <c r="CN75" s="1248">
        <v>4.3</v>
      </c>
      <c r="CO75" s="1248"/>
      <c r="CP75" s="1248"/>
      <c r="CQ75" s="1248"/>
      <c r="CR75" s="1248"/>
      <c r="CS75" s="1248"/>
      <c r="CT75" s="1248"/>
      <c r="CU75" s="1248"/>
      <c r="CV75" s="1248">
        <v>4.5</v>
      </c>
      <c r="CW75" s="1248"/>
      <c r="CX75" s="1248"/>
      <c r="CY75" s="1248"/>
      <c r="CZ75" s="1248"/>
      <c r="DA75" s="1248"/>
      <c r="DB75" s="1248"/>
      <c r="DC75" s="1248"/>
    </row>
    <row r="76" spans="2:107" ht="13.5" x14ac:dyDescent="0.1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x14ac:dyDescent="0.15">
      <c r="B77" s="1242"/>
      <c r="G77" s="1253"/>
      <c r="H77" s="1253"/>
      <c r="I77" s="1253"/>
      <c r="J77" s="1253"/>
      <c r="K77" s="1254"/>
      <c r="L77" s="1254"/>
      <c r="M77" s="1254"/>
      <c r="N77" s="1254"/>
      <c r="AN77" s="1250" t="s">
        <v>640</v>
      </c>
      <c r="AO77" s="1250"/>
      <c r="AP77" s="1250"/>
      <c r="AQ77" s="1250"/>
      <c r="AR77" s="1250"/>
      <c r="AS77" s="1250"/>
      <c r="AT77" s="1250"/>
      <c r="AU77" s="1250"/>
      <c r="AV77" s="1250"/>
      <c r="AW77" s="1250"/>
      <c r="AX77" s="1250"/>
      <c r="AY77" s="1250"/>
      <c r="AZ77" s="1250"/>
      <c r="BA77" s="1250"/>
      <c r="BB77" s="1249" t="s">
        <v>639</v>
      </c>
      <c r="BC77" s="1249"/>
      <c r="BD77" s="1249"/>
      <c r="BE77" s="1249"/>
      <c r="BF77" s="1249"/>
      <c r="BG77" s="1249"/>
      <c r="BH77" s="1249"/>
      <c r="BI77" s="1249"/>
      <c r="BJ77" s="1249"/>
      <c r="BK77" s="1249"/>
      <c r="BL77" s="1249"/>
      <c r="BM77" s="1249"/>
      <c r="BN77" s="1249"/>
      <c r="BO77" s="1249"/>
      <c r="BP77" s="1248">
        <v>37.6</v>
      </c>
      <c r="BQ77" s="1248"/>
      <c r="BR77" s="1248"/>
      <c r="BS77" s="1248"/>
      <c r="BT77" s="1248"/>
      <c r="BU77" s="1248"/>
      <c r="BV77" s="1248"/>
      <c r="BW77" s="1248"/>
      <c r="BX77" s="1248">
        <v>34</v>
      </c>
      <c r="BY77" s="1248"/>
      <c r="BZ77" s="1248"/>
      <c r="CA77" s="1248"/>
      <c r="CB77" s="1248"/>
      <c r="CC77" s="1248"/>
      <c r="CD77" s="1248"/>
      <c r="CE77" s="1248"/>
      <c r="CF77" s="1248">
        <v>33.9</v>
      </c>
      <c r="CG77" s="1248"/>
      <c r="CH77" s="1248"/>
      <c r="CI77" s="1248"/>
      <c r="CJ77" s="1248"/>
      <c r="CK77" s="1248"/>
      <c r="CL77" s="1248"/>
      <c r="CM77" s="1248"/>
      <c r="CN77" s="1248">
        <v>31.5</v>
      </c>
      <c r="CO77" s="1248"/>
      <c r="CP77" s="1248"/>
      <c r="CQ77" s="1248"/>
      <c r="CR77" s="1248"/>
      <c r="CS77" s="1248"/>
      <c r="CT77" s="1248"/>
      <c r="CU77" s="1248"/>
      <c r="CV77" s="1248">
        <v>23.4</v>
      </c>
      <c r="CW77" s="1248"/>
      <c r="CX77" s="1248"/>
      <c r="CY77" s="1248"/>
      <c r="CZ77" s="1248"/>
      <c r="DA77" s="1248"/>
      <c r="DB77" s="1248"/>
      <c r="DC77" s="1248"/>
    </row>
    <row r="78" spans="2:107" ht="13.5" x14ac:dyDescent="0.1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x14ac:dyDescent="0.1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638</v>
      </c>
      <c r="BC79" s="1249"/>
      <c r="BD79" s="1249"/>
      <c r="BE79" s="1249"/>
      <c r="BF79" s="1249"/>
      <c r="BG79" s="1249"/>
      <c r="BH79" s="1249"/>
      <c r="BI79" s="1249"/>
      <c r="BJ79" s="1249"/>
      <c r="BK79" s="1249"/>
      <c r="BL79" s="1249"/>
      <c r="BM79" s="1249"/>
      <c r="BN79" s="1249"/>
      <c r="BO79" s="1249"/>
      <c r="BP79" s="1248">
        <v>6.1</v>
      </c>
      <c r="BQ79" s="1248"/>
      <c r="BR79" s="1248"/>
      <c r="BS79" s="1248"/>
      <c r="BT79" s="1248"/>
      <c r="BU79" s="1248"/>
      <c r="BV79" s="1248"/>
      <c r="BW79" s="1248"/>
      <c r="BX79" s="1248">
        <v>5.9</v>
      </c>
      <c r="BY79" s="1248"/>
      <c r="BZ79" s="1248"/>
      <c r="CA79" s="1248"/>
      <c r="CB79" s="1248"/>
      <c r="CC79" s="1248"/>
      <c r="CD79" s="1248"/>
      <c r="CE79" s="1248"/>
      <c r="CF79" s="1248">
        <v>5.7</v>
      </c>
      <c r="CG79" s="1248"/>
      <c r="CH79" s="1248"/>
      <c r="CI79" s="1248"/>
      <c r="CJ79" s="1248"/>
      <c r="CK79" s="1248"/>
      <c r="CL79" s="1248"/>
      <c r="CM79" s="1248"/>
      <c r="CN79" s="1248">
        <v>5.4</v>
      </c>
      <c r="CO79" s="1248"/>
      <c r="CP79" s="1248"/>
      <c r="CQ79" s="1248"/>
      <c r="CR79" s="1248"/>
      <c r="CS79" s="1248"/>
      <c r="CT79" s="1248"/>
      <c r="CU79" s="1248"/>
      <c r="CV79" s="1248">
        <v>5.2</v>
      </c>
      <c r="CW79" s="1248"/>
      <c r="CX79" s="1248"/>
      <c r="CY79" s="1248"/>
      <c r="CZ79" s="1248"/>
      <c r="DA79" s="1248"/>
      <c r="DB79" s="1248"/>
      <c r="DC79" s="1248"/>
    </row>
    <row r="80" spans="2:107" ht="13.5" x14ac:dyDescent="0.1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x14ac:dyDescent="0.15">
      <c r="B81" s="1242"/>
    </row>
    <row r="82" spans="2:109" ht="17.25" x14ac:dyDescent="0.1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x14ac:dyDescent="0.1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x14ac:dyDescent="0.15">
      <c r="DD84" s="1241"/>
      <c r="DE84" s="1241"/>
    </row>
    <row r="85" spans="2:109" ht="13.5" x14ac:dyDescent="0.15">
      <c r="DD85" s="1241"/>
      <c r="DE85" s="1241"/>
    </row>
  </sheetData>
  <sheetProtection algorithmName="SHA-512" hashValue="8B0JISVmrj1COE1pCMoZ5wC1uR9DvwFQrv3Jjz5bmykGUfuemvhrF15gJ/UoafL/hWHGVjBKoE4eAQ3WgTYt7g==" saltValue="mjdIP5i3nO+FS8QGVeJHG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FBBD-BC9A-4608-B4A3-DEA2363360E8}">
  <sheetPr>
    <pageSetUpPr fitToPage="1"/>
  </sheetPr>
  <dimension ref="A1:DR125"/>
  <sheetViews>
    <sheetView showGridLines="0" zoomScaleNormal="100" zoomScaleSheetLayoutView="70" workbookViewId="0">
      <selection activeCell="AN43" sqref="AN43:DC4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532</v>
      </c>
    </row>
  </sheetData>
  <sheetProtection algorithmName="SHA-512" hashValue="ewgRkM7lTkGgPsd6QNUB1X6yspwYXVEGIG4kUM0c/DzWKaSyrkIDzWXmfT+6gBDK0lh+K5u9fiEZ0B+DcH16Kw==" saltValue="PkSQ6WTu607DDSXTL+TG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83537-5103-45F9-8F03-952071720142}">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532</v>
      </c>
    </row>
  </sheetData>
  <sheetProtection algorithmName="SHA-512" hashValue="evTQedu/n3JpWQyVyw0tUr+TsgthnQgX/cPrZblDhLxzC/rMNnqHsxbmHz3zIVzbdP5GfptSmbQZFadJdKedqg==" saltValue="s6DHYq3YDGoJQqyIpjFD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582</v>
      </c>
      <c r="G2" s="148"/>
      <c r="H2" s="149"/>
    </row>
    <row r="3" spans="1:8" x14ac:dyDescent="0.15">
      <c r="A3" s="145" t="s">
        <v>575</v>
      </c>
      <c r="B3" s="150"/>
      <c r="C3" s="151"/>
      <c r="D3" s="152">
        <v>54783</v>
      </c>
      <c r="E3" s="153"/>
      <c r="F3" s="154">
        <v>48088</v>
      </c>
      <c r="G3" s="155"/>
      <c r="H3" s="156"/>
    </row>
    <row r="4" spans="1:8" x14ac:dyDescent="0.15">
      <c r="A4" s="157"/>
      <c r="B4" s="158"/>
      <c r="C4" s="159"/>
      <c r="D4" s="160">
        <v>27221</v>
      </c>
      <c r="E4" s="161"/>
      <c r="F4" s="162">
        <v>25183</v>
      </c>
      <c r="G4" s="163"/>
      <c r="H4" s="164"/>
    </row>
    <row r="5" spans="1:8" x14ac:dyDescent="0.15">
      <c r="A5" s="145" t="s">
        <v>577</v>
      </c>
      <c r="B5" s="150"/>
      <c r="C5" s="151"/>
      <c r="D5" s="152">
        <v>55406</v>
      </c>
      <c r="E5" s="153"/>
      <c r="F5" s="154">
        <v>46457</v>
      </c>
      <c r="G5" s="155"/>
      <c r="H5" s="156"/>
    </row>
    <row r="6" spans="1:8" x14ac:dyDescent="0.15">
      <c r="A6" s="157"/>
      <c r="B6" s="158"/>
      <c r="C6" s="159"/>
      <c r="D6" s="160">
        <v>23965</v>
      </c>
      <c r="E6" s="161"/>
      <c r="F6" s="162">
        <v>24020</v>
      </c>
      <c r="G6" s="163"/>
      <c r="H6" s="164"/>
    </row>
    <row r="7" spans="1:8" x14ac:dyDescent="0.15">
      <c r="A7" s="145" t="s">
        <v>578</v>
      </c>
      <c r="B7" s="150"/>
      <c r="C7" s="151"/>
      <c r="D7" s="152">
        <v>101328</v>
      </c>
      <c r="E7" s="153"/>
      <c r="F7" s="154">
        <v>51849</v>
      </c>
      <c r="G7" s="155"/>
      <c r="H7" s="156"/>
    </row>
    <row r="8" spans="1:8" x14ac:dyDescent="0.15">
      <c r="A8" s="157"/>
      <c r="B8" s="158"/>
      <c r="C8" s="159"/>
      <c r="D8" s="160">
        <v>40818</v>
      </c>
      <c r="E8" s="161"/>
      <c r="F8" s="162">
        <v>26326</v>
      </c>
      <c r="G8" s="163"/>
      <c r="H8" s="164"/>
    </row>
    <row r="9" spans="1:8" x14ac:dyDescent="0.15">
      <c r="A9" s="145" t="s">
        <v>579</v>
      </c>
      <c r="B9" s="150"/>
      <c r="C9" s="151"/>
      <c r="D9" s="152">
        <v>56448</v>
      </c>
      <c r="E9" s="153"/>
      <c r="F9" s="154">
        <v>52191</v>
      </c>
      <c r="G9" s="155"/>
      <c r="H9" s="156"/>
    </row>
    <row r="10" spans="1:8" x14ac:dyDescent="0.15">
      <c r="A10" s="157"/>
      <c r="B10" s="158"/>
      <c r="C10" s="159"/>
      <c r="D10" s="160">
        <v>31734</v>
      </c>
      <c r="E10" s="161"/>
      <c r="F10" s="162">
        <v>26807</v>
      </c>
      <c r="G10" s="163"/>
      <c r="H10" s="164"/>
    </row>
    <row r="11" spans="1:8" x14ac:dyDescent="0.15">
      <c r="A11" s="145" t="s">
        <v>580</v>
      </c>
      <c r="B11" s="150"/>
      <c r="C11" s="151"/>
      <c r="D11" s="152">
        <v>65578</v>
      </c>
      <c r="E11" s="153"/>
      <c r="F11" s="154">
        <v>48105</v>
      </c>
      <c r="G11" s="155"/>
      <c r="H11" s="156"/>
    </row>
    <row r="12" spans="1:8" x14ac:dyDescent="0.15">
      <c r="A12" s="157"/>
      <c r="B12" s="158"/>
      <c r="C12" s="165"/>
      <c r="D12" s="160">
        <v>25730</v>
      </c>
      <c r="E12" s="161"/>
      <c r="F12" s="162">
        <v>24072</v>
      </c>
      <c r="G12" s="163"/>
      <c r="H12" s="164"/>
    </row>
    <row r="13" spans="1:8" x14ac:dyDescent="0.15">
      <c r="A13" s="145"/>
      <c r="B13" s="150"/>
      <c r="C13" s="166"/>
      <c r="D13" s="167">
        <v>66709</v>
      </c>
      <c r="E13" s="168"/>
      <c r="F13" s="169">
        <v>49338</v>
      </c>
      <c r="G13" s="170"/>
      <c r="H13" s="156"/>
    </row>
    <row r="14" spans="1:8" x14ac:dyDescent="0.15">
      <c r="A14" s="157"/>
      <c r="B14" s="158"/>
      <c r="C14" s="159"/>
      <c r="D14" s="160">
        <v>29894</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5.87</v>
      </c>
      <c r="C19" s="171">
        <f>ROUND(VALUE(SUBSTITUTE(実質収支比率等に係る経年分析!G$48,"▲","-")),2)</f>
        <v>5.95</v>
      </c>
      <c r="D19" s="171">
        <f>ROUND(VALUE(SUBSTITUTE(実質収支比率等に係る経年分析!H$48,"▲","-")),2)</f>
        <v>5.47</v>
      </c>
      <c r="E19" s="171">
        <f>ROUND(VALUE(SUBSTITUTE(実質収支比率等に係る経年分析!I$48,"▲","-")),2)</f>
        <v>7.67</v>
      </c>
      <c r="F19" s="171">
        <f>ROUND(VALUE(SUBSTITUTE(実質収支比率等に係る経年分析!J$48,"▲","-")),2)</f>
        <v>7.49</v>
      </c>
    </row>
    <row r="20" spans="1:11" x14ac:dyDescent="0.15">
      <c r="A20" s="171" t="s">
        <v>55</v>
      </c>
      <c r="B20" s="171">
        <f>ROUND(VALUE(SUBSTITUTE(実質収支比率等に係る経年分析!F$47,"▲","-")),2)</f>
        <v>8.56</v>
      </c>
      <c r="C20" s="171">
        <f>ROUND(VALUE(SUBSTITUTE(実質収支比率等に係る経年分析!G$47,"▲","-")),2)</f>
        <v>7.62</v>
      </c>
      <c r="D20" s="171">
        <f>ROUND(VALUE(SUBSTITUTE(実質収支比率等に係る経年分析!H$47,"▲","-")),2)</f>
        <v>9.35</v>
      </c>
      <c r="E20" s="171">
        <f>ROUND(VALUE(SUBSTITUTE(実質収支比率等に係る経年分析!I$47,"▲","-")),2)</f>
        <v>9.39</v>
      </c>
      <c r="F20" s="171">
        <f>ROUND(VALUE(SUBSTITUTE(実質収支比率等に係る経年分析!J$47,"▲","-")),2)</f>
        <v>10.89</v>
      </c>
    </row>
    <row r="21" spans="1:11" x14ac:dyDescent="0.15">
      <c r="A21" s="171" t="s">
        <v>56</v>
      </c>
      <c r="B21" s="171">
        <f>IF(ISNUMBER(VALUE(SUBSTITUTE(実質収支比率等に係る経年分析!F$49,"▲","-"))),ROUND(VALUE(SUBSTITUTE(実質収支比率等に係る経年分析!F$49,"▲","-")),2),NA())</f>
        <v>0.41</v>
      </c>
      <c r="C21" s="171">
        <f>IF(ISNUMBER(VALUE(SUBSTITUTE(実質収支比率等に係る経年分析!G$49,"▲","-"))),ROUND(VALUE(SUBSTITUTE(実質収支比率等に係る経年分析!G$49,"▲","-")),2),NA())</f>
        <v>-0.93</v>
      </c>
      <c r="D21" s="171">
        <f>IF(ISNUMBER(VALUE(SUBSTITUTE(実質収支比率等に係る経年分析!H$49,"▲","-"))),ROUND(VALUE(SUBSTITUTE(実質収支比率等に係る経年分析!H$49,"▲","-")),2),NA())</f>
        <v>1.31</v>
      </c>
      <c r="E21" s="171">
        <f>IF(ISNUMBER(VALUE(SUBSTITUTE(実質収支比率等に係る経年分析!I$49,"▲","-"))),ROUND(VALUE(SUBSTITUTE(実質収支比率等に係る経年分析!I$49,"▲","-")),2),NA())</f>
        <v>2.46</v>
      </c>
      <c r="F21" s="171">
        <f>IF(ISNUMBER(VALUE(SUBSTITUTE(実質収支比率等に係る経年分析!J$49,"▲","-"))),ROUND(VALUE(SUBSTITUTE(実質収支比率等に係る経年分析!J$49,"▲","-")),2),NA())</f>
        <v>1.72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1.66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1.88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0.19</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0.47</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0.55000000000000004</v>
      </c>
    </row>
    <row r="30" spans="1:11" x14ac:dyDescent="0.15">
      <c r="A30" s="172" t="str">
        <f>IF(連結実質赤字比率に係る赤字・黒字の構成分析!C$40="",NA(),連結実質赤字比率に係る赤字・黒字の構成分析!C$40)</f>
        <v>卸売市場事業特別会計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0.76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0.77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0.59</v>
      </c>
    </row>
    <row r="31" spans="1:11" x14ac:dyDescent="0.15">
      <c r="A31" s="172" t="str">
        <f>IF(連結実質赤字比率に係る赤字・黒字の構成分析!C$39="",NA(),連結実質赤字比率に係る赤字・黒字の構成分析!C$39)</f>
        <v>住宅事業特別会計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0.68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0.61</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0.28000000000000003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0.68</v>
      </c>
    </row>
    <row r="33" spans="1:16" x14ac:dyDescent="0.15">
      <c r="A33" s="172" t="str">
        <f>IF(連結実質赤字比率に係る赤字・黒字の構成分析!C$37="",NA(),連結実質赤字比率に係る赤字・黒字の構成分析!C$37)</f>
        <v>競輪事業特別会計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0.56999999999999995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4.62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4.66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4.72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4.75</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6.71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12582</v>
      </c>
      <c r="E42" s="173"/>
      <c r="F42" s="173"/>
      <c r="G42" s="173">
        <f>'実質公債費比率（分子）の構造'!L$52</f>
        <v>12197</v>
      </c>
      <c r="H42" s="173"/>
      <c r="I42" s="173"/>
      <c r="J42" s="173">
        <f>'実質公債費比率（分子）の構造'!M$52</f>
        <v>11280</v>
      </c>
      <c r="K42" s="173"/>
      <c r="L42" s="173"/>
      <c r="M42" s="173">
        <f>'実質公債費比率（分子）の構造'!N$52</f>
        <v>11583</v>
      </c>
      <c r="N42" s="173"/>
      <c r="O42" s="173"/>
      <c r="P42" s="173">
        <f>'実質公債費比率（分子）の構造'!O$52</f>
        <v>11203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39</v>
      </c>
      <c r="C44" s="173"/>
      <c r="D44" s="173"/>
      <c r="E44" s="173">
        <f>'実質公債費比率（分子）の構造'!L$50</f>
        <v>36</v>
      </c>
      <c r="F44" s="173"/>
      <c r="G44" s="173"/>
      <c r="H44" s="173">
        <f>'実質公債費比率（分子）の構造'!M$50</f>
        <v>33</v>
      </c>
      <c r="I44" s="173"/>
      <c r="J44" s="173"/>
      <c r="K44" s="173">
        <f>'実質公債費比率（分子）の構造'!N$50</f>
        <v>28</v>
      </c>
      <c r="L44" s="173"/>
      <c r="M44" s="173"/>
      <c r="N44" s="173">
        <f>'実質公債費比率（分子）の構造'!O$50</f>
        <v>22</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2288</v>
      </c>
      <c r="C46" s="173"/>
      <c r="D46" s="173"/>
      <c r="E46" s="173">
        <f>'実質公債費比率（分子）の構造'!L$48</f>
        <v>2383</v>
      </c>
      <c r="F46" s="173"/>
      <c r="G46" s="173"/>
      <c r="H46" s="173">
        <f>'実質公債費比率（分子）の構造'!M$48</f>
        <v>2238</v>
      </c>
      <c r="I46" s="173"/>
      <c r="J46" s="173"/>
      <c r="K46" s="173">
        <f>'実質公債費比率（分子）の構造'!N$48</f>
        <v>2021</v>
      </c>
      <c r="L46" s="173"/>
      <c r="M46" s="173"/>
      <c r="N46" s="173">
        <f>'実質公債費比率（分子）の構造'!O$48</f>
        <v>1861</v>
      </c>
      <c r="O46" s="173"/>
      <c r="P46" s="173"/>
    </row>
    <row r="47" spans="1:16" x14ac:dyDescent="0.15">
      <c r="A47" s="173" t="s">
        <v>68</v>
      </c>
      <c r="B47" s="173">
        <f>'実質公債費比率（分子）の構造'!K$47</f>
        <v>143</v>
      </c>
      <c r="C47" s="173"/>
      <c r="D47" s="173"/>
      <c r="E47" s="173">
        <f>'実質公債費比率（分子）の構造'!L$47</f>
        <v>143</v>
      </c>
      <c r="F47" s="173"/>
      <c r="G47" s="173"/>
      <c r="H47" s="173">
        <f>'実質公債費比率（分子）の構造'!M$47</f>
        <v>143</v>
      </c>
      <c r="I47" s="173"/>
      <c r="J47" s="173"/>
      <c r="K47" s="173">
        <f>'実質公債費比率（分子）の構造'!N$47</f>
        <v>143</v>
      </c>
      <c r="L47" s="173"/>
      <c r="M47" s="173"/>
      <c r="N47" s="173">
        <f>'実質公債費比率（分子）の構造'!O$47</f>
        <v>143</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12321</v>
      </c>
      <c r="C49" s="173"/>
      <c r="D49" s="173"/>
      <c r="E49" s="173">
        <f>'実質公債費比率（分子）の構造'!L$45</f>
        <v>11909</v>
      </c>
      <c r="F49" s="173"/>
      <c r="G49" s="173"/>
      <c r="H49" s="173">
        <f>'実質公債費比率（分子）の構造'!M$45</f>
        <v>11369</v>
      </c>
      <c r="I49" s="173"/>
      <c r="J49" s="173"/>
      <c r="K49" s="173">
        <f>'実質公債費比率（分子）の構造'!N$45</f>
        <v>11250</v>
      </c>
      <c r="L49" s="173"/>
      <c r="M49" s="173"/>
      <c r="N49" s="173">
        <f>'実質公債費比率（分子）の構造'!O$45</f>
        <v>11871</v>
      </c>
      <c r="O49" s="173"/>
      <c r="P49" s="173"/>
    </row>
    <row r="50" spans="1:16" x14ac:dyDescent="0.15">
      <c r="A50" s="173" t="s">
        <v>71</v>
      </c>
      <c r="B50" s="173" t="e">
        <f>NA()</f>
        <v>#N/A</v>
      </c>
      <c r="C50" s="173">
        <f>IF(ISNUMBER('実質公債費比率（分子）の構造'!K$53),'実質公債費比率（分子）の構造'!K$53,NA())</f>
        <v>2209</v>
      </c>
      <c r="D50" s="173" t="e">
        <f>NA()</f>
        <v>#N/A</v>
      </c>
      <c r="E50" s="173" t="e">
        <f>NA()</f>
        <v>#N/A</v>
      </c>
      <c r="F50" s="173">
        <f>IF(ISNUMBER('実質公債費比率（分子）の構造'!L$53),'実質公債費比率（分子）の構造'!L$53,NA())</f>
        <v>2274</v>
      </c>
      <c r="G50" s="173" t="e">
        <f>NA()</f>
        <v>#N/A</v>
      </c>
      <c r="H50" s="173" t="e">
        <f>NA()</f>
        <v>#N/A</v>
      </c>
      <c r="I50" s="173">
        <f>IF(ISNUMBER('実質公債費比率（分子）の構造'!M$53),'実質公債費比率（分子）の構造'!M$53,NA())</f>
        <v>2503</v>
      </c>
      <c r="J50" s="173" t="e">
        <f>NA()</f>
        <v>#N/A</v>
      </c>
      <c r="K50" s="173" t="e">
        <f>NA()</f>
        <v>#N/A</v>
      </c>
      <c r="L50" s="173">
        <f>IF(ISNUMBER('実質公債費比率（分子）の構造'!N$53),'実質公債費比率（分子）の構造'!N$53,NA())</f>
        <v>1859</v>
      </c>
      <c r="M50" s="173" t="e">
        <f>NA()</f>
        <v>#N/A</v>
      </c>
      <c r="N50" s="173" t="e">
        <f>NA()</f>
        <v>#N/A</v>
      </c>
      <c r="O50" s="173">
        <f>IF(ISNUMBER('実質公債費比率（分子）の構造'!O$53),'実質公債費比率（分子）の構造'!O$53,NA())</f>
        <v>2694</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91220</v>
      </c>
      <c r="E56" s="172"/>
      <c r="F56" s="172"/>
      <c r="G56" s="172">
        <f>'将来負担比率（分子）の構造'!J$52</f>
        <v>91152</v>
      </c>
      <c r="H56" s="172"/>
      <c r="I56" s="172"/>
      <c r="J56" s="172">
        <f>'将来負担比率（分子）の構造'!K$52</f>
        <v>93393</v>
      </c>
      <c r="K56" s="172"/>
      <c r="L56" s="172"/>
      <c r="M56" s="172">
        <f>'将来負担比率（分子）の構造'!L$52</f>
        <v>92553</v>
      </c>
      <c r="N56" s="172"/>
      <c r="O56" s="172"/>
      <c r="P56" s="172">
        <f>'将来負担比率（分子）の構造'!M$52</f>
        <v>91448</v>
      </c>
    </row>
    <row r="57" spans="1:16" x14ac:dyDescent="0.15">
      <c r="A57" s="172" t="s">
        <v>42</v>
      </c>
      <c r="B57" s="172"/>
      <c r="C57" s="172"/>
      <c r="D57" s="172">
        <f>'将来負担比率（分子）の構造'!I$51</f>
        <v>33065</v>
      </c>
      <c r="E57" s="172"/>
      <c r="F57" s="172"/>
      <c r="G57" s="172">
        <f>'将来負担比率（分子）の構造'!J$51</f>
        <v>33998</v>
      </c>
      <c r="H57" s="172"/>
      <c r="I57" s="172"/>
      <c r="J57" s="172">
        <f>'将来負担比率（分子）の構造'!K$51</f>
        <v>34903</v>
      </c>
      <c r="K57" s="172"/>
      <c r="L57" s="172"/>
      <c r="M57" s="172">
        <f>'将来負担比率（分子）の構造'!L$51</f>
        <v>34681</v>
      </c>
      <c r="N57" s="172"/>
      <c r="O57" s="172"/>
      <c r="P57" s="172">
        <f>'将来負担比率（分子）の構造'!M$51</f>
        <v>36392</v>
      </c>
    </row>
    <row r="58" spans="1:16" x14ac:dyDescent="0.15">
      <c r="A58" s="172" t="s">
        <v>41</v>
      </c>
      <c r="B58" s="172"/>
      <c r="C58" s="172"/>
      <c r="D58" s="172">
        <f>'将来負担比率（分子）の構造'!I$50</f>
        <v>27943</v>
      </c>
      <c r="E58" s="172"/>
      <c r="F58" s="172"/>
      <c r="G58" s="172">
        <f>'将来負担比率（分子）の構造'!J$50</f>
        <v>28104</v>
      </c>
      <c r="H58" s="172"/>
      <c r="I58" s="172"/>
      <c r="J58" s="172">
        <f>'将来負担比率（分子）の構造'!K$50</f>
        <v>28564</v>
      </c>
      <c r="K58" s="172"/>
      <c r="L58" s="172"/>
      <c r="M58" s="172">
        <f>'将来負担比率（分子）の構造'!L$50</f>
        <v>28198</v>
      </c>
      <c r="N58" s="172"/>
      <c r="O58" s="172"/>
      <c r="P58" s="172">
        <f>'将来負担比率（分子）の構造'!M$50</f>
        <v>30993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80</v>
      </c>
      <c r="C61" s="172"/>
      <c r="D61" s="172"/>
      <c r="E61" s="172">
        <f>'将来負担比率（分子）の構造'!J$46</f>
        <v>117</v>
      </c>
      <c r="F61" s="172"/>
      <c r="G61" s="172"/>
      <c r="H61" s="172">
        <f>'将来負担比率（分子）の構造'!K$46</f>
        <v>90</v>
      </c>
      <c r="I61" s="172"/>
      <c r="J61" s="172"/>
      <c r="K61" s="172">
        <f>'将来負担比率（分子）の構造'!L$46</f>
        <v>108</v>
      </c>
      <c r="L61" s="172"/>
      <c r="M61" s="172"/>
      <c r="N61" s="172">
        <f>'将来負担比率（分子）の構造'!M$46</f>
        <v>111</v>
      </c>
      <c r="O61" s="172"/>
      <c r="P61" s="172"/>
    </row>
    <row r="62" spans="1:16" x14ac:dyDescent="0.15">
      <c r="A62" s="172" t="s">
        <v>35</v>
      </c>
      <c r="B62" s="172">
        <f>'将来負担比率（分子）の構造'!I$45</f>
        <v>15647</v>
      </c>
      <c r="C62" s="172"/>
      <c r="D62" s="172"/>
      <c r="E62" s="172">
        <f>'将来負担比率（分子）の構造'!J$45</f>
        <v>14029</v>
      </c>
      <c r="F62" s="172"/>
      <c r="G62" s="172"/>
      <c r="H62" s="172">
        <f>'将来負担比率（分子）の構造'!K$45</f>
        <v>14006</v>
      </c>
      <c r="I62" s="172"/>
      <c r="J62" s="172"/>
      <c r="K62" s="172">
        <f>'将来負担比率（分子）の構造'!L$45</f>
        <v>13454</v>
      </c>
      <c r="L62" s="172"/>
      <c r="M62" s="172"/>
      <c r="N62" s="172">
        <f>'将来負担比率（分子）の構造'!M$45</f>
        <v>12360</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24202</v>
      </c>
      <c r="C64" s="172"/>
      <c r="D64" s="172"/>
      <c r="E64" s="172">
        <f>'将来負担比率（分子）の構造'!J$43</f>
        <v>24578</v>
      </c>
      <c r="F64" s="172"/>
      <c r="G64" s="172"/>
      <c r="H64" s="172">
        <f>'将来負担比率（分子）の構造'!K$43</f>
        <v>25565</v>
      </c>
      <c r="I64" s="172"/>
      <c r="J64" s="172"/>
      <c r="K64" s="172">
        <f>'将来負担比率（分子）の構造'!L$43</f>
        <v>26030</v>
      </c>
      <c r="L64" s="172"/>
      <c r="M64" s="172"/>
      <c r="N64" s="172">
        <f>'将来負担比率（分子）の構造'!M$43</f>
        <v>26134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1312</v>
      </c>
      <c r="L65" s="172"/>
      <c r="M65" s="172"/>
      <c r="N65" s="172">
        <f>'将来負担比率（分子）の構造'!M$42</f>
        <v>880</v>
      </c>
      <c r="O65" s="172"/>
      <c r="P65" s="172"/>
    </row>
    <row r="66" spans="1:16" x14ac:dyDescent="0.15">
      <c r="A66" s="172" t="s">
        <v>31</v>
      </c>
      <c r="B66" s="172">
        <f>'将来負担比率（分子）の構造'!I$41</f>
        <v>112222</v>
      </c>
      <c r="C66" s="172"/>
      <c r="D66" s="172"/>
      <c r="E66" s="172">
        <f>'将来負担比率（分子）の構造'!J$41</f>
        <v>111468</v>
      </c>
      <c r="F66" s="172"/>
      <c r="G66" s="172"/>
      <c r="H66" s="172">
        <f>'将来負担比率（分子）の構造'!K$41</f>
        <v>116645</v>
      </c>
      <c r="I66" s="172"/>
      <c r="J66" s="172"/>
      <c r="K66" s="172">
        <f>'将来負担比率（分子）の構造'!L$41</f>
        <v>114203</v>
      </c>
      <c r="L66" s="172"/>
      <c r="M66" s="172"/>
      <c r="N66" s="172">
        <f>'将来負担比率（分子）の構造'!M$41</f>
        <v>112936</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5567</v>
      </c>
      <c r="C72" s="176">
        <f>基金残高に係る経年分析!G55</f>
        <v>5671</v>
      </c>
      <c r="D72" s="176">
        <f>基金残高に係る経年分析!H55</f>
        <v>6729</v>
      </c>
    </row>
    <row r="73" spans="1:16" x14ac:dyDescent="0.15">
      <c r="A73" s="175" t="s">
        <v>78</v>
      </c>
      <c r="B73" s="176">
        <f>基金残高に係る経年分析!F56</f>
        <v>3447</v>
      </c>
      <c r="C73" s="176">
        <f>基金残高に係る経年分析!G56</f>
        <v>3386</v>
      </c>
      <c r="D73" s="176">
        <f>基金残高に係る経年分析!H56</f>
        <v>3324</v>
      </c>
    </row>
    <row r="74" spans="1:16" x14ac:dyDescent="0.15">
      <c r="A74" s="175" t="s">
        <v>79</v>
      </c>
      <c r="B74" s="176">
        <f>基金残高に係る経年分析!F57</f>
        <v>12970</v>
      </c>
      <c r="C74" s="176">
        <f>基金残高に係る経年分析!G57</f>
        <v>12421</v>
      </c>
      <c r="D74" s="176">
        <f>基金残高に係る経年分析!H57</f>
        <v>13118</v>
      </c>
    </row>
  </sheetData>
  <sheetProtection algorithmName="SHA-512" hashValue="nOSkxh9BF1lXlVPYavqA/Yj3TZbz7GffBDT+9Qd0TwFqKgdRRohU81iF6Y1KRWYIVUC15nR8vhYNX3bc1n41Ew==" saltValue="ix3E706UKhCj28fvYFdd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212</v>
      </c>
      <c r="DI1" s="607"/>
      <c r="DJ1" s="607"/>
      <c r="DK1" s="607"/>
      <c r="DL1" s="607"/>
      <c r="DM1" s="607"/>
      <c r="DN1" s="608"/>
      <c r="DO1" s="212"/>
      <c r="DP1" s="606" t="s">
        <v>213</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215</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216</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217</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224</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225</v>
      </c>
      <c r="C5" s="617"/>
      <c r="D5" s="617"/>
      <c r="E5" s="617"/>
      <c r="F5" s="617"/>
      <c r="G5" s="617"/>
      <c r="H5" s="617"/>
      <c r="I5" s="617"/>
      <c r="J5" s="617"/>
      <c r="K5" s="617"/>
      <c r="L5" s="617"/>
      <c r="M5" s="617"/>
      <c r="N5" s="617"/>
      <c r="O5" s="617"/>
      <c r="P5" s="617"/>
      <c r="Q5" s="618"/>
      <c r="R5" s="619">
        <v>29238914</v>
      </c>
      <c r="S5" s="620"/>
      <c r="T5" s="620"/>
      <c r="U5" s="620"/>
      <c r="V5" s="620"/>
      <c r="W5" s="620"/>
      <c r="X5" s="620"/>
      <c r="Y5" s="621"/>
      <c r="Z5" s="622">
        <v>20.2</v>
      </c>
      <c r="AA5" s="622"/>
      <c r="AB5" s="622"/>
      <c r="AC5" s="622"/>
      <c r="AD5" s="623">
        <v>27346515</v>
      </c>
      <c r="AE5" s="623"/>
      <c r="AF5" s="623"/>
      <c r="AG5" s="623"/>
      <c r="AH5" s="623"/>
      <c r="AI5" s="623"/>
      <c r="AJ5" s="623"/>
      <c r="AK5" s="623"/>
      <c r="AL5" s="624">
        <v>44.5</v>
      </c>
      <c r="AM5" s="625"/>
      <c r="AN5" s="625"/>
      <c r="AO5" s="626"/>
      <c r="AP5" s="616" t="s">
        <v>226</v>
      </c>
      <c r="AQ5" s="617"/>
      <c r="AR5" s="617"/>
      <c r="AS5" s="617"/>
      <c r="AT5" s="617"/>
      <c r="AU5" s="617"/>
      <c r="AV5" s="617"/>
      <c r="AW5" s="617"/>
      <c r="AX5" s="617"/>
      <c r="AY5" s="617"/>
      <c r="AZ5" s="617"/>
      <c r="BA5" s="617"/>
      <c r="BB5" s="617"/>
      <c r="BC5" s="617"/>
      <c r="BD5" s="617"/>
      <c r="BE5" s="617"/>
      <c r="BF5" s="618"/>
      <c r="BG5" s="630">
        <v>27316776</v>
      </c>
      <c r="BH5" s="631"/>
      <c r="BI5" s="631"/>
      <c r="BJ5" s="631"/>
      <c r="BK5" s="631"/>
      <c r="BL5" s="631"/>
      <c r="BM5" s="631"/>
      <c r="BN5" s="632"/>
      <c r="BO5" s="633">
        <v>93.4</v>
      </c>
      <c r="BP5" s="633"/>
      <c r="BQ5" s="633"/>
      <c r="BR5" s="633"/>
      <c r="BS5" s="634">
        <v>381231</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219</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15">
      <c r="B6" s="627" t="s">
        <v>230</v>
      </c>
      <c r="C6" s="628"/>
      <c r="D6" s="628"/>
      <c r="E6" s="628"/>
      <c r="F6" s="628"/>
      <c r="G6" s="628"/>
      <c r="H6" s="628"/>
      <c r="I6" s="628"/>
      <c r="J6" s="628"/>
      <c r="K6" s="628"/>
      <c r="L6" s="628"/>
      <c r="M6" s="628"/>
      <c r="N6" s="628"/>
      <c r="O6" s="628"/>
      <c r="P6" s="628"/>
      <c r="Q6" s="629"/>
      <c r="R6" s="630">
        <v>761481</v>
      </c>
      <c r="S6" s="631"/>
      <c r="T6" s="631"/>
      <c r="U6" s="631"/>
      <c r="V6" s="631"/>
      <c r="W6" s="631"/>
      <c r="X6" s="631"/>
      <c r="Y6" s="632"/>
      <c r="Z6" s="633">
        <v>0.5</v>
      </c>
      <c r="AA6" s="633"/>
      <c r="AB6" s="633"/>
      <c r="AC6" s="633"/>
      <c r="AD6" s="634">
        <v>761481</v>
      </c>
      <c r="AE6" s="634"/>
      <c r="AF6" s="634"/>
      <c r="AG6" s="634"/>
      <c r="AH6" s="634"/>
      <c r="AI6" s="634"/>
      <c r="AJ6" s="634"/>
      <c r="AK6" s="634"/>
      <c r="AL6" s="635">
        <v>1.2</v>
      </c>
      <c r="AM6" s="636"/>
      <c r="AN6" s="636"/>
      <c r="AO6" s="637"/>
      <c r="AP6" s="627" t="s">
        <v>231</v>
      </c>
      <c r="AQ6" s="628"/>
      <c r="AR6" s="628"/>
      <c r="AS6" s="628"/>
      <c r="AT6" s="628"/>
      <c r="AU6" s="628"/>
      <c r="AV6" s="628"/>
      <c r="AW6" s="628"/>
      <c r="AX6" s="628"/>
      <c r="AY6" s="628"/>
      <c r="AZ6" s="628"/>
      <c r="BA6" s="628"/>
      <c r="BB6" s="628"/>
      <c r="BC6" s="628"/>
      <c r="BD6" s="628"/>
      <c r="BE6" s="628"/>
      <c r="BF6" s="629"/>
      <c r="BG6" s="630">
        <v>27316776</v>
      </c>
      <c r="BH6" s="631"/>
      <c r="BI6" s="631"/>
      <c r="BJ6" s="631"/>
      <c r="BK6" s="631"/>
      <c r="BL6" s="631"/>
      <c r="BM6" s="631"/>
      <c r="BN6" s="632"/>
      <c r="BO6" s="633">
        <v>93.4</v>
      </c>
      <c r="BP6" s="633"/>
      <c r="BQ6" s="633"/>
      <c r="BR6" s="633"/>
      <c r="BS6" s="634">
        <v>381231</v>
      </c>
      <c r="BT6" s="634"/>
      <c r="BU6" s="634"/>
      <c r="BV6" s="634"/>
      <c r="BW6" s="634"/>
      <c r="BX6" s="634"/>
      <c r="BY6" s="634"/>
      <c r="BZ6" s="634"/>
      <c r="CA6" s="634"/>
      <c r="CB6" s="638"/>
      <c r="CD6" s="641" t="s">
        <v>232</v>
      </c>
      <c r="CE6" s="642"/>
      <c r="CF6" s="642"/>
      <c r="CG6" s="642"/>
      <c r="CH6" s="642"/>
      <c r="CI6" s="642"/>
      <c r="CJ6" s="642"/>
      <c r="CK6" s="642"/>
      <c r="CL6" s="642"/>
      <c r="CM6" s="642"/>
      <c r="CN6" s="642"/>
      <c r="CO6" s="642"/>
      <c r="CP6" s="642"/>
      <c r="CQ6" s="643"/>
      <c r="CR6" s="630">
        <v>530131</v>
      </c>
      <c r="CS6" s="631"/>
      <c r="CT6" s="631"/>
      <c r="CU6" s="631"/>
      <c r="CV6" s="631"/>
      <c r="CW6" s="631"/>
      <c r="CX6" s="631"/>
      <c r="CY6" s="632"/>
      <c r="CZ6" s="624">
        <v>0.4</v>
      </c>
      <c r="DA6" s="625"/>
      <c r="DB6" s="625"/>
      <c r="DC6" s="644"/>
      <c r="DD6" s="639" t="s">
        <v>128</v>
      </c>
      <c r="DE6" s="631"/>
      <c r="DF6" s="631"/>
      <c r="DG6" s="631"/>
      <c r="DH6" s="631"/>
      <c r="DI6" s="631"/>
      <c r="DJ6" s="631"/>
      <c r="DK6" s="631"/>
      <c r="DL6" s="631"/>
      <c r="DM6" s="631"/>
      <c r="DN6" s="631"/>
      <c r="DO6" s="631"/>
      <c r="DP6" s="632"/>
      <c r="DQ6" s="639">
        <v>529442</v>
      </c>
      <c r="DR6" s="631"/>
      <c r="DS6" s="631"/>
      <c r="DT6" s="631"/>
      <c r="DU6" s="631"/>
      <c r="DV6" s="631"/>
      <c r="DW6" s="631"/>
      <c r="DX6" s="631"/>
      <c r="DY6" s="631"/>
      <c r="DZ6" s="631"/>
      <c r="EA6" s="631"/>
      <c r="EB6" s="631"/>
      <c r="EC6" s="640"/>
    </row>
    <row r="7" spans="2:143" ht="11.25" customHeight="1" x14ac:dyDescent="0.15">
      <c r="B7" s="627" t="s">
        <v>233</v>
      </c>
      <c r="C7" s="628"/>
      <c r="D7" s="628"/>
      <c r="E7" s="628"/>
      <c r="F7" s="628"/>
      <c r="G7" s="628"/>
      <c r="H7" s="628"/>
      <c r="I7" s="628"/>
      <c r="J7" s="628"/>
      <c r="K7" s="628"/>
      <c r="L7" s="628"/>
      <c r="M7" s="628"/>
      <c r="N7" s="628"/>
      <c r="O7" s="628"/>
      <c r="P7" s="628"/>
      <c r="Q7" s="629"/>
      <c r="R7" s="630">
        <v>15466</v>
      </c>
      <c r="S7" s="631"/>
      <c r="T7" s="631"/>
      <c r="U7" s="631"/>
      <c r="V7" s="631"/>
      <c r="W7" s="631"/>
      <c r="X7" s="631"/>
      <c r="Y7" s="632"/>
      <c r="Z7" s="633">
        <v>0</v>
      </c>
      <c r="AA7" s="633"/>
      <c r="AB7" s="633"/>
      <c r="AC7" s="633"/>
      <c r="AD7" s="634">
        <v>15466</v>
      </c>
      <c r="AE7" s="634"/>
      <c r="AF7" s="634"/>
      <c r="AG7" s="634"/>
      <c r="AH7" s="634"/>
      <c r="AI7" s="634"/>
      <c r="AJ7" s="634"/>
      <c r="AK7" s="634"/>
      <c r="AL7" s="635">
        <v>0</v>
      </c>
      <c r="AM7" s="636"/>
      <c r="AN7" s="636"/>
      <c r="AO7" s="637"/>
      <c r="AP7" s="627" t="s">
        <v>234</v>
      </c>
      <c r="AQ7" s="628"/>
      <c r="AR7" s="628"/>
      <c r="AS7" s="628"/>
      <c r="AT7" s="628"/>
      <c r="AU7" s="628"/>
      <c r="AV7" s="628"/>
      <c r="AW7" s="628"/>
      <c r="AX7" s="628"/>
      <c r="AY7" s="628"/>
      <c r="AZ7" s="628"/>
      <c r="BA7" s="628"/>
      <c r="BB7" s="628"/>
      <c r="BC7" s="628"/>
      <c r="BD7" s="628"/>
      <c r="BE7" s="628"/>
      <c r="BF7" s="629"/>
      <c r="BG7" s="630">
        <v>12799958</v>
      </c>
      <c r="BH7" s="631"/>
      <c r="BI7" s="631"/>
      <c r="BJ7" s="631"/>
      <c r="BK7" s="631"/>
      <c r="BL7" s="631"/>
      <c r="BM7" s="631"/>
      <c r="BN7" s="632"/>
      <c r="BO7" s="633">
        <v>43.8</v>
      </c>
      <c r="BP7" s="633"/>
      <c r="BQ7" s="633"/>
      <c r="BR7" s="633"/>
      <c r="BS7" s="634">
        <v>381231</v>
      </c>
      <c r="BT7" s="634"/>
      <c r="BU7" s="634"/>
      <c r="BV7" s="634"/>
      <c r="BW7" s="634"/>
      <c r="BX7" s="634"/>
      <c r="BY7" s="634"/>
      <c r="BZ7" s="634"/>
      <c r="CA7" s="634"/>
      <c r="CB7" s="638"/>
      <c r="CD7" s="645" t="s">
        <v>235</v>
      </c>
      <c r="CE7" s="646"/>
      <c r="CF7" s="646"/>
      <c r="CG7" s="646"/>
      <c r="CH7" s="646"/>
      <c r="CI7" s="646"/>
      <c r="CJ7" s="646"/>
      <c r="CK7" s="646"/>
      <c r="CL7" s="646"/>
      <c r="CM7" s="646"/>
      <c r="CN7" s="646"/>
      <c r="CO7" s="646"/>
      <c r="CP7" s="646"/>
      <c r="CQ7" s="647"/>
      <c r="CR7" s="630">
        <v>15388502</v>
      </c>
      <c r="CS7" s="631"/>
      <c r="CT7" s="631"/>
      <c r="CU7" s="631"/>
      <c r="CV7" s="631"/>
      <c r="CW7" s="631"/>
      <c r="CX7" s="631"/>
      <c r="CY7" s="632"/>
      <c r="CZ7" s="633">
        <v>11.1</v>
      </c>
      <c r="DA7" s="633"/>
      <c r="DB7" s="633"/>
      <c r="DC7" s="633"/>
      <c r="DD7" s="639">
        <v>848385</v>
      </c>
      <c r="DE7" s="631"/>
      <c r="DF7" s="631"/>
      <c r="DG7" s="631"/>
      <c r="DH7" s="631"/>
      <c r="DI7" s="631"/>
      <c r="DJ7" s="631"/>
      <c r="DK7" s="631"/>
      <c r="DL7" s="631"/>
      <c r="DM7" s="631"/>
      <c r="DN7" s="631"/>
      <c r="DO7" s="631"/>
      <c r="DP7" s="632"/>
      <c r="DQ7" s="639">
        <v>12030216</v>
      </c>
      <c r="DR7" s="631"/>
      <c r="DS7" s="631"/>
      <c r="DT7" s="631"/>
      <c r="DU7" s="631"/>
      <c r="DV7" s="631"/>
      <c r="DW7" s="631"/>
      <c r="DX7" s="631"/>
      <c r="DY7" s="631"/>
      <c r="DZ7" s="631"/>
      <c r="EA7" s="631"/>
      <c r="EB7" s="631"/>
      <c r="EC7" s="640"/>
    </row>
    <row r="8" spans="2:143" ht="11.25" customHeight="1" x14ac:dyDescent="0.15">
      <c r="B8" s="627" t="s">
        <v>236</v>
      </c>
      <c r="C8" s="628"/>
      <c r="D8" s="628"/>
      <c r="E8" s="628"/>
      <c r="F8" s="628"/>
      <c r="G8" s="628"/>
      <c r="H8" s="628"/>
      <c r="I8" s="628"/>
      <c r="J8" s="628"/>
      <c r="K8" s="628"/>
      <c r="L8" s="628"/>
      <c r="M8" s="628"/>
      <c r="N8" s="628"/>
      <c r="O8" s="628"/>
      <c r="P8" s="628"/>
      <c r="Q8" s="629"/>
      <c r="R8" s="630">
        <v>116769</v>
      </c>
      <c r="S8" s="631"/>
      <c r="T8" s="631"/>
      <c r="U8" s="631"/>
      <c r="V8" s="631"/>
      <c r="W8" s="631"/>
      <c r="X8" s="631"/>
      <c r="Y8" s="632"/>
      <c r="Z8" s="633">
        <v>0.1</v>
      </c>
      <c r="AA8" s="633"/>
      <c r="AB8" s="633"/>
      <c r="AC8" s="633"/>
      <c r="AD8" s="634">
        <v>116769</v>
      </c>
      <c r="AE8" s="634"/>
      <c r="AF8" s="634"/>
      <c r="AG8" s="634"/>
      <c r="AH8" s="634"/>
      <c r="AI8" s="634"/>
      <c r="AJ8" s="634"/>
      <c r="AK8" s="634"/>
      <c r="AL8" s="635">
        <v>0.2</v>
      </c>
      <c r="AM8" s="636"/>
      <c r="AN8" s="636"/>
      <c r="AO8" s="637"/>
      <c r="AP8" s="627" t="s">
        <v>237</v>
      </c>
      <c r="AQ8" s="628"/>
      <c r="AR8" s="628"/>
      <c r="AS8" s="628"/>
      <c r="AT8" s="628"/>
      <c r="AU8" s="628"/>
      <c r="AV8" s="628"/>
      <c r="AW8" s="628"/>
      <c r="AX8" s="628"/>
      <c r="AY8" s="628"/>
      <c r="AZ8" s="628"/>
      <c r="BA8" s="628"/>
      <c r="BB8" s="628"/>
      <c r="BC8" s="628"/>
      <c r="BD8" s="628"/>
      <c r="BE8" s="628"/>
      <c r="BF8" s="629"/>
      <c r="BG8" s="630">
        <v>405092</v>
      </c>
      <c r="BH8" s="631"/>
      <c r="BI8" s="631"/>
      <c r="BJ8" s="631"/>
      <c r="BK8" s="631"/>
      <c r="BL8" s="631"/>
      <c r="BM8" s="631"/>
      <c r="BN8" s="632"/>
      <c r="BO8" s="633">
        <v>1.4</v>
      </c>
      <c r="BP8" s="633"/>
      <c r="BQ8" s="633"/>
      <c r="BR8" s="633"/>
      <c r="BS8" s="634" t="s">
        <v>128</v>
      </c>
      <c r="BT8" s="634"/>
      <c r="BU8" s="634"/>
      <c r="BV8" s="634"/>
      <c r="BW8" s="634"/>
      <c r="BX8" s="634"/>
      <c r="BY8" s="634"/>
      <c r="BZ8" s="634"/>
      <c r="CA8" s="634"/>
      <c r="CB8" s="638"/>
      <c r="CD8" s="645" t="s">
        <v>238</v>
      </c>
      <c r="CE8" s="646"/>
      <c r="CF8" s="646"/>
      <c r="CG8" s="646"/>
      <c r="CH8" s="646"/>
      <c r="CI8" s="646"/>
      <c r="CJ8" s="646"/>
      <c r="CK8" s="646"/>
      <c r="CL8" s="646"/>
      <c r="CM8" s="646"/>
      <c r="CN8" s="646"/>
      <c r="CO8" s="646"/>
      <c r="CP8" s="646"/>
      <c r="CQ8" s="647"/>
      <c r="CR8" s="630">
        <v>53888262</v>
      </c>
      <c r="CS8" s="631"/>
      <c r="CT8" s="631"/>
      <c r="CU8" s="631"/>
      <c r="CV8" s="631"/>
      <c r="CW8" s="631"/>
      <c r="CX8" s="631"/>
      <c r="CY8" s="632"/>
      <c r="CZ8" s="633">
        <v>38.9</v>
      </c>
      <c r="DA8" s="633"/>
      <c r="DB8" s="633"/>
      <c r="DC8" s="633"/>
      <c r="DD8" s="639">
        <v>432606</v>
      </c>
      <c r="DE8" s="631"/>
      <c r="DF8" s="631"/>
      <c r="DG8" s="631"/>
      <c r="DH8" s="631"/>
      <c r="DI8" s="631"/>
      <c r="DJ8" s="631"/>
      <c r="DK8" s="631"/>
      <c r="DL8" s="631"/>
      <c r="DM8" s="631"/>
      <c r="DN8" s="631"/>
      <c r="DO8" s="631"/>
      <c r="DP8" s="632"/>
      <c r="DQ8" s="639">
        <v>21124798</v>
      </c>
      <c r="DR8" s="631"/>
      <c r="DS8" s="631"/>
      <c r="DT8" s="631"/>
      <c r="DU8" s="631"/>
      <c r="DV8" s="631"/>
      <c r="DW8" s="631"/>
      <c r="DX8" s="631"/>
      <c r="DY8" s="631"/>
      <c r="DZ8" s="631"/>
      <c r="EA8" s="631"/>
      <c r="EB8" s="631"/>
      <c r="EC8" s="640"/>
    </row>
    <row r="9" spans="2:143" ht="11.25" customHeight="1" x14ac:dyDescent="0.15">
      <c r="B9" s="627" t="s">
        <v>239</v>
      </c>
      <c r="C9" s="628"/>
      <c r="D9" s="628"/>
      <c r="E9" s="628"/>
      <c r="F9" s="628"/>
      <c r="G9" s="628"/>
      <c r="H9" s="628"/>
      <c r="I9" s="628"/>
      <c r="J9" s="628"/>
      <c r="K9" s="628"/>
      <c r="L9" s="628"/>
      <c r="M9" s="628"/>
      <c r="N9" s="628"/>
      <c r="O9" s="628"/>
      <c r="P9" s="628"/>
      <c r="Q9" s="629"/>
      <c r="R9" s="630">
        <v>147206</v>
      </c>
      <c r="S9" s="631"/>
      <c r="T9" s="631"/>
      <c r="U9" s="631"/>
      <c r="V9" s="631"/>
      <c r="W9" s="631"/>
      <c r="X9" s="631"/>
      <c r="Y9" s="632"/>
      <c r="Z9" s="633">
        <v>0.1</v>
      </c>
      <c r="AA9" s="633"/>
      <c r="AB9" s="633"/>
      <c r="AC9" s="633"/>
      <c r="AD9" s="634">
        <v>147206</v>
      </c>
      <c r="AE9" s="634"/>
      <c r="AF9" s="634"/>
      <c r="AG9" s="634"/>
      <c r="AH9" s="634"/>
      <c r="AI9" s="634"/>
      <c r="AJ9" s="634"/>
      <c r="AK9" s="634"/>
      <c r="AL9" s="635">
        <v>0.2</v>
      </c>
      <c r="AM9" s="636"/>
      <c r="AN9" s="636"/>
      <c r="AO9" s="637"/>
      <c r="AP9" s="627" t="s">
        <v>240</v>
      </c>
      <c r="AQ9" s="628"/>
      <c r="AR9" s="628"/>
      <c r="AS9" s="628"/>
      <c r="AT9" s="628"/>
      <c r="AU9" s="628"/>
      <c r="AV9" s="628"/>
      <c r="AW9" s="628"/>
      <c r="AX9" s="628"/>
      <c r="AY9" s="628"/>
      <c r="AZ9" s="628"/>
      <c r="BA9" s="628"/>
      <c r="BB9" s="628"/>
      <c r="BC9" s="628"/>
      <c r="BD9" s="628"/>
      <c r="BE9" s="628"/>
      <c r="BF9" s="629"/>
      <c r="BG9" s="630">
        <v>10482264</v>
      </c>
      <c r="BH9" s="631"/>
      <c r="BI9" s="631"/>
      <c r="BJ9" s="631"/>
      <c r="BK9" s="631"/>
      <c r="BL9" s="631"/>
      <c r="BM9" s="631"/>
      <c r="BN9" s="632"/>
      <c r="BO9" s="633">
        <v>35.9</v>
      </c>
      <c r="BP9" s="633"/>
      <c r="BQ9" s="633"/>
      <c r="BR9" s="633"/>
      <c r="BS9" s="634" t="s">
        <v>128</v>
      </c>
      <c r="BT9" s="634"/>
      <c r="BU9" s="634"/>
      <c r="BV9" s="634"/>
      <c r="BW9" s="634"/>
      <c r="BX9" s="634"/>
      <c r="BY9" s="634"/>
      <c r="BZ9" s="634"/>
      <c r="CA9" s="634"/>
      <c r="CB9" s="638"/>
      <c r="CD9" s="645" t="s">
        <v>241</v>
      </c>
      <c r="CE9" s="646"/>
      <c r="CF9" s="646"/>
      <c r="CG9" s="646"/>
      <c r="CH9" s="646"/>
      <c r="CI9" s="646"/>
      <c r="CJ9" s="646"/>
      <c r="CK9" s="646"/>
      <c r="CL9" s="646"/>
      <c r="CM9" s="646"/>
      <c r="CN9" s="646"/>
      <c r="CO9" s="646"/>
      <c r="CP9" s="646"/>
      <c r="CQ9" s="647"/>
      <c r="CR9" s="630">
        <v>11748600</v>
      </c>
      <c r="CS9" s="631"/>
      <c r="CT9" s="631"/>
      <c r="CU9" s="631"/>
      <c r="CV9" s="631"/>
      <c r="CW9" s="631"/>
      <c r="CX9" s="631"/>
      <c r="CY9" s="632"/>
      <c r="CZ9" s="633">
        <v>8.5</v>
      </c>
      <c r="DA9" s="633"/>
      <c r="DB9" s="633"/>
      <c r="DC9" s="633"/>
      <c r="DD9" s="639">
        <v>341006</v>
      </c>
      <c r="DE9" s="631"/>
      <c r="DF9" s="631"/>
      <c r="DG9" s="631"/>
      <c r="DH9" s="631"/>
      <c r="DI9" s="631"/>
      <c r="DJ9" s="631"/>
      <c r="DK9" s="631"/>
      <c r="DL9" s="631"/>
      <c r="DM9" s="631"/>
      <c r="DN9" s="631"/>
      <c r="DO9" s="631"/>
      <c r="DP9" s="632"/>
      <c r="DQ9" s="639">
        <v>8410031</v>
      </c>
      <c r="DR9" s="631"/>
      <c r="DS9" s="631"/>
      <c r="DT9" s="631"/>
      <c r="DU9" s="631"/>
      <c r="DV9" s="631"/>
      <c r="DW9" s="631"/>
      <c r="DX9" s="631"/>
      <c r="DY9" s="631"/>
      <c r="DZ9" s="631"/>
      <c r="EA9" s="631"/>
      <c r="EB9" s="631"/>
      <c r="EC9" s="640"/>
    </row>
    <row r="10" spans="2:143" ht="11.25" customHeight="1" x14ac:dyDescent="0.15">
      <c r="B10" s="627" t="s">
        <v>242</v>
      </c>
      <c r="C10" s="628"/>
      <c r="D10" s="628"/>
      <c r="E10" s="628"/>
      <c r="F10" s="628"/>
      <c r="G10" s="628"/>
      <c r="H10" s="628"/>
      <c r="I10" s="628"/>
      <c r="J10" s="628"/>
      <c r="K10" s="628"/>
      <c r="L10" s="628"/>
      <c r="M10" s="628"/>
      <c r="N10" s="628"/>
      <c r="O10" s="628"/>
      <c r="P10" s="628"/>
      <c r="Q10" s="629"/>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128</v>
      </c>
      <c r="AM10" s="636"/>
      <c r="AN10" s="636"/>
      <c r="AO10" s="637"/>
      <c r="AP10" s="627" t="s">
        <v>243</v>
      </c>
      <c r="AQ10" s="628"/>
      <c r="AR10" s="628"/>
      <c r="AS10" s="628"/>
      <c r="AT10" s="628"/>
      <c r="AU10" s="628"/>
      <c r="AV10" s="628"/>
      <c r="AW10" s="628"/>
      <c r="AX10" s="628"/>
      <c r="AY10" s="628"/>
      <c r="AZ10" s="628"/>
      <c r="BA10" s="628"/>
      <c r="BB10" s="628"/>
      <c r="BC10" s="628"/>
      <c r="BD10" s="628"/>
      <c r="BE10" s="628"/>
      <c r="BF10" s="629"/>
      <c r="BG10" s="630">
        <v>593160</v>
      </c>
      <c r="BH10" s="631"/>
      <c r="BI10" s="631"/>
      <c r="BJ10" s="631"/>
      <c r="BK10" s="631"/>
      <c r="BL10" s="631"/>
      <c r="BM10" s="631"/>
      <c r="BN10" s="632"/>
      <c r="BO10" s="633">
        <v>2</v>
      </c>
      <c r="BP10" s="633"/>
      <c r="BQ10" s="633"/>
      <c r="BR10" s="633"/>
      <c r="BS10" s="634" t="s">
        <v>128</v>
      </c>
      <c r="BT10" s="634"/>
      <c r="BU10" s="634"/>
      <c r="BV10" s="634"/>
      <c r="BW10" s="634"/>
      <c r="BX10" s="634"/>
      <c r="BY10" s="634"/>
      <c r="BZ10" s="634"/>
      <c r="CA10" s="634"/>
      <c r="CB10" s="638"/>
      <c r="CD10" s="645" t="s">
        <v>244</v>
      </c>
      <c r="CE10" s="646"/>
      <c r="CF10" s="646"/>
      <c r="CG10" s="646"/>
      <c r="CH10" s="646"/>
      <c r="CI10" s="646"/>
      <c r="CJ10" s="646"/>
      <c r="CK10" s="646"/>
      <c r="CL10" s="646"/>
      <c r="CM10" s="646"/>
      <c r="CN10" s="646"/>
      <c r="CO10" s="646"/>
      <c r="CP10" s="646"/>
      <c r="CQ10" s="647"/>
      <c r="CR10" s="630">
        <v>67991</v>
      </c>
      <c r="CS10" s="631"/>
      <c r="CT10" s="631"/>
      <c r="CU10" s="631"/>
      <c r="CV10" s="631"/>
      <c r="CW10" s="631"/>
      <c r="CX10" s="631"/>
      <c r="CY10" s="632"/>
      <c r="CZ10" s="633">
        <v>0</v>
      </c>
      <c r="DA10" s="633"/>
      <c r="DB10" s="633"/>
      <c r="DC10" s="633"/>
      <c r="DD10" s="639" t="s">
        <v>128</v>
      </c>
      <c r="DE10" s="631"/>
      <c r="DF10" s="631"/>
      <c r="DG10" s="631"/>
      <c r="DH10" s="631"/>
      <c r="DI10" s="631"/>
      <c r="DJ10" s="631"/>
      <c r="DK10" s="631"/>
      <c r="DL10" s="631"/>
      <c r="DM10" s="631"/>
      <c r="DN10" s="631"/>
      <c r="DO10" s="631"/>
      <c r="DP10" s="632"/>
      <c r="DQ10" s="639">
        <v>54153</v>
      </c>
      <c r="DR10" s="631"/>
      <c r="DS10" s="631"/>
      <c r="DT10" s="631"/>
      <c r="DU10" s="631"/>
      <c r="DV10" s="631"/>
      <c r="DW10" s="631"/>
      <c r="DX10" s="631"/>
      <c r="DY10" s="631"/>
      <c r="DZ10" s="631"/>
      <c r="EA10" s="631"/>
      <c r="EB10" s="631"/>
      <c r="EC10" s="640"/>
    </row>
    <row r="11" spans="2:143" ht="11.25" customHeight="1" x14ac:dyDescent="0.15">
      <c r="B11" s="627" t="s">
        <v>245</v>
      </c>
      <c r="C11" s="628"/>
      <c r="D11" s="628"/>
      <c r="E11" s="628"/>
      <c r="F11" s="628"/>
      <c r="G11" s="628"/>
      <c r="H11" s="628"/>
      <c r="I11" s="628"/>
      <c r="J11" s="628"/>
      <c r="K11" s="628"/>
      <c r="L11" s="628"/>
      <c r="M11" s="628"/>
      <c r="N11" s="628"/>
      <c r="O11" s="628"/>
      <c r="P11" s="628"/>
      <c r="Q11" s="629"/>
      <c r="R11" s="630">
        <v>5956628</v>
      </c>
      <c r="S11" s="631"/>
      <c r="T11" s="631"/>
      <c r="U11" s="631"/>
      <c r="V11" s="631"/>
      <c r="W11" s="631"/>
      <c r="X11" s="631"/>
      <c r="Y11" s="632"/>
      <c r="Z11" s="635">
        <v>4.0999999999999996</v>
      </c>
      <c r="AA11" s="636"/>
      <c r="AB11" s="636"/>
      <c r="AC11" s="648"/>
      <c r="AD11" s="639">
        <v>5956628</v>
      </c>
      <c r="AE11" s="631"/>
      <c r="AF11" s="631"/>
      <c r="AG11" s="631"/>
      <c r="AH11" s="631"/>
      <c r="AI11" s="631"/>
      <c r="AJ11" s="631"/>
      <c r="AK11" s="632"/>
      <c r="AL11" s="635">
        <v>9.6999999999999993</v>
      </c>
      <c r="AM11" s="636"/>
      <c r="AN11" s="636"/>
      <c r="AO11" s="637"/>
      <c r="AP11" s="627" t="s">
        <v>246</v>
      </c>
      <c r="AQ11" s="628"/>
      <c r="AR11" s="628"/>
      <c r="AS11" s="628"/>
      <c r="AT11" s="628"/>
      <c r="AU11" s="628"/>
      <c r="AV11" s="628"/>
      <c r="AW11" s="628"/>
      <c r="AX11" s="628"/>
      <c r="AY11" s="628"/>
      <c r="AZ11" s="628"/>
      <c r="BA11" s="628"/>
      <c r="BB11" s="628"/>
      <c r="BC11" s="628"/>
      <c r="BD11" s="628"/>
      <c r="BE11" s="628"/>
      <c r="BF11" s="629"/>
      <c r="BG11" s="630">
        <v>1319442</v>
      </c>
      <c r="BH11" s="631"/>
      <c r="BI11" s="631"/>
      <c r="BJ11" s="631"/>
      <c r="BK11" s="631"/>
      <c r="BL11" s="631"/>
      <c r="BM11" s="631"/>
      <c r="BN11" s="632"/>
      <c r="BO11" s="633">
        <v>4.5</v>
      </c>
      <c r="BP11" s="633"/>
      <c r="BQ11" s="633"/>
      <c r="BR11" s="633"/>
      <c r="BS11" s="634">
        <v>381231</v>
      </c>
      <c r="BT11" s="634"/>
      <c r="BU11" s="634"/>
      <c r="BV11" s="634"/>
      <c r="BW11" s="634"/>
      <c r="BX11" s="634"/>
      <c r="BY11" s="634"/>
      <c r="BZ11" s="634"/>
      <c r="CA11" s="634"/>
      <c r="CB11" s="638"/>
      <c r="CD11" s="645" t="s">
        <v>247</v>
      </c>
      <c r="CE11" s="646"/>
      <c r="CF11" s="646"/>
      <c r="CG11" s="646"/>
      <c r="CH11" s="646"/>
      <c r="CI11" s="646"/>
      <c r="CJ11" s="646"/>
      <c r="CK11" s="646"/>
      <c r="CL11" s="646"/>
      <c r="CM11" s="646"/>
      <c r="CN11" s="646"/>
      <c r="CO11" s="646"/>
      <c r="CP11" s="646"/>
      <c r="CQ11" s="647"/>
      <c r="CR11" s="630">
        <v>2322824</v>
      </c>
      <c r="CS11" s="631"/>
      <c r="CT11" s="631"/>
      <c r="CU11" s="631"/>
      <c r="CV11" s="631"/>
      <c r="CW11" s="631"/>
      <c r="CX11" s="631"/>
      <c r="CY11" s="632"/>
      <c r="CZ11" s="633">
        <v>1.7</v>
      </c>
      <c r="DA11" s="633"/>
      <c r="DB11" s="633"/>
      <c r="DC11" s="633"/>
      <c r="DD11" s="639">
        <v>727638</v>
      </c>
      <c r="DE11" s="631"/>
      <c r="DF11" s="631"/>
      <c r="DG11" s="631"/>
      <c r="DH11" s="631"/>
      <c r="DI11" s="631"/>
      <c r="DJ11" s="631"/>
      <c r="DK11" s="631"/>
      <c r="DL11" s="631"/>
      <c r="DM11" s="631"/>
      <c r="DN11" s="631"/>
      <c r="DO11" s="631"/>
      <c r="DP11" s="632"/>
      <c r="DQ11" s="639">
        <v>1401071</v>
      </c>
      <c r="DR11" s="631"/>
      <c r="DS11" s="631"/>
      <c r="DT11" s="631"/>
      <c r="DU11" s="631"/>
      <c r="DV11" s="631"/>
      <c r="DW11" s="631"/>
      <c r="DX11" s="631"/>
      <c r="DY11" s="631"/>
      <c r="DZ11" s="631"/>
      <c r="EA11" s="631"/>
      <c r="EB11" s="631"/>
      <c r="EC11" s="640"/>
    </row>
    <row r="12" spans="2:143" ht="11.25" customHeight="1" x14ac:dyDescent="0.15">
      <c r="B12" s="627" t="s">
        <v>248</v>
      </c>
      <c r="C12" s="628"/>
      <c r="D12" s="628"/>
      <c r="E12" s="628"/>
      <c r="F12" s="628"/>
      <c r="G12" s="628"/>
      <c r="H12" s="628"/>
      <c r="I12" s="628"/>
      <c r="J12" s="628"/>
      <c r="K12" s="628"/>
      <c r="L12" s="628"/>
      <c r="M12" s="628"/>
      <c r="N12" s="628"/>
      <c r="O12" s="628"/>
      <c r="P12" s="628"/>
      <c r="Q12" s="629"/>
      <c r="R12" s="630">
        <v>40790</v>
      </c>
      <c r="S12" s="631"/>
      <c r="T12" s="631"/>
      <c r="U12" s="631"/>
      <c r="V12" s="631"/>
      <c r="W12" s="631"/>
      <c r="X12" s="631"/>
      <c r="Y12" s="632"/>
      <c r="Z12" s="633">
        <v>0</v>
      </c>
      <c r="AA12" s="633"/>
      <c r="AB12" s="633"/>
      <c r="AC12" s="633"/>
      <c r="AD12" s="634">
        <v>40790</v>
      </c>
      <c r="AE12" s="634"/>
      <c r="AF12" s="634"/>
      <c r="AG12" s="634"/>
      <c r="AH12" s="634"/>
      <c r="AI12" s="634"/>
      <c r="AJ12" s="634"/>
      <c r="AK12" s="634"/>
      <c r="AL12" s="635">
        <v>0.1</v>
      </c>
      <c r="AM12" s="636"/>
      <c r="AN12" s="636"/>
      <c r="AO12" s="637"/>
      <c r="AP12" s="627" t="s">
        <v>249</v>
      </c>
      <c r="AQ12" s="628"/>
      <c r="AR12" s="628"/>
      <c r="AS12" s="628"/>
      <c r="AT12" s="628"/>
      <c r="AU12" s="628"/>
      <c r="AV12" s="628"/>
      <c r="AW12" s="628"/>
      <c r="AX12" s="628"/>
      <c r="AY12" s="628"/>
      <c r="AZ12" s="628"/>
      <c r="BA12" s="628"/>
      <c r="BB12" s="628"/>
      <c r="BC12" s="628"/>
      <c r="BD12" s="628"/>
      <c r="BE12" s="628"/>
      <c r="BF12" s="629"/>
      <c r="BG12" s="630">
        <v>11848786</v>
      </c>
      <c r="BH12" s="631"/>
      <c r="BI12" s="631"/>
      <c r="BJ12" s="631"/>
      <c r="BK12" s="631"/>
      <c r="BL12" s="631"/>
      <c r="BM12" s="631"/>
      <c r="BN12" s="632"/>
      <c r="BO12" s="633">
        <v>40.5</v>
      </c>
      <c r="BP12" s="633"/>
      <c r="BQ12" s="633"/>
      <c r="BR12" s="633"/>
      <c r="BS12" s="634" t="s">
        <v>128</v>
      </c>
      <c r="BT12" s="634"/>
      <c r="BU12" s="634"/>
      <c r="BV12" s="634"/>
      <c r="BW12" s="634"/>
      <c r="BX12" s="634"/>
      <c r="BY12" s="634"/>
      <c r="BZ12" s="634"/>
      <c r="CA12" s="634"/>
      <c r="CB12" s="638"/>
      <c r="CD12" s="645" t="s">
        <v>250</v>
      </c>
      <c r="CE12" s="646"/>
      <c r="CF12" s="646"/>
      <c r="CG12" s="646"/>
      <c r="CH12" s="646"/>
      <c r="CI12" s="646"/>
      <c r="CJ12" s="646"/>
      <c r="CK12" s="646"/>
      <c r="CL12" s="646"/>
      <c r="CM12" s="646"/>
      <c r="CN12" s="646"/>
      <c r="CO12" s="646"/>
      <c r="CP12" s="646"/>
      <c r="CQ12" s="647"/>
      <c r="CR12" s="630">
        <v>11092570</v>
      </c>
      <c r="CS12" s="631"/>
      <c r="CT12" s="631"/>
      <c r="CU12" s="631"/>
      <c r="CV12" s="631"/>
      <c r="CW12" s="631"/>
      <c r="CX12" s="631"/>
      <c r="CY12" s="632"/>
      <c r="CZ12" s="633">
        <v>8</v>
      </c>
      <c r="DA12" s="633"/>
      <c r="DB12" s="633"/>
      <c r="DC12" s="633"/>
      <c r="DD12" s="639">
        <v>138866</v>
      </c>
      <c r="DE12" s="631"/>
      <c r="DF12" s="631"/>
      <c r="DG12" s="631"/>
      <c r="DH12" s="631"/>
      <c r="DI12" s="631"/>
      <c r="DJ12" s="631"/>
      <c r="DK12" s="631"/>
      <c r="DL12" s="631"/>
      <c r="DM12" s="631"/>
      <c r="DN12" s="631"/>
      <c r="DO12" s="631"/>
      <c r="DP12" s="632"/>
      <c r="DQ12" s="639">
        <v>3364397</v>
      </c>
      <c r="DR12" s="631"/>
      <c r="DS12" s="631"/>
      <c r="DT12" s="631"/>
      <c r="DU12" s="631"/>
      <c r="DV12" s="631"/>
      <c r="DW12" s="631"/>
      <c r="DX12" s="631"/>
      <c r="DY12" s="631"/>
      <c r="DZ12" s="631"/>
      <c r="EA12" s="631"/>
      <c r="EB12" s="631"/>
      <c r="EC12" s="640"/>
    </row>
    <row r="13" spans="2:143" ht="11.25" customHeight="1" x14ac:dyDescent="0.15">
      <c r="B13" s="627" t="s">
        <v>251</v>
      </c>
      <c r="C13" s="628"/>
      <c r="D13" s="628"/>
      <c r="E13" s="628"/>
      <c r="F13" s="628"/>
      <c r="G13" s="628"/>
      <c r="H13" s="628"/>
      <c r="I13" s="628"/>
      <c r="J13" s="628"/>
      <c r="K13" s="628"/>
      <c r="L13" s="628"/>
      <c r="M13" s="628"/>
      <c r="N13" s="628"/>
      <c r="O13" s="628"/>
      <c r="P13" s="628"/>
      <c r="Q13" s="629"/>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252</v>
      </c>
      <c r="AQ13" s="628"/>
      <c r="AR13" s="628"/>
      <c r="AS13" s="628"/>
      <c r="AT13" s="628"/>
      <c r="AU13" s="628"/>
      <c r="AV13" s="628"/>
      <c r="AW13" s="628"/>
      <c r="AX13" s="628"/>
      <c r="AY13" s="628"/>
      <c r="AZ13" s="628"/>
      <c r="BA13" s="628"/>
      <c r="BB13" s="628"/>
      <c r="BC13" s="628"/>
      <c r="BD13" s="628"/>
      <c r="BE13" s="628"/>
      <c r="BF13" s="629"/>
      <c r="BG13" s="630">
        <v>11689661</v>
      </c>
      <c r="BH13" s="631"/>
      <c r="BI13" s="631"/>
      <c r="BJ13" s="631"/>
      <c r="BK13" s="631"/>
      <c r="BL13" s="631"/>
      <c r="BM13" s="631"/>
      <c r="BN13" s="632"/>
      <c r="BO13" s="633">
        <v>40</v>
      </c>
      <c r="BP13" s="633"/>
      <c r="BQ13" s="633"/>
      <c r="BR13" s="633"/>
      <c r="BS13" s="634" t="s">
        <v>128</v>
      </c>
      <c r="BT13" s="634"/>
      <c r="BU13" s="634"/>
      <c r="BV13" s="634"/>
      <c r="BW13" s="634"/>
      <c r="BX13" s="634"/>
      <c r="BY13" s="634"/>
      <c r="BZ13" s="634"/>
      <c r="CA13" s="634"/>
      <c r="CB13" s="638"/>
      <c r="CD13" s="645" t="s">
        <v>253</v>
      </c>
      <c r="CE13" s="646"/>
      <c r="CF13" s="646"/>
      <c r="CG13" s="646"/>
      <c r="CH13" s="646"/>
      <c r="CI13" s="646"/>
      <c r="CJ13" s="646"/>
      <c r="CK13" s="646"/>
      <c r="CL13" s="646"/>
      <c r="CM13" s="646"/>
      <c r="CN13" s="646"/>
      <c r="CO13" s="646"/>
      <c r="CP13" s="646"/>
      <c r="CQ13" s="647"/>
      <c r="CR13" s="630">
        <v>15535517</v>
      </c>
      <c r="CS13" s="631"/>
      <c r="CT13" s="631"/>
      <c r="CU13" s="631"/>
      <c r="CV13" s="631"/>
      <c r="CW13" s="631"/>
      <c r="CX13" s="631"/>
      <c r="CY13" s="632"/>
      <c r="CZ13" s="633">
        <v>11.2</v>
      </c>
      <c r="DA13" s="633"/>
      <c r="DB13" s="633"/>
      <c r="DC13" s="633"/>
      <c r="DD13" s="639">
        <v>9954446</v>
      </c>
      <c r="DE13" s="631"/>
      <c r="DF13" s="631"/>
      <c r="DG13" s="631"/>
      <c r="DH13" s="631"/>
      <c r="DI13" s="631"/>
      <c r="DJ13" s="631"/>
      <c r="DK13" s="631"/>
      <c r="DL13" s="631"/>
      <c r="DM13" s="631"/>
      <c r="DN13" s="631"/>
      <c r="DO13" s="631"/>
      <c r="DP13" s="632"/>
      <c r="DQ13" s="639">
        <v>6738264</v>
      </c>
      <c r="DR13" s="631"/>
      <c r="DS13" s="631"/>
      <c r="DT13" s="631"/>
      <c r="DU13" s="631"/>
      <c r="DV13" s="631"/>
      <c r="DW13" s="631"/>
      <c r="DX13" s="631"/>
      <c r="DY13" s="631"/>
      <c r="DZ13" s="631"/>
      <c r="EA13" s="631"/>
      <c r="EB13" s="631"/>
      <c r="EC13" s="640"/>
    </row>
    <row r="14" spans="2:143" ht="11.25" customHeight="1" x14ac:dyDescent="0.15">
      <c r="B14" s="627" t="s">
        <v>254</v>
      </c>
      <c r="C14" s="628"/>
      <c r="D14" s="628"/>
      <c r="E14" s="628"/>
      <c r="F14" s="628"/>
      <c r="G14" s="628"/>
      <c r="H14" s="628"/>
      <c r="I14" s="628"/>
      <c r="J14" s="628"/>
      <c r="K14" s="628"/>
      <c r="L14" s="628"/>
      <c r="M14" s="628"/>
      <c r="N14" s="628"/>
      <c r="O14" s="628"/>
      <c r="P14" s="628"/>
      <c r="Q14" s="629"/>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5" t="s">
        <v>128</v>
      </c>
      <c r="AM14" s="636"/>
      <c r="AN14" s="636"/>
      <c r="AO14" s="637"/>
      <c r="AP14" s="627" t="s">
        <v>255</v>
      </c>
      <c r="AQ14" s="628"/>
      <c r="AR14" s="628"/>
      <c r="AS14" s="628"/>
      <c r="AT14" s="628"/>
      <c r="AU14" s="628"/>
      <c r="AV14" s="628"/>
      <c r="AW14" s="628"/>
      <c r="AX14" s="628"/>
      <c r="AY14" s="628"/>
      <c r="AZ14" s="628"/>
      <c r="BA14" s="628"/>
      <c r="BB14" s="628"/>
      <c r="BC14" s="628"/>
      <c r="BD14" s="628"/>
      <c r="BE14" s="628"/>
      <c r="BF14" s="629"/>
      <c r="BG14" s="630">
        <v>787590</v>
      </c>
      <c r="BH14" s="631"/>
      <c r="BI14" s="631"/>
      <c r="BJ14" s="631"/>
      <c r="BK14" s="631"/>
      <c r="BL14" s="631"/>
      <c r="BM14" s="631"/>
      <c r="BN14" s="632"/>
      <c r="BO14" s="633">
        <v>2.7</v>
      </c>
      <c r="BP14" s="633"/>
      <c r="BQ14" s="633"/>
      <c r="BR14" s="633"/>
      <c r="BS14" s="634" t="s">
        <v>128</v>
      </c>
      <c r="BT14" s="634"/>
      <c r="BU14" s="634"/>
      <c r="BV14" s="634"/>
      <c r="BW14" s="634"/>
      <c r="BX14" s="634"/>
      <c r="BY14" s="634"/>
      <c r="BZ14" s="634"/>
      <c r="CA14" s="634"/>
      <c r="CB14" s="638"/>
      <c r="CD14" s="645" t="s">
        <v>256</v>
      </c>
      <c r="CE14" s="646"/>
      <c r="CF14" s="646"/>
      <c r="CG14" s="646"/>
      <c r="CH14" s="646"/>
      <c r="CI14" s="646"/>
      <c r="CJ14" s="646"/>
      <c r="CK14" s="646"/>
      <c r="CL14" s="646"/>
      <c r="CM14" s="646"/>
      <c r="CN14" s="646"/>
      <c r="CO14" s="646"/>
      <c r="CP14" s="646"/>
      <c r="CQ14" s="647"/>
      <c r="CR14" s="630">
        <v>4344473</v>
      </c>
      <c r="CS14" s="631"/>
      <c r="CT14" s="631"/>
      <c r="CU14" s="631"/>
      <c r="CV14" s="631"/>
      <c r="CW14" s="631"/>
      <c r="CX14" s="631"/>
      <c r="CY14" s="632"/>
      <c r="CZ14" s="633">
        <v>3.1</v>
      </c>
      <c r="DA14" s="633"/>
      <c r="DB14" s="633"/>
      <c r="DC14" s="633"/>
      <c r="DD14" s="639">
        <v>828642</v>
      </c>
      <c r="DE14" s="631"/>
      <c r="DF14" s="631"/>
      <c r="DG14" s="631"/>
      <c r="DH14" s="631"/>
      <c r="DI14" s="631"/>
      <c r="DJ14" s="631"/>
      <c r="DK14" s="631"/>
      <c r="DL14" s="631"/>
      <c r="DM14" s="631"/>
      <c r="DN14" s="631"/>
      <c r="DO14" s="631"/>
      <c r="DP14" s="632"/>
      <c r="DQ14" s="639">
        <v>2599630</v>
      </c>
      <c r="DR14" s="631"/>
      <c r="DS14" s="631"/>
      <c r="DT14" s="631"/>
      <c r="DU14" s="631"/>
      <c r="DV14" s="631"/>
      <c r="DW14" s="631"/>
      <c r="DX14" s="631"/>
      <c r="DY14" s="631"/>
      <c r="DZ14" s="631"/>
      <c r="EA14" s="631"/>
      <c r="EB14" s="631"/>
      <c r="EC14" s="640"/>
    </row>
    <row r="15" spans="2:143" ht="11.25" customHeight="1" x14ac:dyDescent="0.15">
      <c r="B15" s="627" t="s">
        <v>257</v>
      </c>
      <c r="C15" s="628"/>
      <c r="D15" s="628"/>
      <c r="E15" s="628"/>
      <c r="F15" s="628"/>
      <c r="G15" s="628"/>
      <c r="H15" s="628"/>
      <c r="I15" s="628"/>
      <c r="J15" s="628"/>
      <c r="K15" s="628"/>
      <c r="L15" s="628"/>
      <c r="M15" s="628"/>
      <c r="N15" s="628"/>
      <c r="O15" s="628"/>
      <c r="P15" s="628"/>
      <c r="Q15" s="629"/>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5" t="s">
        <v>128</v>
      </c>
      <c r="AM15" s="636"/>
      <c r="AN15" s="636"/>
      <c r="AO15" s="637"/>
      <c r="AP15" s="627" t="s">
        <v>258</v>
      </c>
      <c r="AQ15" s="628"/>
      <c r="AR15" s="628"/>
      <c r="AS15" s="628"/>
      <c r="AT15" s="628"/>
      <c r="AU15" s="628"/>
      <c r="AV15" s="628"/>
      <c r="AW15" s="628"/>
      <c r="AX15" s="628"/>
      <c r="AY15" s="628"/>
      <c r="AZ15" s="628"/>
      <c r="BA15" s="628"/>
      <c r="BB15" s="628"/>
      <c r="BC15" s="628"/>
      <c r="BD15" s="628"/>
      <c r="BE15" s="628"/>
      <c r="BF15" s="629"/>
      <c r="BG15" s="630">
        <v>1880442</v>
      </c>
      <c r="BH15" s="631"/>
      <c r="BI15" s="631"/>
      <c r="BJ15" s="631"/>
      <c r="BK15" s="631"/>
      <c r="BL15" s="631"/>
      <c r="BM15" s="631"/>
      <c r="BN15" s="632"/>
      <c r="BO15" s="633">
        <v>6.4</v>
      </c>
      <c r="BP15" s="633"/>
      <c r="BQ15" s="633"/>
      <c r="BR15" s="633"/>
      <c r="BS15" s="634" t="s">
        <v>128</v>
      </c>
      <c r="BT15" s="634"/>
      <c r="BU15" s="634"/>
      <c r="BV15" s="634"/>
      <c r="BW15" s="634"/>
      <c r="BX15" s="634"/>
      <c r="BY15" s="634"/>
      <c r="BZ15" s="634"/>
      <c r="CA15" s="634"/>
      <c r="CB15" s="638"/>
      <c r="CD15" s="645" t="s">
        <v>259</v>
      </c>
      <c r="CE15" s="646"/>
      <c r="CF15" s="646"/>
      <c r="CG15" s="646"/>
      <c r="CH15" s="646"/>
      <c r="CI15" s="646"/>
      <c r="CJ15" s="646"/>
      <c r="CK15" s="646"/>
      <c r="CL15" s="646"/>
      <c r="CM15" s="646"/>
      <c r="CN15" s="646"/>
      <c r="CO15" s="646"/>
      <c r="CP15" s="646"/>
      <c r="CQ15" s="647"/>
      <c r="CR15" s="630">
        <v>11515997</v>
      </c>
      <c r="CS15" s="631"/>
      <c r="CT15" s="631"/>
      <c r="CU15" s="631"/>
      <c r="CV15" s="631"/>
      <c r="CW15" s="631"/>
      <c r="CX15" s="631"/>
      <c r="CY15" s="632"/>
      <c r="CZ15" s="633">
        <v>8.3000000000000007</v>
      </c>
      <c r="DA15" s="633"/>
      <c r="DB15" s="633"/>
      <c r="DC15" s="633"/>
      <c r="DD15" s="639">
        <v>2668725</v>
      </c>
      <c r="DE15" s="631"/>
      <c r="DF15" s="631"/>
      <c r="DG15" s="631"/>
      <c r="DH15" s="631"/>
      <c r="DI15" s="631"/>
      <c r="DJ15" s="631"/>
      <c r="DK15" s="631"/>
      <c r="DL15" s="631"/>
      <c r="DM15" s="631"/>
      <c r="DN15" s="631"/>
      <c r="DO15" s="631"/>
      <c r="DP15" s="632"/>
      <c r="DQ15" s="639">
        <v>7728262</v>
      </c>
      <c r="DR15" s="631"/>
      <c r="DS15" s="631"/>
      <c r="DT15" s="631"/>
      <c r="DU15" s="631"/>
      <c r="DV15" s="631"/>
      <c r="DW15" s="631"/>
      <c r="DX15" s="631"/>
      <c r="DY15" s="631"/>
      <c r="DZ15" s="631"/>
      <c r="EA15" s="631"/>
      <c r="EB15" s="631"/>
      <c r="EC15" s="640"/>
    </row>
    <row r="16" spans="2:143" ht="11.25" customHeight="1" x14ac:dyDescent="0.15">
      <c r="B16" s="627" t="s">
        <v>260</v>
      </c>
      <c r="C16" s="628"/>
      <c r="D16" s="628"/>
      <c r="E16" s="628"/>
      <c r="F16" s="628"/>
      <c r="G16" s="628"/>
      <c r="H16" s="628"/>
      <c r="I16" s="628"/>
      <c r="J16" s="628"/>
      <c r="K16" s="628"/>
      <c r="L16" s="628"/>
      <c r="M16" s="628"/>
      <c r="N16" s="628"/>
      <c r="O16" s="628"/>
      <c r="P16" s="628"/>
      <c r="Q16" s="629"/>
      <c r="R16" s="630">
        <v>38420</v>
      </c>
      <c r="S16" s="631"/>
      <c r="T16" s="631"/>
      <c r="U16" s="631"/>
      <c r="V16" s="631"/>
      <c r="W16" s="631"/>
      <c r="X16" s="631"/>
      <c r="Y16" s="632"/>
      <c r="Z16" s="633">
        <v>0</v>
      </c>
      <c r="AA16" s="633"/>
      <c r="AB16" s="633"/>
      <c r="AC16" s="633"/>
      <c r="AD16" s="634">
        <v>38420</v>
      </c>
      <c r="AE16" s="634"/>
      <c r="AF16" s="634"/>
      <c r="AG16" s="634"/>
      <c r="AH16" s="634"/>
      <c r="AI16" s="634"/>
      <c r="AJ16" s="634"/>
      <c r="AK16" s="634"/>
      <c r="AL16" s="635">
        <v>0.1</v>
      </c>
      <c r="AM16" s="636"/>
      <c r="AN16" s="636"/>
      <c r="AO16" s="637"/>
      <c r="AP16" s="627" t="s">
        <v>261</v>
      </c>
      <c r="AQ16" s="628"/>
      <c r="AR16" s="628"/>
      <c r="AS16" s="628"/>
      <c r="AT16" s="628"/>
      <c r="AU16" s="628"/>
      <c r="AV16" s="628"/>
      <c r="AW16" s="628"/>
      <c r="AX16" s="628"/>
      <c r="AY16" s="628"/>
      <c r="AZ16" s="628"/>
      <c r="BA16" s="628"/>
      <c r="BB16" s="628"/>
      <c r="BC16" s="628"/>
      <c r="BD16" s="628"/>
      <c r="BE16" s="628"/>
      <c r="BF16" s="629"/>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8"/>
      <c r="CD16" s="645" t="s">
        <v>262</v>
      </c>
      <c r="CE16" s="646"/>
      <c r="CF16" s="646"/>
      <c r="CG16" s="646"/>
      <c r="CH16" s="646"/>
      <c r="CI16" s="646"/>
      <c r="CJ16" s="646"/>
      <c r="CK16" s="646"/>
      <c r="CL16" s="646"/>
      <c r="CM16" s="646"/>
      <c r="CN16" s="646"/>
      <c r="CO16" s="646"/>
      <c r="CP16" s="646"/>
      <c r="CQ16" s="647"/>
      <c r="CR16" s="630">
        <v>1200218</v>
      </c>
      <c r="CS16" s="631"/>
      <c r="CT16" s="631"/>
      <c r="CU16" s="631"/>
      <c r="CV16" s="631"/>
      <c r="CW16" s="631"/>
      <c r="CX16" s="631"/>
      <c r="CY16" s="632"/>
      <c r="CZ16" s="633">
        <v>0.9</v>
      </c>
      <c r="DA16" s="633"/>
      <c r="DB16" s="633"/>
      <c r="DC16" s="633"/>
      <c r="DD16" s="639" t="s">
        <v>128</v>
      </c>
      <c r="DE16" s="631"/>
      <c r="DF16" s="631"/>
      <c r="DG16" s="631"/>
      <c r="DH16" s="631"/>
      <c r="DI16" s="631"/>
      <c r="DJ16" s="631"/>
      <c r="DK16" s="631"/>
      <c r="DL16" s="631"/>
      <c r="DM16" s="631"/>
      <c r="DN16" s="631"/>
      <c r="DO16" s="631"/>
      <c r="DP16" s="632"/>
      <c r="DQ16" s="639">
        <v>431645</v>
      </c>
      <c r="DR16" s="631"/>
      <c r="DS16" s="631"/>
      <c r="DT16" s="631"/>
      <c r="DU16" s="631"/>
      <c r="DV16" s="631"/>
      <c r="DW16" s="631"/>
      <c r="DX16" s="631"/>
      <c r="DY16" s="631"/>
      <c r="DZ16" s="631"/>
      <c r="EA16" s="631"/>
      <c r="EB16" s="631"/>
      <c r="EC16" s="640"/>
    </row>
    <row r="17" spans="2:133" ht="11.25" customHeight="1" x14ac:dyDescent="0.15">
      <c r="B17" s="627" t="s">
        <v>263</v>
      </c>
      <c r="C17" s="628"/>
      <c r="D17" s="628"/>
      <c r="E17" s="628"/>
      <c r="F17" s="628"/>
      <c r="G17" s="628"/>
      <c r="H17" s="628"/>
      <c r="I17" s="628"/>
      <c r="J17" s="628"/>
      <c r="K17" s="628"/>
      <c r="L17" s="628"/>
      <c r="M17" s="628"/>
      <c r="N17" s="628"/>
      <c r="O17" s="628"/>
      <c r="P17" s="628"/>
      <c r="Q17" s="629"/>
      <c r="R17" s="630">
        <v>341776</v>
      </c>
      <c r="S17" s="631"/>
      <c r="T17" s="631"/>
      <c r="U17" s="631"/>
      <c r="V17" s="631"/>
      <c r="W17" s="631"/>
      <c r="X17" s="631"/>
      <c r="Y17" s="632"/>
      <c r="Z17" s="633">
        <v>0.2</v>
      </c>
      <c r="AA17" s="633"/>
      <c r="AB17" s="633"/>
      <c r="AC17" s="633"/>
      <c r="AD17" s="634">
        <v>341776</v>
      </c>
      <c r="AE17" s="634"/>
      <c r="AF17" s="634"/>
      <c r="AG17" s="634"/>
      <c r="AH17" s="634"/>
      <c r="AI17" s="634"/>
      <c r="AJ17" s="634"/>
      <c r="AK17" s="634"/>
      <c r="AL17" s="635">
        <v>0.6</v>
      </c>
      <c r="AM17" s="636"/>
      <c r="AN17" s="636"/>
      <c r="AO17" s="637"/>
      <c r="AP17" s="627" t="s">
        <v>264</v>
      </c>
      <c r="AQ17" s="628"/>
      <c r="AR17" s="628"/>
      <c r="AS17" s="628"/>
      <c r="AT17" s="628"/>
      <c r="AU17" s="628"/>
      <c r="AV17" s="628"/>
      <c r="AW17" s="628"/>
      <c r="AX17" s="628"/>
      <c r="AY17" s="628"/>
      <c r="AZ17" s="628"/>
      <c r="BA17" s="628"/>
      <c r="BB17" s="628"/>
      <c r="BC17" s="628"/>
      <c r="BD17" s="628"/>
      <c r="BE17" s="628"/>
      <c r="BF17" s="629"/>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8"/>
      <c r="CD17" s="645" t="s">
        <v>265</v>
      </c>
      <c r="CE17" s="646"/>
      <c r="CF17" s="646"/>
      <c r="CG17" s="646"/>
      <c r="CH17" s="646"/>
      <c r="CI17" s="646"/>
      <c r="CJ17" s="646"/>
      <c r="CK17" s="646"/>
      <c r="CL17" s="646"/>
      <c r="CM17" s="646"/>
      <c r="CN17" s="646"/>
      <c r="CO17" s="646"/>
      <c r="CP17" s="646"/>
      <c r="CQ17" s="647"/>
      <c r="CR17" s="630">
        <v>11022459</v>
      </c>
      <c r="CS17" s="631"/>
      <c r="CT17" s="631"/>
      <c r="CU17" s="631"/>
      <c r="CV17" s="631"/>
      <c r="CW17" s="631"/>
      <c r="CX17" s="631"/>
      <c r="CY17" s="632"/>
      <c r="CZ17" s="633">
        <v>7.9</v>
      </c>
      <c r="DA17" s="633"/>
      <c r="DB17" s="633"/>
      <c r="DC17" s="633"/>
      <c r="DD17" s="639" t="s">
        <v>128</v>
      </c>
      <c r="DE17" s="631"/>
      <c r="DF17" s="631"/>
      <c r="DG17" s="631"/>
      <c r="DH17" s="631"/>
      <c r="DI17" s="631"/>
      <c r="DJ17" s="631"/>
      <c r="DK17" s="631"/>
      <c r="DL17" s="631"/>
      <c r="DM17" s="631"/>
      <c r="DN17" s="631"/>
      <c r="DO17" s="631"/>
      <c r="DP17" s="632"/>
      <c r="DQ17" s="639">
        <v>10303810</v>
      </c>
      <c r="DR17" s="631"/>
      <c r="DS17" s="631"/>
      <c r="DT17" s="631"/>
      <c r="DU17" s="631"/>
      <c r="DV17" s="631"/>
      <c r="DW17" s="631"/>
      <c r="DX17" s="631"/>
      <c r="DY17" s="631"/>
      <c r="DZ17" s="631"/>
      <c r="EA17" s="631"/>
      <c r="EB17" s="631"/>
      <c r="EC17" s="640"/>
    </row>
    <row r="18" spans="2:133" ht="11.25" customHeight="1" x14ac:dyDescent="0.15">
      <c r="B18" s="627" t="s">
        <v>266</v>
      </c>
      <c r="C18" s="628"/>
      <c r="D18" s="628"/>
      <c r="E18" s="628"/>
      <c r="F18" s="628"/>
      <c r="G18" s="628"/>
      <c r="H18" s="628"/>
      <c r="I18" s="628"/>
      <c r="J18" s="628"/>
      <c r="K18" s="628"/>
      <c r="L18" s="628"/>
      <c r="M18" s="628"/>
      <c r="N18" s="628"/>
      <c r="O18" s="628"/>
      <c r="P18" s="628"/>
      <c r="Q18" s="629"/>
      <c r="R18" s="630">
        <v>621341</v>
      </c>
      <c r="S18" s="631"/>
      <c r="T18" s="631"/>
      <c r="U18" s="631"/>
      <c r="V18" s="631"/>
      <c r="W18" s="631"/>
      <c r="X18" s="631"/>
      <c r="Y18" s="632"/>
      <c r="Z18" s="633">
        <v>0.4</v>
      </c>
      <c r="AA18" s="633"/>
      <c r="AB18" s="633"/>
      <c r="AC18" s="633"/>
      <c r="AD18" s="634">
        <v>579060</v>
      </c>
      <c r="AE18" s="634"/>
      <c r="AF18" s="634"/>
      <c r="AG18" s="634"/>
      <c r="AH18" s="634"/>
      <c r="AI18" s="634"/>
      <c r="AJ18" s="634"/>
      <c r="AK18" s="634"/>
      <c r="AL18" s="635">
        <v>0.89999997615814209</v>
      </c>
      <c r="AM18" s="636"/>
      <c r="AN18" s="636"/>
      <c r="AO18" s="637"/>
      <c r="AP18" s="627" t="s">
        <v>267</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128</v>
      </c>
      <c r="BP18" s="633"/>
      <c r="BQ18" s="633"/>
      <c r="BR18" s="633"/>
      <c r="BS18" s="634" t="s">
        <v>128</v>
      </c>
      <c r="BT18" s="634"/>
      <c r="BU18" s="634"/>
      <c r="BV18" s="634"/>
      <c r="BW18" s="634"/>
      <c r="BX18" s="634"/>
      <c r="BY18" s="634"/>
      <c r="BZ18" s="634"/>
      <c r="CA18" s="634"/>
      <c r="CB18" s="638"/>
      <c r="CD18" s="645" t="s">
        <v>268</v>
      </c>
      <c r="CE18" s="646"/>
      <c r="CF18" s="646"/>
      <c r="CG18" s="646"/>
      <c r="CH18" s="646"/>
      <c r="CI18" s="646"/>
      <c r="CJ18" s="646"/>
      <c r="CK18" s="646"/>
      <c r="CL18" s="646"/>
      <c r="CM18" s="646"/>
      <c r="CN18" s="646"/>
      <c r="CO18" s="646"/>
      <c r="CP18" s="646"/>
      <c r="CQ18" s="647"/>
      <c r="CR18" s="630" t="s">
        <v>128</v>
      </c>
      <c r="CS18" s="631"/>
      <c r="CT18" s="631"/>
      <c r="CU18" s="631"/>
      <c r="CV18" s="631"/>
      <c r="CW18" s="631"/>
      <c r="CX18" s="631"/>
      <c r="CY18" s="632"/>
      <c r="CZ18" s="633" t="s">
        <v>128</v>
      </c>
      <c r="DA18" s="633"/>
      <c r="DB18" s="633"/>
      <c r="DC18" s="633"/>
      <c r="DD18" s="639" t="s">
        <v>128</v>
      </c>
      <c r="DE18" s="631"/>
      <c r="DF18" s="631"/>
      <c r="DG18" s="631"/>
      <c r="DH18" s="631"/>
      <c r="DI18" s="631"/>
      <c r="DJ18" s="631"/>
      <c r="DK18" s="631"/>
      <c r="DL18" s="631"/>
      <c r="DM18" s="631"/>
      <c r="DN18" s="631"/>
      <c r="DO18" s="631"/>
      <c r="DP18" s="632"/>
      <c r="DQ18" s="639" t="s">
        <v>128</v>
      </c>
      <c r="DR18" s="631"/>
      <c r="DS18" s="631"/>
      <c r="DT18" s="631"/>
      <c r="DU18" s="631"/>
      <c r="DV18" s="631"/>
      <c r="DW18" s="631"/>
      <c r="DX18" s="631"/>
      <c r="DY18" s="631"/>
      <c r="DZ18" s="631"/>
      <c r="EA18" s="631"/>
      <c r="EB18" s="631"/>
      <c r="EC18" s="640"/>
    </row>
    <row r="19" spans="2:133" ht="11.25" customHeight="1" x14ac:dyDescent="0.15">
      <c r="B19" s="627" t="s">
        <v>269</v>
      </c>
      <c r="C19" s="628"/>
      <c r="D19" s="628"/>
      <c r="E19" s="628"/>
      <c r="F19" s="628"/>
      <c r="G19" s="628"/>
      <c r="H19" s="628"/>
      <c r="I19" s="628"/>
      <c r="J19" s="628"/>
      <c r="K19" s="628"/>
      <c r="L19" s="628"/>
      <c r="M19" s="628"/>
      <c r="N19" s="628"/>
      <c r="O19" s="628"/>
      <c r="P19" s="628"/>
      <c r="Q19" s="629"/>
      <c r="R19" s="630">
        <v>169428</v>
      </c>
      <c r="S19" s="631"/>
      <c r="T19" s="631"/>
      <c r="U19" s="631"/>
      <c r="V19" s="631"/>
      <c r="W19" s="631"/>
      <c r="X19" s="631"/>
      <c r="Y19" s="632"/>
      <c r="Z19" s="633">
        <v>0.1</v>
      </c>
      <c r="AA19" s="633"/>
      <c r="AB19" s="633"/>
      <c r="AC19" s="633"/>
      <c r="AD19" s="634">
        <v>169428</v>
      </c>
      <c r="AE19" s="634"/>
      <c r="AF19" s="634"/>
      <c r="AG19" s="634"/>
      <c r="AH19" s="634"/>
      <c r="AI19" s="634"/>
      <c r="AJ19" s="634"/>
      <c r="AK19" s="634"/>
      <c r="AL19" s="635">
        <v>0.3</v>
      </c>
      <c r="AM19" s="636"/>
      <c r="AN19" s="636"/>
      <c r="AO19" s="637"/>
      <c r="AP19" s="627" t="s">
        <v>270</v>
      </c>
      <c r="AQ19" s="628"/>
      <c r="AR19" s="628"/>
      <c r="AS19" s="628"/>
      <c r="AT19" s="628"/>
      <c r="AU19" s="628"/>
      <c r="AV19" s="628"/>
      <c r="AW19" s="628"/>
      <c r="AX19" s="628"/>
      <c r="AY19" s="628"/>
      <c r="AZ19" s="628"/>
      <c r="BA19" s="628"/>
      <c r="BB19" s="628"/>
      <c r="BC19" s="628"/>
      <c r="BD19" s="628"/>
      <c r="BE19" s="628"/>
      <c r="BF19" s="629"/>
      <c r="BG19" s="630">
        <v>1922138</v>
      </c>
      <c r="BH19" s="631"/>
      <c r="BI19" s="631"/>
      <c r="BJ19" s="631"/>
      <c r="BK19" s="631"/>
      <c r="BL19" s="631"/>
      <c r="BM19" s="631"/>
      <c r="BN19" s="632"/>
      <c r="BO19" s="633">
        <v>6.6</v>
      </c>
      <c r="BP19" s="633"/>
      <c r="BQ19" s="633"/>
      <c r="BR19" s="633"/>
      <c r="BS19" s="634" t="s">
        <v>128</v>
      </c>
      <c r="BT19" s="634"/>
      <c r="BU19" s="634"/>
      <c r="BV19" s="634"/>
      <c r="BW19" s="634"/>
      <c r="BX19" s="634"/>
      <c r="BY19" s="634"/>
      <c r="BZ19" s="634"/>
      <c r="CA19" s="634"/>
      <c r="CB19" s="638"/>
      <c r="CD19" s="645" t="s">
        <v>271</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128</v>
      </c>
      <c r="DA19" s="633"/>
      <c r="DB19" s="633"/>
      <c r="DC19" s="633"/>
      <c r="DD19" s="639" t="s">
        <v>128</v>
      </c>
      <c r="DE19" s="631"/>
      <c r="DF19" s="631"/>
      <c r="DG19" s="631"/>
      <c r="DH19" s="631"/>
      <c r="DI19" s="631"/>
      <c r="DJ19" s="631"/>
      <c r="DK19" s="631"/>
      <c r="DL19" s="631"/>
      <c r="DM19" s="631"/>
      <c r="DN19" s="631"/>
      <c r="DO19" s="631"/>
      <c r="DP19" s="632"/>
      <c r="DQ19" s="639" t="s">
        <v>128</v>
      </c>
      <c r="DR19" s="631"/>
      <c r="DS19" s="631"/>
      <c r="DT19" s="631"/>
      <c r="DU19" s="631"/>
      <c r="DV19" s="631"/>
      <c r="DW19" s="631"/>
      <c r="DX19" s="631"/>
      <c r="DY19" s="631"/>
      <c r="DZ19" s="631"/>
      <c r="EA19" s="631"/>
      <c r="EB19" s="631"/>
      <c r="EC19" s="640"/>
    </row>
    <row r="20" spans="2:133" ht="11.25" customHeight="1" x14ac:dyDescent="0.15">
      <c r="B20" s="627" t="s">
        <v>272</v>
      </c>
      <c r="C20" s="628"/>
      <c r="D20" s="628"/>
      <c r="E20" s="628"/>
      <c r="F20" s="628"/>
      <c r="G20" s="628"/>
      <c r="H20" s="628"/>
      <c r="I20" s="628"/>
      <c r="J20" s="628"/>
      <c r="K20" s="628"/>
      <c r="L20" s="628"/>
      <c r="M20" s="628"/>
      <c r="N20" s="628"/>
      <c r="O20" s="628"/>
      <c r="P20" s="628"/>
      <c r="Q20" s="629"/>
      <c r="R20" s="630">
        <v>12566</v>
      </c>
      <c r="S20" s="631"/>
      <c r="T20" s="631"/>
      <c r="U20" s="631"/>
      <c r="V20" s="631"/>
      <c r="W20" s="631"/>
      <c r="X20" s="631"/>
      <c r="Y20" s="632"/>
      <c r="Z20" s="633">
        <v>0</v>
      </c>
      <c r="AA20" s="633"/>
      <c r="AB20" s="633"/>
      <c r="AC20" s="633"/>
      <c r="AD20" s="634">
        <v>12566</v>
      </c>
      <c r="AE20" s="634"/>
      <c r="AF20" s="634"/>
      <c r="AG20" s="634"/>
      <c r="AH20" s="634"/>
      <c r="AI20" s="634"/>
      <c r="AJ20" s="634"/>
      <c r="AK20" s="634"/>
      <c r="AL20" s="635">
        <v>0</v>
      </c>
      <c r="AM20" s="636"/>
      <c r="AN20" s="636"/>
      <c r="AO20" s="637"/>
      <c r="AP20" s="627" t="s">
        <v>273</v>
      </c>
      <c r="AQ20" s="628"/>
      <c r="AR20" s="628"/>
      <c r="AS20" s="628"/>
      <c r="AT20" s="628"/>
      <c r="AU20" s="628"/>
      <c r="AV20" s="628"/>
      <c r="AW20" s="628"/>
      <c r="AX20" s="628"/>
      <c r="AY20" s="628"/>
      <c r="AZ20" s="628"/>
      <c r="BA20" s="628"/>
      <c r="BB20" s="628"/>
      <c r="BC20" s="628"/>
      <c r="BD20" s="628"/>
      <c r="BE20" s="628"/>
      <c r="BF20" s="629"/>
      <c r="BG20" s="630">
        <v>1922138</v>
      </c>
      <c r="BH20" s="631"/>
      <c r="BI20" s="631"/>
      <c r="BJ20" s="631"/>
      <c r="BK20" s="631"/>
      <c r="BL20" s="631"/>
      <c r="BM20" s="631"/>
      <c r="BN20" s="632"/>
      <c r="BO20" s="633">
        <v>6.6</v>
      </c>
      <c r="BP20" s="633"/>
      <c r="BQ20" s="633"/>
      <c r="BR20" s="633"/>
      <c r="BS20" s="634" t="s">
        <v>128</v>
      </c>
      <c r="BT20" s="634"/>
      <c r="BU20" s="634"/>
      <c r="BV20" s="634"/>
      <c r="BW20" s="634"/>
      <c r="BX20" s="634"/>
      <c r="BY20" s="634"/>
      <c r="BZ20" s="634"/>
      <c r="CA20" s="634"/>
      <c r="CB20" s="638"/>
      <c r="CD20" s="645" t="s">
        <v>274</v>
      </c>
      <c r="CE20" s="646"/>
      <c r="CF20" s="646"/>
      <c r="CG20" s="646"/>
      <c r="CH20" s="646"/>
      <c r="CI20" s="646"/>
      <c r="CJ20" s="646"/>
      <c r="CK20" s="646"/>
      <c r="CL20" s="646"/>
      <c r="CM20" s="646"/>
      <c r="CN20" s="646"/>
      <c r="CO20" s="646"/>
      <c r="CP20" s="646"/>
      <c r="CQ20" s="647"/>
      <c r="CR20" s="630">
        <v>138657544</v>
      </c>
      <c r="CS20" s="631"/>
      <c r="CT20" s="631"/>
      <c r="CU20" s="631"/>
      <c r="CV20" s="631"/>
      <c r="CW20" s="631"/>
      <c r="CX20" s="631"/>
      <c r="CY20" s="632"/>
      <c r="CZ20" s="633">
        <v>100</v>
      </c>
      <c r="DA20" s="633"/>
      <c r="DB20" s="633"/>
      <c r="DC20" s="633"/>
      <c r="DD20" s="639">
        <v>15940314</v>
      </c>
      <c r="DE20" s="631"/>
      <c r="DF20" s="631"/>
      <c r="DG20" s="631"/>
      <c r="DH20" s="631"/>
      <c r="DI20" s="631"/>
      <c r="DJ20" s="631"/>
      <c r="DK20" s="631"/>
      <c r="DL20" s="631"/>
      <c r="DM20" s="631"/>
      <c r="DN20" s="631"/>
      <c r="DO20" s="631"/>
      <c r="DP20" s="632"/>
      <c r="DQ20" s="639">
        <v>74715719</v>
      </c>
      <c r="DR20" s="631"/>
      <c r="DS20" s="631"/>
      <c r="DT20" s="631"/>
      <c r="DU20" s="631"/>
      <c r="DV20" s="631"/>
      <c r="DW20" s="631"/>
      <c r="DX20" s="631"/>
      <c r="DY20" s="631"/>
      <c r="DZ20" s="631"/>
      <c r="EA20" s="631"/>
      <c r="EB20" s="631"/>
      <c r="EC20" s="640"/>
    </row>
    <row r="21" spans="2:133" ht="11.25" customHeight="1" x14ac:dyDescent="0.15">
      <c r="B21" s="627" t="s">
        <v>275</v>
      </c>
      <c r="C21" s="628"/>
      <c r="D21" s="628"/>
      <c r="E21" s="628"/>
      <c r="F21" s="628"/>
      <c r="G21" s="628"/>
      <c r="H21" s="628"/>
      <c r="I21" s="628"/>
      <c r="J21" s="628"/>
      <c r="K21" s="628"/>
      <c r="L21" s="628"/>
      <c r="M21" s="628"/>
      <c r="N21" s="628"/>
      <c r="O21" s="628"/>
      <c r="P21" s="628"/>
      <c r="Q21" s="629"/>
      <c r="R21" s="630">
        <v>10384</v>
      </c>
      <c r="S21" s="631"/>
      <c r="T21" s="631"/>
      <c r="U21" s="631"/>
      <c r="V21" s="631"/>
      <c r="W21" s="631"/>
      <c r="X21" s="631"/>
      <c r="Y21" s="632"/>
      <c r="Z21" s="633">
        <v>0</v>
      </c>
      <c r="AA21" s="633"/>
      <c r="AB21" s="633"/>
      <c r="AC21" s="633"/>
      <c r="AD21" s="634">
        <v>10384</v>
      </c>
      <c r="AE21" s="634"/>
      <c r="AF21" s="634"/>
      <c r="AG21" s="634"/>
      <c r="AH21" s="634"/>
      <c r="AI21" s="634"/>
      <c r="AJ21" s="634"/>
      <c r="AK21" s="634"/>
      <c r="AL21" s="635">
        <v>0</v>
      </c>
      <c r="AM21" s="636"/>
      <c r="AN21" s="636"/>
      <c r="AO21" s="637"/>
      <c r="AP21" s="649" t="s">
        <v>276</v>
      </c>
      <c r="AQ21" s="650"/>
      <c r="AR21" s="650"/>
      <c r="AS21" s="650"/>
      <c r="AT21" s="650"/>
      <c r="AU21" s="650"/>
      <c r="AV21" s="650"/>
      <c r="AW21" s="650"/>
      <c r="AX21" s="650"/>
      <c r="AY21" s="650"/>
      <c r="AZ21" s="650"/>
      <c r="BA21" s="650"/>
      <c r="BB21" s="650"/>
      <c r="BC21" s="650"/>
      <c r="BD21" s="650"/>
      <c r="BE21" s="650"/>
      <c r="BF21" s="651"/>
      <c r="BG21" s="630">
        <v>29739</v>
      </c>
      <c r="BH21" s="631"/>
      <c r="BI21" s="631"/>
      <c r="BJ21" s="631"/>
      <c r="BK21" s="631"/>
      <c r="BL21" s="631"/>
      <c r="BM21" s="631"/>
      <c r="BN21" s="632"/>
      <c r="BO21" s="633">
        <v>0.1</v>
      </c>
      <c r="BP21" s="633"/>
      <c r="BQ21" s="633"/>
      <c r="BR21" s="633"/>
      <c r="BS21" s="634" t="s">
        <v>128</v>
      </c>
      <c r="BT21" s="634"/>
      <c r="BU21" s="634"/>
      <c r="BV21" s="634"/>
      <c r="BW21" s="634"/>
      <c r="BX21" s="634"/>
      <c r="BY21" s="634"/>
      <c r="BZ21" s="634"/>
      <c r="CA21" s="634"/>
      <c r="CB21" s="638"/>
      <c r="CD21" s="655"/>
      <c r="CE21" s="656"/>
      <c r="CF21" s="656"/>
      <c r="CG21" s="656"/>
      <c r="CH21" s="656"/>
      <c r="CI21" s="656"/>
      <c r="CJ21" s="656"/>
      <c r="CK21" s="656"/>
      <c r="CL21" s="656"/>
      <c r="CM21" s="656"/>
      <c r="CN21" s="656"/>
      <c r="CO21" s="656"/>
      <c r="CP21" s="656"/>
      <c r="CQ21" s="657"/>
      <c r="CR21" s="658"/>
      <c r="CS21" s="653"/>
      <c r="CT21" s="653"/>
      <c r="CU21" s="653"/>
      <c r="CV21" s="653"/>
      <c r="CW21" s="653"/>
      <c r="CX21" s="653"/>
      <c r="CY21" s="659"/>
      <c r="CZ21" s="660"/>
      <c r="DA21" s="660"/>
      <c r="DB21" s="660"/>
      <c r="DC21" s="660"/>
      <c r="DD21" s="652"/>
      <c r="DE21" s="653"/>
      <c r="DF21" s="653"/>
      <c r="DG21" s="653"/>
      <c r="DH21" s="653"/>
      <c r="DI21" s="653"/>
      <c r="DJ21" s="653"/>
      <c r="DK21" s="653"/>
      <c r="DL21" s="653"/>
      <c r="DM21" s="653"/>
      <c r="DN21" s="653"/>
      <c r="DO21" s="653"/>
      <c r="DP21" s="659"/>
      <c r="DQ21" s="652"/>
      <c r="DR21" s="653"/>
      <c r="DS21" s="653"/>
      <c r="DT21" s="653"/>
      <c r="DU21" s="653"/>
      <c r="DV21" s="653"/>
      <c r="DW21" s="653"/>
      <c r="DX21" s="653"/>
      <c r="DY21" s="653"/>
      <c r="DZ21" s="653"/>
      <c r="EA21" s="653"/>
      <c r="EB21" s="653"/>
      <c r="EC21" s="654"/>
    </row>
    <row r="22" spans="2:133" ht="11.25" customHeight="1" x14ac:dyDescent="0.15">
      <c r="B22" s="668" t="s">
        <v>277</v>
      </c>
      <c r="C22" s="669"/>
      <c r="D22" s="669"/>
      <c r="E22" s="669"/>
      <c r="F22" s="669"/>
      <c r="G22" s="669"/>
      <c r="H22" s="669"/>
      <c r="I22" s="669"/>
      <c r="J22" s="669"/>
      <c r="K22" s="669"/>
      <c r="L22" s="669"/>
      <c r="M22" s="669"/>
      <c r="N22" s="669"/>
      <c r="O22" s="669"/>
      <c r="P22" s="669"/>
      <c r="Q22" s="670"/>
      <c r="R22" s="630">
        <v>428963</v>
      </c>
      <c r="S22" s="631"/>
      <c r="T22" s="631"/>
      <c r="U22" s="631"/>
      <c r="V22" s="631"/>
      <c r="W22" s="631"/>
      <c r="X22" s="631"/>
      <c r="Y22" s="632"/>
      <c r="Z22" s="633">
        <v>0.3</v>
      </c>
      <c r="AA22" s="633"/>
      <c r="AB22" s="633"/>
      <c r="AC22" s="633"/>
      <c r="AD22" s="634">
        <v>386682</v>
      </c>
      <c r="AE22" s="634"/>
      <c r="AF22" s="634"/>
      <c r="AG22" s="634"/>
      <c r="AH22" s="634"/>
      <c r="AI22" s="634"/>
      <c r="AJ22" s="634"/>
      <c r="AK22" s="634"/>
      <c r="AL22" s="635">
        <v>0.60000002384185791</v>
      </c>
      <c r="AM22" s="636"/>
      <c r="AN22" s="636"/>
      <c r="AO22" s="637"/>
      <c r="AP22" s="649" t="s">
        <v>278</v>
      </c>
      <c r="AQ22" s="650"/>
      <c r="AR22" s="650"/>
      <c r="AS22" s="650"/>
      <c r="AT22" s="650"/>
      <c r="AU22" s="650"/>
      <c r="AV22" s="650"/>
      <c r="AW22" s="650"/>
      <c r="AX22" s="650"/>
      <c r="AY22" s="650"/>
      <c r="AZ22" s="650"/>
      <c r="BA22" s="650"/>
      <c r="BB22" s="650"/>
      <c r="BC22" s="650"/>
      <c r="BD22" s="650"/>
      <c r="BE22" s="650"/>
      <c r="BF22" s="651"/>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8"/>
      <c r="CD22" s="612" t="s">
        <v>279</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280</v>
      </c>
      <c r="C23" s="628"/>
      <c r="D23" s="628"/>
      <c r="E23" s="628"/>
      <c r="F23" s="628"/>
      <c r="G23" s="628"/>
      <c r="H23" s="628"/>
      <c r="I23" s="628"/>
      <c r="J23" s="628"/>
      <c r="K23" s="628"/>
      <c r="L23" s="628"/>
      <c r="M23" s="628"/>
      <c r="N23" s="628"/>
      <c r="O23" s="628"/>
      <c r="P23" s="628"/>
      <c r="Q23" s="629"/>
      <c r="R23" s="630">
        <v>26939462</v>
      </c>
      <c r="S23" s="631"/>
      <c r="T23" s="631"/>
      <c r="U23" s="631"/>
      <c r="V23" s="631"/>
      <c r="W23" s="631"/>
      <c r="X23" s="631"/>
      <c r="Y23" s="632"/>
      <c r="Z23" s="633">
        <v>18.600000000000001</v>
      </c>
      <c r="AA23" s="633"/>
      <c r="AB23" s="633"/>
      <c r="AC23" s="633"/>
      <c r="AD23" s="634">
        <v>24858352</v>
      </c>
      <c r="AE23" s="634"/>
      <c r="AF23" s="634"/>
      <c r="AG23" s="634"/>
      <c r="AH23" s="634"/>
      <c r="AI23" s="634"/>
      <c r="AJ23" s="634"/>
      <c r="AK23" s="634"/>
      <c r="AL23" s="635">
        <v>40.5</v>
      </c>
      <c r="AM23" s="636"/>
      <c r="AN23" s="636"/>
      <c r="AO23" s="637"/>
      <c r="AP23" s="649" t="s">
        <v>281</v>
      </c>
      <c r="AQ23" s="650"/>
      <c r="AR23" s="650"/>
      <c r="AS23" s="650"/>
      <c r="AT23" s="650"/>
      <c r="AU23" s="650"/>
      <c r="AV23" s="650"/>
      <c r="AW23" s="650"/>
      <c r="AX23" s="650"/>
      <c r="AY23" s="650"/>
      <c r="AZ23" s="650"/>
      <c r="BA23" s="650"/>
      <c r="BB23" s="650"/>
      <c r="BC23" s="650"/>
      <c r="BD23" s="650"/>
      <c r="BE23" s="650"/>
      <c r="BF23" s="651"/>
      <c r="BG23" s="630">
        <v>1892399</v>
      </c>
      <c r="BH23" s="631"/>
      <c r="BI23" s="631"/>
      <c r="BJ23" s="631"/>
      <c r="BK23" s="631"/>
      <c r="BL23" s="631"/>
      <c r="BM23" s="631"/>
      <c r="BN23" s="632"/>
      <c r="BO23" s="633">
        <v>6.5</v>
      </c>
      <c r="BP23" s="633"/>
      <c r="BQ23" s="633"/>
      <c r="BR23" s="633"/>
      <c r="BS23" s="634" t="s">
        <v>128</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282</v>
      </c>
      <c r="CS23" s="613"/>
      <c r="CT23" s="613"/>
      <c r="CU23" s="613"/>
      <c r="CV23" s="613"/>
      <c r="CW23" s="613"/>
      <c r="CX23" s="613"/>
      <c r="CY23" s="614"/>
      <c r="CZ23" s="612" t="s">
        <v>283</v>
      </c>
      <c r="DA23" s="613"/>
      <c r="DB23" s="613"/>
      <c r="DC23" s="614"/>
      <c r="DD23" s="612" t="s">
        <v>284</v>
      </c>
      <c r="DE23" s="613"/>
      <c r="DF23" s="613"/>
      <c r="DG23" s="613"/>
      <c r="DH23" s="613"/>
      <c r="DI23" s="613"/>
      <c r="DJ23" s="613"/>
      <c r="DK23" s="614"/>
      <c r="DL23" s="661" t="s">
        <v>285</v>
      </c>
      <c r="DM23" s="662"/>
      <c r="DN23" s="662"/>
      <c r="DO23" s="662"/>
      <c r="DP23" s="662"/>
      <c r="DQ23" s="662"/>
      <c r="DR23" s="662"/>
      <c r="DS23" s="662"/>
      <c r="DT23" s="662"/>
      <c r="DU23" s="662"/>
      <c r="DV23" s="663"/>
      <c r="DW23" s="612" t="s">
        <v>286</v>
      </c>
      <c r="DX23" s="613"/>
      <c r="DY23" s="613"/>
      <c r="DZ23" s="613"/>
      <c r="EA23" s="613"/>
      <c r="EB23" s="613"/>
      <c r="EC23" s="614"/>
    </row>
    <row r="24" spans="2:133" ht="11.25" customHeight="1" x14ac:dyDescent="0.15">
      <c r="B24" s="627" t="s">
        <v>287</v>
      </c>
      <c r="C24" s="628"/>
      <c r="D24" s="628"/>
      <c r="E24" s="628"/>
      <c r="F24" s="628"/>
      <c r="G24" s="628"/>
      <c r="H24" s="628"/>
      <c r="I24" s="628"/>
      <c r="J24" s="628"/>
      <c r="K24" s="628"/>
      <c r="L24" s="628"/>
      <c r="M24" s="628"/>
      <c r="N24" s="628"/>
      <c r="O24" s="628"/>
      <c r="P24" s="628"/>
      <c r="Q24" s="629"/>
      <c r="R24" s="630">
        <v>24858352</v>
      </c>
      <c r="S24" s="631"/>
      <c r="T24" s="631"/>
      <c r="U24" s="631"/>
      <c r="V24" s="631"/>
      <c r="W24" s="631"/>
      <c r="X24" s="631"/>
      <c r="Y24" s="632"/>
      <c r="Z24" s="633">
        <v>17.2</v>
      </c>
      <c r="AA24" s="633"/>
      <c r="AB24" s="633"/>
      <c r="AC24" s="633"/>
      <c r="AD24" s="634">
        <v>24858352</v>
      </c>
      <c r="AE24" s="634"/>
      <c r="AF24" s="634"/>
      <c r="AG24" s="634"/>
      <c r="AH24" s="634"/>
      <c r="AI24" s="634"/>
      <c r="AJ24" s="634"/>
      <c r="AK24" s="634"/>
      <c r="AL24" s="635">
        <v>40.5</v>
      </c>
      <c r="AM24" s="636"/>
      <c r="AN24" s="636"/>
      <c r="AO24" s="637"/>
      <c r="AP24" s="649" t="s">
        <v>288</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8"/>
      <c r="CD24" s="641" t="s">
        <v>289</v>
      </c>
      <c r="CE24" s="642"/>
      <c r="CF24" s="642"/>
      <c r="CG24" s="642"/>
      <c r="CH24" s="642"/>
      <c r="CI24" s="642"/>
      <c r="CJ24" s="642"/>
      <c r="CK24" s="642"/>
      <c r="CL24" s="642"/>
      <c r="CM24" s="642"/>
      <c r="CN24" s="642"/>
      <c r="CO24" s="642"/>
      <c r="CP24" s="642"/>
      <c r="CQ24" s="643"/>
      <c r="CR24" s="619">
        <v>71199914</v>
      </c>
      <c r="CS24" s="620"/>
      <c r="CT24" s="620"/>
      <c r="CU24" s="620"/>
      <c r="CV24" s="620"/>
      <c r="CW24" s="620"/>
      <c r="CX24" s="620"/>
      <c r="CY24" s="621"/>
      <c r="CZ24" s="624">
        <v>51.3</v>
      </c>
      <c r="DA24" s="625"/>
      <c r="DB24" s="625"/>
      <c r="DC24" s="644"/>
      <c r="DD24" s="671">
        <v>37612629</v>
      </c>
      <c r="DE24" s="620"/>
      <c r="DF24" s="620"/>
      <c r="DG24" s="620"/>
      <c r="DH24" s="620"/>
      <c r="DI24" s="620"/>
      <c r="DJ24" s="620"/>
      <c r="DK24" s="621"/>
      <c r="DL24" s="671">
        <v>36660901</v>
      </c>
      <c r="DM24" s="620"/>
      <c r="DN24" s="620"/>
      <c r="DO24" s="620"/>
      <c r="DP24" s="620"/>
      <c r="DQ24" s="620"/>
      <c r="DR24" s="620"/>
      <c r="DS24" s="620"/>
      <c r="DT24" s="620"/>
      <c r="DU24" s="620"/>
      <c r="DV24" s="621"/>
      <c r="DW24" s="624">
        <v>57.1</v>
      </c>
      <c r="DX24" s="625"/>
      <c r="DY24" s="625"/>
      <c r="DZ24" s="625"/>
      <c r="EA24" s="625"/>
      <c r="EB24" s="625"/>
      <c r="EC24" s="626"/>
    </row>
    <row r="25" spans="2:133" ht="11.25" customHeight="1" x14ac:dyDescent="0.15">
      <c r="B25" s="627" t="s">
        <v>290</v>
      </c>
      <c r="C25" s="628"/>
      <c r="D25" s="628"/>
      <c r="E25" s="628"/>
      <c r="F25" s="628"/>
      <c r="G25" s="628"/>
      <c r="H25" s="628"/>
      <c r="I25" s="628"/>
      <c r="J25" s="628"/>
      <c r="K25" s="628"/>
      <c r="L25" s="628"/>
      <c r="M25" s="628"/>
      <c r="N25" s="628"/>
      <c r="O25" s="628"/>
      <c r="P25" s="628"/>
      <c r="Q25" s="629"/>
      <c r="R25" s="630">
        <v>2081110</v>
      </c>
      <c r="S25" s="631"/>
      <c r="T25" s="631"/>
      <c r="U25" s="631"/>
      <c r="V25" s="631"/>
      <c r="W25" s="631"/>
      <c r="X25" s="631"/>
      <c r="Y25" s="632"/>
      <c r="Z25" s="633">
        <v>1.4</v>
      </c>
      <c r="AA25" s="633"/>
      <c r="AB25" s="633"/>
      <c r="AC25" s="633"/>
      <c r="AD25" s="634" t="s">
        <v>128</v>
      </c>
      <c r="AE25" s="634"/>
      <c r="AF25" s="634"/>
      <c r="AG25" s="634"/>
      <c r="AH25" s="634"/>
      <c r="AI25" s="634"/>
      <c r="AJ25" s="634"/>
      <c r="AK25" s="634"/>
      <c r="AL25" s="635" t="s">
        <v>128</v>
      </c>
      <c r="AM25" s="636"/>
      <c r="AN25" s="636"/>
      <c r="AO25" s="637"/>
      <c r="AP25" s="649" t="s">
        <v>291</v>
      </c>
      <c r="AQ25" s="650"/>
      <c r="AR25" s="650"/>
      <c r="AS25" s="650"/>
      <c r="AT25" s="650"/>
      <c r="AU25" s="650"/>
      <c r="AV25" s="650"/>
      <c r="AW25" s="650"/>
      <c r="AX25" s="650"/>
      <c r="AY25" s="650"/>
      <c r="AZ25" s="650"/>
      <c r="BA25" s="650"/>
      <c r="BB25" s="650"/>
      <c r="BC25" s="650"/>
      <c r="BD25" s="650"/>
      <c r="BE25" s="650"/>
      <c r="BF25" s="651"/>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8"/>
      <c r="CD25" s="645" t="s">
        <v>292</v>
      </c>
      <c r="CE25" s="646"/>
      <c r="CF25" s="646"/>
      <c r="CG25" s="646"/>
      <c r="CH25" s="646"/>
      <c r="CI25" s="646"/>
      <c r="CJ25" s="646"/>
      <c r="CK25" s="646"/>
      <c r="CL25" s="646"/>
      <c r="CM25" s="646"/>
      <c r="CN25" s="646"/>
      <c r="CO25" s="646"/>
      <c r="CP25" s="646"/>
      <c r="CQ25" s="647"/>
      <c r="CR25" s="630">
        <v>19791710</v>
      </c>
      <c r="CS25" s="664"/>
      <c r="CT25" s="664"/>
      <c r="CU25" s="664"/>
      <c r="CV25" s="664"/>
      <c r="CW25" s="664"/>
      <c r="CX25" s="664"/>
      <c r="CY25" s="665"/>
      <c r="CZ25" s="635">
        <v>14.3</v>
      </c>
      <c r="DA25" s="666"/>
      <c r="DB25" s="666"/>
      <c r="DC25" s="672"/>
      <c r="DD25" s="639">
        <v>17379476</v>
      </c>
      <c r="DE25" s="664"/>
      <c r="DF25" s="664"/>
      <c r="DG25" s="664"/>
      <c r="DH25" s="664"/>
      <c r="DI25" s="664"/>
      <c r="DJ25" s="664"/>
      <c r="DK25" s="665"/>
      <c r="DL25" s="639">
        <v>16613054</v>
      </c>
      <c r="DM25" s="664"/>
      <c r="DN25" s="664"/>
      <c r="DO25" s="664"/>
      <c r="DP25" s="664"/>
      <c r="DQ25" s="664"/>
      <c r="DR25" s="664"/>
      <c r="DS25" s="664"/>
      <c r="DT25" s="664"/>
      <c r="DU25" s="664"/>
      <c r="DV25" s="665"/>
      <c r="DW25" s="635">
        <v>25.9</v>
      </c>
      <c r="DX25" s="666"/>
      <c r="DY25" s="666"/>
      <c r="DZ25" s="666"/>
      <c r="EA25" s="666"/>
      <c r="EB25" s="666"/>
      <c r="EC25" s="667"/>
    </row>
    <row r="26" spans="2:133" ht="11.25" customHeight="1" x14ac:dyDescent="0.15">
      <c r="B26" s="627" t="s">
        <v>293</v>
      </c>
      <c r="C26" s="628"/>
      <c r="D26" s="628"/>
      <c r="E26" s="628"/>
      <c r="F26" s="628"/>
      <c r="G26" s="628"/>
      <c r="H26" s="628"/>
      <c r="I26" s="628"/>
      <c r="J26" s="628"/>
      <c r="K26" s="628"/>
      <c r="L26" s="628"/>
      <c r="M26" s="628"/>
      <c r="N26" s="628"/>
      <c r="O26" s="628"/>
      <c r="P26" s="628"/>
      <c r="Q26" s="629"/>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5" t="s">
        <v>128</v>
      </c>
      <c r="AM26" s="636"/>
      <c r="AN26" s="636"/>
      <c r="AO26" s="637"/>
      <c r="AP26" s="649" t="s">
        <v>294</v>
      </c>
      <c r="AQ26" s="673"/>
      <c r="AR26" s="673"/>
      <c r="AS26" s="673"/>
      <c r="AT26" s="673"/>
      <c r="AU26" s="673"/>
      <c r="AV26" s="673"/>
      <c r="AW26" s="673"/>
      <c r="AX26" s="673"/>
      <c r="AY26" s="673"/>
      <c r="AZ26" s="673"/>
      <c r="BA26" s="673"/>
      <c r="BB26" s="673"/>
      <c r="BC26" s="673"/>
      <c r="BD26" s="673"/>
      <c r="BE26" s="673"/>
      <c r="BF26" s="651"/>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8"/>
      <c r="CD26" s="645" t="s">
        <v>295</v>
      </c>
      <c r="CE26" s="646"/>
      <c r="CF26" s="646"/>
      <c r="CG26" s="646"/>
      <c r="CH26" s="646"/>
      <c r="CI26" s="646"/>
      <c r="CJ26" s="646"/>
      <c r="CK26" s="646"/>
      <c r="CL26" s="646"/>
      <c r="CM26" s="646"/>
      <c r="CN26" s="646"/>
      <c r="CO26" s="646"/>
      <c r="CP26" s="646"/>
      <c r="CQ26" s="647"/>
      <c r="CR26" s="630">
        <v>13760434</v>
      </c>
      <c r="CS26" s="631"/>
      <c r="CT26" s="631"/>
      <c r="CU26" s="631"/>
      <c r="CV26" s="631"/>
      <c r="CW26" s="631"/>
      <c r="CX26" s="631"/>
      <c r="CY26" s="632"/>
      <c r="CZ26" s="635">
        <v>9.9</v>
      </c>
      <c r="DA26" s="666"/>
      <c r="DB26" s="666"/>
      <c r="DC26" s="672"/>
      <c r="DD26" s="639">
        <v>11829488</v>
      </c>
      <c r="DE26" s="631"/>
      <c r="DF26" s="631"/>
      <c r="DG26" s="631"/>
      <c r="DH26" s="631"/>
      <c r="DI26" s="631"/>
      <c r="DJ26" s="631"/>
      <c r="DK26" s="632"/>
      <c r="DL26" s="639" t="s">
        <v>128</v>
      </c>
      <c r="DM26" s="631"/>
      <c r="DN26" s="631"/>
      <c r="DO26" s="631"/>
      <c r="DP26" s="631"/>
      <c r="DQ26" s="631"/>
      <c r="DR26" s="631"/>
      <c r="DS26" s="631"/>
      <c r="DT26" s="631"/>
      <c r="DU26" s="631"/>
      <c r="DV26" s="632"/>
      <c r="DW26" s="635" t="s">
        <v>128</v>
      </c>
      <c r="DX26" s="666"/>
      <c r="DY26" s="666"/>
      <c r="DZ26" s="666"/>
      <c r="EA26" s="666"/>
      <c r="EB26" s="666"/>
      <c r="EC26" s="667"/>
    </row>
    <row r="27" spans="2:133" ht="11.25" customHeight="1" x14ac:dyDescent="0.15">
      <c r="B27" s="627" t="s">
        <v>296</v>
      </c>
      <c r="C27" s="628"/>
      <c r="D27" s="628"/>
      <c r="E27" s="628"/>
      <c r="F27" s="628"/>
      <c r="G27" s="628"/>
      <c r="H27" s="628"/>
      <c r="I27" s="628"/>
      <c r="J27" s="628"/>
      <c r="K27" s="628"/>
      <c r="L27" s="628"/>
      <c r="M27" s="628"/>
      <c r="N27" s="628"/>
      <c r="O27" s="628"/>
      <c r="P27" s="628"/>
      <c r="Q27" s="629"/>
      <c r="R27" s="630">
        <v>64218253</v>
      </c>
      <c r="S27" s="631"/>
      <c r="T27" s="631"/>
      <c r="U27" s="631"/>
      <c r="V27" s="631"/>
      <c r="W27" s="631"/>
      <c r="X27" s="631"/>
      <c r="Y27" s="632"/>
      <c r="Z27" s="633">
        <v>44.4</v>
      </c>
      <c r="AA27" s="633"/>
      <c r="AB27" s="633"/>
      <c r="AC27" s="633"/>
      <c r="AD27" s="634">
        <v>60202463</v>
      </c>
      <c r="AE27" s="634"/>
      <c r="AF27" s="634"/>
      <c r="AG27" s="634"/>
      <c r="AH27" s="634"/>
      <c r="AI27" s="634"/>
      <c r="AJ27" s="634"/>
      <c r="AK27" s="634"/>
      <c r="AL27" s="635">
        <v>98</v>
      </c>
      <c r="AM27" s="636"/>
      <c r="AN27" s="636"/>
      <c r="AO27" s="637"/>
      <c r="AP27" s="627" t="s">
        <v>297</v>
      </c>
      <c r="AQ27" s="628"/>
      <c r="AR27" s="628"/>
      <c r="AS27" s="628"/>
      <c r="AT27" s="628"/>
      <c r="AU27" s="628"/>
      <c r="AV27" s="628"/>
      <c r="AW27" s="628"/>
      <c r="AX27" s="628"/>
      <c r="AY27" s="628"/>
      <c r="AZ27" s="628"/>
      <c r="BA27" s="628"/>
      <c r="BB27" s="628"/>
      <c r="BC27" s="628"/>
      <c r="BD27" s="628"/>
      <c r="BE27" s="628"/>
      <c r="BF27" s="629"/>
      <c r="BG27" s="630">
        <v>29238914</v>
      </c>
      <c r="BH27" s="631"/>
      <c r="BI27" s="631"/>
      <c r="BJ27" s="631"/>
      <c r="BK27" s="631"/>
      <c r="BL27" s="631"/>
      <c r="BM27" s="631"/>
      <c r="BN27" s="632"/>
      <c r="BO27" s="633">
        <v>100</v>
      </c>
      <c r="BP27" s="633"/>
      <c r="BQ27" s="633"/>
      <c r="BR27" s="633"/>
      <c r="BS27" s="634">
        <v>381231</v>
      </c>
      <c r="BT27" s="634"/>
      <c r="BU27" s="634"/>
      <c r="BV27" s="634"/>
      <c r="BW27" s="634"/>
      <c r="BX27" s="634"/>
      <c r="BY27" s="634"/>
      <c r="BZ27" s="634"/>
      <c r="CA27" s="634"/>
      <c r="CB27" s="638"/>
      <c r="CD27" s="645" t="s">
        <v>298</v>
      </c>
      <c r="CE27" s="646"/>
      <c r="CF27" s="646"/>
      <c r="CG27" s="646"/>
      <c r="CH27" s="646"/>
      <c r="CI27" s="646"/>
      <c r="CJ27" s="646"/>
      <c r="CK27" s="646"/>
      <c r="CL27" s="646"/>
      <c r="CM27" s="646"/>
      <c r="CN27" s="646"/>
      <c r="CO27" s="646"/>
      <c r="CP27" s="646"/>
      <c r="CQ27" s="647"/>
      <c r="CR27" s="630">
        <v>40385745</v>
      </c>
      <c r="CS27" s="664"/>
      <c r="CT27" s="664"/>
      <c r="CU27" s="664"/>
      <c r="CV27" s="664"/>
      <c r="CW27" s="664"/>
      <c r="CX27" s="664"/>
      <c r="CY27" s="665"/>
      <c r="CZ27" s="635">
        <v>29.1</v>
      </c>
      <c r="DA27" s="666"/>
      <c r="DB27" s="666"/>
      <c r="DC27" s="672"/>
      <c r="DD27" s="639">
        <v>9929343</v>
      </c>
      <c r="DE27" s="664"/>
      <c r="DF27" s="664"/>
      <c r="DG27" s="664"/>
      <c r="DH27" s="664"/>
      <c r="DI27" s="664"/>
      <c r="DJ27" s="664"/>
      <c r="DK27" s="665"/>
      <c r="DL27" s="639">
        <v>9744037</v>
      </c>
      <c r="DM27" s="664"/>
      <c r="DN27" s="664"/>
      <c r="DO27" s="664"/>
      <c r="DP27" s="664"/>
      <c r="DQ27" s="664"/>
      <c r="DR27" s="664"/>
      <c r="DS27" s="664"/>
      <c r="DT27" s="664"/>
      <c r="DU27" s="664"/>
      <c r="DV27" s="665"/>
      <c r="DW27" s="635">
        <v>15.2</v>
      </c>
      <c r="DX27" s="666"/>
      <c r="DY27" s="666"/>
      <c r="DZ27" s="666"/>
      <c r="EA27" s="666"/>
      <c r="EB27" s="666"/>
      <c r="EC27" s="667"/>
    </row>
    <row r="28" spans="2:133" ht="11.25" customHeight="1" x14ac:dyDescent="0.15">
      <c r="B28" s="627" t="s">
        <v>299</v>
      </c>
      <c r="C28" s="628"/>
      <c r="D28" s="628"/>
      <c r="E28" s="628"/>
      <c r="F28" s="628"/>
      <c r="G28" s="628"/>
      <c r="H28" s="628"/>
      <c r="I28" s="628"/>
      <c r="J28" s="628"/>
      <c r="K28" s="628"/>
      <c r="L28" s="628"/>
      <c r="M28" s="628"/>
      <c r="N28" s="628"/>
      <c r="O28" s="628"/>
      <c r="P28" s="628"/>
      <c r="Q28" s="629"/>
      <c r="R28" s="630">
        <v>31731</v>
      </c>
      <c r="S28" s="631"/>
      <c r="T28" s="631"/>
      <c r="U28" s="631"/>
      <c r="V28" s="631"/>
      <c r="W28" s="631"/>
      <c r="X28" s="631"/>
      <c r="Y28" s="632"/>
      <c r="Z28" s="633">
        <v>0</v>
      </c>
      <c r="AA28" s="633"/>
      <c r="AB28" s="633"/>
      <c r="AC28" s="633"/>
      <c r="AD28" s="634">
        <v>31731</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300</v>
      </c>
      <c r="CE28" s="646"/>
      <c r="CF28" s="646"/>
      <c r="CG28" s="646"/>
      <c r="CH28" s="646"/>
      <c r="CI28" s="646"/>
      <c r="CJ28" s="646"/>
      <c r="CK28" s="646"/>
      <c r="CL28" s="646"/>
      <c r="CM28" s="646"/>
      <c r="CN28" s="646"/>
      <c r="CO28" s="646"/>
      <c r="CP28" s="646"/>
      <c r="CQ28" s="647"/>
      <c r="CR28" s="630">
        <v>11022459</v>
      </c>
      <c r="CS28" s="631"/>
      <c r="CT28" s="631"/>
      <c r="CU28" s="631"/>
      <c r="CV28" s="631"/>
      <c r="CW28" s="631"/>
      <c r="CX28" s="631"/>
      <c r="CY28" s="632"/>
      <c r="CZ28" s="635">
        <v>7.9</v>
      </c>
      <c r="DA28" s="666"/>
      <c r="DB28" s="666"/>
      <c r="DC28" s="672"/>
      <c r="DD28" s="639">
        <v>10303810</v>
      </c>
      <c r="DE28" s="631"/>
      <c r="DF28" s="631"/>
      <c r="DG28" s="631"/>
      <c r="DH28" s="631"/>
      <c r="DI28" s="631"/>
      <c r="DJ28" s="631"/>
      <c r="DK28" s="632"/>
      <c r="DL28" s="639">
        <v>10303810</v>
      </c>
      <c r="DM28" s="631"/>
      <c r="DN28" s="631"/>
      <c r="DO28" s="631"/>
      <c r="DP28" s="631"/>
      <c r="DQ28" s="631"/>
      <c r="DR28" s="631"/>
      <c r="DS28" s="631"/>
      <c r="DT28" s="631"/>
      <c r="DU28" s="631"/>
      <c r="DV28" s="632"/>
      <c r="DW28" s="635">
        <v>16</v>
      </c>
      <c r="DX28" s="666"/>
      <c r="DY28" s="666"/>
      <c r="DZ28" s="666"/>
      <c r="EA28" s="666"/>
      <c r="EB28" s="666"/>
      <c r="EC28" s="667"/>
    </row>
    <row r="29" spans="2:133" ht="11.25" customHeight="1" x14ac:dyDescent="0.15">
      <c r="B29" s="627" t="s">
        <v>301</v>
      </c>
      <c r="C29" s="628"/>
      <c r="D29" s="628"/>
      <c r="E29" s="628"/>
      <c r="F29" s="628"/>
      <c r="G29" s="628"/>
      <c r="H29" s="628"/>
      <c r="I29" s="628"/>
      <c r="J29" s="628"/>
      <c r="K29" s="628"/>
      <c r="L29" s="628"/>
      <c r="M29" s="628"/>
      <c r="N29" s="628"/>
      <c r="O29" s="628"/>
      <c r="P29" s="628"/>
      <c r="Q29" s="629"/>
      <c r="R29" s="630">
        <v>1738005</v>
      </c>
      <c r="S29" s="631"/>
      <c r="T29" s="631"/>
      <c r="U29" s="631"/>
      <c r="V29" s="631"/>
      <c r="W29" s="631"/>
      <c r="X29" s="631"/>
      <c r="Y29" s="632"/>
      <c r="Z29" s="633">
        <v>1.2</v>
      </c>
      <c r="AA29" s="633"/>
      <c r="AB29" s="633"/>
      <c r="AC29" s="633"/>
      <c r="AD29" s="634" t="s">
        <v>128</v>
      </c>
      <c r="AE29" s="634"/>
      <c r="AF29" s="634"/>
      <c r="AG29" s="634"/>
      <c r="AH29" s="634"/>
      <c r="AI29" s="634"/>
      <c r="AJ29" s="634"/>
      <c r="AK29" s="634"/>
      <c r="AL29" s="635" t="s">
        <v>128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302</v>
      </c>
      <c r="CE29" s="680"/>
      <c r="CF29" s="645" t="s">
        <v>70</v>
      </c>
      <c r="CG29" s="646"/>
      <c r="CH29" s="646"/>
      <c r="CI29" s="646"/>
      <c r="CJ29" s="646"/>
      <c r="CK29" s="646"/>
      <c r="CL29" s="646"/>
      <c r="CM29" s="646"/>
      <c r="CN29" s="646"/>
      <c r="CO29" s="646"/>
      <c r="CP29" s="646"/>
      <c r="CQ29" s="647"/>
      <c r="CR29" s="630">
        <v>11022459</v>
      </c>
      <c r="CS29" s="664"/>
      <c r="CT29" s="664"/>
      <c r="CU29" s="664"/>
      <c r="CV29" s="664"/>
      <c r="CW29" s="664"/>
      <c r="CX29" s="664"/>
      <c r="CY29" s="665"/>
      <c r="CZ29" s="635">
        <v>7.9</v>
      </c>
      <c r="DA29" s="666"/>
      <c r="DB29" s="666"/>
      <c r="DC29" s="672"/>
      <c r="DD29" s="639">
        <v>10303810</v>
      </c>
      <c r="DE29" s="664"/>
      <c r="DF29" s="664"/>
      <c r="DG29" s="664"/>
      <c r="DH29" s="664"/>
      <c r="DI29" s="664"/>
      <c r="DJ29" s="664"/>
      <c r="DK29" s="665"/>
      <c r="DL29" s="639">
        <v>10303810</v>
      </c>
      <c r="DM29" s="664"/>
      <c r="DN29" s="664"/>
      <c r="DO29" s="664"/>
      <c r="DP29" s="664"/>
      <c r="DQ29" s="664"/>
      <c r="DR29" s="664"/>
      <c r="DS29" s="664"/>
      <c r="DT29" s="664"/>
      <c r="DU29" s="664"/>
      <c r="DV29" s="665"/>
      <c r="DW29" s="635">
        <v>16</v>
      </c>
      <c r="DX29" s="666"/>
      <c r="DY29" s="666"/>
      <c r="DZ29" s="666"/>
      <c r="EA29" s="666"/>
      <c r="EB29" s="666"/>
      <c r="EC29" s="667"/>
    </row>
    <row r="30" spans="2:133" ht="11.25" customHeight="1" x14ac:dyDescent="0.15">
      <c r="B30" s="627" t="s">
        <v>303</v>
      </c>
      <c r="C30" s="628"/>
      <c r="D30" s="628"/>
      <c r="E30" s="628"/>
      <c r="F30" s="628"/>
      <c r="G30" s="628"/>
      <c r="H30" s="628"/>
      <c r="I30" s="628"/>
      <c r="J30" s="628"/>
      <c r="K30" s="628"/>
      <c r="L30" s="628"/>
      <c r="M30" s="628"/>
      <c r="N30" s="628"/>
      <c r="O30" s="628"/>
      <c r="P30" s="628"/>
      <c r="Q30" s="629"/>
      <c r="R30" s="630">
        <v>1965808</v>
      </c>
      <c r="S30" s="631"/>
      <c r="T30" s="631"/>
      <c r="U30" s="631"/>
      <c r="V30" s="631"/>
      <c r="W30" s="631"/>
      <c r="X30" s="631"/>
      <c r="Y30" s="632"/>
      <c r="Z30" s="633">
        <v>1.4</v>
      </c>
      <c r="AA30" s="633"/>
      <c r="AB30" s="633"/>
      <c r="AC30" s="633"/>
      <c r="AD30" s="634">
        <v>99284</v>
      </c>
      <c r="AE30" s="634"/>
      <c r="AF30" s="634"/>
      <c r="AG30" s="634"/>
      <c r="AH30" s="634"/>
      <c r="AI30" s="634"/>
      <c r="AJ30" s="634"/>
      <c r="AK30" s="634"/>
      <c r="AL30" s="635">
        <v>0.2</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304</v>
      </c>
      <c r="BH30" s="677"/>
      <c r="BI30" s="677"/>
      <c r="BJ30" s="677"/>
      <c r="BK30" s="677"/>
      <c r="BL30" s="677"/>
      <c r="BM30" s="677"/>
      <c r="BN30" s="677"/>
      <c r="BO30" s="677"/>
      <c r="BP30" s="677"/>
      <c r="BQ30" s="678"/>
      <c r="BR30" s="609" t="s">
        <v>305</v>
      </c>
      <c r="BS30" s="677"/>
      <c r="BT30" s="677"/>
      <c r="BU30" s="677"/>
      <c r="BV30" s="677"/>
      <c r="BW30" s="677"/>
      <c r="BX30" s="677"/>
      <c r="BY30" s="677"/>
      <c r="BZ30" s="677"/>
      <c r="CA30" s="677"/>
      <c r="CB30" s="678"/>
      <c r="CD30" s="681"/>
      <c r="CE30" s="682"/>
      <c r="CF30" s="645" t="s">
        <v>306</v>
      </c>
      <c r="CG30" s="646"/>
      <c r="CH30" s="646"/>
      <c r="CI30" s="646"/>
      <c r="CJ30" s="646"/>
      <c r="CK30" s="646"/>
      <c r="CL30" s="646"/>
      <c r="CM30" s="646"/>
      <c r="CN30" s="646"/>
      <c r="CO30" s="646"/>
      <c r="CP30" s="646"/>
      <c r="CQ30" s="647"/>
      <c r="CR30" s="630">
        <v>10528447</v>
      </c>
      <c r="CS30" s="631"/>
      <c r="CT30" s="631"/>
      <c r="CU30" s="631"/>
      <c r="CV30" s="631"/>
      <c r="CW30" s="631"/>
      <c r="CX30" s="631"/>
      <c r="CY30" s="632"/>
      <c r="CZ30" s="635">
        <v>7.6</v>
      </c>
      <c r="DA30" s="666"/>
      <c r="DB30" s="666"/>
      <c r="DC30" s="672"/>
      <c r="DD30" s="639">
        <v>9895452</v>
      </c>
      <c r="DE30" s="631"/>
      <c r="DF30" s="631"/>
      <c r="DG30" s="631"/>
      <c r="DH30" s="631"/>
      <c r="DI30" s="631"/>
      <c r="DJ30" s="631"/>
      <c r="DK30" s="632"/>
      <c r="DL30" s="639">
        <v>9895452</v>
      </c>
      <c r="DM30" s="631"/>
      <c r="DN30" s="631"/>
      <c r="DO30" s="631"/>
      <c r="DP30" s="631"/>
      <c r="DQ30" s="631"/>
      <c r="DR30" s="631"/>
      <c r="DS30" s="631"/>
      <c r="DT30" s="631"/>
      <c r="DU30" s="631"/>
      <c r="DV30" s="632"/>
      <c r="DW30" s="635">
        <v>15.4</v>
      </c>
      <c r="DX30" s="666"/>
      <c r="DY30" s="666"/>
      <c r="DZ30" s="666"/>
      <c r="EA30" s="666"/>
      <c r="EB30" s="666"/>
      <c r="EC30" s="667"/>
    </row>
    <row r="31" spans="2:133" ht="11.25" customHeight="1" x14ac:dyDescent="0.15">
      <c r="B31" s="627" t="s">
        <v>307</v>
      </c>
      <c r="C31" s="628"/>
      <c r="D31" s="628"/>
      <c r="E31" s="628"/>
      <c r="F31" s="628"/>
      <c r="G31" s="628"/>
      <c r="H31" s="628"/>
      <c r="I31" s="628"/>
      <c r="J31" s="628"/>
      <c r="K31" s="628"/>
      <c r="L31" s="628"/>
      <c r="M31" s="628"/>
      <c r="N31" s="628"/>
      <c r="O31" s="628"/>
      <c r="P31" s="628"/>
      <c r="Q31" s="629"/>
      <c r="R31" s="630">
        <v>743444</v>
      </c>
      <c r="S31" s="631"/>
      <c r="T31" s="631"/>
      <c r="U31" s="631"/>
      <c r="V31" s="631"/>
      <c r="W31" s="631"/>
      <c r="X31" s="631"/>
      <c r="Y31" s="632"/>
      <c r="Z31" s="633">
        <v>0.5</v>
      </c>
      <c r="AA31" s="633"/>
      <c r="AB31" s="633"/>
      <c r="AC31" s="633"/>
      <c r="AD31" s="634" t="s">
        <v>128</v>
      </c>
      <c r="AE31" s="634"/>
      <c r="AF31" s="634"/>
      <c r="AG31" s="634"/>
      <c r="AH31" s="634"/>
      <c r="AI31" s="634"/>
      <c r="AJ31" s="634"/>
      <c r="AK31" s="634"/>
      <c r="AL31" s="635" t="s">
        <v>128</v>
      </c>
      <c r="AM31" s="636"/>
      <c r="AN31" s="636"/>
      <c r="AO31" s="637"/>
      <c r="AP31" s="690" t="s">
        <v>308</v>
      </c>
      <c r="AQ31" s="691"/>
      <c r="AR31" s="691"/>
      <c r="AS31" s="691"/>
      <c r="AT31" s="696" t="s">
        <v>309</v>
      </c>
      <c r="AU31" s="366"/>
      <c r="AV31" s="366"/>
      <c r="AW31" s="366"/>
      <c r="AX31" s="616" t="s">
        <v>187</v>
      </c>
      <c r="AY31" s="617"/>
      <c r="AZ31" s="617"/>
      <c r="BA31" s="617"/>
      <c r="BB31" s="617"/>
      <c r="BC31" s="617"/>
      <c r="BD31" s="617"/>
      <c r="BE31" s="617"/>
      <c r="BF31" s="618"/>
      <c r="BG31" s="689">
        <v>99.4</v>
      </c>
      <c r="BH31" s="685"/>
      <c r="BI31" s="685"/>
      <c r="BJ31" s="685"/>
      <c r="BK31" s="685"/>
      <c r="BL31" s="685"/>
      <c r="BM31" s="625">
        <v>97.8</v>
      </c>
      <c r="BN31" s="685"/>
      <c r="BO31" s="685"/>
      <c r="BP31" s="685"/>
      <c r="BQ31" s="686"/>
      <c r="BR31" s="689">
        <v>98.5</v>
      </c>
      <c r="BS31" s="685"/>
      <c r="BT31" s="685"/>
      <c r="BU31" s="685"/>
      <c r="BV31" s="685"/>
      <c r="BW31" s="685"/>
      <c r="BX31" s="625">
        <v>96.7</v>
      </c>
      <c r="BY31" s="685"/>
      <c r="BZ31" s="685"/>
      <c r="CA31" s="685"/>
      <c r="CB31" s="686"/>
      <c r="CD31" s="681"/>
      <c r="CE31" s="682"/>
      <c r="CF31" s="645" t="s">
        <v>310</v>
      </c>
      <c r="CG31" s="646"/>
      <c r="CH31" s="646"/>
      <c r="CI31" s="646"/>
      <c r="CJ31" s="646"/>
      <c r="CK31" s="646"/>
      <c r="CL31" s="646"/>
      <c r="CM31" s="646"/>
      <c r="CN31" s="646"/>
      <c r="CO31" s="646"/>
      <c r="CP31" s="646"/>
      <c r="CQ31" s="647"/>
      <c r="CR31" s="630">
        <v>494012</v>
      </c>
      <c r="CS31" s="664"/>
      <c r="CT31" s="664"/>
      <c r="CU31" s="664"/>
      <c r="CV31" s="664"/>
      <c r="CW31" s="664"/>
      <c r="CX31" s="664"/>
      <c r="CY31" s="665"/>
      <c r="CZ31" s="635">
        <v>0.4</v>
      </c>
      <c r="DA31" s="666"/>
      <c r="DB31" s="666"/>
      <c r="DC31" s="672"/>
      <c r="DD31" s="639">
        <v>408358</v>
      </c>
      <c r="DE31" s="664"/>
      <c r="DF31" s="664"/>
      <c r="DG31" s="664"/>
      <c r="DH31" s="664"/>
      <c r="DI31" s="664"/>
      <c r="DJ31" s="664"/>
      <c r="DK31" s="665"/>
      <c r="DL31" s="639">
        <v>408358</v>
      </c>
      <c r="DM31" s="664"/>
      <c r="DN31" s="664"/>
      <c r="DO31" s="664"/>
      <c r="DP31" s="664"/>
      <c r="DQ31" s="664"/>
      <c r="DR31" s="664"/>
      <c r="DS31" s="664"/>
      <c r="DT31" s="664"/>
      <c r="DU31" s="664"/>
      <c r="DV31" s="665"/>
      <c r="DW31" s="635">
        <v>0.6</v>
      </c>
      <c r="DX31" s="666"/>
      <c r="DY31" s="666"/>
      <c r="DZ31" s="666"/>
      <c r="EA31" s="666"/>
      <c r="EB31" s="666"/>
      <c r="EC31" s="667"/>
    </row>
    <row r="32" spans="2:133" ht="11.25" customHeight="1" x14ac:dyDescent="0.15">
      <c r="B32" s="627" t="s">
        <v>311</v>
      </c>
      <c r="C32" s="628"/>
      <c r="D32" s="628"/>
      <c r="E32" s="628"/>
      <c r="F32" s="628"/>
      <c r="G32" s="628"/>
      <c r="H32" s="628"/>
      <c r="I32" s="628"/>
      <c r="J32" s="628"/>
      <c r="K32" s="628"/>
      <c r="L32" s="628"/>
      <c r="M32" s="628"/>
      <c r="N32" s="628"/>
      <c r="O32" s="628"/>
      <c r="P32" s="628"/>
      <c r="Q32" s="629"/>
      <c r="R32" s="630">
        <v>35536114</v>
      </c>
      <c r="S32" s="631"/>
      <c r="T32" s="631"/>
      <c r="U32" s="631"/>
      <c r="V32" s="631"/>
      <c r="W32" s="631"/>
      <c r="X32" s="631"/>
      <c r="Y32" s="632"/>
      <c r="Z32" s="633">
        <v>24.6</v>
      </c>
      <c r="AA32" s="633"/>
      <c r="AB32" s="633"/>
      <c r="AC32" s="633"/>
      <c r="AD32" s="634" t="s">
        <v>128</v>
      </c>
      <c r="AE32" s="634"/>
      <c r="AF32" s="634"/>
      <c r="AG32" s="634"/>
      <c r="AH32" s="634"/>
      <c r="AI32" s="634"/>
      <c r="AJ32" s="634"/>
      <c r="AK32" s="634"/>
      <c r="AL32" s="635" t="s">
        <v>128</v>
      </c>
      <c r="AM32" s="636"/>
      <c r="AN32" s="636"/>
      <c r="AO32" s="637"/>
      <c r="AP32" s="692"/>
      <c r="AQ32" s="693"/>
      <c r="AR32" s="693"/>
      <c r="AS32" s="693"/>
      <c r="AT32" s="697"/>
      <c r="AU32" s="362" t="s">
        <v>312</v>
      </c>
      <c r="AV32" s="362"/>
      <c r="AW32" s="362"/>
      <c r="AX32" s="627" t="s">
        <v>313</v>
      </c>
      <c r="AY32" s="628"/>
      <c r="AZ32" s="628"/>
      <c r="BA32" s="628"/>
      <c r="BB32" s="628"/>
      <c r="BC32" s="628"/>
      <c r="BD32" s="628"/>
      <c r="BE32" s="628"/>
      <c r="BF32" s="629"/>
      <c r="BG32" s="699">
        <v>99.3</v>
      </c>
      <c r="BH32" s="664"/>
      <c r="BI32" s="664"/>
      <c r="BJ32" s="664"/>
      <c r="BK32" s="664"/>
      <c r="BL32" s="664"/>
      <c r="BM32" s="636">
        <v>97.5</v>
      </c>
      <c r="BN32" s="687"/>
      <c r="BO32" s="687"/>
      <c r="BP32" s="687"/>
      <c r="BQ32" s="688"/>
      <c r="BR32" s="699">
        <v>99.1</v>
      </c>
      <c r="BS32" s="664"/>
      <c r="BT32" s="664"/>
      <c r="BU32" s="664"/>
      <c r="BV32" s="664"/>
      <c r="BW32" s="664"/>
      <c r="BX32" s="636">
        <v>97.3</v>
      </c>
      <c r="BY32" s="687"/>
      <c r="BZ32" s="687"/>
      <c r="CA32" s="687"/>
      <c r="CB32" s="688"/>
      <c r="CD32" s="683"/>
      <c r="CE32" s="684"/>
      <c r="CF32" s="645" t="s">
        <v>314</v>
      </c>
      <c r="CG32" s="646"/>
      <c r="CH32" s="646"/>
      <c r="CI32" s="646"/>
      <c r="CJ32" s="646"/>
      <c r="CK32" s="646"/>
      <c r="CL32" s="646"/>
      <c r="CM32" s="646"/>
      <c r="CN32" s="646"/>
      <c r="CO32" s="646"/>
      <c r="CP32" s="646"/>
      <c r="CQ32" s="647"/>
      <c r="CR32" s="630" t="s">
        <v>128</v>
      </c>
      <c r="CS32" s="631"/>
      <c r="CT32" s="631"/>
      <c r="CU32" s="631"/>
      <c r="CV32" s="631"/>
      <c r="CW32" s="631"/>
      <c r="CX32" s="631"/>
      <c r="CY32" s="632"/>
      <c r="CZ32" s="635" t="s">
        <v>128</v>
      </c>
      <c r="DA32" s="666"/>
      <c r="DB32" s="666"/>
      <c r="DC32" s="672"/>
      <c r="DD32" s="639" t="s">
        <v>128</v>
      </c>
      <c r="DE32" s="631"/>
      <c r="DF32" s="631"/>
      <c r="DG32" s="631"/>
      <c r="DH32" s="631"/>
      <c r="DI32" s="631"/>
      <c r="DJ32" s="631"/>
      <c r="DK32" s="632"/>
      <c r="DL32" s="639" t="s">
        <v>128</v>
      </c>
      <c r="DM32" s="631"/>
      <c r="DN32" s="631"/>
      <c r="DO32" s="631"/>
      <c r="DP32" s="631"/>
      <c r="DQ32" s="631"/>
      <c r="DR32" s="631"/>
      <c r="DS32" s="631"/>
      <c r="DT32" s="631"/>
      <c r="DU32" s="631"/>
      <c r="DV32" s="632"/>
      <c r="DW32" s="635" t="s">
        <v>128</v>
      </c>
      <c r="DX32" s="666"/>
      <c r="DY32" s="666"/>
      <c r="DZ32" s="666"/>
      <c r="EA32" s="666"/>
      <c r="EB32" s="666"/>
      <c r="EC32" s="667"/>
    </row>
    <row r="33" spans="2:133" ht="11.25" customHeight="1" x14ac:dyDescent="0.15">
      <c r="B33" s="668" t="s">
        <v>315</v>
      </c>
      <c r="C33" s="669"/>
      <c r="D33" s="669"/>
      <c r="E33" s="669"/>
      <c r="F33" s="669"/>
      <c r="G33" s="669"/>
      <c r="H33" s="669"/>
      <c r="I33" s="669"/>
      <c r="J33" s="669"/>
      <c r="K33" s="669"/>
      <c r="L33" s="669"/>
      <c r="M33" s="669"/>
      <c r="N33" s="669"/>
      <c r="O33" s="669"/>
      <c r="P33" s="669"/>
      <c r="Q33" s="670"/>
      <c r="R33" s="630">
        <v>785088</v>
      </c>
      <c r="S33" s="631"/>
      <c r="T33" s="631"/>
      <c r="U33" s="631"/>
      <c r="V33" s="631"/>
      <c r="W33" s="631"/>
      <c r="X33" s="631"/>
      <c r="Y33" s="632"/>
      <c r="Z33" s="633">
        <v>0.5</v>
      </c>
      <c r="AA33" s="633"/>
      <c r="AB33" s="633"/>
      <c r="AC33" s="633"/>
      <c r="AD33" s="634">
        <v>785088</v>
      </c>
      <c r="AE33" s="634"/>
      <c r="AF33" s="634"/>
      <c r="AG33" s="634"/>
      <c r="AH33" s="634"/>
      <c r="AI33" s="634"/>
      <c r="AJ33" s="634"/>
      <c r="AK33" s="634"/>
      <c r="AL33" s="635">
        <v>1.3</v>
      </c>
      <c r="AM33" s="636"/>
      <c r="AN33" s="636"/>
      <c r="AO33" s="637"/>
      <c r="AP33" s="694"/>
      <c r="AQ33" s="695"/>
      <c r="AR33" s="695"/>
      <c r="AS33" s="695"/>
      <c r="AT33" s="698"/>
      <c r="AU33" s="360"/>
      <c r="AV33" s="360"/>
      <c r="AW33" s="360"/>
      <c r="AX33" s="674" t="s">
        <v>316</v>
      </c>
      <c r="AY33" s="675"/>
      <c r="AZ33" s="675"/>
      <c r="BA33" s="675"/>
      <c r="BB33" s="675"/>
      <c r="BC33" s="675"/>
      <c r="BD33" s="675"/>
      <c r="BE33" s="675"/>
      <c r="BF33" s="676"/>
      <c r="BG33" s="700">
        <v>99.4</v>
      </c>
      <c r="BH33" s="701"/>
      <c r="BI33" s="701"/>
      <c r="BJ33" s="701"/>
      <c r="BK33" s="701"/>
      <c r="BL33" s="701"/>
      <c r="BM33" s="702">
        <v>97.8</v>
      </c>
      <c r="BN33" s="701"/>
      <c r="BO33" s="701"/>
      <c r="BP33" s="701"/>
      <c r="BQ33" s="703"/>
      <c r="BR33" s="700">
        <v>97.8</v>
      </c>
      <c r="BS33" s="701"/>
      <c r="BT33" s="701"/>
      <c r="BU33" s="701"/>
      <c r="BV33" s="701"/>
      <c r="BW33" s="701"/>
      <c r="BX33" s="702">
        <v>95.6</v>
      </c>
      <c r="BY33" s="701"/>
      <c r="BZ33" s="701"/>
      <c r="CA33" s="701"/>
      <c r="CB33" s="703"/>
      <c r="CD33" s="645" t="s">
        <v>317</v>
      </c>
      <c r="CE33" s="646"/>
      <c r="CF33" s="646"/>
      <c r="CG33" s="646"/>
      <c r="CH33" s="646"/>
      <c r="CI33" s="646"/>
      <c r="CJ33" s="646"/>
      <c r="CK33" s="646"/>
      <c r="CL33" s="646"/>
      <c r="CM33" s="646"/>
      <c r="CN33" s="646"/>
      <c r="CO33" s="646"/>
      <c r="CP33" s="646"/>
      <c r="CQ33" s="647"/>
      <c r="CR33" s="630">
        <v>50317098</v>
      </c>
      <c r="CS33" s="664"/>
      <c r="CT33" s="664"/>
      <c r="CU33" s="664"/>
      <c r="CV33" s="664"/>
      <c r="CW33" s="664"/>
      <c r="CX33" s="664"/>
      <c r="CY33" s="665"/>
      <c r="CZ33" s="635">
        <v>36.299999999999997</v>
      </c>
      <c r="DA33" s="666"/>
      <c r="DB33" s="666"/>
      <c r="DC33" s="672"/>
      <c r="DD33" s="639">
        <v>33050342</v>
      </c>
      <c r="DE33" s="664"/>
      <c r="DF33" s="664"/>
      <c r="DG33" s="664"/>
      <c r="DH33" s="664"/>
      <c r="DI33" s="664"/>
      <c r="DJ33" s="664"/>
      <c r="DK33" s="665"/>
      <c r="DL33" s="639">
        <v>21390085</v>
      </c>
      <c r="DM33" s="664"/>
      <c r="DN33" s="664"/>
      <c r="DO33" s="664"/>
      <c r="DP33" s="664"/>
      <c r="DQ33" s="664"/>
      <c r="DR33" s="664"/>
      <c r="DS33" s="664"/>
      <c r="DT33" s="664"/>
      <c r="DU33" s="664"/>
      <c r="DV33" s="665"/>
      <c r="DW33" s="635">
        <v>33.299999999999997</v>
      </c>
      <c r="DX33" s="666"/>
      <c r="DY33" s="666"/>
      <c r="DZ33" s="666"/>
      <c r="EA33" s="666"/>
      <c r="EB33" s="666"/>
      <c r="EC33" s="667"/>
    </row>
    <row r="34" spans="2:133" ht="11.25" customHeight="1" x14ac:dyDescent="0.15">
      <c r="B34" s="627" t="s">
        <v>318</v>
      </c>
      <c r="C34" s="628"/>
      <c r="D34" s="628"/>
      <c r="E34" s="628"/>
      <c r="F34" s="628"/>
      <c r="G34" s="628"/>
      <c r="H34" s="628"/>
      <c r="I34" s="628"/>
      <c r="J34" s="628"/>
      <c r="K34" s="628"/>
      <c r="L34" s="628"/>
      <c r="M34" s="628"/>
      <c r="N34" s="628"/>
      <c r="O34" s="628"/>
      <c r="P34" s="628"/>
      <c r="Q34" s="629"/>
      <c r="R34" s="630">
        <v>13445492</v>
      </c>
      <c r="S34" s="631"/>
      <c r="T34" s="631"/>
      <c r="U34" s="631"/>
      <c r="V34" s="631"/>
      <c r="W34" s="631"/>
      <c r="X34" s="631"/>
      <c r="Y34" s="632"/>
      <c r="Z34" s="633">
        <v>9.3000000000000007</v>
      </c>
      <c r="AA34" s="633"/>
      <c r="AB34" s="633"/>
      <c r="AC34" s="633"/>
      <c r="AD34" s="634" t="s">
        <v>128</v>
      </c>
      <c r="AE34" s="634"/>
      <c r="AF34" s="634"/>
      <c r="AG34" s="634"/>
      <c r="AH34" s="634"/>
      <c r="AI34" s="634"/>
      <c r="AJ34" s="634"/>
      <c r="AK34" s="634"/>
      <c r="AL34" s="635" t="s">
        <v>128</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319</v>
      </c>
      <c r="CE34" s="646"/>
      <c r="CF34" s="646"/>
      <c r="CG34" s="646"/>
      <c r="CH34" s="646"/>
      <c r="CI34" s="646"/>
      <c r="CJ34" s="646"/>
      <c r="CK34" s="646"/>
      <c r="CL34" s="646"/>
      <c r="CM34" s="646"/>
      <c r="CN34" s="646"/>
      <c r="CO34" s="646"/>
      <c r="CP34" s="646"/>
      <c r="CQ34" s="647"/>
      <c r="CR34" s="630">
        <v>17697026</v>
      </c>
      <c r="CS34" s="631"/>
      <c r="CT34" s="631"/>
      <c r="CU34" s="631"/>
      <c r="CV34" s="631"/>
      <c r="CW34" s="631"/>
      <c r="CX34" s="631"/>
      <c r="CY34" s="632"/>
      <c r="CZ34" s="635">
        <v>12.8</v>
      </c>
      <c r="DA34" s="666"/>
      <c r="DB34" s="666"/>
      <c r="DC34" s="672"/>
      <c r="DD34" s="639">
        <v>11498689</v>
      </c>
      <c r="DE34" s="631"/>
      <c r="DF34" s="631"/>
      <c r="DG34" s="631"/>
      <c r="DH34" s="631"/>
      <c r="DI34" s="631"/>
      <c r="DJ34" s="631"/>
      <c r="DK34" s="632"/>
      <c r="DL34" s="639">
        <v>9162351</v>
      </c>
      <c r="DM34" s="631"/>
      <c r="DN34" s="631"/>
      <c r="DO34" s="631"/>
      <c r="DP34" s="631"/>
      <c r="DQ34" s="631"/>
      <c r="DR34" s="631"/>
      <c r="DS34" s="631"/>
      <c r="DT34" s="631"/>
      <c r="DU34" s="631"/>
      <c r="DV34" s="632"/>
      <c r="DW34" s="635">
        <v>14.3</v>
      </c>
      <c r="DX34" s="666"/>
      <c r="DY34" s="666"/>
      <c r="DZ34" s="666"/>
      <c r="EA34" s="666"/>
      <c r="EB34" s="666"/>
      <c r="EC34" s="667"/>
    </row>
    <row r="35" spans="2:133" ht="11.25" customHeight="1" x14ac:dyDescent="0.15">
      <c r="B35" s="627" t="s">
        <v>320</v>
      </c>
      <c r="C35" s="628"/>
      <c r="D35" s="628"/>
      <c r="E35" s="628"/>
      <c r="F35" s="628"/>
      <c r="G35" s="628"/>
      <c r="H35" s="628"/>
      <c r="I35" s="628"/>
      <c r="J35" s="628"/>
      <c r="K35" s="628"/>
      <c r="L35" s="628"/>
      <c r="M35" s="628"/>
      <c r="N35" s="628"/>
      <c r="O35" s="628"/>
      <c r="P35" s="628"/>
      <c r="Q35" s="629"/>
      <c r="R35" s="630">
        <v>639806</v>
      </c>
      <c r="S35" s="631"/>
      <c r="T35" s="631"/>
      <c r="U35" s="631"/>
      <c r="V35" s="631"/>
      <c r="W35" s="631"/>
      <c r="X35" s="631"/>
      <c r="Y35" s="632"/>
      <c r="Z35" s="633">
        <v>0.4</v>
      </c>
      <c r="AA35" s="633"/>
      <c r="AB35" s="633"/>
      <c r="AC35" s="633"/>
      <c r="AD35" s="634">
        <v>328502</v>
      </c>
      <c r="AE35" s="634"/>
      <c r="AF35" s="634"/>
      <c r="AG35" s="634"/>
      <c r="AH35" s="634"/>
      <c r="AI35" s="634"/>
      <c r="AJ35" s="634"/>
      <c r="AK35" s="634"/>
      <c r="AL35" s="635">
        <v>0.5</v>
      </c>
      <c r="AM35" s="636"/>
      <c r="AN35" s="636"/>
      <c r="AO35" s="637"/>
      <c r="AP35" s="218"/>
      <c r="AQ35" s="609" t="s">
        <v>321</v>
      </c>
      <c r="AR35" s="610"/>
      <c r="AS35" s="610"/>
      <c r="AT35" s="610"/>
      <c r="AU35" s="610"/>
      <c r="AV35" s="610"/>
      <c r="AW35" s="610"/>
      <c r="AX35" s="610"/>
      <c r="AY35" s="610"/>
      <c r="AZ35" s="610"/>
      <c r="BA35" s="610"/>
      <c r="BB35" s="610"/>
      <c r="BC35" s="610"/>
      <c r="BD35" s="610"/>
      <c r="BE35" s="610"/>
      <c r="BF35" s="611"/>
      <c r="BG35" s="609" t="s">
        <v>322</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323</v>
      </c>
      <c r="CE35" s="646"/>
      <c r="CF35" s="646"/>
      <c r="CG35" s="646"/>
      <c r="CH35" s="646"/>
      <c r="CI35" s="646"/>
      <c r="CJ35" s="646"/>
      <c r="CK35" s="646"/>
      <c r="CL35" s="646"/>
      <c r="CM35" s="646"/>
      <c r="CN35" s="646"/>
      <c r="CO35" s="646"/>
      <c r="CP35" s="646"/>
      <c r="CQ35" s="647"/>
      <c r="CR35" s="630">
        <v>759871</v>
      </c>
      <c r="CS35" s="664"/>
      <c r="CT35" s="664"/>
      <c r="CU35" s="664"/>
      <c r="CV35" s="664"/>
      <c r="CW35" s="664"/>
      <c r="CX35" s="664"/>
      <c r="CY35" s="665"/>
      <c r="CZ35" s="635">
        <v>0.5</v>
      </c>
      <c r="DA35" s="666"/>
      <c r="DB35" s="666"/>
      <c r="DC35" s="672"/>
      <c r="DD35" s="639">
        <v>721010</v>
      </c>
      <c r="DE35" s="664"/>
      <c r="DF35" s="664"/>
      <c r="DG35" s="664"/>
      <c r="DH35" s="664"/>
      <c r="DI35" s="664"/>
      <c r="DJ35" s="664"/>
      <c r="DK35" s="665"/>
      <c r="DL35" s="639">
        <v>720953</v>
      </c>
      <c r="DM35" s="664"/>
      <c r="DN35" s="664"/>
      <c r="DO35" s="664"/>
      <c r="DP35" s="664"/>
      <c r="DQ35" s="664"/>
      <c r="DR35" s="664"/>
      <c r="DS35" s="664"/>
      <c r="DT35" s="664"/>
      <c r="DU35" s="664"/>
      <c r="DV35" s="665"/>
      <c r="DW35" s="635">
        <v>1.1000000000000001</v>
      </c>
      <c r="DX35" s="666"/>
      <c r="DY35" s="666"/>
      <c r="DZ35" s="666"/>
      <c r="EA35" s="666"/>
      <c r="EB35" s="666"/>
      <c r="EC35" s="667"/>
    </row>
    <row r="36" spans="2:133" ht="11.25" customHeight="1" x14ac:dyDescent="0.15">
      <c r="B36" s="627" t="s">
        <v>324</v>
      </c>
      <c r="C36" s="628"/>
      <c r="D36" s="628"/>
      <c r="E36" s="628"/>
      <c r="F36" s="628"/>
      <c r="G36" s="628"/>
      <c r="H36" s="628"/>
      <c r="I36" s="628"/>
      <c r="J36" s="628"/>
      <c r="K36" s="628"/>
      <c r="L36" s="628"/>
      <c r="M36" s="628"/>
      <c r="N36" s="628"/>
      <c r="O36" s="628"/>
      <c r="P36" s="628"/>
      <c r="Q36" s="629"/>
      <c r="R36" s="630">
        <v>2094253</v>
      </c>
      <c r="S36" s="631"/>
      <c r="T36" s="631"/>
      <c r="U36" s="631"/>
      <c r="V36" s="631"/>
      <c r="W36" s="631"/>
      <c r="X36" s="631"/>
      <c r="Y36" s="632"/>
      <c r="Z36" s="633">
        <v>1.4</v>
      </c>
      <c r="AA36" s="633"/>
      <c r="AB36" s="633"/>
      <c r="AC36" s="633"/>
      <c r="AD36" s="634" t="s">
        <v>128</v>
      </c>
      <c r="AE36" s="634"/>
      <c r="AF36" s="634"/>
      <c r="AG36" s="634"/>
      <c r="AH36" s="634"/>
      <c r="AI36" s="634"/>
      <c r="AJ36" s="634"/>
      <c r="AK36" s="634"/>
      <c r="AL36" s="635" t="s">
        <v>128</v>
      </c>
      <c r="AM36" s="636"/>
      <c r="AN36" s="636"/>
      <c r="AO36" s="637"/>
      <c r="AP36" s="218"/>
      <c r="AQ36" s="704" t="s">
        <v>325</v>
      </c>
      <c r="AR36" s="705"/>
      <c r="AS36" s="705"/>
      <c r="AT36" s="705"/>
      <c r="AU36" s="705"/>
      <c r="AV36" s="705"/>
      <c r="AW36" s="705"/>
      <c r="AX36" s="705"/>
      <c r="AY36" s="706"/>
      <c r="AZ36" s="619">
        <v>12970975</v>
      </c>
      <c r="BA36" s="620"/>
      <c r="BB36" s="620"/>
      <c r="BC36" s="620"/>
      <c r="BD36" s="620"/>
      <c r="BE36" s="620"/>
      <c r="BF36" s="707"/>
      <c r="BG36" s="641" t="s">
        <v>326</v>
      </c>
      <c r="BH36" s="642"/>
      <c r="BI36" s="642"/>
      <c r="BJ36" s="642"/>
      <c r="BK36" s="642"/>
      <c r="BL36" s="642"/>
      <c r="BM36" s="642"/>
      <c r="BN36" s="642"/>
      <c r="BO36" s="642"/>
      <c r="BP36" s="642"/>
      <c r="BQ36" s="642"/>
      <c r="BR36" s="642"/>
      <c r="BS36" s="642"/>
      <c r="BT36" s="642"/>
      <c r="BU36" s="643"/>
      <c r="BV36" s="619">
        <v>425875</v>
      </c>
      <c r="BW36" s="620"/>
      <c r="BX36" s="620"/>
      <c r="BY36" s="620"/>
      <c r="BZ36" s="620"/>
      <c r="CA36" s="620"/>
      <c r="CB36" s="707"/>
      <c r="CD36" s="645" t="s">
        <v>327</v>
      </c>
      <c r="CE36" s="646"/>
      <c r="CF36" s="646"/>
      <c r="CG36" s="646"/>
      <c r="CH36" s="646"/>
      <c r="CI36" s="646"/>
      <c r="CJ36" s="646"/>
      <c r="CK36" s="646"/>
      <c r="CL36" s="646"/>
      <c r="CM36" s="646"/>
      <c r="CN36" s="646"/>
      <c r="CO36" s="646"/>
      <c r="CP36" s="646"/>
      <c r="CQ36" s="647"/>
      <c r="CR36" s="630">
        <v>12443158</v>
      </c>
      <c r="CS36" s="631"/>
      <c r="CT36" s="631"/>
      <c r="CU36" s="631"/>
      <c r="CV36" s="631"/>
      <c r="CW36" s="631"/>
      <c r="CX36" s="631"/>
      <c r="CY36" s="632"/>
      <c r="CZ36" s="635">
        <v>9</v>
      </c>
      <c r="DA36" s="666"/>
      <c r="DB36" s="666"/>
      <c r="DC36" s="672"/>
      <c r="DD36" s="639">
        <v>7150481</v>
      </c>
      <c r="DE36" s="631"/>
      <c r="DF36" s="631"/>
      <c r="DG36" s="631"/>
      <c r="DH36" s="631"/>
      <c r="DI36" s="631"/>
      <c r="DJ36" s="631"/>
      <c r="DK36" s="632"/>
      <c r="DL36" s="639">
        <v>3720700</v>
      </c>
      <c r="DM36" s="631"/>
      <c r="DN36" s="631"/>
      <c r="DO36" s="631"/>
      <c r="DP36" s="631"/>
      <c r="DQ36" s="631"/>
      <c r="DR36" s="631"/>
      <c r="DS36" s="631"/>
      <c r="DT36" s="631"/>
      <c r="DU36" s="631"/>
      <c r="DV36" s="632"/>
      <c r="DW36" s="635">
        <v>5.8</v>
      </c>
      <c r="DX36" s="666"/>
      <c r="DY36" s="666"/>
      <c r="DZ36" s="666"/>
      <c r="EA36" s="666"/>
      <c r="EB36" s="666"/>
      <c r="EC36" s="667"/>
    </row>
    <row r="37" spans="2:133" ht="11.25" customHeight="1" x14ac:dyDescent="0.15">
      <c r="B37" s="627" t="s">
        <v>328</v>
      </c>
      <c r="C37" s="628"/>
      <c r="D37" s="628"/>
      <c r="E37" s="628"/>
      <c r="F37" s="628"/>
      <c r="G37" s="628"/>
      <c r="H37" s="628"/>
      <c r="I37" s="628"/>
      <c r="J37" s="628"/>
      <c r="K37" s="628"/>
      <c r="L37" s="628"/>
      <c r="M37" s="628"/>
      <c r="N37" s="628"/>
      <c r="O37" s="628"/>
      <c r="P37" s="628"/>
      <c r="Q37" s="629"/>
      <c r="R37" s="630">
        <v>4126228</v>
      </c>
      <c r="S37" s="631"/>
      <c r="T37" s="631"/>
      <c r="U37" s="631"/>
      <c r="V37" s="631"/>
      <c r="W37" s="631"/>
      <c r="X37" s="631"/>
      <c r="Y37" s="632"/>
      <c r="Z37" s="633">
        <v>2.9</v>
      </c>
      <c r="AA37" s="633"/>
      <c r="AB37" s="633"/>
      <c r="AC37" s="633"/>
      <c r="AD37" s="634" t="s">
        <v>128</v>
      </c>
      <c r="AE37" s="634"/>
      <c r="AF37" s="634"/>
      <c r="AG37" s="634"/>
      <c r="AH37" s="634"/>
      <c r="AI37" s="634"/>
      <c r="AJ37" s="634"/>
      <c r="AK37" s="634"/>
      <c r="AL37" s="635" t="s">
        <v>128</v>
      </c>
      <c r="AM37" s="636"/>
      <c r="AN37" s="636"/>
      <c r="AO37" s="637"/>
      <c r="AQ37" s="708" t="s">
        <v>329</v>
      </c>
      <c r="AR37" s="709"/>
      <c r="AS37" s="709"/>
      <c r="AT37" s="709"/>
      <c r="AU37" s="709"/>
      <c r="AV37" s="709"/>
      <c r="AW37" s="709"/>
      <c r="AX37" s="709"/>
      <c r="AY37" s="710"/>
      <c r="AZ37" s="630">
        <v>1696748</v>
      </c>
      <c r="BA37" s="631"/>
      <c r="BB37" s="631"/>
      <c r="BC37" s="631"/>
      <c r="BD37" s="664"/>
      <c r="BE37" s="664"/>
      <c r="BF37" s="688"/>
      <c r="BG37" s="645" t="s">
        <v>330</v>
      </c>
      <c r="BH37" s="646"/>
      <c r="BI37" s="646"/>
      <c r="BJ37" s="646"/>
      <c r="BK37" s="646"/>
      <c r="BL37" s="646"/>
      <c r="BM37" s="646"/>
      <c r="BN37" s="646"/>
      <c r="BO37" s="646"/>
      <c r="BP37" s="646"/>
      <c r="BQ37" s="646"/>
      <c r="BR37" s="646"/>
      <c r="BS37" s="646"/>
      <c r="BT37" s="646"/>
      <c r="BU37" s="647"/>
      <c r="BV37" s="630">
        <v>50434</v>
      </c>
      <c r="BW37" s="631"/>
      <c r="BX37" s="631"/>
      <c r="BY37" s="631"/>
      <c r="BZ37" s="631"/>
      <c r="CA37" s="631"/>
      <c r="CB37" s="640"/>
      <c r="CD37" s="645" t="s">
        <v>331</v>
      </c>
      <c r="CE37" s="646"/>
      <c r="CF37" s="646"/>
      <c r="CG37" s="646"/>
      <c r="CH37" s="646"/>
      <c r="CI37" s="646"/>
      <c r="CJ37" s="646"/>
      <c r="CK37" s="646"/>
      <c r="CL37" s="646"/>
      <c r="CM37" s="646"/>
      <c r="CN37" s="646"/>
      <c r="CO37" s="646"/>
      <c r="CP37" s="646"/>
      <c r="CQ37" s="647"/>
      <c r="CR37" s="630">
        <v>28694</v>
      </c>
      <c r="CS37" s="664"/>
      <c r="CT37" s="664"/>
      <c r="CU37" s="664"/>
      <c r="CV37" s="664"/>
      <c r="CW37" s="664"/>
      <c r="CX37" s="664"/>
      <c r="CY37" s="665"/>
      <c r="CZ37" s="635">
        <v>0</v>
      </c>
      <c r="DA37" s="666"/>
      <c r="DB37" s="666"/>
      <c r="DC37" s="672"/>
      <c r="DD37" s="639">
        <v>28694</v>
      </c>
      <c r="DE37" s="664"/>
      <c r="DF37" s="664"/>
      <c r="DG37" s="664"/>
      <c r="DH37" s="664"/>
      <c r="DI37" s="664"/>
      <c r="DJ37" s="664"/>
      <c r="DK37" s="665"/>
      <c r="DL37" s="639">
        <v>28694</v>
      </c>
      <c r="DM37" s="664"/>
      <c r="DN37" s="664"/>
      <c r="DO37" s="664"/>
      <c r="DP37" s="664"/>
      <c r="DQ37" s="664"/>
      <c r="DR37" s="664"/>
      <c r="DS37" s="664"/>
      <c r="DT37" s="664"/>
      <c r="DU37" s="664"/>
      <c r="DV37" s="665"/>
      <c r="DW37" s="635">
        <v>0</v>
      </c>
      <c r="DX37" s="666"/>
      <c r="DY37" s="666"/>
      <c r="DZ37" s="666"/>
      <c r="EA37" s="666"/>
      <c r="EB37" s="666"/>
      <c r="EC37" s="667"/>
    </row>
    <row r="38" spans="2:133" ht="11.25" customHeight="1" x14ac:dyDescent="0.15">
      <c r="B38" s="627" t="s">
        <v>332</v>
      </c>
      <c r="C38" s="628"/>
      <c r="D38" s="628"/>
      <c r="E38" s="628"/>
      <c r="F38" s="628"/>
      <c r="G38" s="628"/>
      <c r="H38" s="628"/>
      <c r="I38" s="628"/>
      <c r="J38" s="628"/>
      <c r="K38" s="628"/>
      <c r="L38" s="628"/>
      <c r="M38" s="628"/>
      <c r="N38" s="628"/>
      <c r="O38" s="628"/>
      <c r="P38" s="628"/>
      <c r="Q38" s="629"/>
      <c r="R38" s="630">
        <v>5705668</v>
      </c>
      <c r="S38" s="631"/>
      <c r="T38" s="631"/>
      <c r="U38" s="631"/>
      <c r="V38" s="631"/>
      <c r="W38" s="631"/>
      <c r="X38" s="631"/>
      <c r="Y38" s="632"/>
      <c r="Z38" s="633">
        <v>3.9</v>
      </c>
      <c r="AA38" s="633"/>
      <c r="AB38" s="633"/>
      <c r="AC38" s="633"/>
      <c r="AD38" s="634" t="s">
        <v>128</v>
      </c>
      <c r="AE38" s="634"/>
      <c r="AF38" s="634"/>
      <c r="AG38" s="634"/>
      <c r="AH38" s="634"/>
      <c r="AI38" s="634"/>
      <c r="AJ38" s="634"/>
      <c r="AK38" s="634"/>
      <c r="AL38" s="635" t="s">
        <v>128</v>
      </c>
      <c r="AM38" s="636"/>
      <c r="AN38" s="636"/>
      <c r="AO38" s="637"/>
      <c r="AQ38" s="708" t="s">
        <v>333</v>
      </c>
      <c r="AR38" s="709"/>
      <c r="AS38" s="709"/>
      <c r="AT38" s="709"/>
      <c r="AU38" s="709"/>
      <c r="AV38" s="709"/>
      <c r="AW38" s="709"/>
      <c r="AX38" s="709"/>
      <c r="AY38" s="710"/>
      <c r="AZ38" s="630">
        <v>419108</v>
      </c>
      <c r="BA38" s="631"/>
      <c r="BB38" s="631"/>
      <c r="BC38" s="631"/>
      <c r="BD38" s="664"/>
      <c r="BE38" s="664"/>
      <c r="BF38" s="688"/>
      <c r="BG38" s="645" t="s">
        <v>334</v>
      </c>
      <c r="BH38" s="646"/>
      <c r="BI38" s="646"/>
      <c r="BJ38" s="646"/>
      <c r="BK38" s="646"/>
      <c r="BL38" s="646"/>
      <c r="BM38" s="646"/>
      <c r="BN38" s="646"/>
      <c r="BO38" s="646"/>
      <c r="BP38" s="646"/>
      <c r="BQ38" s="646"/>
      <c r="BR38" s="646"/>
      <c r="BS38" s="646"/>
      <c r="BT38" s="646"/>
      <c r="BU38" s="647"/>
      <c r="BV38" s="630">
        <v>34080</v>
      </c>
      <c r="BW38" s="631"/>
      <c r="BX38" s="631"/>
      <c r="BY38" s="631"/>
      <c r="BZ38" s="631"/>
      <c r="CA38" s="631"/>
      <c r="CB38" s="640"/>
      <c r="CD38" s="645" t="s">
        <v>335</v>
      </c>
      <c r="CE38" s="646"/>
      <c r="CF38" s="646"/>
      <c r="CG38" s="646"/>
      <c r="CH38" s="646"/>
      <c r="CI38" s="646"/>
      <c r="CJ38" s="646"/>
      <c r="CK38" s="646"/>
      <c r="CL38" s="646"/>
      <c r="CM38" s="646"/>
      <c r="CN38" s="646"/>
      <c r="CO38" s="646"/>
      <c r="CP38" s="646"/>
      <c r="CQ38" s="647"/>
      <c r="CR38" s="630">
        <v>10881132</v>
      </c>
      <c r="CS38" s="631"/>
      <c r="CT38" s="631"/>
      <c r="CU38" s="631"/>
      <c r="CV38" s="631"/>
      <c r="CW38" s="631"/>
      <c r="CX38" s="631"/>
      <c r="CY38" s="632"/>
      <c r="CZ38" s="635">
        <v>7.8</v>
      </c>
      <c r="DA38" s="666"/>
      <c r="DB38" s="666"/>
      <c r="DC38" s="672"/>
      <c r="DD38" s="639">
        <v>8734476</v>
      </c>
      <c r="DE38" s="631"/>
      <c r="DF38" s="631"/>
      <c r="DG38" s="631"/>
      <c r="DH38" s="631"/>
      <c r="DI38" s="631"/>
      <c r="DJ38" s="631"/>
      <c r="DK38" s="632"/>
      <c r="DL38" s="639">
        <v>7786081</v>
      </c>
      <c r="DM38" s="631"/>
      <c r="DN38" s="631"/>
      <c r="DO38" s="631"/>
      <c r="DP38" s="631"/>
      <c r="DQ38" s="631"/>
      <c r="DR38" s="631"/>
      <c r="DS38" s="631"/>
      <c r="DT38" s="631"/>
      <c r="DU38" s="631"/>
      <c r="DV38" s="632"/>
      <c r="DW38" s="635">
        <v>12.1</v>
      </c>
      <c r="DX38" s="666"/>
      <c r="DY38" s="666"/>
      <c r="DZ38" s="666"/>
      <c r="EA38" s="666"/>
      <c r="EB38" s="666"/>
      <c r="EC38" s="667"/>
    </row>
    <row r="39" spans="2:133" ht="11.25" customHeight="1" x14ac:dyDescent="0.15">
      <c r="B39" s="627" t="s">
        <v>336</v>
      </c>
      <c r="C39" s="628"/>
      <c r="D39" s="628"/>
      <c r="E39" s="628"/>
      <c r="F39" s="628"/>
      <c r="G39" s="628"/>
      <c r="H39" s="628"/>
      <c r="I39" s="628"/>
      <c r="J39" s="628"/>
      <c r="K39" s="628"/>
      <c r="L39" s="628"/>
      <c r="M39" s="628"/>
      <c r="N39" s="628"/>
      <c r="O39" s="628"/>
      <c r="P39" s="628"/>
      <c r="Q39" s="629"/>
      <c r="R39" s="630">
        <v>4144257</v>
      </c>
      <c r="S39" s="631"/>
      <c r="T39" s="631"/>
      <c r="U39" s="631"/>
      <c r="V39" s="631"/>
      <c r="W39" s="631"/>
      <c r="X39" s="631"/>
      <c r="Y39" s="632"/>
      <c r="Z39" s="633">
        <v>2.9</v>
      </c>
      <c r="AA39" s="633"/>
      <c r="AB39" s="633"/>
      <c r="AC39" s="633"/>
      <c r="AD39" s="634">
        <v>6424</v>
      </c>
      <c r="AE39" s="634"/>
      <c r="AF39" s="634"/>
      <c r="AG39" s="634"/>
      <c r="AH39" s="634"/>
      <c r="AI39" s="634"/>
      <c r="AJ39" s="634"/>
      <c r="AK39" s="634"/>
      <c r="AL39" s="635">
        <v>0</v>
      </c>
      <c r="AM39" s="636"/>
      <c r="AN39" s="636"/>
      <c r="AO39" s="637"/>
      <c r="AQ39" s="708" t="s">
        <v>337</v>
      </c>
      <c r="AR39" s="709"/>
      <c r="AS39" s="709"/>
      <c r="AT39" s="709"/>
      <c r="AU39" s="709"/>
      <c r="AV39" s="709"/>
      <c r="AW39" s="709"/>
      <c r="AX39" s="709"/>
      <c r="AY39" s="710"/>
      <c r="AZ39" s="630">
        <v>313682</v>
      </c>
      <c r="BA39" s="631"/>
      <c r="BB39" s="631"/>
      <c r="BC39" s="631"/>
      <c r="BD39" s="664"/>
      <c r="BE39" s="664"/>
      <c r="BF39" s="688"/>
      <c r="BG39" s="645" t="s">
        <v>338</v>
      </c>
      <c r="BH39" s="646"/>
      <c r="BI39" s="646"/>
      <c r="BJ39" s="646"/>
      <c r="BK39" s="646"/>
      <c r="BL39" s="646"/>
      <c r="BM39" s="646"/>
      <c r="BN39" s="646"/>
      <c r="BO39" s="646"/>
      <c r="BP39" s="646"/>
      <c r="BQ39" s="646"/>
      <c r="BR39" s="646"/>
      <c r="BS39" s="646"/>
      <c r="BT39" s="646"/>
      <c r="BU39" s="647"/>
      <c r="BV39" s="630">
        <v>51657</v>
      </c>
      <c r="BW39" s="631"/>
      <c r="BX39" s="631"/>
      <c r="BY39" s="631"/>
      <c r="BZ39" s="631"/>
      <c r="CA39" s="631"/>
      <c r="CB39" s="640"/>
      <c r="CD39" s="645" t="s">
        <v>339</v>
      </c>
      <c r="CE39" s="646"/>
      <c r="CF39" s="646"/>
      <c r="CG39" s="646"/>
      <c r="CH39" s="646"/>
      <c r="CI39" s="646"/>
      <c r="CJ39" s="646"/>
      <c r="CK39" s="646"/>
      <c r="CL39" s="646"/>
      <c r="CM39" s="646"/>
      <c r="CN39" s="646"/>
      <c r="CO39" s="646"/>
      <c r="CP39" s="646"/>
      <c r="CQ39" s="647"/>
      <c r="CR39" s="630">
        <v>5729648</v>
      </c>
      <c r="CS39" s="664"/>
      <c r="CT39" s="664"/>
      <c r="CU39" s="664"/>
      <c r="CV39" s="664"/>
      <c r="CW39" s="664"/>
      <c r="CX39" s="664"/>
      <c r="CY39" s="665"/>
      <c r="CZ39" s="635">
        <v>4.0999999999999996</v>
      </c>
      <c r="DA39" s="666"/>
      <c r="DB39" s="666"/>
      <c r="DC39" s="672"/>
      <c r="DD39" s="639">
        <v>4717699</v>
      </c>
      <c r="DE39" s="664"/>
      <c r="DF39" s="664"/>
      <c r="DG39" s="664"/>
      <c r="DH39" s="664"/>
      <c r="DI39" s="664"/>
      <c r="DJ39" s="664"/>
      <c r="DK39" s="665"/>
      <c r="DL39" s="639" t="s">
        <v>128</v>
      </c>
      <c r="DM39" s="664"/>
      <c r="DN39" s="664"/>
      <c r="DO39" s="664"/>
      <c r="DP39" s="664"/>
      <c r="DQ39" s="664"/>
      <c r="DR39" s="664"/>
      <c r="DS39" s="664"/>
      <c r="DT39" s="664"/>
      <c r="DU39" s="664"/>
      <c r="DV39" s="665"/>
      <c r="DW39" s="635" t="s">
        <v>128</v>
      </c>
      <c r="DX39" s="666"/>
      <c r="DY39" s="666"/>
      <c r="DZ39" s="666"/>
      <c r="EA39" s="666"/>
      <c r="EB39" s="666"/>
      <c r="EC39" s="667"/>
    </row>
    <row r="40" spans="2:133" ht="11.25" customHeight="1" x14ac:dyDescent="0.15">
      <c r="B40" s="627" t="s">
        <v>340</v>
      </c>
      <c r="C40" s="628"/>
      <c r="D40" s="628"/>
      <c r="E40" s="628"/>
      <c r="F40" s="628"/>
      <c r="G40" s="628"/>
      <c r="H40" s="628"/>
      <c r="I40" s="628"/>
      <c r="J40" s="628"/>
      <c r="K40" s="628"/>
      <c r="L40" s="628"/>
      <c r="M40" s="628"/>
      <c r="N40" s="628"/>
      <c r="O40" s="628"/>
      <c r="P40" s="628"/>
      <c r="Q40" s="629"/>
      <c r="R40" s="630">
        <v>9506300</v>
      </c>
      <c r="S40" s="631"/>
      <c r="T40" s="631"/>
      <c r="U40" s="631"/>
      <c r="V40" s="631"/>
      <c r="W40" s="631"/>
      <c r="X40" s="631"/>
      <c r="Y40" s="632"/>
      <c r="Z40" s="633">
        <v>6.6</v>
      </c>
      <c r="AA40" s="633"/>
      <c r="AB40" s="633"/>
      <c r="AC40" s="633"/>
      <c r="AD40" s="634" t="s">
        <v>128</v>
      </c>
      <c r="AE40" s="634"/>
      <c r="AF40" s="634"/>
      <c r="AG40" s="634"/>
      <c r="AH40" s="634"/>
      <c r="AI40" s="634"/>
      <c r="AJ40" s="634"/>
      <c r="AK40" s="634"/>
      <c r="AL40" s="635" t="s">
        <v>128</v>
      </c>
      <c r="AM40" s="636"/>
      <c r="AN40" s="636"/>
      <c r="AO40" s="637"/>
      <c r="AQ40" s="708" t="s">
        <v>341</v>
      </c>
      <c r="AR40" s="709"/>
      <c r="AS40" s="709"/>
      <c r="AT40" s="709"/>
      <c r="AU40" s="709"/>
      <c r="AV40" s="709"/>
      <c r="AW40" s="709"/>
      <c r="AX40" s="709"/>
      <c r="AY40" s="710"/>
      <c r="AZ40" s="630">
        <v>109985</v>
      </c>
      <c r="BA40" s="631"/>
      <c r="BB40" s="631"/>
      <c r="BC40" s="631"/>
      <c r="BD40" s="664"/>
      <c r="BE40" s="664"/>
      <c r="BF40" s="688"/>
      <c r="BG40" s="711" t="s">
        <v>342</v>
      </c>
      <c r="BH40" s="712"/>
      <c r="BI40" s="712"/>
      <c r="BJ40" s="712"/>
      <c r="BK40" s="712"/>
      <c r="BL40" s="364"/>
      <c r="BM40" s="646" t="s">
        <v>343</v>
      </c>
      <c r="BN40" s="646"/>
      <c r="BO40" s="646"/>
      <c r="BP40" s="646"/>
      <c r="BQ40" s="646"/>
      <c r="BR40" s="646"/>
      <c r="BS40" s="646"/>
      <c r="BT40" s="646"/>
      <c r="BU40" s="647"/>
      <c r="BV40" s="630">
        <v>85</v>
      </c>
      <c r="BW40" s="631"/>
      <c r="BX40" s="631"/>
      <c r="BY40" s="631"/>
      <c r="BZ40" s="631"/>
      <c r="CA40" s="631"/>
      <c r="CB40" s="640"/>
      <c r="CD40" s="645" t="s">
        <v>344</v>
      </c>
      <c r="CE40" s="646"/>
      <c r="CF40" s="646"/>
      <c r="CG40" s="646"/>
      <c r="CH40" s="646"/>
      <c r="CI40" s="646"/>
      <c r="CJ40" s="646"/>
      <c r="CK40" s="646"/>
      <c r="CL40" s="646"/>
      <c r="CM40" s="646"/>
      <c r="CN40" s="646"/>
      <c r="CO40" s="646"/>
      <c r="CP40" s="646"/>
      <c r="CQ40" s="647"/>
      <c r="CR40" s="630">
        <v>2806263</v>
      </c>
      <c r="CS40" s="631"/>
      <c r="CT40" s="631"/>
      <c r="CU40" s="631"/>
      <c r="CV40" s="631"/>
      <c r="CW40" s="631"/>
      <c r="CX40" s="631"/>
      <c r="CY40" s="632"/>
      <c r="CZ40" s="635">
        <v>2</v>
      </c>
      <c r="DA40" s="666"/>
      <c r="DB40" s="666"/>
      <c r="DC40" s="672"/>
      <c r="DD40" s="639">
        <v>227987</v>
      </c>
      <c r="DE40" s="631"/>
      <c r="DF40" s="631"/>
      <c r="DG40" s="631"/>
      <c r="DH40" s="631"/>
      <c r="DI40" s="631"/>
      <c r="DJ40" s="631"/>
      <c r="DK40" s="632"/>
      <c r="DL40" s="639" t="s">
        <v>128</v>
      </c>
      <c r="DM40" s="631"/>
      <c r="DN40" s="631"/>
      <c r="DO40" s="631"/>
      <c r="DP40" s="631"/>
      <c r="DQ40" s="631"/>
      <c r="DR40" s="631"/>
      <c r="DS40" s="631"/>
      <c r="DT40" s="631"/>
      <c r="DU40" s="631"/>
      <c r="DV40" s="632"/>
      <c r="DW40" s="635" t="s">
        <v>128</v>
      </c>
      <c r="DX40" s="666"/>
      <c r="DY40" s="666"/>
      <c r="DZ40" s="666"/>
      <c r="EA40" s="666"/>
      <c r="EB40" s="666"/>
      <c r="EC40" s="667"/>
    </row>
    <row r="41" spans="2:133" ht="11.25" customHeight="1" x14ac:dyDescent="0.15">
      <c r="B41" s="627" t="s">
        <v>345</v>
      </c>
      <c r="C41" s="628"/>
      <c r="D41" s="628"/>
      <c r="E41" s="628"/>
      <c r="F41" s="628"/>
      <c r="G41" s="628"/>
      <c r="H41" s="628"/>
      <c r="I41" s="628"/>
      <c r="J41" s="628"/>
      <c r="K41" s="628"/>
      <c r="L41" s="628"/>
      <c r="M41" s="628"/>
      <c r="N41" s="628"/>
      <c r="O41" s="628"/>
      <c r="P41" s="628"/>
      <c r="Q41" s="629"/>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08" t="s">
        <v>346</v>
      </c>
      <c r="AR41" s="709"/>
      <c r="AS41" s="709"/>
      <c r="AT41" s="709"/>
      <c r="AU41" s="709"/>
      <c r="AV41" s="709"/>
      <c r="AW41" s="709"/>
      <c r="AX41" s="709"/>
      <c r="AY41" s="710"/>
      <c r="AZ41" s="630">
        <v>2600687</v>
      </c>
      <c r="BA41" s="631"/>
      <c r="BB41" s="631"/>
      <c r="BC41" s="631"/>
      <c r="BD41" s="664"/>
      <c r="BE41" s="664"/>
      <c r="BF41" s="688"/>
      <c r="BG41" s="711"/>
      <c r="BH41" s="712"/>
      <c r="BI41" s="712"/>
      <c r="BJ41" s="712"/>
      <c r="BK41" s="712"/>
      <c r="BL41" s="364"/>
      <c r="BM41" s="646" t="s">
        <v>347</v>
      </c>
      <c r="BN41" s="646"/>
      <c r="BO41" s="646"/>
      <c r="BP41" s="646"/>
      <c r="BQ41" s="646"/>
      <c r="BR41" s="646"/>
      <c r="BS41" s="646"/>
      <c r="BT41" s="646"/>
      <c r="BU41" s="647"/>
      <c r="BV41" s="630">
        <v>1</v>
      </c>
      <c r="BW41" s="631"/>
      <c r="BX41" s="631"/>
      <c r="BY41" s="631"/>
      <c r="BZ41" s="631"/>
      <c r="CA41" s="631"/>
      <c r="CB41" s="640"/>
      <c r="CD41" s="645" t="s">
        <v>348</v>
      </c>
      <c r="CE41" s="646"/>
      <c r="CF41" s="646"/>
      <c r="CG41" s="646"/>
      <c r="CH41" s="646"/>
      <c r="CI41" s="646"/>
      <c r="CJ41" s="646"/>
      <c r="CK41" s="646"/>
      <c r="CL41" s="646"/>
      <c r="CM41" s="646"/>
      <c r="CN41" s="646"/>
      <c r="CO41" s="646"/>
      <c r="CP41" s="646"/>
      <c r="CQ41" s="647"/>
      <c r="CR41" s="630" t="s">
        <v>128</v>
      </c>
      <c r="CS41" s="664"/>
      <c r="CT41" s="664"/>
      <c r="CU41" s="664"/>
      <c r="CV41" s="664"/>
      <c r="CW41" s="664"/>
      <c r="CX41" s="664"/>
      <c r="CY41" s="665"/>
      <c r="CZ41" s="635" t="s">
        <v>128</v>
      </c>
      <c r="DA41" s="666"/>
      <c r="DB41" s="666"/>
      <c r="DC41" s="672"/>
      <c r="DD41" s="639" t="s">
        <v>128</v>
      </c>
      <c r="DE41" s="664"/>
      <c r="DF41" s="664"/>
      <c r="DG41" s="664"/>
      <c r="DH41" s="664"/>
      <c r="DI41" s="664"/>
      <c r="DJ41" s="664"/>
      <c r="DK41" s="665"/>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349</v>
      </c>
      <c r="C42" s="628"/>
      <c r="D42" s="628"/>
      <c r="E42" s="628"/>
      <c r="F42" s="628"/>
      <c r="G42" s="628"/>
      <c r="H42" s="628"/>
      <c r="I42" s="628"/>
      <c r="J42" s="628"/>
      <c r="K42" s="628"/>
      <c r="L42" s="628"/>
      <c r="M42" s="628"/>
      <c r="N42" s="628"/>
      <c r="O42" s="628"/>
      <c r="P42" s="628"/>
      <c r="Q42" s="629"/>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5" t="s">
        <v>128</v>
      </c>
      <c r="AM42" s="636"/>
      <c r="AN42" s="636"/>
      <c r="AO42" s="637"/>
      <c r="AQ42" s="718" t="s">
        <v>350</v>
      </c>
      <c r="AR42" s="719"/>
      <c r="AS42" s="719"/>
      <c r="AT42" s="719"/>
      <c r="AU42" s="719"/>
      <c r="AV42" s="719"/>
      <c r="AW42" s="719"/>
      <c r="AX42" s="719"/>
      <c r="AY42" s="720"/>
      <c r="AZ42" s="724">
        <v>7830765</v>
      </c>
      <c r="BA42" s="725"/>
      <c r="BB42" s="725"/>
      <c r="BC42" s="725"/>
      <c r="BD42" s="701"/>
      <c r="BE42" s="701"/>
      <c r="BF42" s="703"/>
      <c r="BG42" s="713"/>
      <c r="BH42" s="714"/>
      <c r="BI42" s="714"/>
      <c r="BJ42" s="714"/>
      <c r="BK42" s="714"/>
      <c r="BL42" s="365"/>
      <c r="BM42" s="656" t="s">
        <v>351</v>
      </c>
      <c r="BN42" s="656"/>
      <c r="BO42" s="656"/>
      <c r="BP42" s="656"/>
      <c r="BQ42" s="656"/>
      <c r="BR42" s="656"/>
      <c r="BS42" s="656"/>
      <c r="BT42" s="656"/>
      <c r="BU42" s="657"/>
      <c r="BV42" s="724">
        <v>361</v>
      </c>
      <c r="BW42" s="725"/>
      <c r="BX42" s="725"/>
      <c r="BY42" s="725"/>
      <c r="BZ42" s="725"/>
      <c r="CA42" s="725"/>
      <c r="CB42" s="737"/>
      <c r="CD42" s="627" t="s">
        <v>352</v>
      </c>
      <c r="CE42" s="628"/>
      <c r="CF42" s="628"/>
      <c r="CG42" s="628"/>
      <c r="CH42" s="628"/>
      <c r="CI42" s="628"/>
      <c r="CJ42" s="628"/>
      <c r="CK42" s="628"/>
      <c r="CL42" s="628"/>
      <c r="CM42" s="628"/>
      <c r="CN42" s="628"/>
      <c r="CO42" s="628"/>
      <c r="CP42" s="628"/>
      <c r="CQ42" s="629"/>
      <c r="CR42" s="630">
        <v>17140532</v>
      </c>
      <c r="CS42" s="664"/>
      <c r="CT42" s="664"/>
      <c r="CU42" s="664"/>
      <c r="CV42" s="664"/>
      <c r="CW42" s="664"/>
      <c r="CX42" s="664"/>
      <c r="CY42" s="665"/>
      <c r="CZ42" s="635">
        <v>12.4</v>
      </c>
      <c r="DA42" s="666"/>
      <c r="DB42" s="666"/>
      <c r="DC42" s="672"/>
      <c r="DD42" s="639">
        <v>4052748</v>
      </c>
      <c r="DE42" s="664"/>
      <c r="DF42" s="664"/>
      <c r="DG42" s="664"/>
      <c r="DH42" s="664"/>
      <c r="DI42" s="664"/>
      <c r="DJ42" s="664"/>
      <c r="DK42" s="665"/>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353</v>
      </c>
      <c r="C43" s="628"/>
      <c r="D43" s="628"/>
      <c r="E43" s="628"/>
      <c r="F43" s="628"/>
      <c r="G43" s="628"/>
      <c r="H43" s="628"/>
      <c r="I43" s="628"/>
      <c r="J43" s="628"/>
      <c r="K43" s="628"/>
      <c r="L43" s="628"/>
      <c r="M43" s="628"/>
      <c r="N43" s="628"/>
      <c r="O43" s="628"/>
      <c r="P43" s="628"/>
      <c r="Q43" s="629"/>
      <c r="R43" s="630">
        <v>2803900</v>
      </c>
      <c r="S43" s="631"/>
      <c r="T43" s="631"/>
      <c r="U43" s="631"/>
      <c r="V43" s="631"/>
      <c r="W43" s="631"/>
      <c r="X43" s="631"/>
      <c r="Y43" s="632"/>
      <c r="Z43" s="633">
        <v>1.9</v>
      </c>
      <c r="AA43" s="633"/>
      <c r="AB43" s="633"/>
      <c r="AC43" s="633"/>
      <c r="AD43" s="634" t="s">
        <v>128</v>
      </c>
      <c r="AE43" s="634"/>
      <c r="AF43" s="634"/>
      <c r="AG43" s="634"/>
      <c r="AH43" s="634"/>
      <c r="AI43" s="634"/>
      <c r="AJ43" s="634"/>
      <c r="AK43" s="634"/>
      <c r="AL43" s="635" t="s">
        <v>128</v>
      </c>
      <c r="AM43" s="636"/>
      <c r="AN43" s="636"/>
      <c r="AO43" s="637"/>
      <c r="BV43" s="219"/>
      <c r="BW43" s="219"/>
      <c r="BX43" s="219"/>
      <c r="BY43" s="219"/>
      <c r="BZ43" s="219"/>
      <c r="CA43" s="219"/>
      <c r="CB43" s="219"/>
      <c r="CD43" s="627" t="s">
        <v>354</v>
      </c>
      <c r="CE43" s="628"/>
      <c r="CF43" s="628"/>
      <c r="CG43" s="628"/>
      <c r="CH43" s="628"/>
      <c r="CI43" s="628"/>
      <c r="CJ43" s="628"/>
      <c r="CK43" s="628"/>
      <c r="CL43" s="628"/>
      <c r="CM43" s="628"/>
      <c r="CN43" s="628"/>
      <c r="CO43" s="628"/>
      <c r="CP43" s="628"/>
      <c r="CQ43" s="629"/>
      <c r="CR43" s="630">
        <v>466365</v>
      </c>
      <c r="CS43" s="664"/>
      <c r="CT43" s="664"/>
      <c r="CU43" s="664"/>
      <c r="CV43" s="664"/>
      <c r="CW43" s="664"/>
      <c r="CX43" s="664"/>
      <c r="CY43" s="665"/>
      <c r="CZ43" s="635">
        <v>0.3</v>
      </c>
      <c r="DA43" s="666"/>
      <c r="DB43" s="666"/>
      <c r="DC43" s="672"/>
      <c r="DD43" s="639">
        <v>414182</v>
      </c>
      <c r="DE43" s="664"/>
      <c r="DF43" s="664"/>
      <c r="DG43" s="664"/>
      <c r="DH43" s="664"/>
      <c r="DI43" s="664"/>
      <c r="DJ43" s="664"/>
      <c r="DK43" s="665"/>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355</v>
      </c>
      <c r="C44" s="675"/>
      <c r="D44" s="675"/>
      <c r="E44" s="675"/>
      <c r="F44" s="675"/>
      <c r="G44" s="675"/>
      <c r="H44" s="675"/>
      <c r="I44" s="675"/>
      <c r="J44" s="675"/>
      <c r="K44" s="675"/>
      <c r="L44" s="675"/>
      <c r="M44" s="675"/>
      <c r="N44" s="675"/>
      <c r="O44" s="675"/>
      <c r="P44" s="675"/>
      <c r="Q44" s="676"/>
      <c r="R44" s="724">
        <v>144680447</v>
      </c>
      <c r="S44" s="725"/>
      <c r="T44" s="725"/>
      <c r="U44" s="725"/>
      <c r="V44" s="725"/>
      <c r="W44" s="725"/>
      <c r="X44" s="725"/>
      <c r="Y44" s="726"/>
      <c r="Z44" s="727">
        <v>100</v>
      </c>
      <c r="AA44" s="727"/>
      <c r="AB44" s="727"/>
      <c r="AC44" s="727"/>
      <c r="AD44" s="728">
        <v>61453492</v>
      </c>
      <c r="AE44" s="728"/>
      <c r="AF44" s="728"/>
      <c r="AG44" s="728"/>
      <c r="AH44" s="728"/>
      <c r="AI44" s="728"/>
      <c r="AJ44" s="728"/>
      <c r="AK44" s="728"/>
      <c r="AL44" s="729">
        <v>100</v>
      </c>
      <c r="AM44" s="702"/>
      <c r="AN44" s="702"/>
      <c r="AO44" s="730"/>
      <c r="CD44" s="731" t="s">
        <v>302</v>
      </c>
      <c r="CE44" s="732"/>
      <c r="CF44" s="627" t="s">
        <v>356</v>
      </c>
      <c r="CG44" s="628"/>
      <c r="CH44" s="628"/>
      <c r="CI44" s="628"/>
      <c r="CJ44" s="628"/>
      <c r="CK44" s="628"/>
      <c r="CL44" s="628"/>
      <c r="CM44" s="628"/>
      <c r="CN44" s="628"/>
      <c r="CO44" s="628"/>
      <c r="CP44" s="628"/>
      <c r="CQ44" s="629"/>
      <c r="CR44" s="630">
        <v>15940314</v>
      </c>
      <c r="CS44" s="631"/>
      <c r="CT44" s="631"/>
      <c r="CU44" s="631"/>
      <c r="CV44" s="631"/>
      <c r="CW44" s="631"/>
      <c r="CX44" s="631"/>
      <c r="CY44" s="632"/>
      <c r="CZ44" s="635">
        <v>11.5</v>
      </c>
      <c r="DA44" s="636"/>
      <c r="DB44" s="636"/>
      <c r="DC44" s="648"/>
      <c r="DD44" s="639">
        <v>3621103</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357</v>
      </c>
      <c r="CG45" s="628"/>
      <c r="CH45" s="628"/>
      <c r="CI45" s="628"/>
      <c r="CJ45" s="628"/>
      <c r="CK45" s="628"/>
      <c r="CL45" s="628"/>
      <c r="CM45" s="628"/>
      <c r="CN45" s="628"/>
      <c r="CO45" s="628"/>
      <c r="CP45" s="628"/>
      <c r="CQ45" s="629"/>
      <c r="CR45" s="630">
        <v>8814891</v>
      </c>
      <c r="CS45" s="664"/>
      <c r="CT45" s="664"/>
      <c r="CU45" s="664"/>
      <c r="CV45" s="664"/>
      <c r="CW45" s="664"/>
      <c r="CX45" s="664"/>
      <c r="CY45" s="665"/>
      <c r="CZ45" s="635">
        <v>6.4</v>
      </c>
      <c r="DA45" s="666"/>
      <c r="DB45" s="666"/>
      <c r="DC45" s="672"/>
      <c r="DD45" s="639">
        <v>739119</v>
      </c>
      <c r="DE45" s="664"/>
      <c r="DF45" s="664"/>
      <c r="DG45" s="664"/>
      <c r="DH45" s="664"/>
      <c r="DI45" s="664"/>
      <c r="DJ45" s="664"/>
      <c r="DK45" s="665"/>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359</v>
      </c>
      <c r="CG46" s="628"/>
      <c r="CH46" s="628"/>
      <c r="CI46" s="628"/>
      <c r="CJ46" s="628"/>
      <c r="CK46" s="628"/>
      <c r="CL46" s="628"/>
      <c r="CM46" s="628"/>
      <c r="CN46" s="628"/>
      <c r="CO46" s="628"/>
      <c r="CP46" s="628"/>
      <c r="CQ46" s="629"/>
      <c r="CR46" s="630">
        <v>6254214</v>
      </c>
      <c r="CS46" s="631"/>
      <c r="CT46" s="631"/>
      <c r="CU46" s="631"/>
      <c r="CV46" s="631"/>
      <c r="CW46" s="631"/>
      <c r="CX46" s="631"/>
      <c r="CY46" s="632"/>
      <c r="CZ46" s="635">
        <v>4.5</v>
      </c>
      <c r="DA46" s="636"/>
      <c r="DB46" s="636"/>
      <c r="DC46" s="648"/>
      <c r="DD46" s="639">
        <v>2839419</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360</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361</v>
      </c>
      <c r="CG47" s="628"/>
      <c r="CH47" s="628"/>
      <c r="CI47" s="628"/>
      <c r="CJ47" s="628"/>
      <c r="CK47" s="628"/>
      <c r="CL47" s="628"/>
      <c r="CM47" s="628"/>
      <c r="CN47" s="628"/>
      <c r="CO47" s="628"/>
      <c r="CP47" s="628"/>
      <c r="CQ47" s="629"/>
      <c r="CR47" s="630">
        <v>1200218</v>
      </c>
      <c r="CS47" s="664"/>
      <c r="CT47" s="664"/>
      <c r="CU47" s="664"/>
      <c r="CV47" s="664"/>
      <c r="CW47" s="664"/>
      <c r="CX47" s="664"/>
      <c r="CY47" s="665"/>
      <c r="CZ47" s="635">
        <v>0.9</v>
      </c>
      <c r="DA47" s="666"/>
      <c r="DB47" s="666"/>
      <c r="DC47" s="672"/>
      <c r="DD47" s="639">
        <v>431645</v>
      </c>
      <c r="DE47" s="664"/>
      <c r="DF47" s="664"/>
      <c r="DG47" s="664"/>
      <c r="DH47" s="664"/>
      <c r="DI47" s="664"/>
      <c r="DJ47" s="664"/>
      <c r="DK47" s="665"/>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362</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363</v>
      </c>
      <c r="CG48" s="628"/>
      <c r="CH48" s="628"/>
      <c r="CI48" s="628"/>
      <c r="CJ48" s="628"/>
      <c r="CK48" s="628"/>
      <c r="CL48" s="628"/>
      <c r="CM48" s="628"/>
      <c r="CN48" s="628"/>
      <c r="CO48" s="628"/>
      <c r="CP48" s="628"/>
      <c r="CQ48" s="629"/>
      <c r="CR48" s="630" t="s">
        <v>128</v>
      </c>
      <c r="CS48" s="631"/>
      <c r="CT48" s="631"/>
      <c r="CU48" s="631"/>
      <c r="CV48" s="631"/>
      <c r="CW48" s="631"/>
      <c r="CX48" s="631"/>
      <c r="CY48" s="632"/>
      <c r="CZ48" s="635" t="s">
        <v>128</v>
      </c>
      <c r="DA48" s="636"/>
      <c r="DB48" s="636"/>
      <c r="DC48" s="648"/>
      <c r="DD48" s="639" t="s">
        <v>128</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364</v>
      </c>
      <c r="CE49" s="675"/>
      <c r="CF49" s="675"/>
      <c r="CG49" s="675"/>
      <c r="CH49" s="675"/>
      <c r="CI49" s="675"/>
      <c r="CJ49" s="675"/>
      <c r="CK49" s="675"/>
      <c r="CL49" s="675"/>
      <c r="CM49" s="675"/>
      <c r="CN49" s="675"/>
      <c r="CO49" s="675"/>
      <c r="CP49" s="675"/>
      <c r="CQ49" s="676"/>
      <c r="CR49" s="724">
        <v>138657544</v>
      </c>
      <c r="CS49" s="701"/>
      <c r="CT49" s="701"/>
      <c r="CU49" s="701"/>
      <c r="CV49" s="701"/>
      <c r="CW49" s="701"/>
      <c r="CX49" s="701"/>
      <c r="CY49" s="738"/>
      <c r="CZ49" s="729">
        <v>100</v>
      </c>
      <c r="DA49" s="739"/>
      <c r="DB49" s="739"/>
      <c r="DC49" s="740"/>
      <c r="DD49" s="741">
        <v>74715719</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R8GavNEc550C5A4eJaggpHyKjnyicRn/4rlK7p068qZSGcGQVg7BLHhm2B+5e9VXoWHD1slnFfWozjDlZL2ww==" saltValue="sSoTMFq4IehhPsiAx3yuY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365</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366</v>
      </c>
      <c r="DK2" s="752"/>
      <c r="DL2" s="752"/>
      <c r="DM2" s="752"/>
      <c r="DN2" s="752"/>
      <c r="DO2" s="753"/>
      <c r="DP2" s="224"/>
      <c r="DQ2" s="751" t="s">
        <v>367</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368</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369</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370</v>
      </c>
      <c r="B5" s="757"/>
      <c r="C5" s="757"/>
      <c r="D5" s="757"/>
      <c r="E5" s="757"/>
      <c r="F5" s="757"/>
      <c r="G5" s="757"/>
      <c r="H5" s="757"/>
      <c r="I5" s="757"/>
      <c r="J5" s="757"/>
      <c r="K5" s="757"/>
      <c r="L5" s="757"/>
      <c r="M5" s="757"/>
      <c r="N5" s="757"/>
      <c r="O5" s="757"/>
      <c r="P5" s="758"/>
      <c r="Q5" s="762" t="s">
        <v>371</v>
      </c>
      <c r="R5" s="763"/>
      <c r="S5" s="763"/>
      <c r="T5" s="763"/>
      <c r="U5" s="764"/>
      <c r="V5" s="762" t="s">
        <v>372</v>
      </c>
      <c r="W5" s="763"/>
      <c r="X5" s="763"/>
      <c r="Y5" s="763"/>
      <c r="Z5" s="764"/>
      <c r="AA5" s="762" t="s">
        <v>373</v>
      </c>
      <c r="AB5" s="763"/>
      <c r="AC5" s="763"/>
      <c r="AD5" s="763"/>
      <c r="AE5" s="763"/>
      <c r="AF5" s="768" t="s">
        <v>374</v>
      </c>
      <c r="AG5" s="763"/>
      <c r="AH5" s="763"/>
      <c r="AI5" s="763"/>
      <c r="AJ5" s="769"/>
      <c r="AK5" s="763" t="s">
        <v>375</v>
      </c>
      <c r="AL5" s="763"/>
      <c r="AM5" s="763"/>
      <c r="AN5" s="763"/>
      <c r="AO5" s="764"/>
      <c r="AP5" s="762" t="s">
        <v>376</v>
      </c>
      <c r="AQ5" s="763"/>
      <c r="AR5" s="763"/>
      <c r="AS5" s="763"/>
      <c r="AT5" s="764"/>
      <c r="AU5" s="762" t="s">
        <v>377</v>
      </c>
      <c r="AV5" s="763"/>
      <c r="AW5" s="763"/>
      <c r="AX5" s="763"/>
      <c r="AY5" s="769"/>
      <c r="AZ5" s="228"/>
      <c r="BA5" s="228"/>
      <c r="BB5" s="228"/>
      <c r="BC5" s="228"/>
      <c r="BD5" s="228"/>
      <c r="BE5" s="229"/>
      <c r="BF5" s="229"/>
      <c r="BG5" s="229"/>
      <c r="BH5" s="229"/>
      <c r="BI5" s="229"/>
      <c r="BJ5" s="229"/>
      <c r="BK5" s="229"/>
      <c r="BL5" s="229"/>
      <c r="BM5" s="229"/>
      <c r="BN5" s="229"/>
      <c r="BO5" s="229"/>
      <c r="BP5" s="229"/>
      <c r="BQ5" s="756" t="s">
        <v>378</v>
      </c>
      <c r="BR5" s="757"/>
      <c r="BS5" s="757"/>
      <c r="BT5" s="757"/>
      <c r="BU5" s="757"/>
      <c r="BV5" s="757"/>
      <c r="BW5" s="757"/>
      <c r="BX5" s="757"/>
      <c r="BY5" s="757"/>
      <c r="BZ5" s="757"/>
      <c r="CA5" s="757"/>
      <c r="CB5" s="757"/>
      <c r="CC5" s="757"/>
      <c r="CD5" s="757"/>
      <c r="CE5" s="757"/>
      <c r="CF5" s="757"/>
      <c r="CG5" s="758"/>
      <c r="CH5" s="762" t="s">
        <v>379</v>
      </c>
      <c r="CI5" s="763"/>
      <c r="CJ5" s="763"/>
      <c r="CK5" s="763"/>
      <c r="CL5" s="764"/>
      <c r="CM5" s="762" t="s">
        <v>380</v>
      </c>
      <c r="CN5" s="763"/>
      <c r="CO5" s="763"/>
      <c r="CP5" s="763"/>
      <c r="CQ5" s="764"/>
      <c r="CR5" s="762" t="s">
        <v>381</v>
      </c>
      <c r="CS5" s="763"/>
      <c r="CT5" s="763"/>
      <c r="CU5" s="763"/>
      <c r="CV5" s="764"/>
      <c r="CW5" s="762" t="s">
        <v>382</v>
      </c>
      <c r="CX5" s="763"/>
      <c r="CY5" s="763"/>
      <c r="CZ5" s="763"/>
      <c r="DA5" s="764"/>
      <c r="DB5" s="762" t="s">
        <v>383</v>
      </c>
      <c r="DC5" s="763"/>
      <c r="DD5" s="763"/>
      <c r="DE5" s="763"/>
      <c r="DF5" s="764"/>
      <c r="DG5" s="792" t="s">
        <v>384</v>
      </c>
      <c r="DH5" s="793"/>
      <c r="DI5" s="793"/>
      <c r="DJ5" s="793"/>
      <c r="DK5" s="794"/>
      <c r="DL5" s="792" t="s">
        <v>385</v>
      </c>
      <c r="DM5" s="793"/>
      <c r="DN5" s="793"/>
      <c r="DO5" s="793"/>
      <c r="DP5" s="794"/>
      <c r="DQ5" s="762" t="s">
        <v>386</v>
      </c>
      <c r="DR5" s="763"/>
      <c r="DS5" s="763"/>
      <c r="DT5" s="763"/>
      <c r="DU5" s="764"/>
      <c r="DV5" s="762" t="s">
        <v>377</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387</v>
      </c>
      <c r="C7" s="779"/>
      <c r="D7" s="779"/>
      <c r="E7" s="779"/>
      <c r="F7" s="779"/>
      <c r="G7" s="779"/>
      <c r="H7" s="779"/>
      <c r="I7" s="779"/>
      <c r="J7" s="779"/>
      <c r="K7" s="779"/>
      <c r="L7" s="779"/>
      <c r="M7" s="779"/>
      <c r="N7" s="779"/>
      <c r="O7" s="779"/>
      <c r="P7" s="780"/>
      <c r="Q7" s="781">
        <v>139911</v>
      </c>
      <c r="R7" s="782"/>
      <c r="S7" s="782"/>
      <c r="T7" s="782"/>
      <c r="U7" s="782"/>
      <c r="V7" s="782">
        <v>134298</v>
      </c>
      <c r="W7" s="782"/>
      <c r="X7" s="782"/>
      <c r="Y7" s="782"/>
      <c r="Z7" s="782"/>
      <c r="AA7" s="782">
        <f>Q7-V7</f>
        <v>5613</v>
      </c>
      <c r="AB7" s="782"/>
      <c r="AC7" s="782"/>
      <c r="AD7" s="782"/>
      <c r="AE7" s="783"/>
      <c r="AF7" s="784">
        <v>4216</v>
      </c>
      <c r="AG7" s="785"/>
      <c r="AH7" s="785"/>
      <c r="AI7" s="785"/>
      <c r="AJ7" s="786"/>
      <c r="AK7" s="787">
        <v>4042</v>
      </c>
      <c r="AL7" s="788"/>
      <c r="AM7" s="788"/>
      <c r="AN7" s="788"/>
      <c r="AO7" s="788"/>
      <c r="AP7" s="788">
        <v>98327</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616</v>
      </c>
      <c r="BT7" s="776"/>
      <c r="BU7" s="776"/>
      <c r="BV7" s="776"/>
      <c r="BW7" s="776"/>
      <c r="BX7" s="776"/>
      <c r="BY7" s="776"/>
      <c r="BZ7" s="776"/>
      <c r="CA7" s="776"/>
      <c r="CB7" s="776"/>
      <c r="CC7" s="776"/>
      <c r="CD7" s="776"/>
      <c r="CE7" s="776"/>
      <c r="CF7" s="776"/>
      <c r="CG7" s="791"/>
      <c r="CH7" s="772">
        <v>-4</v>
      </c>
      <c r="CI7" s="773"/>
      <c r="CJ7" s="773"/>
      <c r="CK7" s="773"/>
      <c r="CL7" s="774"/>
      <c r="CM7" s="772">
        <v>160</v>
      </c>
      <c r="CN7" s="773"/>
      <c r="CO7" s="773"/>
      <c r="CP7" s="773"/>
      <c r="CQ7" s="774"/>
      <c r="CR7" s="772">
        <v>30</v>
      </c>
      <c r="CS7" s="773"/>
      <c r="CT7" s="773"/>
      <c r="CU7" s="773"/>
      <c r="CV7" s="774"/>
      <c r="CW7" s="772">
        <v>18</v>
      </c>
      <c r="CX7" s="773"/>
      <c r="CY7" s="773"/>
      <c r="CZ7" s="773"/>
      <c r="DA7" s="774"/>
      <c r="DB7" s="772" t="s">
        <v>543</v>
      </c>
      <c r="DC7" s="773"/>
      <c r="DD7" s="773"/>
      <c r="DE7" s="773"/>
      <c r="DF7" s="774"/>
      <c r="DG7" s="772" t="s">
        <v>543</v>
      </c>
      <c r="DH7" s="773"/>
      <c r="DI7" s="773"/>
      <c r="DJ7" s="773"/>
      <c r="DK7" s="774"/>
      <c r="DL7" s="772" t="s">
        <v>543</v>
      </c>
      <c r="DM7" s="773"/>
      <c r="DN7" s="773"/>
      <c r="DO7" s="773"/>
      <c r="DP7" s="774"/>
      <c r="DQ7" s="772" t="s">
        <v>543</v>
      </c>
      <c r="DR7" s="773"/>
      <c r="DS7" s="773"/>
      <c r="DT7" s="773"/>
      <c r="DU7" s="774"/>
      <c r="DV7" s="775"/>
      <c r="DW7" s="776"/>
      <c r="DX7" s="776"/>
      <c r="DY7" s="776"/>
      <c r="DZ7" s="777"/>
      <c r="EA7" s="230"/>
    </row>
    <row r="8" spans="1:131" s="231" customFormat="1" ht="26.25" customHeight="1" x14ac:dyDescent="0.15">
      <c r="A8" s="234">
        <v>2</v>
      </c>
      <c r="B8" s="809" t="s">
        <v>388</v>
      </c>
      <c r="C8" s="810"/>
      <c r="D8" s="810"/>
      <c r="E8" s="810"/>
      <c r="F8" s="810"/>
      <c r="G8" s="810"/>
      <c r="H8" s="810"/>
      <c r="I8" s="810"/>
      <c r="J8" s="810"/>
      <c r="K8" s="810"/>
      <c r="L8" s="810"/>
      <c r="M8" s="810"/>
      <c r="N8" s="810"/>
      <c r="O8" s="810"/>
      <c r="P8" s="811"/>
      <c r="Q8" s="812">
        <v>5052</v>
      </c>
      <c r="R8" s="813"/>
      <c r="S8" s="813"/>
      <c r="T8" s="813"/>
      <c r="U8" s="813"/>
      <c r="V8" s="813">
        <v>4674</v>
      </c>
      <c r="W8" s="813"/>
      <c r="X8" s="813"/>
      <c r="Y8" s="813"/>
      <c r="Z8" s="813"/>
      <c r="AA8" s="813">
        <f t="shared" ref="AA8:AA12" si="0">Q8-V8</f>
        <v>378</v>
      </c>
      <c r="AB8" s="813"/>
      <c r="AC8" s="813"/>
      <c r="AD8" s="813"/>
      <c r="AE8" s="814"/>
      <c r="AF8" s="815">
        <v>379</v>
      </c>
      <c r="AG8" s="816"/>
      <c r="AH8" s="816"/>
      <c r="AI8" s="816"/>
      <c r="AJ8" s="817"/>
      <c r="AK8" s="798">
        <v>137</v>
      </c>
      <c r="AL8" s="799"/>
      <c r="AM8" s="799"/>
      <c r="AN8" s="799"/>
      <c r="AO8" s="799"/>
      <c r="AP8" s="799">
        <v>8764</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617</v>
      </c>
      <c r="BT8" s="803"/>
      <c r="BU8" s="803"/>
      <c r="BV8" s="803"/>
      <c r="BW8" s="803"/>
      <c r="BX8" s="803"/>
      <c r="BY8" s="803"/>
      <c r="BZ8" s="803"/>
      <c r="CA8" s="803"/>
      <c r="CB8" s="803"/>
      <c r="CC8" s="803"/>
      <c r="CD8" s="803"/>
      <c r="CE8" s="803"/>
      <c r="CF8" s="803"/>
      <c r="CG8" s="804"/>
      <c r="CH8" s="805">
        <v>4</v>
      </c>
      <c r="CI8" s="806"/>
      <c r="CJ8" s="806"/>
      <c r="CK8" s="806"/>
      <c r="CL8" s="807"/>
      <c r="CM8" s="805">
        <v>94</v>
      </c>
      <c r="CN8" s="806"/>
      <c r="CO8" s="806"/>
      <c r="CP8" s="806"/>
      <c r="CQ8" s="807"/>
      <c r="CR8" s="805">
        <v>30</v>
      </c>
      <c r="CS8" s="806"/>
      <c r="CT8" s="806"/>
      <c r="CU8" s="806"/>
      <c r="CV8" s="807"/>
      <c r="CW8" s="805">
        <v>33</v>
      </c>
      <c r="CX8" s="806"/>
      <c r="CY8" s="806"/>
      <c r="CZ8" s="806"/>
      <c r="DA8" s="807"/>
      <c r="DB8" s="805" t="s">
        <v>543</v>
      </c>
      <c r="DC8" s="806"/>
      <c r="DD8" s="806"/>
      <c r="DE8" s="806"/>
      <c r="DF8" s="807"/>
      <c r="DG8" s="805" t="s">
        <v>543</v>
      </c>
      <c r="DH8" s="806"/>
      <c r="DI8" s="806"/>
      <c r="DJ8" s="806"/>
      <c r="DK8" s="807"/>
      <c r="DL8" s="805" t="s">
        <v>543</v>
      </c>
      <c r="DM8" s="806"/>
      <c r="DN8" s="806"/>
      <c r="DO8" s="806"/>
      <c r="DP8" s="807"/>
      <c r="DQ8" s="805" t="s">
        <v>543</v>
      </c>
      <c r="DR8" s="806"/>
      <c r="DS8" s="806"/>
      <c r="DT8" s="806"/>
      <c r="DU8" s="807"/>
      <c r="DV8" s="802"/>
      <c r="DW8" s="803"/>
      <c r="DX8" s="803"/>
      <c r="DY8" s="803"/>
      <c r="DZ8" s="808"/>
      <c r="EA8" s="230"/>
    </row>
    <row r="9" spans="1:131" s="231" customFormat="1" ht="26.25" customHeight="1" x14ac:dyDescent="0.15">
      <c r="A9" s="234">
        <v>3</v>
      </c>
      <c r="B9" s="809" t="s">
        <v>389</v>
      </c>
      <c r="C9" s="810"/>
      <c r="D9" s="810"/>
      <c r="E9" s="810"/>
      <c r="F9" s="810"/>
      <c r="G9" s="810"/>
      <c r="H9" s="810"/>
      <c r="I9" s="810"/>
      <c r="J9" s="810"/>
      <c r="K9" s="810"/>
      <c r="L9" s="810"/>
      <c r="M9" s="810"/>
      <c r="N9" s="810"/>
      <c r="O9" s="810"/>
      <c r="P9" s="811"/>
      <c r="Q9" s="812">
        <v>15</v>
      </c>
      <c r="R9" s="813"/>
      <c r="S9" s="813"/>
      <c r="T9" s="813"/>
      <c r="U9" s="813"/>
      <c r="V9" s="813">
        <v>15</v>
      </c>
      <c r="W9" s="813"/>
      <c r="X9" s="813"/>
      <c r="Y9" s="813"/>
      <c r="Z9" s="813"/>
      <c r="AA9" s="813">
        <f t="shared" si="0"/>
        <v>0</v>
      </c>
      <c r="AB9" s="813"/>
      <c r="AC9" s="813"/>
      <c r="AD9" s="813"/>
      <c r="AE9" s="814"/>
      <c r="AF9" s="815" t="s">
        <v>390</v>
      </c>
      <c r="AG9" s="816"/>
      <c r="AH9" s="816"/>
      <c r="AI9" s="816"/>
      <c r="AJ9" s="817"/>
      <c r="AK9" s="798">
        <v>15</v>
      </c>
      <c r="AL9" s="799"/>
      <c r="AM9" s="799"/>
      <c r="AN9" s="799"/>
      <c r="AO9" s="799"/>
      <c r="AP9" s="799">
        <v>0</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618</v>
      </c>
      <c r="BT9" s="803"/>
      <c r="BU9" s="803"/>
      <c r="BV9" s="803"/>
      <c r="BW9" s="803"/>
      <c r="BX9" s="803"/>
      <c r="BY9" s="803"/>
      <c r="BZ9" s="803"/>
      <c r="CA9" s="803"/>
      <c r="CB9" s="803"/>
      <c r="CC9" s="803"/>
      <c r="CD9" s="803"/>
      <c r="CE9" s="803"/>
      <c r="CF9" s="803"/>
      <c r="CG9" s="804"/>
      <c r="CH9" s="805">
        <v>-7</v>
      </c>
      <c r="CI9" s="806"/>
      <c r="CJ9" s="806"/>
      <c r="CK9" s="806"/>
      <c r="CL9" s="807"/>
      <c r="CM9" s="805">
        <v>256</v>
      </c>
      <c r="CN9" s="806"/>
      <c r="CO9" s="806"/>
      <c r="CP9" s="806"/>
      <c r="CQ9" s="807"/>
      <c r="CR9" s="805">
        <v>60</v>
      </c>
      <c r="CS9" s="806"/>
      <c r="CT9" s="806"/>
      <c r="CU9" s="806"/>
      <c r="CV9" s="807"/>
      <c r="CW9" s="805">
        <v>181</v>
      </c>
      <c r="CX9" s="806"/>
      <c r="CY9" s="806"/>
      <c r="CZ9" s="806"/>
      <c r="DA9" s="807"/>
      <c r="DB9" s="805" t="s">
        <v>543</v>
      </c>
      <c r="DC9" s="806"/>
      <c r="DD9" s="806"/>
      <c r="DE9" s="806"/>
      <c r="DF9" s="807"/>
      <c r="DG9" s="805" t="s">
        <v>543</v>
      </c>
      <c r="DH9" s="806"/>
      <c r="DI9" s="806"/>
      <c r="DJ9" s="806"/>
      <c r="DK9" s="807"/>
      <c r="DL9" s="805" t="s">
        <v>543</v>
      </c>
      <c r="DM9" s="806"/>
      <c r="DN9" s="806"/>
      <c r="DO9" s="806"/>
      <c r="DP9" s="807"/>
      <c r="DQ9" s="805" t="s">
        <v>543</v>
      </c>
      <c r="DR9" s="806"/>
      <c r="DS9" s="806"/>
      <c r="DT9" s="806"/>
      <c r="DU9" s="807"/>
      <c r="DV9" s="802"/>
      <c r="DW9" s="803"/>
      <c r="DX9" s="803"/>
      <c r="DY9" s="803"/>
      <c r="DZ9" s="808"/>
      <c r="EA9" s="230"/>
    </row>
    <row r="10" spans="1:131" s="231" customFormat="1" ht="26.25" customHeight="1" x14ac:dyDescent="0.15">
      <c r="A10" s="234">
        <v>4</v>
      </c>
      <c r="B10" s="809" t="s">
        <v>391</v>
      </c>
      <c r="C10" s="810"/>
      <c r="D10" s="810"/>
      <c r="E10" s="810"/>
      <c r="F10" s="810"/>
      <c r="G10" s="810"/>
      <c r="H10" s="810"/>
      <c r="I10" s="810"/>
      <c r="J10" s="810"/>
      <c r="K10" s="810"/>
      <c r="L10" s="810"/>
      <c r="M10" s="810"/>
      <c r="N10" s="810"/>
      <c r="O10" s="810"/>
      <c r="P10" s="811"/>
      <c r="Q10" s="812">
        <v>60</v>
      </c>
      <c r="R10" s="813"/>
      <c r="S10" s="813"/>
      <c r="T10" s="813"/>
      <c r="U10" s="813"/>
      <c r="V10" s="813">
        <v>60</v>
      </c>
      <c r="W10" s="813"/>
      <c r="X10" s="813"/>
      <c r="Y10" s="813"/>
      <c r="Z10" s="813"/>
      <c r="AA10" s="813">
        <f t="shared" si="0"/>
        <v>0</v>
      </c>
      <c r="AB10" s="813"/>
      <c r="AC10" s="813"/>
      <c r="AD10" s="813"/>
      <c r="AE10" s="814"/>
      <c r="AF10" s="815" t="s">
        <v>390</v>
      </c>
      <c r="AG10" s="816"/>
      <c r="AH10" s="816"/>
      <c r="AI10" s="816"/>
      <c r="AJ10" s="817"/>
      <c r="AK10" s="798">
        <v>21</v>
      </c>
      <c r="AL10" s="799"/>
      <c r="AM10" s="799"/>
      <c r="AN10" s="799"/>
      <c r="AO10" s="799"/>
      <c r="AP10" s="799">
        <v>0</v>
      </c>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619</v>
      </c>
      <c r="BT10" s="803"/>
      <c r="BU10" s="803"/>
      <c r="BV10" s="803"/>
      <c r="BW10" s="803"/>
      <c r="BX10" s="803"/>
      <c r="BY10" s="803"/>
      <c r="BZ10" s="803"/>
      <c r="CA10" s="803"/>
      <c r="CB10" s="803"/>
      <c r="CC10" s="803"/>
      <c r="CD10" s="803"/>
      <c r="CE10" s="803"/>
      <c r="CF10" s="803"/>
      <c r="CG10" s="804"/>
      <c r="CH10" s="805">
        <v>-262</v>
      </c>
      <c r="CI10" s="806"/>
      <c r="CJ10" s="806"/>
      <c r="CK10" s="806"/>
      <c r="CL10" s="807"/>
      <c r="CM10" s="805">
        <v>262</v>
      </c>
      <c r="CN10" s="806"/>
      <c r="CO10" s="806"/>
      <c r="CP10" s="806"/>
      <c r="CQ10" s="807"/>
      <c r="CR10" s="805">
        <v>148</v>
      </c>
      <c r="CS10" s="806"/>
      <c r="CT10" s="806"/>
      <c r="CU10" s="806"/>
      <c r="CV10" s="807"/>
      <c r="CW10" s="805">
        <v>0</v>
      </c>
      <c r="CX10" s="806"/>
      <c r="CY10" s="806"/>
      <c r="CZ10" s="806"/>
      <c r="DA10" s="807"/>
      <c r="DB10" s="805" t="s">
        <v>543</v>
      </c>
      <c r="DC10" s="806"/>
      <c r="DD10" s="806"/>
      <c r="DE10" s="806"/>
      <c r="DF10" s="807"/>
      <c r="DG10" s="805" t="s">
        <v>543</v>
      </c>
      <c r="DH10" s="806"/>
      <c r="DI10" s="806"/>
      <c r="DJ10" s="806"/>
      <c r="DK10" s="807"/>
      <c r="DL10" s="805" t="s">
        <v>543</v>
      </c>
      <c r="DM10" s="806"/>
      <c r="DN10" s="806"/>
      <c r="DO10" s="806"/>
      <c r="DP10" s="807"/>
      <c r="DQ10" s="805" t="s">
        <v>543</v>
      </c>
      <c r="DR10" s="806"/>
      <c r="DS10" s="806"/>
      <c r="DT10" s="806"/>
      <c r="DU10" s="807"/>
      <c r="DV10" s="802"/>
      <c r="DW10" s="803"/>
      <c r="DX10" s="803"/>
      <c r="DY10" s="803"/>
      <c r="DZ10" s="808"/>
      <c r="EA10" s="230"/>
    </row>
    <row r="11" spans="1:131" s="231" customFormat="1" ht="26.25" customHeight="1" x14ac:dyDescent="0.15">
      <c r="A11" s="234">
        <v>5</v>
      </c>
      <c r="B11" s="809" t="s">
        <v>392</v>
      </c>
      <c r="C11" s="810"/>
      <c r="D11" s="810"/>
      <c r="E11" s="810"/>
      <c r="F11" s="810"/>
      <c r="G11" s="810"/>
      <c r="H11" s="810"/>
      <c r="I11" s="810"/>
      <c r="J11" s="810"/>
      <c r="K11" s="810"/>
      <c r="L11" s="810"/>
      <c r="M11" s="810"/>
      <c r="N11" s="810"/>
      <c r="O11" s="810"/>
      <c r="P11" s="811"/>
      <c r="Q11" s="812">
        <v>48</v>
      </c>
      <c r="R11" s="813"/>
      <c r="S11" s="813"/>
      <c r="T11" s="813"/>
      <c r="U11" s="813"/>
      <c r="V11" s="813">
        <v>22</v>
      </c>
      <c r="W11" s="813"/>
      <c r="X11" s="813"/>
      <c r="Y11" s="813"/>
      <c r="Z11" s="813"/>
      <c r="AA11" s="813">
        <f t="shared" si="0"/>
        <v>26</v>
      </c>
      <c r="AB11" s="813"/>
      <c r="AC11" s="813"/>
      <c r="AD11" s="813"/>
      <c r="AE11" s="814"/>
      <c r="AF11" s="815">
        <v>26</v>
      </c>
      <c r="AG11" s="816"/>
      <c r="AH11" s="816"/>
      <c r="AI11" s="816"/>
      <c r="AJ11" s="817"/>
      <c r="AK11" s="798">
        <v>4</v>
      </c>
      <c r="AL11" s="799"/>
      <c r="AM11" s="799"/>
      <c r="AN11" s="799"/>
      <c r="AO11" s="799"/>
      <c r="AP11" s="799">
        <v>139</v>
      </c>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t="s">
        <v>620</v>
      </c>
      <c r="BT11" s="803"/>
      <c r="BU11" s="803"/>
      <c r="BV11" s="803"/>
      <c r="BW11" s="803"/>
      <c r="BX11" s="803"/>
      <c r="BY11" s="803"/>
      <c r="BZ11" s="803"/>
      <c r="CA11" s="803"/>
      <c r="CB11" s="803"/>
      <c r="CC11" s="803"/>
      <c r="CD11" s="803"/>
      <c r="CE11" s="803"/>
      <c r="CF11" s="803"/>
      <c r="CG11" s="804"/>
      <c r="CH11" s="805">
        <v>-14</v>
      </c>
      <c r="CI11" s="806"/>
      <c r="CJ11" s="806"/>
      <c r="CK11" s="806"/>
      <c r="CL11" s="807"/>
      <c r="CM11" s="805">
        <v>76</v>
      </c>
      <c r="CN11" s="806"/>
      <c r="CO11" s="806"/>
      <c r="CP11" s="806"/>
      <c r="CQ11" s="807"/>
      <c r="CR11" s="805">
        <v>2</v>
      </c>
      <c r="CS11" s="806"/>
      <c r="CT11" s="806"/>
      <c r="CU11" s="806"/>
      <c r="CV11" s="807"/>
      <c r="CW11" s="805">
        <v>37</v>
      </c>
      <c r="CX11" s="806"/>
      <c r="CY11" s="806"/>
      <c r="CZ11" s="806"/>
      <c r="DA11" s="807"/>
      <c r="DB11" s="805" t="s">
        <v>543</v>
      </c>
      <c r="DC11" s="806"/>
      <c r="DD11" s="806"/>
      <c r="DE11" s="806"/>
      <c r="DF11" s="807"/>
      <c r="DG11" s="805" t="s">
        <v>543</v>
      </c>
      <c r="DH11" s="806"/>
      <c r="DI11" s="806"/>
      <c r="DJ11" s="806"/>
      <c r="DK11" s="807"/>
      <c r="DL11" s="805" t="s">
        <v>543</v>
      </c>
      <c r="DM11" s="806"/>
      <c r="DN11" s="806"/>
      <c r="DO11" s="806"/>
      <c r="DP11" s="807"/>
      <c r="DQ11" s="805" t="s">
        <v>543</v>
      </c>
      <c r="DR11" s="806"/>
      <c r="DS11" s="806"/>
      <c r="DT11" s="806"/>
      <c r="DU11" s="807"/>
      <c r="DV11" s="802"/>
      <c r="DW11" s="803"/>
      <c r="DX11" s="803"/>
      <c r="DY11" s="803"/>
      <c r="DZ11" s="808"/>
      <c r="EA11" s="230"/>
    </row>
    <row r="12" spans="1:131" s="231" customFormat="1" ht="26.25" customHeight="1" x14ac:dyDescent="0.15">
      <c r="A12" s="234">
        <v>6</v>
      </c>
      <c r="B12" s="809" t="s">
        <v>393</v>
      </c>
      <c r="C12" s="810"/>
      <c r="D12" s="810"/>
      <c r="E12" s="810"/>
      <c r="F12" s="810"/>
      <c r="G12" s="810"/>
      <c r="H12" s="810"/>
      <c r="I12" s="810"/>
      <c r="J12" s="810"/>
      <c r="K12" s="810"/>
      <c r="L12" s="810"/>
      <c r="M12" s="810"/>
      <c r="N12" s="810"/>
      <c r="O12" s="810"/>
      <c r="P12" s="811"/>
      <c r="Q12" s="812">
        <v>1459</v>
      </c>
      <c r="R12" s="813"/>
      <c r="S12" s="813"/>
      <c r="T12" s="813"/>
      <c r="U12" s="813"/>
      <c r="V12" s="813">
        <v>1459</v>
      </c>
      <c r="W12" s="813"/>
      <c r="X12" s="813"/>
      <c r="Y12" s="813"/>
      <c r="Z12" s="813"/>
      <c r="AA12" s="813">
        <f t="shared" si="0"/>
        <v>0</v>
      </c>
      <c r="AB12" s="813"/>
      <c r="AC12" s="813"/>
      <c r="AD12" s="813"/>
      <c r="AE12" s="814"/>
      <c r="AF12" s="815" t="s">
        <v>390</v>
      </c>
      <c r="AG12" s="816"/>
      <c r="AH12" s="816"/>
      <c r="AI12" s="816"/>
      <c r="AJ12" s="817"/>
      <c r="AK12" s="798" t="s">
        <v>615</v>
      </c>
      <c r="AL12" s="799"/>
      <c r="AM12" s="799"/>
      <c r="AN12" s="799"/>
      <c r="AO12" s="799"/>
      <c r="AP12" s="799">
        <v>5706</v>
      </c>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t="s">
        <v>621</v>
      </c>
      <c r="BT12" s="803"/>
      <c r="BU12" s="803"/>
      <c r="BV12" s="803"/>
      <c r="BW12" s="803"/>
      <c r="BX12" s="803"/>
      <c r="BY12" s="803"/>
      <c r="BZ12" s="803"/>
      <c r="CA12" s="803"/>
      <c r="CB12" s="803"/>
      <c r="CC12" s="803"/>
      <c r="CD12" s="803"/>
      <c r="CE12" s="803"/>
      <c r="CF12" s="803"/>
      <c r="CG12" s="804"/>
      <c r="CH12" s="805">
        <v>-39</v>
      </c>
      <c r="CI12" s="806"/>
      <c r="CJ12" s="806"/>
      <c r="CK12" s="806"/>
      <c r="CL12" s="807"/>
      <c r="CM12" s="805">
        <v>123</v>
      </c>
      <c r="CN12" s="806"/>
      <c r="CO12" s="806"/>
      <c r="CP12" s="806"/>
      <c r="CQ12" s="807"/>
      <c r="CR12" s="805">
        <v>39</v>
      </c>
      <c r="CS12" s="806"/>
      <c r="CT12" s="806"/>
      <c r="CU12" s="806"/>
      <c r="CV12" s="807"/>
      <c r="CW12" s="805">
        <v>0</v>
      </c>
      <c r="CX12" s="806"/>
      <c r="CY12" s="806"/>
      <c r="CZ12" s="806"/>
      <c r="DA12" s="807"/>
      <c r="DB12" s="805" t="s">
        <v>543</v>
      </c>
      <c r="DC12" s="806"/>
      <c r="DD12" s="806"/>
      <c r="DE12" s="806"/>
      <c r="DF12" s="807"/>
      <c r="DG12" s="805" t="s">
        <v>543</v>
      </c>
      <c r="DH12" s="806"/>
      <c r="DI12" s="806"/>
      <c r="DJ12" s="806"/>
      <c r="DK12" s="807"/>
      <c r="DL12" s="805" t="s">
        <v>543</v>
      </c>
      <c r="DM12" s="806"/>
      <c r="DN12" s="806"/>
      <c r="DO12" s="806"/>
      <c r="DP12" s="807"/>
      <c r="DQ12" s="805" t="s">
        <v>543</v>
      </c>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t="s">
        <v>622</v>
      </c>
      <c r="BT13" s="803"/>
      <c r="BU13" s="803"/>
      <c r="BV13" s="803"/>
      <c r="BW13" s="803"/>
      <c r="BX13" s="803"/>
      <c r="BY13" s="803"/>
      <c r="BZ13" s="803"/>
      <c r="CA13" s="803"/>
      <c r="CB13" s="803"/>
      <c r="CC13" s="803"/>
      <c r="CD13" s="803"/>
      <c r="CE13" s="803"/>
      <c r="CF13" s="803"/>
      <c r="CG13" s="804"/>
      <c r="CH13" s="805">
        <v>-17</v>
      </c>
      <c r="CI13" s="806"/>
      <c r="CJ13" s="806"/>
      <c r="CK13" s="806"/>
      <c r="CL13" s="807"/>
      <c r="CM13" s="805">
        <v>5</v>
      </c>
      <c r="CN13" s="806"/>
      <c r="CO13" s="806"/>
      <c r="CP13" s="806"/>
      <c r="CQ13" s="807"/>
      <c r="CR13" s="805">
        <v>8</v>
      </c>
      <c r="CS13" s="806"/>
      <c r="CT13" s="806"/>
      <c r="CU13" s="806"/>
      <c r="CV13" s="807"/>
      <c r="CW13" s="805">
        <v>13</v>
      </c>
      <c r="CX13" s="806"/>
      <c r="CY13" s="806"/>
      <c r="CZ13" s="806"/>
      <c r="DA13" s="807"/>
      <c r="DB13" s="805" t="s">
        <v>543</v>
      </c>
      <c r="DC13" s="806"/>
      <c r="DD13" s="806"/>
      <c r="DE13" s="806"/>
      <c r="DF13" s="807"/>
      <c r="DG13" s="805" t="s">
        <v>543</v>
      </c>
      <c r="DH13" s="806"/>
      <c r="DI13" s="806"/>
      <c r="DJ13" s="806"/>
      <c r="DK13" s="807"/>
      <c r="DL13" s="805" t="s">
        <v>543</v>
      </c>
      <c r="DM13" s="806"/>
      <c r="DN13" s="806"/>
      <c r="DO13" s="806"/>
      <c r="DP13" s="807"/>
      <c r="DQ13" s="805" t="s">
        <v>543</v>
      </c>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t="s">
        <v>623</v>
      </c>
      <c r="BT14" s="803"/>
      <c r="BU14" s="803"/>
      <c r="BV14" s="803"/>
      <c r="BW14" s="803"/>
      <c r="BX14" s="803"/>
      <c r="BY14" s="803"/>
      <c r="BZ14" s="803"/>
      <c r="CA14" s="803"/>
      <c r="CB14" s="803"/>
      <c r="CC14" s="803"/>
      <c r="CD14" s="803"/>
      <c r="CE14" s="803"/>
      <c r="CF14" s="803"/>
      <c r="CG14" s="804"/>
      <c r="CH14" s="805">
        <v>-61</v>
      </c>
      <c r="CI14" s="806"/>
      <c r="CJ14" s="806"/>
      <c r="CK14" s="806"/>
      <c r="CL14" s="807"/>
      <c r="CM14" s="805">
        <v>29</v>
      </c>
      <c r="CN14" s="806"/>
      <c r="CO14" s="806"/>
      <c r="CP14" s="806"/>
      <c r="CQ14" s="807"/>
      <c r="CR14" s="805">
        <v>80</v>
      </c>
      <c r="CS14" s="806"/>
      <c r="CT14" s="806"/>
      <c r="CU14" s="806"/>
      <c r="CV14" s="807"/>
      <c r="CW14" s="805">
        <v>0</v>
      </c>
      <c r="CX14" s="806"/>
      <c r="CY14" s="806"/>
      <c r="CZ14" s="806"/>
      <c r="DA14" s="807"/>
      <c r="DB14" s="805" t="s">
        <v>543</v>
      </c>
      <c r="DC14" s="806"/>
      <c r="DD14" s="806"/>
      <c r="DE14" s="806"/>
      <c r="DF14" s="807"/>
      <c r="DG14" s="805" t="s">
        <v>543</v>
      </c>
      <c r="DH14" s="806"/>
      <c r="DI14" s="806"/>
      <c r="DJ14" s="806"/>
      <c r="DK14" s="807"/>
      <c r="DL14" s="805" t="s">
        <v>543</v>
      </c>
      <c r="DM14" s="806"/>
      <c r="DN14" s="806"/>
      <c r="DO14" s="806"/>
      <c r="DP14" s="807"/>
      <c r="DQ14" s="805" t="s">
        <v>543</v>
      </c>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t="s">
        <v>624</v>
      </c>
      <c r="BT15" s="803"/>
      <c r="BU15" s="803"/>
      <c r="BV15" s="803"/>
      <c r="BW15" s="803"/>
      <c r="BX15" s="803"/>
      <c r="BY15" s="803"/>
      <c r="BZ15" s="803"/>
      <c r="CA15" s="803"/>
      <c r="CB15" s="803"/>
      <c r="CC15" s="803"/>
      <c r="CD15" s="803"/>
      <c r="CE15" s="803"/>
      <c r="CF15" s="803"/>
      <c r="CG15" s="804"/>
      <c r="CH15" s="805">
        <v>238</v>
      </c>
      <c r="CI15" s="806"/>
      <c r="CJ15" s="806"/>
      <c r="CK15" s="806"/>
      <c r="CL15" s="807"/>
      <c r="CM15" s="805">
        <v>2735</v>
      </c>
      <c r="CN15" s="806"/>
      <c r="CO15" s="806"/>
      <c r="CP15" s="806"/>
      <c r="CQ15" s="807"/>
      <c r="CR15" s="805">
        <v>1379</v>
      </c>
      <c r="CS15" s="806"/>
      <c r="CT15" s="806"/>
      <c r="CU15" s="806"/>
      <c r="CV15" s="807"/>
      <c r="CW15" s="805">
        <v>140</v>
      </c>
      <c r="CX15" s="806"/>
      <c r="CY15" s="806"/>
      <c r="CZ15" s="806"/>
      <c r="DA15" s="807"/>
      <c r="DB15" s="805">
        <v>820</v>
      </c>
      <c r="DC15" s="806"/>
      <c r="DD15" s="806"/>
      <c r="DE15" s="806"/>
      <c r="DF15" s="807"/>
      <c r="DG15" s="805" t="s">
        <v>543</v>
      </c>
      <c r="DH15" s="806"/>
      <c r="DI15" s="806"/>
      <c r="DJ15" s="806"/>
      <c r="DK15" s="807"/>
      <c r="DL15" s="805" t="s">
        <v>543</v>
      </c>
      <c r="DM15" s="806"/>
      <c r="DN15" s="806"/>
      <c r="DO15" s="806"/>
      <c r="DP15" s="807"/>
      <c r="DQ15" s="805" t="s">
        <v>543</v>
      </c>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t="s">
        <v>625</v>
      </c>
      <c r="BT16" s="803"/>
      <c r="BU16" s="803"/>
      <c r="BV16" s="803"/>
      <c r="BW16" s="803"/>
      <c r="BX16" s="803"/>
      <c r="BY16" s="803"/>
      <c r="BZ16" s="803"/>
      <c r="CA16" s="803"/>
      <c r="CB16" s="803"/>
      <c r="CC16" s="803"/>
      <c r="CD16" s="803"/>
      <c r="CE16" s="803"/>
      <c r="CF16" s="803"/>
      <c r="CG16" s="804"/>
      <c r="CH16" s="805">
        <v>0</v>
      </c>
      <c r="CI16" s="806"/>
      <c r="CJ16" s="806"/>
      <c r="CK16" s="806"/>
      <c r="CL16" s="807"/>
      <c r="CM16" s="805">
        <v>3</v>
      </c>
      <c r="CN16" s="806"/>
      <c r="CO16" s="806"/>
      <c r="CP16" s="806"/>
      <c r="CQ16" s="807"/>
      <c r="CR16" s="805">
        <v>3</v>
      </c>
      <c r="CS16" s="806"/>
      <c r="CT16" s="806"/>
      <c r="CU16" s="806"/>
      <c r="CV16" s="807"/>
      <c r="CW16" s="805">
        <v>24</v>
      </c>
      <c r="CX16" s="806"/>
      <c r="CY16" s="806"/>
      <c r="CZ16" s="806"/>
      <c r="DA16" s="807"/>
      <c r="DB16" s="805" t="s">
        <v>543</v>
      </c>
      <c r="DC16" s="806"/>
      <c r="DD16" s="806"/>
      <c r="DE16" s="806"/>
      <c r="DF16" s="807"/>
      <c r="DG16" s="805" t="s">
        <v>543</v>
      </c>
      <c r="DH16" s="806"/>
      <c r="DI16" s="806"/>
      <c r="DJ16" s="806"/>
      <c r="DK16" s="807"/>
      <c r="DL16" s="805" t="s">
        <v>543</v>
      </c>
      <c r="DM16" s="806"/>
      <c r="DN16" s="806"/>
      <c r="DO16" s="806"/>
      <c r="DP16" s="807"/>
      <c r="DQ16" s="805" t="s">
        <v>543</v>
      </c>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t="s">
        <v>626</v>
      </c>
      <c r="BT17" s="803"/>
      <c r="BU17" s="803"/>
      <c r="BV17" s="803"/>
      <c r="BW17" s="803"/>
      <c r="BX17" s="803"/>
      <c r="BY17" s="803"/>
      <c r="BZ17" s="803"/>
      <c r="CA17" s="803"/>
      <c r="CB17" s="803"/>
      <c r="CC17" s="803"/>
      <c r="CD17" s="803"/>
      <c r="CE17" s="803"/>
      <c r="CF17" s="803"/>
      <c r="CG17" s="804"/>
      <c r="CH17" s="805">
        <v>3000</v>
      </c>
      <c r="CI17" s="806"/>
      <c r="CJ17" s="806"/>
      <c r="CK17" s="806"/>
      <c r="CL17" s="807"/>
      <c r="CM17" s="805">
        <v>9046</v>
      </c>
      <c r="CN17" s="806"/>
      <c r="CO17" s="806"/>
      <c r="CP17" s="806"/>
      <c r="CQ17" s="807"/>
      <c r="CR17" s="805">
        <v>3709</v>
      </c>
      <c r="CS17" s="806"/>
      <c r="CT17" s="806"/>
      <c r="CU17" s="806"/>
      <c r="CV17" s="807"/>
      <c r="CW17" s="805">
        <v>816</v>
      </c>
      <c r="CX17" s="806"/>
      <c r="CY17" s="806"/>
      <c r="CZ17" s="806"/>
      <c r="DA17" s="807"/>
      <c r="DB17" s="805">
        <v>4887</v>
      </c>
      <c r="DC17" s="806"/>
      <c r="DD17" s="806"/>
      <c r="DE17" s="806"/>
      <c r="DF17" s="807"/>
      <c r="DG17" s="805" t="s">
        <v>543</v>
      </c>
      <c r="DH17" s="806"/>
      <c r="DI17" s="806"/>
      <c r="DJ17" s="806"/>
      <c r="DK17" s="807"/>
      <c r="DL17" s="805" t="s">
        <v>543</v>
      </c>
      <c r="DM17" s="806"/>
      <c r="DN17" s="806"/>
      <c r="DO17" s="806"/>
      <c r="DP17" s="807"/>
      <c r="DQ17" s="805" t="s">
        <v>543</v>
      </c>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t="s">
        <v>627</v>
      </c>
      <c r="BT18" s="803"/>
      <c r="BU18" s="803"/>
      <c r="BV18" s="803"/>
      <c r="BW18" s="803"/>
      <c r="BX18" s="803"/>
      <c r="BY18" s="803"/>
      <c r="BZ18" s="803"/>
      <c r="CA18" s="803"/>
      <c r="CB18" s="803"/>
      <c r="CC18" s="803"/>
      <c r="CD18" s="803"/>
      <c r="CE18" s="803"/>
      <c r="CF18" s="803"/>
      <c r="CG18" s="804"/>
      <c r="CH18" s="805">
        <v>240</v>
      </c>
      <c r="CI18" s="806"/>
      <c r="CJ18" s="806"/>
      <c r="CK18" s="806"/>
      <c r="CL18" s="807"/>
      <c r="CM18" s="805">
        <v>30102</v>
      </c>
      <c r="CN18" s="806"/>
      <c r="CO18" s="806"/>
      <c r="CP18" s="806"/>
      <c r="CQ18" s="807"/>
      <c r="CR18" s="805">
        <v>0</v>
      </c>
      <c r="CS18" s="806"/>
      <c r="CT18" s="806"/>
      <c r="CU18" s="806"/>
      <c r="CV18" s="807"/>
      <c r="CW18" s="805" t="s">
        <v>631</v>
      </c>
      <c r="CX18" s="806"/>
      <c r="CY18" s="806"/>
      <c r="CZ18" s="806"/>
      <c r="DA18" s="807"/>
      <c r="DB18" s="805">
        <v>275</v>
      </c>
      <c r="DC18" s="806"/>
      <c r="DD18" s="806"/>
      <c r="DE18" s="806"/>
      <c r="DF18" s="807"/>
      <c r="DG18" s="805">
        <v>164</v>
      </c>
      <c r="DH18" s="806"/>
      <c r="DI18" s="806"/>
      <c r="DJ18" s="806"/>
      <c r="DK18" s="807"/>
      <c r="DL18" s="805" t="s">
        <v>543</v>
      </c>
      <c r="DM18" s="806"/>
      <c r="DN18" s="806"/>
      <c r="DO18" s="806"/>
      <c r="DP18" s="807"/>
      <c r="DQ18" s="805">
        <v>16</v>
      </c>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t="s">
        <v>628</v>
      </c>
      <c r="BT19" s="803"/>
      <c r="BU19" s="803"/>
      <c r="BV19" s="803"/>
      <c r="BW19" s="803"/>
      <c r="BX19" s="803"/>
      <c r="BY19" s="803"/>
      <c r="BZ19" s="803"/>
      <c r="CA19" s="803"/>
      <c r="CB19" s="803"/>
      <c r="CC19" s="803"/>
      <c r="CD19" s="803"/>
      <c r="CE19" s="803"/>
      <c r="CF19" s="803"/>
      <c r="CG19" s="804"/>
      <c r="CH19" s="805">
        <v>-266</v>
      </c>
      <c r="CI19" s="806"/>
      <c r="CJ19" s="806"/>
      <c r="CK19" s="806"/>
      <c r="CL19" s="807"/>
      <c r="CM19" s="805">
        <v>323</v>
      </c>
      <c r="CN19" s="806"/>
      <c r="CO19" s="806"/>
      <c r="CP19" s="806"/>
      <c r="CQ19" s="807"/>
      <c r="CR19" s="805">
        <v>26</v>
      </c>
      <c r="CS19" s="806"/>
      <c r="CT19" s="806"/>
      <c r="CU19" s="806"/>
      <c r="CV19" s="807"/>
      <c r="CW19" s="805" t="s">
        <v>543</v>
      </c>
      <c r="CX19" s="806"/>
      <c r="CY19" s="806"/>
      <c r="CZ19" s="806"/>
      <c r="DA19" s="807"/>
      <c r="DB19" s="805" t="s">
        <v>543</v>
      </c>
      <c r="DC19" s="806"/>
      <c r="DD19" s="806"/>
      <c r="DE19" s="806"/>
      <c r="DF19" s="807"/>
      <c r="DG19" s="805" t="s">
        <v>543</v>
      </c>
      <c r="DH19" s="806"/>
      <c r="DI19" s="806"/>
      <c r="DJ19" s="806"/>
      <c r="DK19" s="807"/>
      <c r="DL19" s="805" t="s">
        <v>543</v>
      </c>
      <c r="DM19" s="806"/>
      <c r="DN19" s="806"/>
      <c r="DO19" s="806"/>
      <c r="DP19" s="807"/>
      <c r="DQ19" s="805" t="s">
        <v>543</v>
      </c>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t="s">
        <v>629</v>
      </c>
      <c r="BT20" s="803"/>
      <c r="BU20" s="803"/>
      <c r="BV20" s="803"/>
      <c r="BW20" s="803"/>
      <c r="BX20" s="803"/>
      <c r="BY20" s="803"/>
      <c r="BZ20" s="803"/>
      <c r="CA20" s="803"/>
      <c r="CB20" s="803"/>
      <c r="CC20" s="803"/>
      <c r="CD20" s="803"/>
      <c r="CE20" s="803"/>
      <c r="CF20" s="803"/>
      <c r="CG20" s="804"/>
      <c r="CH20" s="805">
        <v>114</v>
      </c>
      <c r="CI20" s="806"/>
      <c r="CJ20" s="806"/>
      <c r="CK20" s="806"/>
      <c r="CL20" s="807"/>
      <c r="CM20" s="805">
        <v>4840</v>
      </c>
      <c r="CN20" s="806"/>
      <c r="CO20" s="806"/>
      <c r="CP20" s="806"/>
      <c r="CQ20" s="807"/>
      <c r="CR20" s="805">
        <v>1</v>
      </c>
      <c r="CS20" s="806"/>
      <c r="CT20" s="806"/>
      <c r="CU20" s="806"/>
      <c r="CV20" s="807"/>
      <c r="CW20" s="805" t="s">
        <v>543</v>
      </c>
      <c r="CX20" s="806"/>
      <c r="CY20" s="806"/>
      <c r="CZ20" s="806"/>
      <c r="DA20" s="807"/>
      <c r="DB20" s="805" t="s">
        <v>543</v>
      </c>
      <c r="DC20" s="806"/>
      <c r="DD20" s="806"/>
      <c r="DE20" s="806"/>
      <c r="DF20" s="807"/>
      <c r="DG20" s="805" t="s">
        <v>543</v>
      </c>
      <c r="DH20" s="806"/>
      <c r="DI20" s="806"/>
      <c r="DJ20" s="806"/>
      <c r="DK20" s="807"/>
      <c r="DL20" s="805" t="s">
        <v>543</v>
      </c>
      <c r="DM20" s="806"/>
      <c r="DN20" s="806"/>
      <c r="DO20" s="806"/>
      <c r="DP20" s="807"/>
      <c r="DQ20" s="805" t="s">
        <v>543</v>
      </c>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t="s">
        <v>630</v>
      </c>
      <c r="BT21" s="803"/>
      <c r="BU21" s="803"/>
      <c r="BV21" s="803"/>
      <c r="BW21" s="803"/>
      <c r="BX21" s="803"/>
      <c r="BY21" s="803"/>
      <c r="BZ21" s="803"/>
      <c r="CA21" s="803"/>
      <c r="CB21" s="803"/>
      <c r="CC21" s="803"/>
      <c r="CD21" s="803"/>
      <c r="CE21" s="803"/>
      <c r="CF21" s="803"/>
      <c r="CG21" s="804"/>
      <c r="CH21" s="805">
        <v>16</v>
      </c>
      <c r="CI21" s="806"/>
      <c r="CJ21" s="806"/>
      <c r="CK21" s="806"/>
      <c r="CL21" s="807"/>
      <c r="CM21" s="805">
        <v>29</v>
      </c>
      <c r="CN21" s="806"/>
      <c r="CO21" s="806"/>
      <c r="CP21" s="806"/>
      <c r="CQ21" s="807"/>
      <c r="CR21" s="805">
        <v>27</v>
      </c>
      <c r="CS21" s="806"/>
      <c r="CT21" s="806"/>
      <c r="CU21" s="806"/>
      <c r="CV21" s="807"/>
      <c r="CW21" s="805" t="s">
        <v>543</v>
      </c>
      <c r="CX21" s="806"/>
      <c r="CY21" s="806"/>
      <c r="CZ21" s="806"/>
      <c r="DA21" s="807"/>
      <c r="DB21" s="805" t="s">
        <v>543</v>
      </c>
      <c r="DC21" s="806"/>
      <c r="DD21" s="806"/>
      <c r="DE21" s="806"/>
      <c r="DF21" s="807"/>
      <c r="DG21" s="805" t="s">
        <v>543</v>
      </c>
      <c r="DH21" s="806"/>
      <c r="DI21" s="806"/>
      <c r="DJ21" s="806"/>
      <c r="DK21" s="807"/>
      <c r="DL21" s="805" t="s">
        <v>543</v>
      </c>
      <c r="DM21" s="806"/>
      <c r="DN21" s="806"/>
      <c r="DO21" s="806"/>
      <c r="DP21" s="807"/>
      <c r="DQ21" s="805" t="s">
        <v>543</v>
      </c>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394</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395</v>
      </c>
      <c r="B23" s="818" t="s">
        <v>396</v>
      </c>
      <c r="C23" s="819"/>
      <c r="D23" s="819"/>
      <c r="E23" s="819"/>
      <c r="F23" s="819"/>
      <c r="G23" s="819"/>
      <c r="H23" s="819"/>
      <c r="I23" s="819"/>
      <c r="J23" s="819"/>
      <c r="K23" s="819"/>
      <c r="L23" s="819"/>
      <c r="M23" s="819"/>
      <c r="N23" s="819"/>
      <c r="O23" s="819"/>
      <c r="P23" s="820"/>
      <c r="Q23" s="821">
        <v>146545</v>
      </c>
      <c r="R23" s="822"/>
      <c r="S23" s="822"/>
      <c r="T23" s="822"/>
      <c r="U23" s="822"/>
      <c r="V23" s="822">
        <v>140528</v>
      </c>
      <c r="W23" s="822"/>
      <c r="X23" s="822"/>
      <c r="Y23" s="822"/>
      <c r="Z23" s="822"/>
      <c r="AA23" s="822">
        <v>6017</v>
      </c>
      <c r="AB23" s="822"/>
      <c r="AC23" s="822"/>
      <c r="AD23" s="822"/>
      <c r="AE23" s="823"/>
      <c r="AF23" s="824">
        <v>4620</v>
      </c>
      <c r="AG23" s="822"/>
      <c r="AH23" s="822"/>
      <c r="AI23" s="822"/>
      <c r="AJ23" s="825"/>
      <c r="AK23" s="826"/>
      <c r="AL23" s="827"/>
      <c r="AM23" s="827"/>
      <c r="AN23" s="827"/>
      <c r="AO23" s="827"/>
      <c r="AP23" s="822">
        <v>112936</v>
      </c>
      <c r="AQ23" s="822"/>
      <c r="AR23" s="822"/>
      <c r="AS23" s="822"/>
      <c r="AT23" s="822"/>
      <c r="AU23" s="838"/>
      <c r="AV23" s="838"/>
      <c r="AW23" s="838"/>
      <c r="AX23" s="838"/>
      <c r="AY23" s="839"/>
      <c r="AZ23" s="840" t="s">
        <v>184</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397</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398</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370</v>
      </c>
      <c r="B26" s="757"/>
      <c r="C26" s="757"/>
      <c r="D26" s="757"/>
      <c r="E26" s="757"/>
      <c r="F26" s="757"/>
      <c r="G26" s="757"/>
      <c r="H26" s="757"/>
      <c r="I26" s="757"/>
      <c r="J26" s="757"/>
      <c r="K26" s="757"/>
      <c r="L26" s="757"/>
      <c r="M26" s="757"/>
      <c r="N26" s="757"/>
      <c r="O26" s="757"/>
      <c r="P26" s="758"/>
      <c r="Q26" s="762" t="s">
        <v>399</v>
      </c>
      <c r="R26" s="763"/>
      <c r="S26" s="763"/>
      <c r="T26" s="763"/>
      <c r="U26" s="764"/>
      <c r="V26" s="762" t="s">
        <v>400</v>
      </c>
      <c r="W26" s="763"/>
      <c r="X26" s="763"/>
      <c r="Y26" s="763"/>
      <c r="Z26" s="764"/>
      <c r="AA26" s="762" t="s">
        <v>401</v>
      </c>
      <c r="AB26" s="763"/>
      <c r="AC26" s="763"/>
      <c r="AD26" s="763"/>
      <c r="AE26" s="763"/>
      <c r="AF26" s="843" t="s">
        <v>402</v>
      </c>
      <c r="AG26" s="844"/>
      <c r="AH26" s="844"/>
      <c r="AI26" s="844"/>
      <c r="AJ26" s="845"/>
      <c r="AK26" s="763" t="s">
        <v>403</v>
      </c>
      <c r="AL26" s="763"/>
      <c r="AM26" s="763"/>
      <c r="AN26" s="763"/>
      <c r="AO26" s="764"/>
      <c r="AP26" s="762" t="s">
        <v>404</v>
      </c>
      <c r="AQ26" s="763"/>
      <c r="AR26" s="763"/>
      <c r="AS26" s="763"/>
      <c r="AT26" s="764"/>
      <c r="AU26" s="762" t="s">
        <v>405</v>
      </c>
      <c r="AV26" s="763"/>
      <c r="AW26" s="763"/>
      <c r="AX26" s="763"/>
      <c r="AY26" s="764"/>
      <c r="AZ26" s="762" t="s">
        <v>406</v>
      </c>
      <c r="BA26" s="763"/>
      <c r="BB26" s="763"/>
      <c r="BC26" s="763"/>
      <c r="BD26" s="764"/>
      <c r="BE26" s="762" t="s">
        <v>377</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407</v>
      </c>
      <c r="C28" s="779"/>
      <c r="D28" s="779"/>
      <c r="E28" s="779"/>
      <c r="F28" s="779"/>
      <c r="G28" s="779"/>
      <c r="H28" s="779"/>
      <c r="I28" s="779"/>
      <c r="J28" s="779"/>
      <c r="K28" s="779"/>
      <c r="L28" s="779"/>
      <c r="M28" s="779"/>
      <c r="N28" s="779"/>
      <c r="O28" s="779"/>
      <c r="P28" s="780"/>
      <c r="Q28" s="851">
        <v>26384</v>
      </c>
      <c r="R28" s="852"/>
      <c r="S28" s="852"/>
      <c r="T28" s="852"/>
      <c r="U28" s="852"/>
      <c r="V28" s="852">
        <v>25958</v>
      </c>
      <c r="W28" s="852"/>
      <c r="X28" s="852"/>
      <c r="Y28" s="852"/>
      <c r="Z28" s="852"/>
      <c r="AA28" s="852">
        <f t="shared" ref="AA28:AA39" si="1">Q28-V28</f>
        <v>426</v>
      </c>
      <c r="AB28" s="852"/>
      <c r="AC28" s="852"/>
      <c r="AD28" s="852"/>
      <c r="AE28" s="853"/>
      <c r="AF28" s="854">
        <v>426</v>
      </c>
      <c r="AG28" s="852"/>
      <c r="AH28" s="852"/>
      <c r="AI28" s="852"/>
      <c r="AJ28" s="855"/>
      <c r="AK28" s="856">
        <v>2202</v>
      </c>
      <c r="AL28" s="857"/>
      <c r="AM28" s="857"/>
      <c r="AN28" s="857"/>
      <c r="AO28" s="857"/>
      <c r="AP28" s="857" t="s">
        <v>543</v>
      </c>
      <c r="AQ28" s="857"/>
      <c r="AR28" s="857"/>
      <c r="AS28" s="857"/>
      <c r="AT28" s="857"/>
      <c r="AU28" s="857" t="s">
        <v>543</v>
      </c>
      <c r="AV28" s="857"/>
      <c r="AW28" s="857"/>
      <c r="AX28" s="857"/>
      <c r="AY28" s="857"/>
      <c r="AZ28" s="858" t="s">
        <v>615</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408</v>
      </c>
      <c r="C29" s="810"/>
      <c r="D29" s="810"/>
      <c r="E29" s="810"/>
      <c r="F29" s="810"/>
      <c r="G29" s="810"/>
      <c r="H29" s="810"/>
      <c r="I29" s="810"/>
      <c r="J29" s="810"/>
      <c r="K29" s="810"/>
      <c r="L29" s="810"/>
      <c r="M29" s="810"/>
      <c r="N29" s="810"/>
      <c r="O29" s="810"/>
      <c r="P29" s="811"/>
      <c r="Q29" s="812">
        <v>25053</v>
      </c>
      <c r="R29" s="813"/>
      <c r="S29" s="813"/>
      <c r="T29" s="813"/>
      <c r="U29" s="813"/>
      <c r="V29" s="813">
        <v>24709</v>
      </c>
      <c r="W29" s="813"/>
      <c r="X29" s="813"/>
      <c r="Y29" s="813"/>
      <c r="Z29" s="813"/>
      <c r="AA29" s="813">
        <f t="shared" si="1"/>
        <v>344</v>
      </c>
      <c r="AB29" s="813"/>
      <c r="AC29" s="813"/>
      <c r="AD29" s="813"/>
      <c r="AE29" s="814"/>
      <c r="AF29" s="815">
        <v>344</v>
      </c>
      <c r="AG29" s="816"/>
      <c r="AH29" s="816"/>
      <c r="AI29" s="816"/>
      <c r="AJ29" s="817"/>
      <c r="AK29" s="863">
        <v>3910</v>
      </c>
      <c r="AL29" s="859"/>
      <c r="AM29" s="859"/>
      <c r="AN29" s="859"/>
      <c r="AO29" s="859"/>
      <c r="AP29" s="859" t="s">
        <v>543</v>
      </c>
      <c r="AQ29" s="859"/>
      <c r="AR29" s="859"/>
      <c r="AS29" s="859"/>
      <c r="AT29" s="859"/>
      <c r="AU29" s="859" t="s">
        <v>543</v>
      </c>
      <c r="AV29" s="859"/>
      <c r="AW29" s="859"/>
      <c r="AX29" s="859"/>
      <c r="AY29" s="859"/>
      <c r="AZ29" s="860" t="s">
        <v>543</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409</v>
      </c>
      <c r="C30" s="810"/>
      <c r="D30" s="810"/>
      <c r="E30" s="810"/>
      <c r="F30" s="810"/>
      <c r="G30" s="810"/>
      <c r="H30" s="810"/>
      <c r="I30" s="810"/>
      <c r="J30" s="810"/>
      <c r="K30" s="810"/>
      <c r="L30" s="810"/>
      <c r="M30" s="810"/>
      <c r="N30" s="810"/>
      <c r="O30" s="810"/>
      <c r="P30" s="811"/>
      <c r="Q30" s="812">
        <v>3455</v>
      </c>
      <c r="R30" s="813"/>
      <c r="S30" s="813"/>
      <c r="T30" s="813"/>
      <c r="U30" s="813"/>
      <c r="V30" s="813">
        <v>3393</v>
      </c>
      <c r="W30" s="813"/>
      <c r="X30" s="813"/>
      <c r="Y30" s="813"/>
      <c r="Z30" s="813"/>
      <c r="AA30" s="813">
        <f t="shared" si="1"/>
        <v>62</v>
      </c>
      <c r="AB30" s="813"/>
      <c r="AC30" s="813"/>
      <c r="AD30" s="813"/>
      <c r="AE30" s="814"/>
      <c r="AF30" s="815">
        <v>62</v>
      </c>
      <c r="AG30" s="816"/>
      <c r="AH30" s="816"/>
      <c r="AI30" s="816"/>
      <c r="AJ30" s="817"/>
      <c r="AK30" s="863">
        <v>970</v>
      </c>
      <c r="AL30" s="859"/>
      <c r="AM30" s="859"/>
      <c r="AN30" s="859"/>
      <c r="AO30" s="859"/>
      <c r="AP30" s="859" t="s">
        <v>543</v>
      </c>
      <c r="AQ30" s="859"/>
      <c r="AR30" s="859"/>
      <c r="AS30" s="859"/>
      <c r="AT30" s="859"/>
      <c r="AU30" s="859" t="s">
        <v>543</v>
      </c>
      <c r="AV30" s="859"/>
      <c r="AW30" s="859"/>
      <c r="AX30" s="859"/>
      <c r="AY30" s="859"/>
      <c r="AZ30" s="860" t="s">
        <v>543</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410</v>
      </c>
      <c r="C31" s="810"/>
      <c r="D31" s="810"/>
      <c r="E31" s="810"/>
      <c r="F31" s="810"/>
      <c r="G31" s="810"/>
      <c r="H31" s="810"/>
      <c r="I31" s="810"/>
      <c r="J31" s="810"/>
      <c r="K31" s="810"/>
      <c r="L31" s="810"/>
      <c r="M31" s="810"/>
      <c r="N31" s="810"/>
      <c r="O31" s="810"/>
      <c r="P31" s="811"/>
      <c r="Q31" s="812">
        <v>25555</v>
      </c>
      <c r="R31" s="813"/>
      <c r="S31" s="813"/>
      <c r="T31" s="813"/>
      <c r="U31" s="813"/>
      <c r="V31" s="813">
        <v>24898</v>
      </c>
      <c r="W31" s="813"/>
      <c r="X31" s="813"/>
      <c r="Y31" s="813"/>
      <c r="Z31" s="813"/>
      <c r="AA31" s="813">
        <f t="shared" si="1"/>
        <v>657</v>
      </c>
      <c r="AB31" s="813"/>
      <c r="AC31" s="813"/>
      <c r="AD31" s="813"/>
      <c r="AE31" s="814"/>
      <c r="AF31" s="815">
        <v>566</v>
      </c>
      <c r="AG31" s="816"/>
      <c r="AH31" s="816"/>
      <c r="AI31" s="816"/>
      <c r="AJ31" s="817"/>
      <c r="AK31" s="863" t="s">
        <v>543</v>
      </c>
      <c r="AL31" s="859"/>
      <c r="AM31" s="859"/>
      <c r="AN31" s="859"/>
      <c r="AO31" s="859"/>
      <c r="AP31" s="859" t="s">
        <v>543</v>
      </c>
      <c r="AQ31" s="859"/>
      <c r="AR31" s="859"/>
      <c r="AS31" s="859"/>
      <c r="AT31" s="859"/>
      <c r="AU31" s="859" t="s">
        <v>543</v>
      </c>
      <c r="AV31" s="859"/>
      <c r="AW31" s="859"/>
      <c r="AX31" s="859"/>
      <c r="AY31" s="859"/>
      <c r="AZ31" s="860" t="s">
        <v>543</v>
      </c>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411</v>
      </c>
      <c r="C32" s="810"/>
      <c r="D32" s="810"/>
      <c r="E32" s="810"/>
      <c r="F32" s="810"/>
      <c r="G32" s="810"/>
      <c r="H32" s="810"/>
      <c r="I32" s="810"/>
      <c r="J32" s="810"/>
      <c r="K32" s="810"/>
      <c r="L32" s="810"/>
      <c r="M32" s="810"/>
      <c r="N32" s="810"/>
      <c r="O32" s="810"/>
      <c r="P32" s="811"/>
      <c r="Q32" s="812">
        <v>6217</v>
      </c>
      <c r="R32" s="813"/>
      <c r="S32" s="813"/>
      <c r="T32" s="813"/>
      <c r="U32" s="813"/>
      <c r="V32" s="813">
        <v>5713</v>
      </c>
      <c r="W32" s="813"/>
      <c r="X32" s="813"/>
      <c r="Y32" s="813"/>
      <c r="Z32" s="813"/>
      <c r="AA32" s="813">
        <f t="shared" si="1"/>
        <v>504</v>
      </c>
      <c r="AB32" s="813"/>
      <c r="AC32" s="813"/>
      <c r="AD32" s="813"/>
      <c r="AE32" s="814"/>
      <c r="AF32" s="815">
        <v>4148</v>
      </c>
      <c r="AG32" s="816"/>
      <c r="AH32" s="816"/>
      <c r="AI32" s="816"/>
      <c r="AJ32" s="817"/>
      <c r="AK32" s="863">
        <v>386</v>
      </c>
      <c r="AL32" s="859"/>
      <c r="AM32" s="859"/>
      <c r="AN32" s="859"/>
      <c r="AO32" s="859"/>
      <c r="AP32" s="859">
        <v>28124</v>
      </c>
      <c r="AQ32" s="859"/>
      <c r="AR32" s="859"/>
      <c r="AS32" s="859"/>
      <c r="AT32" s="859"/>
      <c r="AU32" s="859">
        <v>1800</v>
      </c>
      <c r="AV32" s="859"/>
      <c r="AW32" s="859"/>
      <c r="AX32" s="859"/>
      <c r="AY32" s="859"/>
      <c r="AZ32" s="860" t="s">
        <v>543</v>
      </c>
      <c r="BA32" s="860"/>
      <c r="BB32" s="860"/>
      <c r="BC32" s="860"/>
      <c r="BD32" s="860"/>
      <c r="BE32" s="861" t="s">
        <v>412</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413</v>
      </c>
      <c r="C33" s="810"/>
      <c r="D33" s="810"/>
      <c r="E33" s="810"/>
      <c r="F33" s="810"/>
      <c r="G33" s="810"/>
      <c r="H33" s="810"/>
      <c r="I33" s="810"/>
      <c r="J33" s="810"/>
      <c r="K33" s="810"/>
      <c r="L33" s="810"/>
      <c r="M33" s="810"/>
      <c r="N33" s="810"/>
      <c r="O33" s="810"/>
      <c r="P33" s="811"/>
      <c r="Q33" s="812">
        <v>4853</v>
      </c>
      <c r="R33" s="813"/>
      <c r="S33" s="813"/>
      <c r="T33" s="813"/>
      <c r="U33" s="813"/>
      <c r="V33" s="813">
        <v>4707</v>
      </c>
      <c r="W33" s="813"/>
      <c r="X33" s="813"/>
      <c r="Y33" s="813"/>
      <c r="Z33" s="813"/>
      <c r="AA33" s="813">
        <f t="shared" si="1"/>
        <v>146</v>
      </c>
      <c r="AB33" s="813"/>
      <c r="AC33" s="813"/>
      <c r="AD33" s="813"/>
      <c r="AE33" s="814"/>
      <c r="AF33" s="815">
        <v>2940</v>
      </c>
      <c r="AG33" s="816"/>
      <c r="AH33" s="816"/>
      <c r="AI33" s="816"/>
      <c r="AJ33" s="817"/>
      <c r="AK33" s="863">
        <v>1671</v>
      </c>
      <c r="AL33" s="859"/>
      <c r="AM33" s="859"/>
      <c r="AN33" s="859"/>
      <c r="AO33" s="859"/>
      <c r="AP33" s="859">
        <v>33177</v>
      </c>
      <c r="AQ33" s="859"/>
      <c r="AR33" s="859"/>
      <c r="AS33" s="859"/>
      <c r="AT33" s="859"/>
      <c r="AU33" s="859">
        <v>24120</v>
      </c>
      <c r="AV33" s="859"/>
      <c r="AW33" s="859"/>
      <c r="AX33" s="859"/>
      <c r="AY33" s="859"/>
      <c r="AZ33" s="860" t="s">
        <v>543</v>
      </c>
      <c r="BA33" s="860"/>
      <c r="BB33" s="860"/>
      <c r="BC33" s="860"/>
      <c r="BD33" s="860"/>
      <c r="BE33" s="861" t="s">
        <v>414</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415</v>
      </c>
      <c r="C34" s="810"/>
      <c r="D34" s="810"/>
      <c r="E34" s="810"/>
      <c r="F34" s="810"/>
      <c r="G34" s="810"/>
      <c r="H34" s="810"/>
      <c r="I34" s="810"/>
      <c r="J34" s="810"/>
      <c r="K34" s="810"/>
      <c r="L34" s="810"/>
      <c r="M34" s="810"/>
      <c r="N34" s="810"/>
      <c r="O34" s="810"/>
      <c r="P34" s="811"/>
      <c r="Q34" s="812">
        <v>27</v>
      </c>
      <c r="R34" s="813"/>
      <c r="S34" s="813"/>
      <c r="T34" s="813"/>
      <c r="U34" s="813"/>
      <c r="V34" s="813">
        <v>27</v>
      </c>
      <c r="W34" s="813"/>
      <c r="X34" s="813"/>
      <c r="Y34" s="813"/>
      <c r="Z34" s="813"/>
      <c r="AA34" s="813">
        <f t="shared" si="1"/>
        <v>0</v>
      </c>
      <c r="AB34" s="813"/>
      <c r="AC34" s="813"/>
      <c r="AD34" s="813"/>
      <c r="AE34" s="814"/>
      <c r="AF34" s="815" t="s">
        <v>416</v>
      </c>
      <c r="AG34" s="816"/>
      <c r="AH34" s="816"/>
      <c r="AI34" s="816"/>
      <c r="AJ34" s="817"/>
      <c r="AK34" s="863">
        <v>26</v>
      </c>
      <c r="AL34" s="859"/>
      <c r="AM34" s="859"/>
      <c r="AN34" s="859"/>
      <c r="AO34" s="859"/>
      <c r="AP34" s="859">
        <v>158</v>
      </c>
      <c r="AQ34" s="859"/>
      <c r="AR34" s="859"/>
      <c r="AS34" s="859"/>
      <c r="AT34" s="859"/>
      <c r="AU34" s="859">
        <v>158</v>
      </c>
      <c r="AV34" s="859"/>
      <c r="AW34" s="859"/>
      <c r="AX34" s="859"/>
      <c r="AY34" s="859"/>
      <c r="AZ34" s="860" t="s">
        <v>543</v>
      </c>
      <c r="BA34" s="860"/>
      <c r="BB34" s="860"/>
      <c r="BC34" s="860"/>
      <c r="BD34" s="860"/>
      <c r="BE34" s="861" t="s">
        <v>417</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t="s">
        <v>418</v>
      </c>
      <c r="C35" s="810"/>
      <c r="D35" s="810"/>
      <c r="E35" s="810"/>
      <c r="F35" s="810"/>
      <c r="G35" s="810"/>
      <c r="H35" s="810"/>
      <c r="I35" s="810"/>
      <c r="J35" s="810"/>
      <c r="K35" s="810"/>
      <c r="L35" s="810"/>
      <c r="M35" s="810"/>
      <c r="N35" s="810"/>
      <c r="O35" s="810"/>
      <c r="P35" s="811"/>
      <c r="Q35" s="812">
        <v>52</v>
      </c>
      <c r="R35" s="813"/>
      <c r="S35" s="813"/>
      <c r="T35" s="813"/>
      <c r="U35" s="813"/>
      <c r="V35" s="813">
        <v>41</v>
      </c>
      <c r="W35" s="813"/>
      <c r="X35" s="813"/>
      <c r="Y35" s="813"/>
      <c r="Z35" s="813"/>
      <c r="AA35" s="813">
        <f t="shared" si="1"/>
        <v>11</v>
      </c>
      <c r="AB35" s="813"/>
      <c r="AC35" s="813"/>
      <c r="AD35" s="813"/>
      <c r="AE35" s="814"/>
      <c r="AF35" s="815">
        <v>11</v>
      </c>
      <c r="AG35" s="816"/>
      <c r="AH35" s="816"/>
      <c r="AI35" s="816"/>
      <c r="AJ35" s="817"/>
      <c r="AK35" s="863" t="s">
        <v>543</v>
      </c>
      <c r="AL35" s="859"/>
      <c r="AM35" s="859"/>
      <c r="AN35" s="859"/>
      <c r="AO35" s="859"/>
      <c r="AP35" s="859" t="s">
        <v>543</v>
      </c>
      <c r="AQ35" s="859"/>
      <c r="AR35" s="859"/>
      <c r="AS35" s="859"/>
      <c r="AT35" s="859"/>
      <c r="AU35" s="859" t="s">
        <v>543</v>
      </c>
      <c r="AV35" s="859"/>
      <c r="AW35" s="859"/>
      <c r="AX35" s="859"/>
      <c r="AY35" s="859"/>
      <c r="AZ35" s="860" t="s">
        <v>543</v>
      </c>
      <c r="BA35" s="860"/>
      <c r="BB35" s="860"/>
      <c r="BC35" s="860"/>
      <c r="BD35" s="860"/>
      <c r="BE35" s="861" t="s">
        <v>419</v>
      </c>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t="s">
        <v>420</v>
      </c>
      <c r="C36" s="810"/>
      <c r="D36" s="810"/>
      <c r="E36" s="810"/>
      <c r="F36" s="810"/>
      <c r="G36" s="810"/>
      <c r="H36" s="810"/>
      <c r="I36" s="810"/>
      <c r="J36" s="810"/>
      <c r="K36" s="810"/>
      <c r="L36" s="810"/>
      <c r="M36" s="810"/>
      <c r="N36" s="810"/>
      <c r="O36" s="810"/>
      <c r="P36" s="811"/>
      <c r="Q36" s="812">
        <v>942</v>
      </c>
      <c r="R36" s="813"/>
      <c r="S36" s="813"/>
      <c r="T36" s="813"/>
      <c r="U36" s="813"/>
      <c r="V36" s="813">
        <v>942</v>
      </c>
      <c r="W36" s="813"/>
      <c r="X36" s="813"/>
      <c r="Y36" s="813"/>
      <c r="Z36" s="813"/>
      <c r="AA36" s="813">
        <f t="shared" si="1"/>
        <v>0</v>
      </c>
      <c r="AB36" s="813"/>
      <c r="AC36" s="813"/>
      <c r="AD36" s="813"/>
      <c r="AE36" s="814"/>
      <c r="AF36" s="815">
        <v>367</v>
      </c>
      <c r="AG36" s="816"/>
      <c r="AH36" s="816"/>
      <c r="AI36" s="816"/>
      <c r="AJ36" s="817"/>
      <c r="AK36" s="863">
        <v>509</v>
      </c>
      <c r="AL36" s="859"/>
      <c r="AM36" s="859"/>
      <c r="AN36" s="859"/>
      <c r="AO36" s="859"/>
      <c r="AP36" s="859">
        <v>1024</v>
      </c>
      <c r="AQ36" s="859"/>
      <c r="AR36" s="859"/>
      <c r="AS36" s="859"/>
      <c r="AT36" s="859"/>
      <c r="AU36" s="859">
        <v>713</v>
      </c>
      <c r="AV36" s="859"/>
      <c r="AW36" s="859"/>
      <c r="AX36" s="859"/>
      <c r="AY36" s="859"/>
      <c r="AZ36" s="860" t="s">
        <v>543</v>
      </c>
      <c r="BA36" s="860"/>
      <c r="BB36" s="860"/>
      <c r="BC36" s="860"/>
      <c r="BD36" s="860"/>
      <c r="BE36" s="861" t="s">
        <v>417</v>
      </c>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t="s">
        <v>421</v>
      </c>
      <c r="C37" s="810"/>
      <c r="D37" s="810"/>
      <c r="E37" s="810"/>
      <c r="F37" s="810"/>
      <c r="G37" s="810"/>
      <c r="H37" s="810"/>
      <c r="I37" s="810"/>
      <c r="J37" s="810"/>
      <c r="K37" s="810"/>
      <c r="L37" s="810"/>
      <c r="M37" s="810"/>
      <c r="N37" s="810"/>
      <c r="O37" s="810"/>
      <c r="P37" s="811"/>
      <c r="Q37" s="812">
        <v>337</v>
      </c>
      <c r="R37" s="813"/>
      <c r="S37" s="813"/>
      <c r="T37" s="813"/>
      <c r="U37" s="813"/>
      <c r="V37" s="813">
        <v>314</v>
      </c>
      <c r="W37" s="813"/>
      <c r="X37" s="813"/>
      <c r="Y37" s="813"/>
      <c r="Z37" s="813"/>
      <c r="AA37" s="813">
        <f t="shared" si="1"/>
        <v>23</v>
      </c>
      <c r="AB37" s="813"/>
      <c r="AC37" s="813"/>
      <c r="AD37" s="813"/>
      <c r="AE37" s="814"/>
      <c r="AF37" s="815">
        <v>23</v>
      </c>
      <c r="AG37" s="816"/>
      <c r="AH37" s="816"/>
      <c r="AI37" s="816"/>
      <c r="AJ37" s="817"/>
      <c r="AK37" s="863">
        <v>6</v>
      </c>
      <c r="AL37" s="859"/>
      <c r="AM37" s="859"/>
      <c r="AN37" s="859"/>
      <c r="AO37" s="859"/>
      <c r="AP37" s="859">
        <v>873</v>
      </c>
      <c r="AQ37" s="859"/>
      <c r="AR37" s="859"/>
      <c r="AS37" s="859"/>
      <c r="AT37" s="859"/>
      <c r="AU37" s="859">
        <v>20</v>
      </c>
      <c r="AV37" s="859"/>
      <c r="AW37" s="859"/>
      <c r="AX37" s="859"/>
      <c r="AY37" s="859"/>
      <c r="AZ37" s="860" t="s">
        <v>543</v>
      </c>
      <c r="BA37" s="860"/>
      <c r="BB37" s="860"/>
      <c r="BC37" s="860"/>
      <c r="BD37" s="860"/>
      <c r="BE37" s="861" t="s">
        <v>422</v>
      </c>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t="s">
        <v>423</v>
      </c>
      <c r="C38" s="810"/>
      <c r="D38" s="810"/>
      <c r="E38" s="810"/>
      <c r="F38" s="810"/>
      <c r="G38" s="810"/>
      <c r="H38" s="810"/>
      <c r="I38" s="810"/>
      <c r="J38" s="810"/>
      <c r="K38" s="810"/>
      <c r="L38" s="810"/>
      <c r="M38" s="810"/>
      <c r="N38" s="810"/>
      <c r="O38" s="810"/>
      <c r="P38" s="811"/>
      <c r="Q38" s="812">
        <v>24</v>
      </c>
      <c r="R38" s="813"/>
      <c r="S38" s="813"/>
      <c r="T38" s="813"/>
      <c r="U38" s="813"/>
      <c r="V38" s="813">
        <v>24</v>
      </c>
      <c r="W38" s="813"/>
      <c r="X38" s="813"/>
      <c r="Y38" s="813"/>
      <c r="Z38" s="813"/>
      <c r="AA38" s="813">
        <f t="shared" si="1"/>
        <v>0</v>
      </c>
      <c r="AB38" s="813"/>
      <c r="AC38" s="813"/>
      <c r="AD38" s="813"/>
      <c r="AE38" s="814"/>
      <c r="AF38" s="815" t="s">
        <v>416</v>
      </c>
      <c r="AG38" s="816"/>
      <c r="AH38" s="816"/>
      <c r="AI38" s="816"/>
      <c r="AJ38" s="817"/>
      <c r="AK38" s="863">
        <v>24</v>
      </c>
      <c r="AL38" s="859"/>
      <c r="AM38" s="859"/>
      <c r="AN38" s="859"/>
      <c r="AO38" s="859"/>
      <c r="AP38" s="859">
        <v>1561</v>
      </c>
      <c r="AQ38" s="859"/>
      <c r="AR38" s="859"/>
      <c r="AS38" s="859"/>
      <c r="AT38" s="859"/>
      <c r="AU38" s="859" t="s">
        <v>543</v>
      </c>
      <c r="AV38" s="859"/>
      <c r="AW38" s="859"/>
      <c r="AX38" s="859"/>
      <c r="AY38" s="859"/>
      <c r="AZ38" s="860" t="s">
        <v>543</v>
      </c>
      <c r="BA38" s="860"/>
      <c r="BB38" s="860"/>
      <c r="BC38" s="860"/>
      <c r="BD38" s="860"/>
      <c r="BE38" s="861" t="s">
        <v>424</v>
      </c>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t="s">
        <v>425</v>
      </c>
      <c r="C39" s="810"/>
      <c r="D39" s="810"/>
      <c r="E39" s="810"/>
      <c r="F39" s="810"/>
      <c r="G39" s="810"/>
      <c r="H39" s="810"/>
      <c r="I39" s="810"/>
      <c r="J39" s="810"/>
      <c r="K39" s="810"/>
      <c r="L39" s="810"/>
      <c r="M39" s="810"/>
      <c r="N39" s="810"/>
      <c r="O39" s="810"/>
      <c r="P39" s="811"/>
      <c r="Q39" s="812">
        <v>119</v>
      </c>
      <c r="R39" s="813"/>
      <c r="S39" s="813"/>
      <c r="T39" s="813"/>
      <c r="U39" s="813"/>
      <c r="V39" s="813">
        <v>111</v>
      </c>
      <c r="W39" s="813"/>
      <c r="X39" s="813"/>
      <c r="Y39" s="813"/>
      <c r="Z39" s="813"/>
      <c r="AA39" s="813">
        <f t="shared" si="1"/>
        <v>8</v>
      </c>
      <c r="AB39" s="813"/>
      <c r="AC39" s="813"/>
      <c r="AD39" s="813"/>
      <c r="AE39" s="814"/>
      <c r="AF39" s="815" t="s">
        <v>426</v>
      </c>
      <c r="AG39" s="816"/>
      <c r="AH39" s="816"/>
      <c r="AI39" s="816"/>
      <c r="AJ39" s="817"/>
      <c r="AK39" s="863">
        <v>0</v>
      </c>
      <c r="AL39" s="859"/>
      <c r="AM39" s="859"/>
      <c r="AN39" s="859"/>
      <c r="AO39" s="859"/>
      <c r="AP39" s="859">
        <v>236</v>
      </c>
      <c r="AQ39" s="859"/>
      <c r="AR39" s="859"/>
      <c r="AS39" s="859"/>
      <c r="AT39" s="859"/>
      <c r="AU39" s="859" t="s">
        <v>543</v>
      </c>
      <c r="AV39" s="859"/>
      <c r="AW39" s="859"/>
      <c r="AX39" s="859"/>
      <c r="AY39" s="859"/>
      <c r="AZ39" s="860" t="s">
        <v>543</v>
      </c>
      <c r="BA39" s="860"/>
      <c r="BB39" s="860"/>
      <c r="BC39" s="860"/>
      <c r="BD39" s="860"/>
      <c r="BE39" s="861" t="s">
        <v>417</v>
      </c>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427</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395</v>
      </c>
      <c r="B63" s="818" t="s">
        <v>428</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8887</v>
      </c>
      <c r="AG63" s="873"/>
      <c r="AH63" s="873"/>
      <c r="AI63" s="873"/>
      <c r="AJ63" s="874"/>
      <c r="AK63" s="875"/>
      <c r="AL63" s="870"/>
      <c r="AM63" s="870"/>
      <c r="AN63" s="870"/>
      <c r="AO63" s="870"/>
      <c r="AP63" s="873"/>
      <c r="AQ63" s="873"/>
      <c r="AR63" s="873"/>
      <c r="AS63" s="873"/>
      <c r="AT63" s="873"/>
      <c r="AU63" s="873"/>
      <c r="AV63" s="873"/>
      <c r="AW63" s="873"/>
      <c r="AX63" s="873"/>
      <c r="AY63" s="873"/>
      <c r="AZ63" s="877"/>
      <c r="BA63" s="877"/>
      <c r="BB63" s="877"/>
      <c r="BC63" s="877"/>
      <c r="BD63" s="877"/>
      <c r="BE63" s="878"/>
      <c r="BF63" s="878"/>
      <c r="BG63" s="878"/>
      <c r="BH63" s="878"/>
      <c r="BI63" s="879"/>
      <c r="BJ63" s="880" t="s">
        <v>429</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430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431</v>
      </c>
      <c r="B66" s="757"/>
      <c r="C66" s="757"/>
      <c r="D66" s="757"/>
      <c r="E66" s="757"/>
      <c r="F66" s="757"/>
      <c r="G66" s="757"/>
      <c r="H66" s="757"/>
      <c r="I66" s="757"/>
      <c r="J66" s="757"/>
      <c r="K66" s="757"/>
      <c r="L66" s="757"/>
      <c r="M66" s="757"/>
      <c r="N66" s="757"/>
      <c r="O66" s="757"/>
      <c r="P66" s="758"/>
      <c r="Q66" s="762" t="s">
        <v>432</v>
      </c>
      <c r="R66" s="763"/>
      <c r="S66" s="763"/>
      <c r="T66" s="763"/>
      <c r="U66" s="764"/>
      <c r="V66" s="762" t="s">
        <v>433</v>
      </c>
      <c r="W66" s="763"/>
      <c r="X66" s="763"/>
      <c r="Y66" s="763"/>
      <c r="Z66" s="764"/>
      <c r="AA66" s="762" t="s">
        <v>434</v>
      </c>
      <c r="AB66" s="763"/>
      <c r="AC66" s="763"/>
      <c r="AD66" s="763"/>
      <c r="AE66" s="764"/>
      <c r="AF66" s="883" t="s">
        <v>435</v>
      </c>
      <c r="AG66" s="844"/>
      <c r="AH66" s="844"/>
      <c r="AI66" s="844"/>
      <c r="AJ66" s="884"/>
      <c r="AK66" s="762" t="s">
        <v>436</v>
      </c>
      <c r="AL66" s="757"/>
      <c r="AM66" s="757"/>
      <c r="AN66" s="757"/>
      <c r="AO66" s="758"/>
      <c r="AP66" s="762" t="s">
        <v>437</v>
      </c>
      <c r="AQ66" s="763"/>
      <c r="AR66" s="763"/>
      <c r="AS66" s="763"/>
      <c r="AT66" s="764"/>
      <c r="AU66" s="762" t="s">
        <v>438</v>
      </c>
      <c r="AV66" s="763"/>
      <c r="AW66" s="763"/>
      <c r="AX66" s="763"/>
      <c r="AY66" s="764"/>
      <c r="AZ66" s="762" t="s">
        <v>377</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607</v>
      </c>
      <c r="C68" s="899"/>
      <c r="D68" s="899"/>
      <c r="E68" s="899"/>
      <c r="F68" s="899"/>
      <c r="G68" s="899"/>
      <c r="H68" s="899"/>
      <c r="I68" s="899"/>
      <c r="J68" s="899"/>
      <c r="K68" s="899"/>
      <c r="L68" s="899"/>
      <c r="M68" s="899"/>
      <c r="N68" s="899"/>
      <c r="O68" s="899"/>
      <c r="P68" s="900"/>
      <c r="Q68" s="901">
        <v>266</v>
      </c>
      <c r="R68" s="895"/>
      <c r="S68" s="895"/>
      <c r="T68" s="895"/>
      <c r="U68" s="895"/>
      <c r="V68" s="895">
        <v>254</v>
      </c>
      <c r="W68" s="895"/>
      <c r="X68" s="895"/>
      <c r="Y68" s="895"/>
      <c r="Z68" s="895"/>
      <c r="AA68" s="895">
        <v>12</v>
      </c>
      <c r="AB68" s="895"/>
      <c r="AC68" s="895"/>
      <c r="AD68" s="895"/>
      <c r="AE68" s="895"/>
      <c r="AF68" s="895">
        <v>12</v>
      </c>
      <c r="AG68" s="895"/>
      <c r="AH68" s="895"/>
      <c r="AI68" s="895"/>
      <c r="AJ68" s="895"/>
      <c r="AK68" s="895">
        <v>16</v>
      </c>
      <c r="AL68" s="895"/>
      <c r="AM68" s="895"/>
      <c r="AN68" s="895"/>
      <c r="AO68" s="895"/>
      <c r="AP68" s="895">
        <v>0</v>
      </c>
      <c r="AQ68" s="895"/>
      <c r="AR68" s="895"/>
      <c r="AS68" s="895"/>
      <c r="AT68" s="895"/>
      <c r="AU68" s="895">
        <v>0</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608</v>
      </c>
      <c r="C69" s="903"/>
      <c r="D69" s="903"/>
      <c r="E69" s="903"/>
      <c r="F69" s="903"/>
      <c r="G69" s="903"/>
      <c r="H69" s="903"/>
      <c r="I69" s="903"/>
      <c r="J69" s="903"/>
      <c r="K69" s="903"/>
      <c r="L69" s="903"/>
      <c r="M69" s="903"/>
      <c r="N69" s="903"/>
      <c r="O69" s="903"/>
      <c r="P69" s="904"/>
      <c r="Q69" s="905">
        <v>234546</v>
      </c>
      <c r="R69" s="859"/>
      <c r="S69" s="859"/>
      <c r="T69" s="859"/>
      <c r="U69" s="859"/>
      <c r="V69" s="859">
        <v>227103</v>
      </c>
      <c r="W69" s="859"/>
      <c r="X69" s="859"/>
      <c r="Y69" s="859"/>
      <c r="Z69" s="859"/>
      <c r="AA69" s="859">
        <v>7443</v>
      </c>
      <c r="AB69" s="859"/>
      <c r="AC69" s="859"/>
      <c r="AD69" s="859"/>
      <c r="AE69" s="859"/>
      <c r="AF69" s="859">
        <v>7443</v>
      </c>
      <c r="AG69" s="859"/>
      <c r="AH69" s="859"/>
      <c r="AI69" s="859"/>
      <c r="AJ69" s="859"/>
      <c r="AK69" s="859">
        <v>41</v>
      </c>
      <c r="AL69" s="859"/>
      <c r="AM69" s="859"/>
      <c r="AN69" s="859"/>
      <c r="AO69" s="859"/>
      <c r="AP69" s="859">
        <v>0</v>
      </c>
      <c r="AQ69" s="859"/>
      <c r="AR69" s="859"/>
      <c r="AS69" s="859"/>
      <c r="AT69" s="859"/>
      <c r="AU69" s="859">
        <v>0</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609</v>
      </c>
      <c r="C70" s="903"/>
      <c r="D70" s="903"/>
      <c r="E70" s="903"/>
      <c r="F70" s="903"/>
      <c r="G70" s="903"/>
      <c r="H70" s="903"/>
      <c r="I70" s="903"/>
      <c r="J70" s="903"/>
      <c r="K70" s="903"/>
      <c r="L70" s="903"/>
      <c r="M70" s="903"/>
      <c r="N70" s="903"/>
      <c r="O70" s="903"/>
      <c r="P70" s="904"/>
      <c r="Q70" s="905">
        <v>11670</v>
      </c>
      <c r="R70" s="859"/>
      <c r="S70" s="859"/>
      <c r="T70" s="859"/>
      <c r="U70" s="859"/>
      <c r="V70" s="859">
        <v>11387</v>
      </c>
      <c r="W70" s="859"/>
      <c r="X70" s="859"/>
      <c r="Y70" s="859"/>
      <c r="Z70" s="859"/>
      <c r="AA70" s="859">
        <v>282</v>
      </c>
      <c r="AB70" s="859"/>
      <c r="AC70" s="859"/>
      <c r="AD70" s="859"/>
      <c r="AE70" s="859"/>
      <c r="AF70" s="859">
        <v>282</v>
      </c>
      <c r="AG70" s="859"/>
      <c r="AH70" s="859"/>
      <c r="AI70" s="859"/>
      <c r="AJ70" s="859"/>
      <c r="AK70" s="859">
        <v>5893</v>
      </c>
      <c r="AL70" s="859"/>
      <c r="AM70" s="859"/>
      <c r="AN70" s="859"/>
      <c r="AO70" s="859"/>
      <c r="AP70" s="859">
        <v>0</v>
      </c>
      <c r="AQ70" s="859"/>
      <c r="AR70" s="859"/>
      <c r="AS70" s="859"/>
      <c r="AT70" s="859"/>
      <c r="AU70" s="859">
        <v>0</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610</v>
      </c>
      <c r="C71" s="903"/>
      <c r="D71" s="903"/>
      <c r="E71" s="903"/>
      <c r="F71" s="903"/>
      <c r="G71" s="903"/>
      <c r="H71" s="903"/>
      <c r="I71" s="903"/>
      <c r="J71" s="903"/>
      <c r="K71" s="903"/>
      <c r="L71" s="903"/>
      <c r="M71" s="903"/>
      <c r="N71" s="903"/>
      <c r="O71" s="903"/>
      <c r="P71" s="904"/>
      <c r="Q71" s="905">
        <v>52</v>
      </c>
      <c r="R71" s="859"/>
      <c r="S71" s="859"/>
      <c r="T71" s="859"/>
      <c r="U71" s="859"/>
      <c r="V71" s="859">
        <v>45</v>
      </c>
      <c r="W71" s="859"/>
      <c r="X71" s="859"/>
      <c r="Y71" s="859"/>
      <c r="Z71" s="859"/>
      <c r="AA71" s="859">
        <v>7</v>
      </c>
      <c r="AB71" s="859"/>
      <c r="AC71" s="859"/>
      <c r="AD71" s="859"/>
      <c r="AE71" s="859"/>
      <c r="AF71" s="859">
        <v>7</v>
      </c>
      <c r="AG71" s="859"/>
      <c r="AH71" s="859"/>
      <c r="AI71" s="859"/>
      <c r="AJ71" s="859"/>
      <c r="AK71" s="859">
        <v>0</v>
      </c>
      <c r="AL71" s="859"/>
      <c r="AM71" s="859"/>
      <c r="AN71" s="859"/>
      <c r="AO71" s="859"/>
      <c r="AP71" s="859">
        <v>0</v>
      </c>
      <c r="AQ71" s="859"/>
      <c r="AR71" s="859"/>
      <c r="AS71" s="859"/>
      <c r="AT71" s="859"/>
      <c r="AU71" s="859">
        <v>0</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611</v>
      </c>
      <c r="C72" s="903"/>
      <c r="D72" s="903"/>
      <c r="E72" s="903"/>
      <c r="F72" s="903"/>
      <c r="G72" s="903"/>
      <c r="H72" s="903"/>
      <c r="I72" s="903"/>
      <c r="J72" s="903"/>
      <c r="K72" s="903"/>
      <c r="L72" s="903"/>
      <c r="M72" s="903"/>
      <c r="N72" s="903"/>
      <c r="O72" s="903"/>
      <c r="P72" s="904"/>
      <c r="Q72" s="905">
        <v>10</v>
      </c>
      <c r="R72" s="859"/>
      <c r="S72" s="859"/>
      <c r="T72" s="859"/>
      <c r="U72" s="859"/>
      <c r="V72" s="859">
        <v>7</v>
      </c>
      <c r="W72" s="859"/>
      <c r="X72" s="859"/>
      <c r="Y72" s="859"/>
      <c r="Z72" s="859"/>
      <c r="AA72" s="859">
        <v>3</v>
      </c>
      <c r="AB72" s="859"/>
      <c r="AC72" s="859"/>
      <c r="AD72" s="859"/>
      <c r="AE72" s="859"/>
      <c r="AF72" s="859">
        <v>3</v>
      </c>
      <c r="AG72" s="859"/>
      <c r="AH72" s="859"/>
      <c r="AI72" s="859"/>
      <c r="AJ72" s="859"/>
      <c r="AK72" s="859">
        <v>0</v>
      </c>
      <c r="AL72" s="859"/>
      <c r="AM72" s="859"/>
      <c r="AN72" s="859"/>
      <c r="AO72" s="859"/>
      <c r="AP72" s="859">
        <v>0</v>
      </c>
      <c r="AQ72" s="859"/>
      <c r="AR72" s="859"/>
      <c r="AS72" s="859"/>
      <c r="AT72" s="859"/>
      <c r="AU72" s="859">
        <v>0</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612</v>
      </c>
      <c r="C73" s="903"/>
      <c r="D73" s="903"/>
      <c r="E73" s="903"/>
      <c r="F73" s="903"/>
      <c r="G73" s="903"/>
      <c r="H73" s="903"/>
      <c r="I73" s="903"/>
      <c r="J73" s="903"/>
      <c r="K73" s="903"/>
      <c r="L73" s="903"/>
      <c r="M73" s="903"/>
      <c r="N73" s="903"/>
      <c r="O73" s="903"/>
      <c r="P73" s="904"/>
      <c r="Q73" s="905">
        <v>2</v>
      </c>
      <c r="R73" s="859"/>
      <c r="S73" s="859"/>
      <c r="T73" s="859"/>
      <c r="U73" s="859"/>
      <c r="V73" s="859">
        <v>0</v>
      </c>
      <c r="W73" s="859"/>
      <c r="X73" s="859"/>
      <c r="Y73" s="859"/>
      <c r="Z73" s="859"/>
      <c r="AA73" s="859">
        <v>2</v>
      </c>
      <c r="AB73" s="859"/>
      <c r="AC73" s="859"/>
      <c r="AD73" s="859"/>
      <c r="AE73" s="859"/>
      <c r="AF73" s="859">
        <v>2</v>
      </c>
      <c r="AG73" s="859"/>
      <c r="AH73" s="859"/>
      <c r="AI73" s="859"/>
      <c r="AJ73" s="859"/>
      <c r="AK73" s="859">
        <v>0</v>
      </c>
      <c r="AL73" s="859"/>
      <c r="AM73" s="859"/>
      <c r="AN73" s="859"/>
      <c r="AO73" s="859"/>
      <c r="AP73" s="859">
        <v>0</v>
      </c>
      <c r="AQ73" s="859"/>
      <c r="AR73" s="859"/>
      <c r="AS73" s="859"/>
      <c r="AT73" s="859"/>
      <c r="AU73" s="859">
        <v>0</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613</v>
      </c>
      <c r="C74" s="903"/>
      <c r="D74" s="903"/>
      <c r="E74" s="903"/>
      <c r="F74" s="903"/>
      <c r="G74" s="903"/>
      <c r="H74" s="903"/>
      <c r="I74" s="903"/>
      <c r="J74" s="903"/>
      <c r="K74" s="903"/>
      <c r="L74" s="903"/>
      <c r="M74" s="903"/>
      <c r="N74" s="903"/>
      <c r="O74" s="903"/>
      <c r="P74" s="904"/>
      <c r="Q74" s="905">
        <v>5</v>
      </c>
      <c r="R74" s="859"/>
      <c r="S74" s="859"/>
      <c r="T74" s="859"/>
      <c r="U74" s="859"/>
      <c r="V74" s="859">
        <v>2</v>
      </c>
      <c r="W74" s="859"/>
      <c r="X74" s="859"/>
      <c r="Y74" s="859"/>
      <c r="Z74" s="859"/>
      <c r="AA74" s="859">
        <v>3</v>
      </c>
      <c r="AB74" s="859"/>
      <c r="AC74" s="859"/>
      <c r="AD74" s="859"/>
      <c r="AE74" s="859"/>
      <c r="AF74" s="859">
        <v>3</v>
      </c>
      <c r="AG74" s="859"/>
      <c r="AH74" s="859"/>
      <c r="AI74" s="859"/>
      <c r="AJ74" s="859"/>
      <c r="AK74" s="859">
        <v>0</v>
      </c>
      <c r="AL74" s="859"/>
      <c r="AM74" s="859"/>
      <c r="AN74" s="859"/>
      <c r="AO74" s="859"/>
      <c r="AP74" s="859">
        <v>0</v>
      </c>
      <c r="AQ74" s="859"/>
      <c r="AR74" s="859"/>
      <c r="AS74" s="859"/>
      <c r="AT74" s="859"/>
      <c r="AU74" s="859">
        <v>0</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614</v>
      </c>
      <c r="C75" s="903"/>
      <c r="D75" s="903"/>
      <c r="E75" s="903"/>
      <c r="F75" s="903"/>
      <c r="G75" s="903"/>
      <c r="H75" s="903"/>
      <c r="I75" s="903"/>
      <c r="J75" s="903"/>
      <c r="K75" s="903"/>
      <c r="L75" s="903"/>
      <c r="M75" s="903"/>
      <c r="N75" s="903"/>
      <c r="O75" s="903"/>
      <c r="P75" s="904"/>
      <c r="Q75" s="906">
        <v>37</v>
      </c>
      <c r="R75" s="907"/>
      <c r="S75" s="907"/>
      <c r="T75" s="907"/>
      <c r="U75" s="863"/>
      <c r="V75" s="908">
        <v>31</v>
      </c>
      <c r="W75" s="907"/>
      <c r="X75" s="907"/>
      <c r="Y75" s="907"/>
      <c r="Z75" s="863"/>
      <c r="AA75" s="908">
        <v>6</v>
      </c>
      <c r="AB75" s="907"/>
      <c r="AC75" s="907"/>
      <c r="AD75" s="907"/>
      <c r="AE75" s="863"/>
      <c r="AF75" s="908">
        <v>6</v>
      </c>
      <c r="AG75" s="907"/>
      <c r="AH75" s="907"/>
      <c r="AI75" s="907"/>
      <c r="AJ75" s="863"/>
      <c r="AK75" s="908">
        <v>6</v>
      </c>
      <c r="AL75" s="907"/>
      <c r="AM75" s="907"/>
      <c r="AN75" s="907"/>
      <c r="AO75" s="863"/>
      <c r="AP75" s="908">
        <v>0</v>
      </c>
      <c r="AQ75" s="907"/>
      <c r="AR75" s="907"/>
      <c r="AS75" s="907"/>
      <c r="AT75" s="863"/>
      <c r="AU75" s="908">
        <v>0</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395</v>
      </c>
      <c r="B88" s="818" t="s">
        <v>439</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18" t="s">
        <v>440</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441</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442</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443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444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445</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446</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447</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448</v>
      </c>
      <c r="AB109" s="922"/>
      <c r="AC109" s="922"/>
      <c r="AD109" s="922"/>
      <c r="AE109" s="923"/>
      <c r="AF109" s="921" t="s">
        <v>449</v>
      </c>
      <c r="AG109" s="922"/>
      <c r="AH109" s="922"/>
      <c r="AI109" s="922"/>
      <c r="AJ109" s="923"/>
      <c r="AK109" s="921" t="s">
        <v>304</v>
      </c>
      <c r="AL109" s="922"/>
      <c r="AM109" s="922"/>
      <c r="AN109" s="922"/>
      <c r="AO109" s="923"/>
      <c r="AP109" s="921" t="s">
        <v>450</v>
      </c>
      <c r="AQ109" s="922"/>
      <c r="AR109" s="922"/>
      <c r="AS109" s="922"/>
      <c r="AT109" s="924"/>
      <c r="AU109" s="941" t="s">
        <v>447</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448</v>
      </c>
      <c r="BR109" s="922"/>
      <c r="BS109" s="922"/>
      <c r="BT109" s="922"/>
      <c r="BU109" s="923"/>
      <c r="BV109" s="921" t="s">
        <v>449</v>
      </c>
      <c r="BW109" s="922"/>
      <c r="BX109" s="922"/>
      <c r="BY109" s="922"/>
      <c r="BZ109" s="923"/>
      <c r="CA109" s="921" t="s">
        <v>304</v>
      </c>
      <c r="CB109" s="922"/>
      <c r="CC109" s="922"/>
      <c r="CD109" s="922"/>
      <c r="CE109" s="923"/>
      <c r="CF109" s="942" t="s">
        <v>450</v>
      </c>
      <c r="CG109" s="942"/>
      <c r="CH109" s="942"/>
      <c r="CI109" s="942"/>
      <c r="CJ109" s="942"/>
      <c r="CK109" s="921" t="s">
        <v>451</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448</v>
      </c>
      <c r="DH109" s="922"/>
      <c r="DI109" s="922"/>
      <c r="DJ109" s="922"/>
      <c r="DK109" s="923"/>
      <c r="DL109" s="921" t="s">
        <v>449</v>
      </c>
      <c r="DM109" s="922"/>
      <c r="DN109" s="922"/>
      <c r="DO109" s="922"/>
      <c r="DP109" s="923"/>
      <c r="DQ109" s="921" t="s">
        <v>304</v>
      </c>
      <c r="DR109" s="922"/>
      <c r="DS109" s="922"/>
      <c r="DT109" s="922"/>
      <c r="DU109" s="923"/>
      <c r="DV109" s="921" t="s">
        <v>450</v>
      </c>
      <c r="DW109" s="922"/>
      <c r="DX109" s="922"/>
      <c r="DY109" s="922"/>
      <c r="DZ109" s="924"/>
    </row>
    <row r="110" spans="1:131" s="226" customFormat="1" ht="26.25" customHeight="1" x14ac:dyDescent="0.15">
      <c r="A110" s="925" t="s">
        <v>452</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11368618</v>
      </c>
      <c r="AB110" s="929"/>
      <c r="AC110" s="929"/>
      <c r="AD110" s="929"/>
      <c r="AE110" s="930"/>
      <c r="AF110" s="931">
        <v>11249768</v>
      </c>
      <c r="AG110" s="929"/>
      <c r="AH110" s="929"/>
      <c r="AI110" s="929"/>
      <c r="AJ110" s="930"/>
      <c r="AK110" s="931">
        <v>11871036</v>
      </c>
      <c r="AL110" s="929"/>
      <c r="AM110" s="929"/>
      <c r="AN110" s="929"/>
      <c r="AO110" s="930"/>
      <c r="AP110" s="932">
        <v>22.2</v>
      </c>
      <c r="AQ110" s="933"/>
      <c r="AR110" s="933"/>
      <c r="AS110" s="933"/>
      <c r="AT110" s="934"/>
      <c r="AU110" s="935" t="s">
        <v>73</v>
      </c>
      <c r="AV110" s="936"/>
      <c r="AW110" s="936"/>
      <c r="AX110" s="936"/>
      <c r="AY110" s="936"/>
      <c r="AZ110" s="958" t="s">
        <v>453</v>
      </c>
      <c r="BA110" s="926"/>
      <c r="BB110" s="926"/>
      <c r="BC110" s="926"/>
      <c r="BD110" s="926"/>
      <c r="BE110" s="926"/>
      <c r="BF110" s="926"/>
      <c r="BG110" s="926"/>
      <c r="BH110" s="926"/>
      <c r="BI110" s="926"/>
      <c r="BJ110" s="926"/>
      <c r="BK110" s="926"/>
      <c r="BL110" s="926"/>
      <c r="BM110" s="926"/>
      <c r="BN110" s="926"/>
      <c r="BO110" s="926"/>
      <c r="BP110" s="927"/>
      <c r="BQ110" s="959">
        <v>116644592</v>
      </c>
      <c r="BR110" s="960"/>
      <c r="BS110" s="960"/>
      <c r="BT110" s="960"/>
      <c r="BU110" s="960"/>
      <c r="BV110" s="960">
        <v>114202513</v>
      </c>
      <c r="BW110" s="960"/>
      <c r="BX110" s="960"/>
      <c r="BY110" s="960"/>
      <c r="BZ110" s="960"/>
      <c r="CA110" s="960">
        <v>112935775</v>
      </c>
      <c r="CB110" s="960"/>
      <c r="CC110" s="960"/>
      <c r="CD110" s="960"/>
      <c r="CE110" s="960"/>
      <c r="CF110" s="973">
        <v>211.4</v>
      </c>
      <c r="CG110" s="974"/>
      <c r="CH110" s="974"/>
      <c r="CI110" s="974"/>
      <c r="CJ110" s="974"/>
      <c r="CK110" s="975" t="s">
        <v>454</v>
      </c>
      <c r="CL110" s="976"/>
      <c r="CM110" s="958" t="s">
        <v>455</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456</v>
      </c>
      <c r="DH110" s="960"/>
      <c r="DI110" s="960"/>
      <c r="DJ110" s="960"/>
      <c r="DK110" s="960"/>
      <c r="DL110" s="960">
        <v>1312127</v>
      </c>
      <c r="DM110" s="960"/>
      <c r="DN110" s="960"/>
      <c r="DO110" s="960"/>
      <c r="DP110" s="960"/>
      <c r="DQ110" s="960">
        <v>879606</v>
      </c>
      <c r="DR110" s="960"/>
      <c r="DS110" s="960"/>
      <c r="DT110" s="960"/>
      <c r="DU110" s="960"/>
      <c r="DV110" s="961">
        <v>1.6</v>
      </c>
      <c r="DW110" s="961"/>
      <c r="DX110" s="961"/>
      <c r="DY110" s="961"/>
      <c r="DZ110" s="962"/>
    </row>
    <row r="111" spans="1:131" s="226" customFormat="1" ht="26.25" customHeight="1" x14ac:dyDescent="0.15">
      <c r="A111" s="963" t="s">
        <v>457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458</v>
      </c>
      <c r="AB111" s="967"/>
      <c r="AC111" s="967"/>
      <c r="AD111" s="967"/>
      <c r="AE111" s="968"/>
      <c r="AF111" s="969" t="s">
        <v>458</v>
      </c>
      <c r="AG111" s="967"/>
      <c r="AH111" s="967"/>
      <c r="AI111" s="967"/>
      <c r="AJ111" s="968"/>
      <c r="AK111" s="969" t="s">
        <v>458</v>
      </c>
      <c r="AL111" s="967"/>
      <c r="AM111" s="967"/>
      <c r="AN111" s="967"/>
      <c r="AO111" s="968"/>
      <c r="AP111" s="970" t="s">
        <v>458</v>
      </c>
      <c r="AQ111" s="971"/>
      <c r="AR111" s="971"/>
      <c r="AS111" s="971"/>
      <c r="AT111" s="972"/>
      <c r="AU111" s="937"/>
      <c r="AV111" s="938"/>
      <c r="AW111" s="938"/>
      <c r="AX111" s="938"/>
      <c r="AY111" s="938"/>
      <c r="AZ111" s="951" t="s">
        <v>459</v>
      </c>
      <c r="BA111" s="952"/>
      <c r="BB111" s="952"/>
      <c r="BC111" s="952"/>
      <c r="BD111" s="952"/>
      <c r="BE111" s="952"/>
      <c r="BF111" s="952"/>
      <c r="BG111" s="952"/>
      <c r="BH111" s="952"/>
      <c r="BI111" s="952"/>
      <c r="BJ111" s="952"/>
      <c r="BK111" s="952"/>
      <c r="BL111" s="952"/>
      <c r="BM111" s="952"/>
      <c r="BN111" s="952"/>
      <c r="BO111" s="952"/>
      <c r="BP111" s="953"/>
      <c r="BQ111" s="954" t="s">
        <v>460</v>
      </c>
      <c r="BR111" s="955"/>
      <c r="BS111" s="955"/>
      <c r="BT111" s="955"/>
      <c r="BU111" s="955"/>
      <c r="BV111" s="955">
        <v>1312127</v>
      </c>
      <c r="BW111" s="955"/>
      <c r="BX111" s="955"/>
      <c r="BY111" s="955"/>
      <c r="BZ111" s="955"/>
      <c r="CA111" s="955">
        <v>879606</v>
      </c>
      <c r="CB111" s="955"/>
      <c r="CC111" s="955"/>
      <c r="CD111" s="955"/>
      <c r="CE111" s="955"/>
      <c r="CF111" s="949">
        <v>1.6</v>
      </c>
      <c r="CG111" s="950"/>
      <c r="CH111" s="950"/>
      <c r="CI111" s="950"/>
      <c r="CJ111" s="950"/>
      <c r="CK111" s="977"/>
      <c r="CL111" s="978"/>
      <c r="CM111" s="951" t="s">
        <v>461</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462</v>
      </c>
      <c r="DH111" s="955"/>
      <c r="DI111" s="955"/>
      <c r="DJ111" s="955"/>
      <c r="DK111" s="955"/>
      <c r="DL111" s="955" t="s">
        <v>463</v>
      </c>
      <c r="DM111" s="955"/>
      <c r="DN111" s="955"/>
      <c r="DO111" s="955"/>
      <c r="DP111" s="955"/>
      <c r="DQ111" s="955" t="s">
        <v>464</v>
      </c>
      <c r="DR111" s="955"/>
      <c r="DS111" s="955"/>
      <c r="DT111" s="955"/>
      <c r="DU111" s="955"/>
      <c r="DV111" s="956" t="s">
        <v>465</v>
      </c>
      <c r="DW111" s="956"/>
      <c r="DX111" s="956"/>
      <c r="DY111" s="956"/>
      <c r="DZ111" s="957"/>
    </row>
    <row r="112" spans="1:131" s="226" customFormat="1" ht="26.25" customHeight="1" x14ac:dyDescent="0.15">
      <c r="A112" s="981" t="s">
        <v>466</v>
      </c>
      <c r="B112" s="982"/>
      <c r="C112" s="952" t="s">
        <v>467</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v>143333</v>
      </c>
      <c r="AB112" s="988"/>
      <c r="AC112" s="988"/>
      <c r="AD112" s="988"/>
      <c r="AE112" s="989"/>
      <c r="AF112" s="990">
        <v>143333</v>
      </c>
      <c r="AG112" s="988"/>
      <c r="AH112" s="988"/>
      <c r="AI112" s="988"/>
      <c r="AJ112" s="989"/>
      <c r="AK112" s="990">
        <v>143333</v>
      </c>
      <c r="AL112" s="988"/>
      <c r="AM112" s="988"/>
      <c r="AN112" s="988"/>
      <c r="AO112" s="989"/>
      <c r="AP112" s="991">
        <v>0.3</v>
      </c>
      <c r="AQ112" s="992"/>
      <c r="AR112" s="992"/>
      <c r="AS112" s="992"/>
      <c r="AT112" s="993"/>
      <c r="AU112" s="937"/>
      <c r="AV112" s="938"/>
      <c r="AW112" s="938"/>
      <c r="AX112" s="938"/>
      <c r="AY112" s="938"/>
      <c r="AZ112" s="951" t="s">
        <v>468</v>
      </c>
      <c r="BA112" s="952"/>
      <c r="BB112" s="952"/>
      <c r="BC112" s="952"/>
      <c r="BD112" s="952"/>
      <c r="BE112" s="952"/>
      <c r="BF112" s="952"/>
      <c r="BG112" s="952"/>
      <c r="BH112" s="952"/>
      <c r="BI112" s="952"/>
      <c r="BJ112" s="952"/>
      <c r="BK112" s="952"/>
      <c r="BL112" s="952"/>
      <c r="BM112" s="952"/>
      <c r="BN112" s="952"/>
      <c r="BO112" s="952"/>
      <c r="BP112" s="953"/>
      <c r="BQ112" s="954">
        <v>25564835</v>
      </c>
      <c r="BR112" s="955"/>
      <c r="BS112" s="955"/>
      <c r="BT112" s="955"/>
      <c r="BU112" s="955"/>
      <c r="BV112" s="955">
        <v>26030135</v>
      </c>
      <c r="BW112" s="955"/>
      <c r="BX112" s="955"/>
      <c r="BY112" s="955"/>
      <c r="BZ112" s="955"/>
      <c r="CA112" s="955">
        <v>26133960</v>
      </c>
      <c r="CB112" s="955"/>
      <c r="CC112" s="955"/>
      <c r="CD112" s="955"/>
      <c r="CE112" s="955"/>
      <c r="CF112" s="949">
        <v>48.9</v>
      </c>
      <c r="CG112" s="950"/>
      <c r="CH112" s="950"/>
      <c r="CI112" s="950"/>
      <c r="CJ112" s="950"/>
      <c r="CK112" s="977"/>
      <c r="CL112" s="978"/>
      <c r="CM112" s="951" t="s">
        <v>469</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465</v>
      </c>
      <c r="DH112" s="955"/>
      <c r="DI112" s="955"/>
      <c r="DJ112" s="955"/>
      <c r="DK112" s="955"/>
      <c r="DL112" s="955" t="s">
        <v>470</v>
      </c>
      <c r="DM112" s="955"/>
      <c r="DN112" s="955"/>
      <c r="DO112" s="955"/>
      <c r="DP112" s="955"/>
      <c r="DQ112" s="955" t="s">
        <v>390</v>
      </c>
      <c r="DR112" s="955"/>
      <c r="DS112" s="955"/>
      <c r="DT112" s="955"/>
      <c r="DU112" s="955"/>
      <c r="DV112" s="956" t="s">
        <v>390</v>
      </c>
      <c r="DW112" s="956"/>
      <c r="DX112" s="956"/>
      <c r="DY112" s="956"/>
      <c r="DZ112" s="957"/>
    </row>
    <row r="113" spans="1:130" s="226" customFormat="1" ht="26.25" customHeight="1" x14ac:dyDescent="0.15">
      <c r="A113" s="983"/>
      <c r="B113" s="984"/>
      <c r="C113" s="952" t="s">
        <v>471</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2237755</v>
      </c>
      <c r="AB113" s="967"/>
      <c r="AC113" s="967"/>
      <c r="AD113" s="967"/>
      <c r="AE113" s="968"/>
      <c r="AF113" s="969">
        <v>2021181</v>
      </c>
      <c r="AG113" s="967"/>
      <c r="AH113" s="967"/>
      <c r="AI113" s="967"/>
      <c r="AJ113" s="968"/>
      <c r="AK113" s="969">
        <v>1861072</v>
      </c>
      <c r="AL113" s="967"/>
      <c r="AM113" s="967"/>
      <c r="AN113" s="967"/>
      <c r="AO113" s="968"/>
      <c r="AP113" s="970">
        <v>3.5</v>
      </c>
      <c r="AQ113" s="971"/>
      <c r="AR113" s="971"/>
      <c r="AS113" s="971"/>
      <c r="AT113" s="972"/>
      <c r="AU113" s="937"/>
      <c r="AV113" s="938"/>
      <c r="AW113" s="938"/>
      <c r="AX113" s="938"/>
      <c r="AY113" s="938"/>
      <c r="AZ113" s="951" t="s">
        <v>472</v>
      </c>
      <c r="BA113" s="952"/>
      <c r="BB113" s="952"/>
      <c r="BC113" s="952"/>
      <c r="BD113" s="952"/>
      <c r="BE113" s="952"/>
      <c r="BF113" s="952"/>
      <c r="BG113" s="952"/>
      <c r="BH113" s="952"/>
      <c r="BI113" s="952"/>
      <c r="BJ113" s="952"/>
      <c r="BK113" s="952"/>
      <c r="BL113" s="952"/>
      <c r="BM113" s="952"/>
      <c r="BN113" s="952"/>
      <c r="BO113" s="952"/>
      <c r="BP113" s="953"/>
      <c r="BQ113" s="954" t="s">
        <v>390</v>
      </c>
      <c r="BR113" s="955"/>
      <c r="BS113" s="955"/>
      <c r="BT113" s="955"/>
      <c r="BU113" s="955"/>
      <c r="BV113" s="955" t="s">
        <v>473</v>
      </c>
      <c r="BW113" s="955"/>
      <c r="BX113" s="955"/>
      <c r="BY113" s="955"/>
      <c r="BZ113" s="955"/>
      <c r="CA113" s="955" t="s">
        <v>460</v>
      </c>
      <c r="CB113" s="955"/>
      <c r="CC113" s="955"/>
      <c r="CD113" s="955"/>
      <c r="CE113" s="955"/>
      <c r="CF113" s="949" t="s">
        <v>474</v>
      </c>
      <c r="CG113" s="950"/>
      <c r="CH113" s="950"/>
      <c r="CI113" s="950"/>
      <c r="CJ113" s="950"/>
      <c r="CK113" s="977"/>
      <c r="CL113" s="978"/>
      <c r="CM113" s="951" t="s">
        <v>475</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462</v>
      </c>
      <c r="DH113" s="988"/>
      <c r="DI113" s="988"/>
      <c r="DJ113" s="988"/>
      <c r="DK113" s="989"/>
      <c r="DL113" s="990" t="s">
        <v>463</v>
      </c>
      <c r="DM113" s="988"/>
      <c r="DN113" s="988"/>
      <c r="DO113" s="988"/>
      <c r="DP113" s="989"/>
      <c r="DQ113" s="990" t="s">
        <v>390</v>
      </c>
      <c r="DR113" s="988"/>
      <c r="DS113" s="988"/>
      <c r="DT113" s="988"/>
      <c r="DU113" s="989"/>
      <c r="DV113" s="991" t="s">
        <v>460</v>
      </c>
      <c r="DW113" s="992"/>
      <c r="DX113" s="992"/>
      <c r="DY113" s="992"/>
      <c r="DZ113" s="993"/>
    </row>
    <row r="114" spans="1:130" s="226" customFormat="1" ht="26.25" customHeight="1" x14ac:dyDescent="0.15">
      <c r="A114" s="983"/>
      <c r="B114" s="984"/>
      <c r="C114" s="952" t="s">
        <v>476</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t="s">
        <v>474</v>
      </c>
      <c r="AB114" s="988"/>
      <c r="AC114" s="988"/>
      <c r="AD114" s="988"/>
      <c r="AE114" s="989"/>
      <c r="AF114" s="990" t="s">
        <v>477</v>
      </c>
      <c r="AG114" s="988"/>
      <c r="AH114" s="988"/>
      <c r="AI114" s="988"/>
      <c r="AJ114" s="989"/>
      <c r="AK114" s="990" t="s">
        <v>474</v>
      </c>
      <c r="AL114" s="988"/>
      <c r="AM114" s="988"/>
      <c r="AN114" s="988"/>
      <c r="AO114" s="989"/>
      <c r="AP114" s="991" t="s">
        <v>390</v>
      </c>
      <c r="AQ114" s="992"/>
      <c r="AR114" s="992"/>
      <c r="AS114" s="992"/>
      <c r="AT114" s="993"/>
      <c r="AU114" s="937"/>
      <c r="AV114" s="938"/>
      <c r="AW114" s="938"/>
      <c r="AX114" s="938"/>
      <c r="AY114" s="938"/>
      <c r="AZ114" s="951" t="s">
        <v>478</v>
      </c>
      <c r="BA114" s="952"/>
      <c r="BB114" s="952"/>
      <c r="BC114" s="952"/>
      <c r="BD114" s="952"/>
      <c r="BE114" s="952"/>
      <c r="BF114" s="952"/>
      <c r="BG114" s="952"/>
      <c r="BH114" s="952"/>
      <c r="BI114" s="952"/>
      <c r="BJ114" s="952"/>
      <c r="BK114" s="952"/>
      <c r="BL114" s="952"/>
      <c r="BM114" s="952"/>
      <c r="BN114" s="952"/>
      <c r="BO114" s="952"/>
      <c r="BP114" s="953"/>
      <c r="BQ114" s="954">
        <v>14005726</v>
      </c>
      <c r="BR114" s="955"/>
      <c r="BS114" s="955"/>
      <c r="BT114" s="955"/>
      <c r="BU114" s="955"/>
      <c r="BV114" s="955">
        <v>13454052</v>
      </c>
      <c r="BW114" s="955"/>
      <c r="BX114" s="955"/>
      <c r="BY114" s="955"/>
      <c r="BZ114" s="955"/>
      <c r="CA114" s="955">
        <v>12360085</v>
      </c>
      <c r="CB114" s="955"/>
      <c r="CC114" s="955"/>
      <c r="CD114" s="955"/>
      <c r="CE114" s="955"/>
      <c r="CF114" s="949">
        <v>23.1</v>
      </c>
      <c r="CG114" s="950"/>
      <c r="CH114" s="950"/>
      <c r="CI114" s="950"/>
      <c r="CJ114" s="950"/>
      <c r="CK114" s="977"/>
      <c r="CL114" s="978"/>
      <c r="CM114" s="951" t="s">
        <v>479</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462</v>
      </c>
      <c r="DH114" s="988"/>
      <c r="DI114" s="988"/>
      <c r="DJ114" s="988"/>
      <c r="DK114" s="989"/>
      <c r="DL114" s="990" t="s">
        <v>474</v>
      </c>
      <c r="DM114" s="988"/>
      <c r="DN114" s="988"/>
      <c r="DO114" s="988"/>
      <c r="DP114" s="989"/>
      <c r="DQ114" s="990" t="s">
        <v>474</v>
      </c>
      <c r="DR114" s="988"/>
      <c r="DS114" s="988"/>
      <c r="DT114" s="988"/>
      <c r="DU114" s="989"/>
      <c r="DV114" s="991" t="s">
        <v>462</v>
      </c>
      <c r="DW114" s="992"/>
      <c r="DX114" s="992"/>
      <c r="DY114" s="992"/>
      <c r="DZ114" s="993"/>
    </row>
    <row r="115" spans="1:130" s="226" customFormat="1" ht="26.25" customHeight="1" x14ac:dyDescent="0.15">
      <c r="A115" s="983"/>
      <c r="B115" s="984"/>
      <c r="C115" s="952" t="s">
        <v>480</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33437</v>
      </c>
      <c r="AB115" s="967"/>
      <c r="AC115" s="967"/>
      <c r="AD115" s="967"/>
      <c r="AE115" s="968"/>
      <c r="AF115" s="969">
        <v>28370</v>
      </c>
      <c r="AG115" s="967"/>
      <c r="AH115" s="967"/>
      <c r="AI115" s="967"/>
      <c r="AJ115" s="968"/>
      <c r="AK115" s="969">
        <v>22276</v>
      </c>
      <c r="AL115" s="967"/>
      <c r="AM115" s="967"/>
      <c r="AN115" s="967"/>
      <c r="AO115" s="968"/>
      <c r="AP115" s="970">
        <v>0</v>
      </c>
      <c r="AQ115" s="971"/>
      <c r="AR115" s="971"/>
      <c r="AS115" s="971"/>
      <c r="AT115" s="972"/>
      <c r="AU115" s="937"/>
      <c r="AV115" s="938"/>
      <c r="AW115" s="938"/>
      <c r="AX115" s="938"/>
      <c r="AY115" s="938"/>
      <c r="AZ115" s="951" t="s">
        <v>481</v>
      </c>
      <c r="BA115" s="952"/>
      <c r="BB115" s="952"/>
      <c r="BC115" s="952"/>
      <c r="BD115" s="952"/>
      <c r="BE115" s="952"/>
      <c r="BF115" s="952"/>
      <c r="BG115" s="952"/>
      <c r="BH115" s="952"/>
      <c r="BI115" s="952"/>
      <c r="BJ115" s="952"/>
      <c r="BK115" s="952"/>
      <c r="BL115" s="952"/>
      <c r="BM115" s="952"/>
      <c r="BN115" s="952"/>
      <c r="BO115" s="952"/>
      <c r="BP115" s="953"/>
      <c r="BQ115" s="954">
        <v>89575</v>
      </c>
      <c r="BR115" s="955"/>
      <c r="BS115" s="955"/>
      <c r="BT115" s="955"/>
      <c r="BU115" s="955"/>
      <c r="BV115" s="955">
        <v>107840</v>
      </c>
      <c r="BW115" s="955"/>
      <c r="BX115" s="955"/>
      <c r="BY115" s="955"/>
      <c r="BZ115" s="955"/>
      <c r="CA115" s="955">
        <v>111412</v>
      </c>
      <c r="CB115" s="955"/>
      <c r="CC115" s="955"/>
      <c r="CD115" s="955"/>
      <c r="CE115" s="955"/>
      <c r="CF115" s="949">
        <v>0.2</v>
      </c>
      <c r="CG115" s="950"/>
      <c r="CH115" s="950"/>
      <c r="CI115" s="950"/>
      <c r="CJ115" s="950"/>
      <c r="CK115" s="977"/>
      <c r="CL115" s="978"/>
      <c r="CM115" s="951" t="s">
        <v>482</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390</v>
      </c>
      <c r="DH115" s="988"/>
      <c r="DI115" s="988"/>
      <c r="DJ115" s="988"/>
      <c r="DK115" s="989"/>
      <c r="DL115" s="990" t="s">
        <v>464</v>
      </c>
      <c r="DM115" s="988"/>
      <c r="DN115" s="988"/>
      <c r="DO115" s="988"/>
      <c r="DP115" s="989"/>
      <c r="DQ115" s="990" t="s">
        <v>470</v>
      </c>
      <c r="DR115" s="988"/>
      <c r="DS115" s="988"/>
      <c r="DT115" s="988"/>
      <c r="DU115" s="989"/>
      <c r="DV115" s="991" t="s">
        <v>463</v>
      </c>
      <c r="DW115" s="992"/>
      <c r="DX115" s="992"/>
      <c r="DY115" s="992"/>
      <c r="DZ115" s="993"/>
    </row>
    <row r="116" spans="1:130" s="226" customFormat="1" ht="26.25" customHeight="1" x14ac:dyDescent="0.15">
      <c r="A116" s="985"/>
      <c r="B116" s="986"/>
      <c r="C116" s="994" t="s">
        <v>483</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23</v>
      </c>
      <c r="AB116" s="988"/>
      <c r="AC116" s="988"/>
      <c r="AD116" s="988"/>
      <c r="AE116" s="989"/>
      <c r="AF116" s="990">
        <v>397</v>
      </c>
      <c r="AG116" s="988"/>
      <c r="AH116" s="988"/>
      <c r="AI116" s="988"/>
      <c r="AJ116" s="989"/>
      <c r="AK116" s="990" t="s">
        <v>474</v>
      </c>
      <c r="AL116" s="988"/>
      <c r="AM116" s="988"/>
      <c r="AN116" s="988"/>
      <c r="AO116" s="989"/>
      <c r="AP116" s="991" t="s">
        <v>465</v>
      </c>
      <c r="AQ116" s="992"/>
      <c r="AR116" s="992"/>
      <c r="AS116" s="992"/>
      <c r="AT116" s="993"/>
      <c r="AU116" s="937"/>
      <c r="AV116" s="938"/>
      <c r="AW116" s="938"/>
      <c r="AX116" s="938"/>
      <c r="AY116" s="938"/>
      <c r="AZ116" s="996" t="s">
        <v>484</v>
      </c>
      <c r="BA116" s="997"/>
      <c r="BB116" s="997"/>
      <c r="BC116" s="997"/>
      <c r="BD116" s="997"/>
      <c r="BE116" s="997"/>
      <c r="BF116" s="997"/>
      <c r="BG116" s="997"/>
      <c r="BH116" s="997"/>
      <c r="BI116" s="997"/>
      <c r="BJ116" s="997"/>
      <c r="BK116" s="997"/>
      <c r="BL116" s="997"/>
      <c r="BM116" s="997"/>
      <c r="BN116" s="997"/>
      <c r="BO116" s="997"/>
      <c r="BP116" s="998"/>
      <c r="BQ116" s="954" t="s">
        <v>390</v>
      </c>
      <c r="BR116" s="955"/>
      <c r="BS116" s="955"/>
      <c r="BT116" s="955"/>
      <c r="BU116" s="955"/>
      <c r="BV116" s="955" t="s">
        <v>474</v>
      </c>
      <c r="BW116" s="955"/>
      <c r="BX116" s="955"/>
      <c r="BY116" s="955"/>
      <c r="BZ116" s="955"/>
      <c r="CA116" s="955" t="s">
        <v>390</v>
      </c>
      <c r="CB116" s="955"/>
      <c r="CC116" s="955"/>
      <c r="CD116" s="955"/>
      <c r="CE116" s="955"/>
      <c r="CF116" s="949" t="s">
        <v>390</v>
      </c>
      <c r="CG116" s="950"/>
      <c r="CH116" s="950"/>
      <c r="CI116" s="950"/>
      <c r="CJ116" s="950"/>
      <c r="CK116" s="977"/>
      <c r="CL116" s="978"/>
      <c r="CM116" s="951" t="s">
        <v>485</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465</v>
      </c>
      <c r="DH116" s="988"/>
      <c r="DI116" s="988"/>
      <c r="DJ116" s="988"/>
      <c r="DK116" s="989"/>
      <c r="DL116" s="990" t="s">
        <v>390</v>
      </c>
      <c r="DM116" s="988"/>
      <c r="DN116" s="988"/>
      <c r="DO116" s="988"/>
      <c r="DP116" s="989"/>
      <c r="DQ116" s="990" t="s">
        <v>460</v>
      </c>
      <c r="DR116" s="988"/>
      <c r="DS116" s="988"/>
      <c r="DT116" s="988"/>
      <c r="DU116" s="989"/>
      <c r="DV116" s="991" t="s">
        <v>460</v>
      </c>
      <c r="DW116" s="992"/>
      <c r="DX116" s="992"/>
      <c r="DY116" s="992"/>
      <c r="DZ116" s="993"/>
    </row>
    <row r="117" spans="1:130" s="226" customFormat="1" ht="26.25" customHeight="1" x14ac:dyDescent="0.15">
      <c r="A117" s="941" t="s">
        <v>187</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486</v>
      </c>
      <c r="Z117" s="923"/>
      <c r="AA117" s="1007">
        <v>13783166</v>
      </c>
      <c r="AB117" s="1008"/>
      <c r="AC117" s="1008"/>
      <c r="AD117" s="1008"/>
      <c r="AE117" s="1009"/>
      <c r="AF117" s="1010">
        <v>13443049</v>
      </c>
      <c r="AG117" s="1008"/>
      <c r="AH117" s="1008"/>
      <c r="AI117" s="1008"/>
      <c r="AJ117" s="1009"/>
      <c r="AK117" s="1010">
        <v>13897717</v>
      </c>
      <c r="AL117" s="1008"/>
      <c r="AM117" s="1008"/>
      <c r="AN117" s="1008"/>
      <c r="AO117" s="1009"/>
      <c r="AP117" s="1011"/>
      <c r="AQ117" s="1012"/>
      <c r="AR117" s="1012"/>
      <c r="AS117" s="1012"/>
      <c r="AT117" s="1013"/>
      <c r="AU117" s="937"/>
      <c r="AV117" s="938"/>
      <c r="AW117" s="938"/>
      <c r="AX117" s="938"/>
      <c r="AY117" s="938"/>
      <c r="AZ117" s="1003" t="s">
        <v>487</v>
      </c>
      <c r="BA117" s="1004"/>
      <c r="BB117" s="1004"/>
      <c r="BC117" s="1004"/>
      <c r="BD117" s="1004"/>
      <c r="BE117" s="1004"/>
      <c r="BF117" s="1004"/>
      <c r="BG117" s="1004"/>
      <c r="BH117" s="1004"/>
      <c r="BI117" s="1004"/>
      <c r="BJ117" s="1004"/>
      <c r="BK117" s="1004"/>
      <c r="BL117" s="1004"/>
      <c r="BM117" s="1004"/>
      <c r="BN117" s="1004"/>
      <c r="BO117" s="1004"/>
      <c r="BP117" s="1005"/>
      <c r="BQ117" s="954" t="s">
        <v>473</v>
      </c>
      <c r="BR117" s="955"/>
      <c r="BS117" s="955"/>
      <c r="BT117" s="955"/>
      <c r="BU117" s="955"/>
      <c r="BV117" s="955" t="s">
        <v>488</v>
      </c>
      <c r="BW117" s="955"/>
      <c r="BX117" s="955"/>
      <c r="BY117" s="955"/>
      <c r="BZ117" s="955"/>
      <c r="CA117" s="955" t="s">
        <v>460</v>
      </c>
      <c r="CB117" s="955"/>
      <c r="CC117" s="955"/>
      <c r="CD117" s="955"/>
      <c r="CE117" s="955"/>
      <c r="CF117" s="949" t="s">
        <v>390</v>
      </c>
      <c r="CG117" s="950"/>
      <c r="CH117" s="950"/>
      <c r="CI117" s="950"/>
      <c r="CJ117" s="950"/>
      <c r="CK117" s="977"/>
      <c r="CL117" s="978"/>
      <c r="CM117" s="951" t="s">
        <v>489</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465</v>
      </c>
      <c r="DH117" s="988"/>
      <c r="DI117" s="988"/>
      <c r="DJ117" s="988"/>
      <c r="DK117" s="989"/>
      <c r="DL117" s="990" t="s">
        <v>470</v>
      </c>
      <c r="DM117" s="988"/>
      <c r="DN117" s="988"/>
      <c r="DO117" s="988"/>
      <c r="DP117" s="989"/>
      <c r="DQ117" s="990" t="s">
        <v>390</v>
      </c>
      <c r="DR117" s="988"/>
      <c r="DS117" s="988"/>
      <c r="DT117" s="988"/>
      <c r="DU117" s="989"/>
      <c r="DV117" s="991" t="s">
        <v>390</v>
      </c>
      <c r="DW117" s="992"/>
      <c r="DX117" s="992"/>
      <c r="DY117" s="992"/>
      <c r="DZ117" s="993"/>
    </row>
    <row r="118" spans="1:130" s="226" customFormat="1" ht="26.25" customHeight="1" x14ac:dyDescent="0.15">
      <c r="A118" s="941" t="s">
        <v>451</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448</v>
      </c>
      <c r="AB118" s="922"/>
      <c r="AC118" s="922"/>
      <c r="AD118" s="922"/>
      <c r="AE118" s="923"/>
      <c r="AF118" s="921" t="s">
        <v>449</v>
      </c>
      <c r="AG118" s="922"/>
      <c r="AH118" s="922"/>
      <c r="AI118" s="922"/>
      <c r="AJ118" s="923"/>
      <c r="AK118" s="921" t="s">
        <v>304</v>
      </c>
      <c r="AL118" s="922"/>
      <c r="AM118" s="922"/>
      <c r="AN118" s="922"/>
      <c r="AO118" s="923"/>
      <c r="AP118" s="999" t="s">
        <v>450</v>
      </c>
      <c r="AQ118" s="1000"/>
      <c r="AR118" s="1000"/>
      <c r="AS118" s="1000"/>
      <c r="AT118" s="1001"/>
      <c r="AU118" s="937"/>
      <c r="AV118" s="938"/>
      <c r="AW118" s="938"/>
      <c r="AX118" s="938"/>
      <c r="AY118" s="938"/>
      <c r="AZ118" s="1002" t="s">
        <v>490</v>
      </c>
      <c r="BA118" s="994"/>
      <c r="BB118" s="994"/>
      <c r="BC118" s="994"/>
      <c r="BD118" s="994"/>
      <c r="BE118" s="994"/>
      <c r="BF118" s="994"/>
      <c r="BG118" s="994"/>
      <c r="BH118" s="994"/>
      <c r="BI118" s="994"/>
      <c r="BJ118" s="994"/>
      <c r="BK118" s="994"/>
      <c r="BL118" s="994"/>
      <c r="BM118" s="994"/>
      <c r="BN118" s="994"/>
      <c r="BO118" s="994"/>
      <c r="BP118" s="995"/>
      <c r="BQ118" s="1028" t="s">
        <v>465</v>
      </c>
      <c r="BR118" s="1029"/>
      <c r="BS118" s="1029"/>
      <c r="BT118" s="1029"/>
      <c r="BU118" s="1029"/>
      <c r="BV118" s="1029" t="s">
        <v>390</v>
      </c>
      <c r="BW118" s="1029"/>
      <c r="BX118" s="1029"/>
      <c r="BY118" s="1029"/>
      <c r="BZ118" s="1029"/>
      <c r="CA118" s="1029" t="s">
        <v>390</v>
      </c>
      <c r="CB118" s="1029"/>
      <c r="CC118" s="1029"/>
      <c r="CD118" s="1029"/>
      <c r="CE118" s="1029"/>
      <c r="CF118" s="949" t="s">
        <v>390</v>
      </c>
      <c r="CG118" s="950"/>
      <c r="CH118" s="950"/>
      <c r="CI118" s="950"/>
      <c r="CJ118" s="950"/>
      <c r="CK118" s="977"/>
      <c r="CL118" s="978"/>
      <c r="CM118" s="951" t="s">
        <v>491</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474</v>
      </c>
      <c r="DH118" s="988"/>
      <c r="DI118" s="988"/>
      <c r="DJ118" s="988"/>
      <c r="DK118" s="989"/>
      <c r="DL118" s="990" t="s">
        <v>460</v>
      </c>
      <c r="DM118" s="988"/>
      <c r="DN118" s="988"/>
      <c r="DO118" s="988"/>
      <c r="DP118" s="989"/>
      <c r="DQ118" s="990" t="s">
        <v>460</v>
      </c>
      <c r="DR118" s="988"/>
      <c r="DS118" s="988"/>
      <c r="DT118" s="988"/>
      <c r="DU118" s="989"/>
      <c r="DV118" s="991" t="s">
        <v>470</v>
      </c>
      <c r="DW118" s="992"/>
      <c r="DX118" s="992"/>
      <c r="DY118" s="992"/>
      <c r="DZ118" s="993"/>
    </row>
    <row r="119" spans="1:130" s="226" customFormat="1" ht="26.25" customHeight="1" x14ac:dyDescent="0.15">
      <c r="A119" s="1085" t="s">
        <v>454</v>
      </c>
      <c r="B119" s="976"/>
      <c r="C119" s="958" t="s">
        <v>455</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460</v>
      </c>
      <c r="AB119" s="929"/>
      <c r="AC119" s="929"/>
      <c r="AD119" s="929"/>
      <c r="AE119" s="930"/>
      <c r="AF119" s="931" t="s">
        <v>492</v>
      </c>
      <c r="AG119" s="929"/>
      <c r="AH119" s="929"/>
      <c r="AI119" s="929"/>
      <c r="AJ119" s="930"/>
      <c r="AK119" s="931" t="s">
        <v>390</v>
      </c>
      <c r="AL119" s="929"/>
      <c r="AM119" s="929"/>
      <c r="AN119" s="929"/>
      <c r="AO119" s="930"/>
      <c r="AP119" s="932" t="s">
        <v>462</v>
      </c>
      <c r="AQ119" s="933"/>
      <c r="AR119" s="933"/>
      <c r="AS119" s="933"/>
      <c r="AT119" s="934"/>
      <c r="AU119" s="939"/>
      <c r="AV119" s="940"/>
      <c r="AW119" s="940"/>
      <c r="AX119" s="940"/>
      <c r="AY119" s="940"/>
      <c r="AZ119" s="247" t="s">
        <v>187</v>
      </c>
      <c r="BA119" s="247"/>
      <c r="BB119" s="247"/>
      <c r="BC119" s="247"/>
      <c r="BD119" s="247"/>
      <c r="BE119" s="247"/>
      <c r="BF119" s="247"/>
      <c r="BG119" s="247"/>
      <c r="BH119" s="247"/>
      <c r="BI119" s="247"/>
      <c r="BJ119" s="247"/>
      <c r="BK119" s="247"/>
      <c r="BL119" s="247"/>
      <c r="BM119" s="247"/>
      <c r="BN119" s="247"/>
      <c r="BO119" s="1006" t="s">
        <v>493</v>
      </c>
      <c r="BP119" s="1034"/>
      <c r="BQ119" s="1028">
        <v>156304728</v>
      </c>
      <c r="BR119" s="1029"/>
      <c r="BS119" s="1029"/>
      <c r="BT119" s="1029"/>
      <c r="BU119" s="1029"/>
      <c r="BV119" s="1029">
        <v>155106667</v>
      </c>
      <c r="BW119" s="1029"/>
      <c r="BX119" s="1029"/>
      <c r="BY119" s="1029"/>
      <c r="BZ119" s="1029"/>
      <c r="CA119" s="1029">
        <v>152420838</v>
      </c>
      <c r="CB119" s="1029"/>
      <c r="CC119" s="1029"/>
      <c r="CD119" s="1029"/>
      <c r="CE119" s="1029"/>
      <c r="CF119" s="1030"/>
      <c r="CG119" s="1031"/>
      <c r="CH119" s="1031"/>
      <c r="CI119" s="1031"/>
      <c r="CJ119" s="1032"/>
      <c r="CK119" s="979"/>
      <c r="CL119" s="980"/>
      <c r="CM119" s="1002" t="s">
        <v>494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390</v>
      </c>
      <c r="DH119" s="1015"/>
      <c r="DI119" s="1015"/>
      <c r="DJ119" s="1015"/>
      <c r="DK119" s="1016"/>
      <c r="DL119" s="1014" t="s">
        <v>460</v>
      </c>
      <c r="DM119" s="1015"/>
      <c r="DN119" s="1015"/>
      <c r="DO119" s="1015"/>
      <c r="DP119" s="1016"/>
      <c r="DQ119" s="1014" t="s">
        <v>390</v>
      </c>
      <c r="DR119" s="1015"/>
      <c r="DS119" s="1015"/>
      <c r="DT119" s="1015"/>
      <c r="DU119" s="1016"/>
      <c r="DV119" s="1017" t="s">
        <v>470</v>
      </c>
      <c r="DW119" s="1018"/>
      <c r="DX119" s="1018"/>
      <c r="DY119" s="1018"/>
      <c r="DZ119" s="1019"/>
    </row>
    <row r="120" spans="1:130" s="226" customFormat="1" ht="26.25" customHeight="1" x14ac:dyDescent="0.15">
      <c r="A120" s="1086"/>
      <c r="B120" s="978"/>
      <c r="C120" s="951" t="s">
        <v>461</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460</v>
      </c>
      <c r="AB120" s="988"/>
      <c r="AC120" s="988"/>
      <c r="AD120" s="988"/>
      <c r="AE120" s="989"/>
      <c r="AF120" s="990" t="s">
        <v>464</v>
      </c>
      <c r="AG120" s="988"/>
      <c r="AH120" s="988"/>
      <c r="AI120" s="988"/>
      <c r="AJ120" s="989"/>
      <c r="AK120" s="990" t="s">
        <v>470</v>
      </c>
      <c r="AL120" s="988"/>
      <c r="AM120" s="988"/>
      <c r="AN120" s="988"/>
      <c r="AO120" s="989"/>
      <c r="AP120" s="991" t="s">
        <v>464</v>
      </c>
      <c r="AQ120" s="992"/>
      <c r="AR120" s="992"/>
      <c r="AS120" s="992"/>
      <c r="AT120" s="993"/>
      <c r="AU120" s="1020" t="s">
        <v>495</v>
      </c>
      <c r="AV120" s="1021"/>
      <c r="AW120" s="1021"/>
      <c r="AX120" s="1021"/>
      <c r="AY120" s="1022"/>
      <c r="AZ120" s="958" t="s">
        <v>496</v>
      </c>
      <c r="BA120" s="926"/>
      <c r="BB120" s="926"/>
      <c r="BC120" s="926"/>
      <c r="BD120" s="926"/>
      <c r="BE120" s="926"/>
      <c r="BF120" s="926"/>
      <c r="BG120" s="926"/>
      <c r="BH120" s="926"/>
      <c r="BI120" s="926"/>
      <c r="BJ120" s="926"/>
      <c r="BK120" s="926"/>
      <c r="BL120" s="926"/>
      <c r="BM120" s="926"/>
      <c r="BN120" s="926"/>
      <c r="BO120" s="926"/>
      <c r="BP120" s="927"/>
      <c r="BQ120" s="959">
        <v>28563823</v>
      </c>
      <c r="BR120" s="960"/>
      <c r="BS120" s="960"/>
      <c r="BT120" s="960"/>
      <c r="BU120" s="960"/>
      <c r="BV120" s="960">
        <v>28198207</v>
      </c>
      <c r="BW120" s="960"/>
      <c r="BX120" s="960"/>
      <c r="BY120" s="960"/>
      <c r="BZ120" s="960"/>
      <c r="CA120" s="960">
        <v>30992753</v>
      </c>
      <c r="CB120" s="960"/>
      <c r="CC120" s="960"/>
      <c r="CD120" s="960"/>
      <c r="CE120" s="960"/>
      <c r="CF120" s="973">
        <v>58</v>
      </c>
      <c r="CG120" s="974"/>
      <c r="CH120" s="974"/>
      <c r="CI120" s="974"/>
      <c r="CJ120" s="974"/>
      <c r="CK120" s="1035" t="s">
        <v>497</v>
      </c>
      <c r="CL120" s="1036"/>
      <c r="CM120" s="1036"/>
      <c r="CN120" s="1036"/>
      <c r="CO120" s="1037"/>
      <c r="CP120" s="1043" t="s">
        <v>498</v>
      </c>
      <c r="CQ120" s="1044"/>
      <c r="CR120" s="1044"/>
      <c r="CS120" s="1044"/>
      <c r="CT120" s="1044"/>
      <c r="CU120" s="1044"/>
      <c r="CV120" s="1044"/>
      <c r="CW120" s="1044"/>
      <c r="CX120" s="1044"/>
      <c r="CY120" s="1044"/>
      <c r="CZ120" s="1044"/>
      <c r="DA120" s="1044"/>
      <c r="DB120" s="1044"/>
      <c r="DC120" s="1044"/>
      <c r="DD120" s="1044"/>
      <c r="DE120" s="1044"/>
      <c r="DF120" s="1045"/>
      <c r="DG120" s="959">
        <v>21871615</v>
      </c>
      <c r="DH120" s="960"/>
      <c r="DI120" s="960"/>
      <c r="DJ120" s="960"/>
      <c r="DK120" s="960"/>
      <c r="DL120" s="960">
        <v>23009370</v>
      </c>
      <c r="DM120" s="960"/>
      <c r="DN120" s="960"/>
      <c r="DO120" s="960"/>
      <c r="DP120" s="960"/>
      <c r="DQ120" s="960">
        <v>24119906</v>
      </c>
      <c r="DR120" s="960"/>
      <c r="DS120" s="960"/>
      <c r="DT120" s="960"/>
      <c r="DU120" s="960"/>
      <c r="DV120" s="961">
        <v>45.1</v>
      </c>
      <c r="DW120" s="961"/>
      <c r="DX120" s="961"/>
      <c r="DY120" s="961"/>
      <c r="DZ120" s="962"/>
    </row>
    <row r="121" spans="1:130" s="226" customFormat="1" ht="26.25" customHeight="1" x14ac:dyDescent="0.15">
      <c r="A121" s="1086"/>
      <c r="B121" s="978"/>
      <c r="C121" s="1003" t="s">
        <v>499</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390</v>
      </c>
      <c r="AB121" s="988"/>
      <c r="AC121" s="988"/>
      <c r="AD121" s="988"/>
      <c r="AE121" s="989"/>
      <c r="AF121" s="990" t="s">
        <v>390</v>
      </c>
      <c r="AG121" s="988"/>
      <c r="AH121" s="988"/>
      <c r="AI121" s="988"/>
      <c r="AJ121" s="989"/>
      <c r="AK121" s="990" t="s">
        <v>390</v>
      </c>
      <c r="AL121" s="988"/>
      <c r="AM121" s="988"/>
      <c r="AN121" s="988"/>
      <c r="AO121" s="989"/>
      <c r="AP121" s="991" t="s">
        <v>390</v>
      </c>
      <c r="AQ121" s="992"/>
      <c r="AR121" s="992"/>
      <c r="AS121" s="992"/>
      <c r="AT121" s="993"/>
      <c r="AU121" s="1023"/>
      <c r="AV121" s="1024"/>
      <c r="AW121" s="1024"/>
      <c r="AX121" s="1024"/>
      <c r="AY121" s="1025"/>
      <c r="AZ121" s="951" t="s">
        <v>500</v>
      </c>
      <c r="BA121" s="952"/>
      <c r="BB121" s="952"/>
      <c r="BC121" s="952"/>
      <c r="BD121" s="952"/>
      <c r="BE121" s="952"/>
      <c r="BF121" s="952"/>
      <c r="BG121" s="952"/>
      <c r="BH121" s="952"/>
      <c r="BI121" s="952"/>
      <c r="BJ121" s="952"/>
      <c r="BK121" s="952"/>
      <c r="BL121" s="952"/>
      <c r="BM121" s="952"/>
      <c r="BN121" s="952"/>
      <c r="BO121" s="952"/>
      <c r="BP121" s="953"/>
      <c r="BQ121" s="954">
        <v>34903280</v>
      </c>
      <c r="BR121" s="955"/>
      <c r="BS121" s="955"/>
      <c r="BT121" s="955"/>
      <c r="BU121" s="955"/>
      <c r="BV121" s="955">
        <v>34680611</v>
      </c>
      <c r="BW121" s="955"/>
      <c r="BX121" s="955"/>
      <c r="BY121" s="955"/>
      <c r="BZ121" s="955"/>
      <c r="CA121" s="955">
        <v>36391536</v>
      </c>
      <c r="CB121" s="955"/>
      <c r="CC121" s="955"/>
      <c r="CD121" s="955"/>
      <c r="CE121" s="955"/>
      <c r="CF121" s="949">
        <v>68.099999999999994</v>
      </c>
      <c r="CG121" s="950"/>
      <c r="CH121" s="950"/>
      <c r="CI121" s="950"/>
      <c r="CJ121" s="950"/>
      <c r="CK121" s="1038"/>
      <c r="CL121" s="1039"/>
      <c r="CM121" s="1039"/>
      <c r="CN121" s="1039"/>
      <c r="CO121" s="1040"/>
      <c r="CP121" s="1048" t="s">
        <v>501</v>
      </c>
      <c r="CQ121" s="1049"/>
      <c r="CR121" s="1049"/>
      <c r="CS121" s="1049"/>
      <c r="CT121" s="1049"/>
      <c r="CU121" s="1049"/>
      <c r="CV121" s="1049"/>
      <c r="CW121" s="1049"/>
      <c r="CX121" s="1049"/>
      <c r="CY121" s="1049"/>
      <c r="CZ121" s="1049"/>
      <c r="DA121" s="1049"/>
      <c r="DB121" s="1049"/>
      <c r="DC121" s="1049"/>
      <c r="DD121" s="1049"/>
      <c r="DE121" s="1049"/>
      <c r="DF121" s="1050"/>
      <c r="DG121" s="954">
        <v>2031869</v>
      </c>
      <c r="DH121" s="955"/>
      <c r="DI121" s="955"/>
      <c r="DJ121" s="955"/>
      <c r="DK121" s="955"/>
      <c r="DL121" s="955">
        <v>1743577</v>
      </c>
      <c r="DM121" s="955"/>
      <c r="DN121" s="955"/>
      <c r="DO121" s="955"/>
      <c r="DP121" s="955"/>
      <c r="DQ121" s="955">
        <v>1799941</v>
      </c>
      <c r="DR121" s="955"/>
      <c r="DS121" s="955"/>
      <c r="DT121" s="955"/>
      <c r="DU121" s="955"/>
      <c r="DV121" s="956">
        <v>3.4</v>
      </c>
      <c r="DW121" s="956"/>
      <c r="DX121" s="956"/>
      <c r="DY121" s="956"/>
      <c r="DZ121" s="957"/>
    </row>
    <row r="122" spans="1:130" s="226" customFormat="1" ht="26.25" customHeight="1" x14ac:dyDescent="0.15">
      <c r="A122" s="1086"/>
      <c r="B122" s="978"/>
      <c r="C122" s="951" t="s">
        <v>479</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390</v>
      </c>
      <c r="AB122" s="988"/>
      <c r="AC122" s="988"/>
      <c r="AD122" s="988"/>
      <c r="AE122" s="989"/>
      <c r="AF122" s="990" t="s">
        <v>460</v>
      </c>
      <c r="AG122" s="988"/>
      <c r="AH122" s="988"/>
      <c r="AI122" s="988"/>
      <c r="AJ122" s="989"/>
      <c r="AK122" s="990" t="s">
        <v>460</v>
      </c>
      <c r="AL122" s="988"/>
      <c r="AM122" s="988"/>
      <c r="AN122" s="988"/>
      <c r="AO122" s="989"/>
      <c r="AP122" s="991" t="s">
        <v>465</v>
      </c>
      <c r="AQ122" s="992"/>
      <c r="AR122" s="992"/>
      <c r="AS122" s="992"/>
      <c r="AT122" s="993"/>
      <c r="AU122" s="1023"/>
      <c r="AV122" s="1024"/>
      <c r="AW122" s="1024"/>
      <c r="AX122" s="1024"/>
      <c r="AY122" s="1025"/>
      <c r="AZ122" s="1002" t="s">
        <v>502</v>
      </c>
      <c r="BA122" s="994"/>
      <c r="BB122" s="994"/>
      <c r="BC122" s="994"/>
      <c r="BD122" s="994"/>
      <c r="BE122" s="994"/>
      <c r="BF122" s="994"/>
      <c r="BG122" s="994"/>
      <c r="BH122" s="994"/>
      <c r="BI122" s="994"/>
      <c r="BJ122" s="994"/>
      <c r="BK122" s="994"/>
      <c r="BL122" s="994"/>
      <c r="BM122" s="994"/>
      <c r="BN122" s="994"/>
      <c r="BO122" s="994"/>
      <c r="BP122" s="995"/>
      <c r="BQ122" s="1028">
        <v>93393143</v>
      </c>
      <c r="BR122" s="1029"/>
      <c r="BS122" s="1029"/>
      <c r="BT122" s="1029"/>
      <c r="BU122" s="1029"/>
      <c r="BV122" s="1029">
        <v>92552650</v>
      </c>
      <c r="BW122" s="1029"/>
      <c r="BX122" s="1029"/>
      <c r="BY122" s="1029"/>
      <c r="BZ122" s="1029"/>
      <c r="CA122" s="1029">
        <v>91447567</v>
      </c>
      <c r="CB122" s="1029"/>
      <c r="CC122" s="1029"/>
      <c r="CD122" s="1029"/>
      <c r="CE122" s="1029"/>
      <c r="CF122" s="1046">
        <v>171.2</v>
      </c>
      <c r="CG122" s="1047"/>
      <c r="CH122" s="1047"/>
      <c r="CI122" s="1047"/>
      <c r="CJ122" s="1047"/>
      <c r="CK122" s="1038"/>
      <c r="CL122" s="1039"/>
      <c r="CM122" s="1039"/>
      <c r="CN122" s="1039"/>
      <c r="CO122" s="1040"/>
      <c r="CP122" s="1048" t="s">
        <v>420</v>
      </c>
      <c r="CQ122" s="1049"/>
      <c r="CR122" s="1049"/>
      <c r="CS122" s="1049"/>
      <c r="CT122" s="1049"/>
      <c r="CU122" s="1049"/>
      <c r="CV122" s="1049"/>
      <c r="CW122" s="1049"/>
      <c r="CX122" s="1049"/>
      <c r="CY122" s="1049"/>
      <c r="CZ122" s="1049"/>
      <c r="DA122" s="1049"/>
      <c r="DB122" s="1049"/>
      <c r="DC122" s="1049"/>
      <c r="DD122" s="1049"/>
      <c r="DE122" s="1049"/>
      <c r="DF122" s="1050"/>
      <c r="DG122" s="954">
        <v>1231585</v>
      </c>
      <c r="DH122" s="955"/>
      <c r="DI122" s="955"/>
      <c r="DJ122" s="955"/>
      <c r="DK122" s="955"/>
      <c r="DL122" s="955">
        <v>904397</v>
      </c>
      <c r="DM122" s="955"/>
      <c r="DN122" s="955"/>
      <c r="DO122" s="955"/>
      <c r="DP122" s="955"/>
      <c r="DQ122" s="955">
        <v>712789</v>
      </c>
      <c r="DR122" s="955"/>
      <c r="DS122" s="955"/>
      <c r="DT122" s="955"/>
      <c r="DU122" s="955"/>
      <c r="DV122" s="956">
        <v>1.3</v>
      </c>
      <c r="DW122" s="956"/>
      <c r="DX122" s="956"/>
      <c r="DY122" s="956"/>
      <c r="DZ122" s="957"/>
    </row>
    <row r="123" spans="1:130" s="226" customFormat="1" ht="26.25" customHeight="1" x14ac:dyDescent="0.15">
      <c r="A123" s="1086"/>
      <c r="B123" s="978"/>
      <c r="C123" s="951" t="s">
        <v>485</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460</v>
      </c>
      <c r="AB123" s="988"/>
      <c r="AC123" s="988"/>
      <c r="AD123" s="988"/>
      <c r="AE123" s="989"/>
      <c r="AF123" s="990" t="s">
        <v>464</v>
      </c>
      <c r="AG123" s="988"/>
      <c r="AH123" s="988"/>
      <c r="AI123" s="988"/>
      <c r="AJ123" s="989"/>
      <c r="AK123" s="990" t="s">
        <v>464</v>
      </c>
      <c r="AL123" s="988"/>
      <c r="AM123" s="988"/>
      <c r="AN123" s="988"/>
      <c r="AO123" s="989"/>
      <c r="AP123" s="991" t="s">
        <v>470</v>
      </c>
      <c r="AQ123" s="992"/>
      <c r="AR123" s="992"/>
      <c r="AS123" s="992"/>
      <c r="AT123" s="993"/>
      <c r="AU123" s="1026"/>
      <c r="AV123" s="1027"/>
      <c r="AW123" s="1027"/>
      <c r="AX123" s="1027"/>
      <c r="AY123" s="1027"/>
      <c r="AZ123" s="247" t="s">
        <v>187</v>
      </c>
      <c r="BA123" s="247"/>
      <c r="BB123" s="247"/>
      <c r="BC123" s="247"/>
      <c r="BD123" s="247"/>
      <c r="BE123" s="247"/>
      <c r="BF123" s="247"/>
      <c r="BG123" s="247"/>
      <c r="BH123" s="247"/>
      <c r="BI123" s="247"/>
      <c r="BJ123" s="247"/>
      <c r="BK123" s="247"/>
      <c r="BL123" s="247"/>
      <c r="BM123" s="247"/>
      <c r="BN123" s="247"/>
      <c r="BO123" s="1006" t="s">
        <v>503</v>
      </c>
      <c r="BP123" s="1034"/>
      <c r="BQ123" s="1092">
        <v>156860246</v>
      </c>
      <c r="BR123" s="1093"/>
      <c r="BS123" s="1093"/>
      <c r="BT123" s="1093"/>
      <c r="BU123" s="1093"/>
      <c r="BV123" s="1093">
        <v>155431468</v>
      </c>
      <c r="BW123" s="1093"/>
      <c r="BX123" s="1093"/>
      <c r="BY123" s="1093"/>
      <c r="BZ123" s="1093"/>
      <c r="CA123" s="1093">
        <v>158831856</v>
      </c>
      <c r="CB123" s="1093"/>
      <c r="CC123" s="1093"/>
      <c r="CD123" s="1093"/>
      <c r="CE123" s="1093"/>
      <c r="CF123" s="1030"/>
      <c r="CG123" s="1031"/>
      <c r="CH123" s="1031"/>
      <c r="CI123" s="1031"/>
      <c r="CJ123" s="1032"/>
      <c r="CK123" s="1038"/>
      <c r="CL123" s="1039"/>
      <c r="CM123" s="1039"/>
      <c r="CN123" s="1039"/>
      <c r="CO123" s="1040"/>
      <c r="CP123" s="1048" t="s">
        <v>504</v>
      </c>
      <c r="CQ123" s="1049"/>
      <c r="CR123" s="1049"/>
      <c r="CS123" s="1049"/>
      <c r="CT123" s="1049"/>
      <c r="CU123" s="1049"/>
      <c r="CV123" s="1049"/>
      <c r="CW123" s="1049"/>
      <c r="CX123" s="1049"/>
      <c r="CY123" s="1049"/>
      <c r="CZ123" s="1049"/>
      <c r="DA123" s="1049"/>
      <c r="DB123" s="1049"/>
      <c r="DC123" s="1049"/>
      <c r="DD123" s="1049"/>
      <c r="DE123" s="1049"/>
      <c r="DF123" s="1050"/>
      <c r="DG123" s="987">
        <v>180241</v>
      </c>
      <c r="DH123" s="988"/>
      <c r="DI123" s="988"/>
      <c r="DJ123" s="988"/>
      <c r="DK123" s="989"/>
      <c r="DL123" s="990">
        <v>176096</v>
      </c>
      <c r="DM123" s="988"/>
      <c r="DN123" s="988"/>
      <c r="DO123" s="988"/>
      <c r="DP123" s="989"/>
      <c r="DQ123" s="990">
        <v>157608</v>
      </c>
      <c r="DR123" s="988"/>
      <c r="DS123" s="988"/>
      <c r="DT123" s="988"/>
      <c r="DU123" s="989"/>
      <c r="DV123" s="991">
        <v>0.3</v>
      </c>
      <c r="DW123" s="992"/>
      <c r="DX123" s="992"/>
      <c r="DY123" s="992"/>
      <c r="DZ123" s="993"/>
    </row>
    <row r="124" spans="1:130" s="226" customFormat="1" ht="26.25" customHeight="1" thickBot="1" x14ac:dyDescent="0.2">
      <c r="A124" s="1086"/>
      <c r="B124" s="978"/>
      <c r="C124" s="951" t="s">
        <v>489</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390</v>
      </c>
      <c r="AB124" s="988"/>
      <c r="AC124" s="988"/>
      <c r="AD124" s="988"/>
      <c r="AE124" s="989"/>
      <c r="AF124" s="990" t="s">
        <v>464</v>
      </c>
      <c r="AG124" s="988"/>
      <c r="AH124" s="988"/>
      <c r="AI124" s="988"/>
      <c r="AJ124" s="989"/>
      <c r="AK124" s="990" t="s">
        <v>505</v>
      </c>
      <c r="AL124" s="988"/>
      <c r="AM124" s="988"/>
      <c r="AN124" s="988"/>
      <c r="AO124" s="989"/>
      <c r="AP124" s="991" t="s">
        <v>390</v>
      </c>
      <c r="AQ124" s="992"/>
      <c r="AR124" s="992"/>
      <c r="AS124" s="992"/>
      <c r="AT124" s="993"/>
      <c r="AU124" s="1088" t="s">
        <v>506</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460</v>
      </c>
      <c r="BR124" s="1056"/>
      <c r="BS124" s="1056"/>
      <c r="BT124" s="1056"/>
      <c r="BU124" s="1056"/>
      <c r="BV124" s="1056" t="s">
        <v>470</v>
      </c>
      <c r="BW124" s="1056"/>
      <c r="BX124" s="1056"/>
      <c r="BY124" s="1056"/>
      <c r="BZ124" s="1056"/>
      <c r="CA124" s="1056" t="s">
        <v>460</v>
      </c>
      <c r="CB124" s="1056"/>
      <c r="CC124" s="1056"/>
      <c r="CD124" s="1056"/>
      <c r="CE124" s="1056"/>
      <c r="CF124" s="1057"/>
      <c r="CG124" s="1058"/>
      <c r="CH124" s="1058"/>
      <c r="CI124" s="1058"/>
      <c r="CJ124" s="1059"/>
      <c r="CK124" s="1041"/>
      <c r="CL124" s="1041"/>
      <c r="CM124" s="1041"/>
      <c r="CN124" s="1041"/>
      <c r="CO124" s="1042"/>
      <c r="CP124" s="1048" t="s">
        <v>507</v>
      </c>
      <c r="CQ124" s="1049"/>
      <c r="CR124" s="1049"/>
      <c r="CS124" s="1049"/>
      <c r="CT124" s="1049"/>
      <c r="CU124" s="1049"/>
      <c r="CV124" s="1049"/>
      <c r="CW124" s="1049"/>
      <c r="CX124" s="1049"/>
      <c r="CY124" s="1049"/>
      <c r="CZ124" s="1049"/>
      <c r="DA124" s="1049"/>
      <c r="DB124" s="1049"/>
      <c r="DC124" s="1049"/>
      <c r="DD124" s="1049"/>
      <c r="DE124" s="1049"/>
      <c r="DF124" s="1050"/>
      <c r="DG124" s="1033">
        <v>249525</v>
      </c>
      <c r="DH124" s="1015"/>
      <c r="DI124" s="1015"/>
      <c r="DJ124" s="1015"/>
      <c r="DK124" s="1016"/>
      <c r="DL124" s="1014">
        <v>196695</v>
      </c>
      <c r="DM124" s="1015"/>
      <c r="DN124" s="1015"/>
      <c r="DO124" s="1015"/>
      <c r="DP124" s="1016"/>
      <c r="DQ124" s="1014">
        <v>19539</v>
      </c>
      <c r="DR124" s="1015"/>
      <c r="DS124" s="1015"/>
      <c r="DT124" s="1015"/>
      <c r="DU124" s="1016"/>
      <c r="DV124" s="1017">
        <v>0</v>
      </c>
      <c r="DW124" s="1018"/>
      <c r="DX124" s="1018"/>
      <c r="DY124" s="1018"/>
      <c r="DZ124" s="1019"/>
    </row>
    <row r="125" spans="1:130" s="226" customFormat="1" ht="26.25" customHeight="1" x14ac:dyDescent="0.15">
      <c r="A125" s="1086"/>
      <c r="B125" s="978"/>
      <c r="C125" s="951" t="s">
        <v>491</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462</v>
      </c>
      <c r="AB125" s="988"/>
      <c r="AC125" s="988"/>
      <c r="AD125" s="988"/>
      <c r="AE125" s="989"/>
      <c r="AF125" s="990" t="s">
        <v>464</v>
      </c>
      <c r="AG125" s="988"/>
      <c r="AH125" s="988"/>
      <c r="AI125" s="988"/>
      <c r="AJ125" s="989"/>
      <c r="AK125" s="990" t="s">
        <v>464</v>
      </c>
      <c r="AL125" s="988"/>
      <c r="AM125" s="988"/>
      <c r="AN125" s="988"/>
      <c r="AO125" s="989"/>
      <c r="AP125" s="991" t="s">
        <v>460</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508</v>
      </c>
      <c r="CL125" s="1036"/>
      <c r="CM125" s="1036"/>
      <c r="CN125" s="1036"/>
      <c r="CO125" s="1037"/>
      <c r="CP125" s="958" t="s">
        <v>509</v>
      </c>
      <c r="CQ125" s="926"/>
      <c r="CR125" s="926"/>
      <c r="CS125" s="926"/>
      <c r="CT125" s="926"/>
      <c r="CU125" s="926"/>
      <c r="CV125" s="926"/>
      <c r="CW125" s="926"/>
      <c r="CX125" s="926"/>
      <c r="CY125" s="926"/>
      <c r="CZ125" s="926"/>
      <c r="DA125" s="926"/>
      <c r="DB125" s="926"/>
      <c r="DC125" s="926"/>
      <c r="DD125" s="926"/>
      <c r="DE125" s="926"/>
      <c r="DF125" s="927"/>
      <c r="DG125" s="959" t="s">
        <v>390</v>
      </c>
      <c r="DH125" s="960"/>
      <c r="DI125" s="960"/>
      <c r="DJ125" s="960"/>
      <c r="DK125" s="960"/>
      <c r="DL125" s="960" t="s">
        <v>470</v>
      </c>
      <c r="DM125" s="960"/>
      <c r="DN125" s="960"/>
      <c r="DO125" s="960"/>
      <c r="DP125" s="960"/>
      <c r="DQ125" s="960" t="s">
        <v>465</v>
      </c>
      <c r="DR125" s="960"/>
      <c r="DS125" s="960"/>
      <c r="DT125" s="960"/>
      <c r="DU125" s="960"/>
      <c r="DV125" s="961" t="s">
        <v>462</v>
      </c>
      <c r="DW125" s="961"/>
      <c r="DX125" s="961"/>
      <c r="DY125" s="961"/>
      <c r="DZ125" s="962"/>
    </row>
    <row r="126" spans="1:130" s="226" customFormat="1" ht="26.25" customHeight="1" thickBot="1" x14ac:dyDescent="0.2">
      <c r="A126" s="1086"/>
      <c r="B126" s="978"/>
      <c r="C126" s="951" t="s">
        <v>494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6041</v>
      </c>
      <c r="AB126" s="988"/>
      <c r="AC126" s="988"/>
      <c r="AD126" s="988"/>
      <c r="AE126" s="989"/>
      <c r="AF126" s="990">
        <v>6041</v>
      </c>
      <c r="AG126" s="988"/>
      <c r="AH126" s="988"/>
      <c r="AI126" s="988"/>
      <c r="AJ126" s="989"/>
      <c r="AK126" s="990">
        <v>5201</v>
      </c>
      <c r="AL126" s="988"/>
      <c r="AM126" s="988"/>
      <c r="AN126" s="988"/>
      <c r="AO126" s="989"/>
      <c r="AP126" s="991">
        <v>0</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510</v>
      </c>
      <c r="CQ126" s="952"/>
      <c r="CR126" s="952"/>
      <c r="CS126" s="952"/>
      <c r="CT126" s="952"/>
      <c r="CU126" s="952"/>
      <c r="CV126" s="952"/>
      <c r="CW126" s="952"/>
      <c r="CX126" s="952"/>
      <c r="CY126" s="952"/>
      <c r="CZ126" s="952"/>
      <c r="DA126" s="952"/>
      <c r="DB126" s="952"/>
      <c r="DC126" s="952"/>
      <c r="DD126" s="952"/>
      <c r="DE126" s="952"/>
      <c r="DF126" s="953"/>
      <c r="DG126" s="954" t="s">
        <v>390</v>
      </c>
      <c r="DH126" s="955"/>
      <c r="DI126" s="955"/>
      <c r="DJ126" s="955"/>
      <c r="DK126" s="955"/>
      <c r="DL126" s="955" t="s">
        <v>460</v>
      </c>
      <c r="DM126" s="955"/>
      <c r="DN126" s="955"/>
      <c r="DO126" s="955"/>
      <c r="DP126" s="955"/>
      <c r="DQ126" s="955" t="s">
        <v>511</v>
      </c>
      <c r="DR126" s="955"/>
      <c r="DS126" s="955"/>
      <c r="DT126" s="955"/>
      <c r="DU126" s="955"/>
      <c r="DV126" s="956" t="s">
        <v>462</v>
      </c>
      <c r="DW126" s="956"/>
      <c r="DX126" s="956"/>
      <c r="DY126" s="956"/>
      <c r="DZ126" s="957"/>
    </row>
    <row r="127" spans="1:130" s="226" customFormat="1" ht="26.25" customHeight="1" x14ac:dyDescent="0.15">
      <c r="A127" s="1087"/>
      <c r="B127" s="980"/>
      <c r="C127" s="1002" t="s">
        <v>512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27396</v>
      </c>
      <c r="AB127" s="988"/>
      <c r="AC127" s="988"/>
      <c r="AD127" s="988"/>
      <c r="AE127" s="989"/>
      <c r="AF127" s="990">
        <v>22329</v>
      </c>
      <c r="AG127" s="988"/>
      <c r="AH127" s="988"/>
      <c r="AI127" s="988"/>
      <c r="AJ127" s="989"/>
      <c r="AK127" s="990">
        <v>17075</v>
      </c>
      <c r="AL127" s="988"/>
      <c r="AM127" s="988"/>
      <c r="AN127" s="988"/>
      <c r="AO127" s="989"/>
      <c r="AP127" s="991">
        <v>0</v>
      </c>
      <c r="AQ127" s="992"/>
      <c r="AR127" s="992"/>
      <c r="AS127" s="992"/>
      <c r="AT127" s="993"/>
      <c r="AU127" s="228"/>
      <c r="AV127" s="228"/>
      <c r="AW127" s="228"/>
      <c r="AX127" s="1060" t="s">
        <v>513</v>
      </c>
      <c r="AY127" s="1061"/>
      <c r="AZ127" s="1061"/>
      <c r="BA127" s="1061"/>
      <c r="BB127" s="1061"/>
      <c r="BC127" s="1061"/>
      <c r="BD127" s="1061"/>
      <c r="BE127" s="1062"/>
      <c r="BF127" s="1063" t="s">
        <v>514</v>
      </c>
      <c r="BG127" s="1061"/>
      <c r="BH127" s="1061"/>
      <c r="BI127" s="1061"/>
      <c r="BJ127" s="1061"/>
      <c r="BK127" s="1061"/>
      <c r="BL127" s="1062"/>
      <c r="BM127" s="1063" t="s">
        <v>515</v>
      </c>
      <c r="BN127" s="1061"/>
      <c r="BO127" s="1061"/>
      <c r="BP127" s="1061"/>
      <c r="BQ127" s="1061"/>
      <c r="BR127" s="1061"/>
      <c r="BS127" s="1062"/>
      <c r="BT127" s="1063" t="s">
        <v>516</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517</v>
      </c>
      <c r="CQ127" s="952"/>
      <c r="CR127" s="952"/>
      <c r="CS127" s="952"/>
      <c r="CT127" s="952"/>
      <c r="CU127" s="952"/>
      <c r="CV127" s="952"/>
      <c r="CW127" s="952"/>
      <c r="CX127" s="952"/>
      <c r="CY127" s="952"/>
      <c r="CZ127" s="952"/>
      <c r="DA127" s="952"/>
      <c r="DB127" s="952"/>
      <c r="DC127" s="952"/>
      <c r="DD127" s="952"/>
      <c r="DE127" s="952"/>
      <c r="DF127" s="953"/>
      <c r="DG127" s="954" t="s">
        <v>460</v>
      </c>
      <c r="DH127" s="955"/>
      <c r="DI127" s="955"/>
      <c r="DJ127" s="955"/>
      <c r="DK127" s="955"/>
      <c r="DL127" s="955" t="s">
        <v>465</v>
      </c>
      <c r="DM127" s="955"/>
      <c r="DN127" s="955"/>
      <c r="DO127" s="955"/>
      <c r="DP127" s="955"/>
      <c r="DQ127" s="955" t="s">
        <v>460</v>
      </c>
      <c r="DR127" s="955"/>
      <c r="DS127" s="955"/>
      <c r="DT127" s="955"/>
      <c r="DU127" s="955"/>
      <c r="DV127" s="956" t="s">
        <v>465</v>
      </c>
      <c r="DW127" s="956"/>
      <c r="DX127" s="956"/>
      <c r="DY127" s="956"/>
      <c r="DZ127" s="957"/>
    </row>
    <row r="128" spans="1:130" s="226" customFormat="1" ht="26.25" customHeight="1" thickBot="1" x14ac:dyDescent="0.2">
      <c r="A128" s="1070" t="s">
        <v>518</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519</v>
      </c>
      <c r="X128" s="1072"/>
      <c r="Y128" s="1072"/>
      <c r="Z128" s="1073"/>
      <c r="AA128" s="1074">
        <v>2736740</v>
      </c>
      <c r="AB128" s="1075"/>
      <c r="AC128" s="1075"/>
      <c r="AD128" s="1075"/>
      <c r="AE128" s="1076"/>
      <c r="AF128" s="1077">
        <v>2774044</v>
      </c>
      <c r="AG128" s="1075"/>
      <c r="AH128" s="1075"/>
      <c r="AI128" s="1075"/>
      <c r="AJ128" s="1076"/>
      <c r="AK128" s="1077">
        <v>2843566</v>
      </c>
      <c r="AL128" s="1075"/>
      <c r="AM128" s="1075"/>
      <c r="AN128" s="1075"/>
      <c r="AO128" s="1076"/>
      <c r="AP128" s="1078"/>
      <c r="AQ128" s="1079"/>
      <c r="AR128" s="1079"/>
      <c r="AS128" s="1079"/>
      <c r="AT128" s="1080"/>
      <c r="AU128" s="228"/>
      <c r="AV128" s="228"/>
      <c r="AW128" s="228"/>
      <c r="AX128" s="925" t="s">
        <v>520</v>
      </c>
      <c r="AY128" s="926"/>
      <c r="AZ128" s="926"/>
      <c r="BA128" s="926"/>
      <c r="BB128" s="926"/>
      <c r="BC128" s="926"/>
      <c r="BD128" s="926"/>
      <c r="BE128" s="927"/>
      <c r="BF128" s="1081" t="s">
        <v>390</v>
      </c>
      <c r="BG128" s="1082"/>
      <c r="BH128" s="1082"/>
      <c r="BI128" s="1082"/>
      <c r="BJ128" s="1082"/>
      <c r="BK128" s="1082"/>
      <c r="BL128" s="1083"/>
      <c r="BM128" s="1081">
        <v>11.25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521</v>
      </c>
      <c r="CQ128" s="755"/>
      <c r="CR128" s="755"/>
      <c r="CS128" s="755"/>
      <c r="CT128" s="755"/>
      <c r="CU128" s="755"/>
      <c r="CV128" s="755"/>
      <c r="CW128" s="755"/>
      <c r="CX128" s="755"/>
      <c r="CY128" s="755"/>
      <c r="CZ128" s="755"/>
      <c r="DA128" s="755"/>
      <c r="DB128" s="755"/>
      <c r="DC128" s="755"/>
      <c r="DD128" s="755"/>
      <c r="DE128" s="755"/>
      <c r="DF128" s="1065"/>
      <c r="DG128" s="1066">
        <v>89575</v>
      </c>
      <c r="DH128" s="1067"/>
      <c r="DI128" s="1067"/>
      <c r="DJ128" s="1067"/>
      <c r="DK128" s="1067"/>
      <c r="DL128" s="1067">
        <v>107840</v>
      </c>
      <c r="DM128" s="1067"/>
      <c r="DN128" s="1067"/>
      <c r="DO128" s="1067"/>
      <c r="DP128" s="1067"/>
      <c r="DQ128" s="1067">
        <v>111412</v>
      </c>
      <c r="DR128" s="1067"/>
      <c r="DS128" s="1067"/>
      <c r="DT128" s="1067"/>
      <c r="DU128" s="1067"/>
      <c r="DV128" s="1068">
        <v>0.2</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522</v>
      </c>
      <c r="X129" s="1100"/>
      <c r="Y129" s="1100"/>
      <c r="Z129" s="1101"/>
      <c r="AA129" s="987">
        <v>59525723</v>
      </c>
      <c r="AB129" s="988"/>
      <c r="AC129" s="988"/>
      <c r="AD129" s="988"/>
      <c r="AE129" s="989"/>
      <c r="AF129" s="990">
        <v>60375435</v>
      </c>
      <c r="AG129" s="988"/>
      <c r="AH129" s="988"/>
      <c r="AI129" s="988"/>
      <c r="AJ129" s="989"/>
      <c r="AK129" s="990">
        <v>61784061</v>
      </c>
      <c r="AL129" s="988"/>
      <c r="AM129" s="988"/>
      <c r="AN129" s="988"/>
      <c r="AO129" s="989"/>
      <c r="AP129" s="1102"/>
      <c r="AQ129" s="1103"/>
      <c r="AR129" s="1103"/>
      <c r="AS129" s="1103"/>
      <c r="AT129" s="1104"/>
      <c r="AU129" s="229"/>
      <c r="AV129" s="229"/>
      <c r="AW129" s="229"/>
      <c r="AX129" s="1094" t="s">
        <v>523</v>
      </c>
      <c r="AY129" s="952"/>
      <c r="AZ129" s="952"/>
      <c r="BA129" s="952"/>
      <c r="BB129" s="952"/>
      <c r="BC129" s="952"/>
      <c r="BD129" s="952"/>
      <c r="BE129" s="953"/>
      <c r="BF129" s="1095" t="s">
        <v>474</v>
      </c>
      <c r="BG129" s="1096"/>
      <c r="BH129" s="1096"/>
      <c r="BI129" s="1096"/>
      <c r="BJ129" s="1096"/>
      <c r="BK129" s="1096"/>
      <c r="BL129" s="1097"/>
      <c r="BM129" s="1095">
        <v>16.25</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524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525</v>
      </c>
      <c r="X130" s="1100"/>
      <c r="Y130" s="1100"/>
      <c r="Z130" s="1101"/>
      <c r="AA130" s="987">
        <v>8543366</v>
      </c>
      <c r="AB130" s="988"/>
      <c r="AC130" s="988"/>
      <c r="AD130" s="988"/>
      <c r="AE130" s="989"/>
      <c r="AF130" s="990">
        <v>8809372</v>
      </c>
      <c r="AG130" s="988"/>
      <c r="AH130" s="988"/>
      <c r="AI130" s="988"/>
      <c r="AJ130" s="989"/>
      <c r="AK130" s="990">
        <v>8359215</v>
      </c>
      <c r="AL130" s="988"/>
      <c r="AM130" s="988"/>
      <c r="AN130" s="988"/>
      <c r="AO130" s="989"/>
      <c r="AP130" s="1102"/>
      <c r="AQ130" s="1103"/>
      <c r="AR130" s="1103"/>
      <c r="AS130" s="1103"/>
      <c r="AT130" s="1104"/>
      <c r="AU130" s="229"/>
      <c r="AV130" s="229"/>
      <c r="AW130" s="229"/>
      <c r="AX130" s="1094" t="s">
        <v>526</v>
      </c>
      <c r="AY130" s="952"/>
      <c r="AZ130" s="952"/>
      <c r="BA130" s="952"/>
      <c r="BB130" s="952"/>
      <c r="BC130" s="952"/>
      <c r="BD130" s="952"/>
      <c r="BE130" s="953"/>
      <c r="BF130" s="1130">
        <v>4.5</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527</v>
      </c>
      <c r="X131" s="1137"/>
      <c r="Y131" s="1137"/>
      <c r="Z131" s="1138"/>
      <c r="AA131" s="1033">
        <v>50982357</v>
      </c>
      <c r="AB131" s="1015"/>
      <c r="AC131" s="1015"/>
      <c r="AD131" s="1015"/>
      <c r="AE131" s="1016"/>
      <c r="AF131" s="1014">
        <v>51566063</v>
      </c>
      <c r="AG131" s="1015"/>
      <c r="AH131" s="1015"/>
      <c r="AI131" s="1015"/>
      <c r="AJ131" s="1016"/>
      <c r="AK131" s="1014">
        <v>53424846</v>
      </c>
      <c r="AL131" s="1015"/>
      <c r="AM131" s="1015"/>
      <c r="AN131" s="1015"/>
      <c r="AO131" s="1016"/>
      <c r="AP131" s="1139"/>
      <c r="AQ131" s="1140"/>
      <c r="AR131" s="1140"/>
      <c r="AS131" s="1140"/>
      <c r="AT131" s="1141"/>
      <c r="AU131" s="229"/>
      <c r="AV131" s="229"/>
      <c r="AW131" s="229"/>
      <c r="AX131" s="1112" t="s">
        <v>528</v>
      </c>
      <c r="AY131" s="755"/>
      <c r="AZ131" s="755"/>
      <c r="BA131" s="755"/>
      <c r="BB131" s="755"/>
      <c r="BC131" s="755"/>
      <c r="BD131" s="755"/>
      <c r="BE131" s="1065"/>
      <c r="BF131" s="1113" t="s">
        <v>505</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529</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530</v>
      </c>
      <c r="W132" s="1123"/>
      <c r="X132" s="1123"/>
      <c r="Y132" s="1123"/>
      <c r="Z132" s="1124"/>
      <c r="AA132" s="1125">
        <v>4.9096592379999997</v>
      </c>
      <c r="AB132" s="1126"/>
      <c r="AC132" s="1126"/>
      <c r="AD132" s="1126"/>
      <c r="AE132" s="1127"/>
      <c r="AF132" s="1128">
        <v>3.6063117710000001</v>
      </c>
      <c r="AG132" s="1126"/>
      <c r="AH132" s="1126"/>
      <c r="AI132" s="1126"/>
      <c r="AJ132" s="1127"/>
      <c r="AK132" s="1128">
        <v>5.0443495900000004</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531</v>
      </c>
      <c r="W133" s="1106"/>
      <c r="X133" s="1106"/>
      <c r="Y133" s="1106"/>
      <c r="Z133" s="1107"/>
      <c r="AA133" s="1108">
        <v>4.5</v>
      </c>
      <c r="AB133" s="1109"/>
      <c r="AC133" s="1109"/>
      <c r="AD133" s="1109"/>
      <c r="AE133" s="1110"/>
      <c r="AF133" s="1108">
        <v>4.3</v>
      </c>
      <c r="AG133" s="1109"/>
      <c r="AH133" s="1109"/>
      <c r="AI133" s="1109"/>
      <c r="AJ133" s="1110"/>
      <c r="AK133" s="1108">
        <v>4.5</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Op2DiKSGhSakhO0PPSOROIoJ+GVDxwIxws5aY9yGDmAlNQc7uwThMwhSag5HZmVLpp7goMv2Q3Z7a7p9s6FQw==" saltValue="OezUgUP2o+3zm5J9JZdh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532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GFnuPZ0jRlhyyMJy2DsAMdsYVmXPOu4iCV4aAzm8BZz3QSbeg0siBYLLxdCxtaTOPgHCuS1RTS8InvBGzL8A==" saltValue="mDJpJS1BXxAChloDgsxJ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533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534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535</v>
      </c>
      <c r="AP7" s="268"/>
      <c r="AQ7" s="269" t="s">
        <v>536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537</v>
      </c>
      <c r="AQ8" s="275" t="s">
        <v>538</v>
      </c>
      <c r="AR8" s="276" t="s">
        <v>539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540</v>
      </c>
      <c r="AL9" s="1146"/>
      <c r="AM9" s="1146"/>
      <c r="AN9" s="1147"/>
      <c r="AO9" s="277">
        <v>19791710</v>
      </c>
      <c r="AP9" s="277">
        <v>81423</v>
      </c>
      <c r="AQ9" s="278">
        <v>62943</v>
      </c>
      <c r="AR9" s="279">
        <v>29.4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541</v>
      </c>
      <c r="AL10" s="1146"/>
      <c r="AM10" s="1146"/>
      <c r="AN10" s="1147"/>
      <c r="AO10" s="280">
        <v>947</v>
      </c>
      <c r="AP10" s="280">
        <v>4</v>
      </c>
      <c r="AQ10" s="281">
        <v>1681</v>
      </c>
      <c r="AR10" s="282">
        <v>-99.8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542</v>
      </c>
      <c r="AL11" s="1146"/>
      <c r="AM11" s="1146"/>
      <c r="AN11" s="1147"/>
      <c r="AO11" s="280" t="s">
        <v>543</v>
      </c>
      <c r="AP11" s="280" t="s">
        <v>543</v>
      </c>
      <c r="AQ11" s="281">
        <v>656</v>
      </c>
      <c r="AR11" s="282" t="s">
        <v>543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544</v>
      </c>
      <c r="AL12" s="1146"/>
      <c r="AM12" s="1146"/>
      <c r="AN12" s="1147"/>
      <c r="AO12" s="280" t="s">
        <v>543</v>
      </c>
      <c r="AP12" s="280" t="s">
        <v>543</v>
      </c>
      <c r="AQ12" s="281">
        <v>24</v>
      </c>
      <c r="AR12" s="282" t="s">
        <v>543</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545</v>
      </c>
      <c r="AL13" s="1146"/>
      <c r="AM13" s="1146"/>
      <c r="AN13" s="1147"/>
      <c r="AO13" s="280">
        <v>812043</v>
      </c>
      <c r="AP13" s="280">
        <v>3341</v>
      </c>
      <c r="AQ13" s="281">
        <v>1968</v>
      </c>
      <c r="AR13" s="282">
        <v>69.8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546</v>
      </c>
      <c r="AL14" s="1146"/>
      <c r="AM14" s="1146"/>
      <c r="AN14" s="1147"/>
      <c r="AO14" s="280">
        <v>466365</v>
      </c>
      <c r="AP14" s="280">
        <v>1919</v>
      </c>
      <c r="AQ14" s="281">
        <v>1222</v>
      </c>
      <c r="AR14" s="282">
        <v>57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547</v>
      </c>
      <c r="AL15" s="1149"/>
      <c r="AM15" s="1149"/>
      <c r="AN15" s="1150"/>
      <c r="AO15" s="280">
        <v>-1153561</v>
      </c>
      <c r="AP15" s="280">
        <v>-4746</v>
      </c>
      <c r="AQ15" s="281">
        <v>-3725</v>
      </c>
      <c r="AR15" s="282">
        <v>27.4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187</v>
      </c>
      <c r="AL16" s="1149"/>
      <c r="AM16" s="1149"/>
      <c r="AN16" s="1150"/>
      <c r="AO16" s="280">
        <v>19917504</v>
      </c>
      <c r="AP16" s="280">
        <v>81940</v>
      </c>
      <c r="AQ16" s="281">
        <v>64768</v>
      </c>
      <c r="AR16" s="282">
        <v>26.5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549</v>
      </c>
      <c r="AP20" s="289" t="s">
        <v>550</v>
      </c>
      <c r="AQ20" s="290" t="s">
        <v>551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552</v>
      </c>
      <c r="AL21" s="1152"/>
      <c r="AM21" s="1152"/>
      <c r="AN21" s="1153"/>
      <c r="AO21" s="293">
        <v>8.65</v>
      </c>
      <c r="AP21" s="294">
        <v>6.41</v>
      </c>
      <c r="AQ21" s="295">
        <v>2.2400000000000002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553</v>
      </c>
      <c r="AL22" s="1152"/>
      <c r="AM22" s="1152"/>
      <c r="AN22" s="1153"/>
      <c r="AO22" s="298">
        <v>99.1</v>
      </c>
      <c r="AP22" s="299">
        <v>99.7</v>
      </c>
      <c r="AQ22" s="300">
        <v>-0.6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554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555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535</v>
      </c>
      <c r="AP30" s="268"/>
      <c r="AQ30" s="269" t="s">
        <v>536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537</v>
      </c>
      <c r="AQ31" s="275" t="s">
        <v>538</v>
      </c>
      <c r="AR31" s="276" t="s">
        <v>539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557</v>
      </c>
      <c r="AL32" s="1160"/>
      <c r="AM32" s="1160"/>
      <c r="AN32" s="1161"/>
      <c r="AO32" s="308">
        <v>11871036</v>
      </c>
      <c r="AP32" s="308">
        <v>48837</v>
      </c>
      <c r="AQ32" s="309">
        <v>36898</v>
      </c>
      <c r="AR32" s="310">
        <v>32.4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558</v>
      </c>
      <c r="AL33" s="1160"/>
      <c r="AM33" s="1160"/>
      <c r="AN33" s="1161"/>
      <c r="AO33" s="308" t="s">
        <v>543</v>
      </c>
      <c r="AP33" s="308" t="s">
        <v>543</v>
      </c>
      <c r="AQ33" s="309">
        <v>2</v>
      </c>
      <c r="AR33" s="310" t="s">
        <v>543</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559</v>
      </c>
      <c r="AL34" s="1160"/>
      <c r="AM34" s="1160"/>
      <c r="AN34" s="1161"/>
      <c r="AO34" s="308">
        <v>143333</v>
      </c>
      <c r="AP34" s="308">
        <v>590</v>
      </c>
      <c r="AQ34" s="309">
        <v>63</v>
      </c>
      <c r="AR34" s="310">
        <v>836.5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560</v>
      </c>
      <c r="AL35" s="1160"/>
      <c r="AM35" s="1160"/>
      <c r="AN35" s="1161"/>
      <c r="AO35" s="308">
        <v>1861072</v>
      </c>
      <c r="AP35" s="308">
        <v>7656</v>
      </c>
      <c r="AQ35" s="309">
        <v>8350</v>
      </c>
      <c r="AR35" s="310">
        <v>-8.3000000000000007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561</v>
      </c>
      <c r="AL36" s="1160"/>
      <c r="AM36" s="1160"/>
      <c r="AN36" s="1161"/>
      <c r="AO36" s="308" t="s">
        <v>543</v>
      </c>
      <c r="AP36" s="308" t="s">
        <v>543</v>
      </c>
      <c r="AQ36" s="309">
        <v>436</v>
      </c>
      <c r="AR36" s="310" t="s">
        <v>543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562</v>
      </c>
      <c r="AL37" s="1160"/>
      <c r="AM37" s="1160"/>
      <c r="AN37" s="1161"/>
      <c r="AO37" s="308">
        <v>22276</v>
      </c>
      <c r="AP37" s="308">
        <v>92</v>
      </c>
      <c r="AQ37" s="309">
        <v>641</v>
      </c>
      <c r="AR37" s="310">
        <v>-85.6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563</v>
      </c>
      <c r="AL38" s="1163"/>
      <c r="AM38" s="1163"/>
      <c r="AN38" s="1164"/>
      <c r="AO38" s="311" t="s">
        <v>543</v>
      </c>
      <c r="AP38" s="311" t="s">
        <v>543</v>
      </c>
      <c r="AQ38" s="312">
        <v>1</v>
      </c>
      <c r="AR38" s="300" t="s">
        <v>543</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564</v>
      </c>
      <c r="AL39" s="1163"/>
      <c r="AM39" s="1163"/>
      <c r="AN39" s="1164"/>
      <c r="AO39" s="308">
        <v>-2843566</v>
      </c>
      <c r="AP39" s="308">
        <v>-11698</v>
      </c>
      <c r="AQ39" s="309">
        <v>-7817</v>
      </c>
      <c r="AR39" s="310">
        <v>49.6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565</v>
      </c>
      <c r="AL40" s="1160"/>
      <c r="AM40" s="1160"/>
      <c r="AN40" s="1161"/>
      <c r="AO40" s="308">
        <v>-8359215</v>
      </c>
      <c r="AP40" s="308">
        <v>-34390</v>
      </c>
      <c r="AQ40" s="309">
        <v>-28299</v>
      </c>
      <c r="AR40" s="310">
        <v>21.5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297</v>
      </c>
      <c r="AL41" s="1166"/>
      <c r="AM41" s="1166"/>
      <c r="AN41" s="1167"/>
      <c r="AO41" s="308">
        <v>2694936</v>
      </c>
      <c r="AP41" s="308">
        <v>11087</v>
      </c>
      <c r="AQ41" s="309">
        <v>10277</v>
      </c>
      <c r="AR41" s="310">
        <v>7.9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567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535</v>
      </c>
      <c r="AN49" s="1156" t="s">
        <v>569</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570</v>
      </c>
      <c r="AO50" s="325" t="s">
        <v>571</v>
      </c>
      <c r="AP50" s="326" t="s">
        <v>572</v>
      </c>
      <c r="AQ50" s="327" t="s">
        <v>573</v>
      </c>
      <c r="AR50" s="328" t="s">
        <v>574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575</v>
      </c>
      <c r="AL51" s="321"/>
      <c r="AM51" s="329">
        <v>13936087</v>
      </c>
      <c r="AN51" s="330">
        <v>54783</v>
      </c>
      <c r="AO51" s="331">
        <v>37.299999999999997</v>
      </c>
      <c r="AP51" s="332">
        <v>48088</v>
      </c>
      <c r="AQ51" s="333">
        <v>3.6</v>
      </c>
      <c r="AR51" s="334">
        <v>33.700000000000003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576</v>
      </c>
      <c r="AM52" s="337">
        <v>6924758</v>
      </c>
      <c r="AN52" s="338">
        <v>27221</v>
      </c>
      <c r="AO52" s="339">
        <v>22.4</v>
      </c>
      <c r="AP52" s="340">
        <v>25183</v>
      </c>
      <c r="AQ52" s="341">
        <v>-4.3</v>
      </c>
      <c r="AR52" s="342">
        <v>26.7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577</v>
      </c>
      <c r="AL53" s="321"/>
      <c r="AM53" s="329">
        <v>13982795</v>
      </c>
      <c r="AN53" s="330">
        <v>55406</v>
      </c>
      <c r="AO53" s="331">
        <v>1.1000000000000001</v>
      </c>
      <c r="AP53" s="332">
        <v>46457</v>
      </c>
      <c r="AQ53" s="333">
        <v>-3.4</v>
      </c>
      <c r="AR53" s="334">
        <v>4.5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576</v>
      </c>
      <c r="AM54" s="337">
        <v>6048101</v>
      </c>
      <c r="AN54" s="338">
        <v>23965</v>
      </c>
      <c r="AO54" s="339">
        <v>-12</v>
      </c>
      <c r="AP54" s="340">
        <v>24020</v>
      </c>
      <c r="AQ54" s="341">
        <v>-4.5999999999999996</v>
      </c>
      <c r="AR54" s="342">
        <v>-7.4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578</v>
      </c>
      <c r="AL55" s="321"/>
      <c r="AM55" s="329">
        <v>25299561</v>
      </c>
      <c r="AN55" s="330">
        <v>101328</v>
      </c>
      <c r="AO55" s="331">
        <v>82.9</v>
      </c>
      <c r="AP55" s="332">
        <v>51849</v>
      </c>
      <c r="AQ55" s="333">
        <v>11.6</v>
      </c>
      <c r="AR55" s="334">
        <v>71.3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576</v>
      </c>
      <c r="AM56" s="337">
        <v>10191398</v>
      </c>
      <c r="AN56" s="338">
        <v>40818</v>
      </c>
      <c r="AO56" s="339">
        <v>70.3</v>
      </c>
      <c r="AP56" s="340">
        <v>26326</v>
      </c>
      <c r="AQ56" s="341">
        <v>9.6</v>
      </c>
      <c r="AR56" s="342">
        <v>60.7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579</v>
      </c>
      <c r="AL57" s="321"/>
      <c r="AM57" s="329">
        <v>13911073</v>
      </c>
      <c r="AN57" s="330">
        <v>56448</v>
      </c>
      <c r="AO57" s="331">
        <v>-44.3</v>
      </c>
      <c r="AP57" s="332">
        <v>52191</v>
      </c>
      <c r="AQ57" s="333">
        <v>0.7</v>
      </c>
      <c r="AR57" s="334">
        <v>-45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576</v>
      </c>
      <c r="AM58" s="337">
        <v>7820546</v>
      </c>
      <c r="AN58" s="338">
        <v>31734</v>
      </c>
      <c r="AO58" s="339">
        <v>-22.3</v>
      </c>
      <c r="AP58" s="340">
        <v>26807</v>
      </c>
      <c r="AQ58" s="341">
        <v>1.8</v>
      </c>
      <c r="AR58" s="342">
        <v>-24.1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580</v>
      </c>
      <c r="AL59" s="321"/>
      <c r="AM59" s="329">
        <v>15940314</v>
      </c>
      <c r="AN59" s="330">
        <v>65578</v>
      </c>
      <c r="AO59" s="331">
        <v>16.2</v>
      </c>
      <c r="AP59" s="332">
        <v>48105</v>
      </c>
      <c r="AQ59" s="333">
        <v>-7.8</v>
      </c>
      <c r="AR59" s="334">
        <v>24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576</v>
      </c>
      <c r="AM60" s="337">
        <v>6254214</v>
      </c>
      <c r="AN60" s="338">
        <v>25730</v>
      </c>
      <c r="AO60" s="339">
        <v>-18.899999999999999</v>
      </c>
      <c r="AP60" s="340">
        <v>24072</v>
      </c>
      <c r="AQ60" s="341">
        <v>-10.199999999999999</v>
      </c>
      <c r="AR60" s="342">
        <v>-8.6999999999999993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581</v>
      </c>
      <c r="AL61" s="343"/>
      <c r="AM61" s="344">
        <v>16613966</v>
      </c>
      <c r="AN61" s="345">
        <v>66709</v>
      </c>
      <c r="AO61" s="346">
        <v>18.600000000000001</v>
      </c>
      <c r="AP61" s="347">
        <v>49338</v>
      </c>
      <c r="AQ61" s="348">
        <v>0.9</v>
      </c>
      <c r="AR61" s="334">
        <v>17.7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576</v>
      </c>
      <c r="AM62" s="337">
        <v>7447803</v>
      </c>
      <c r="AN62" s="338">
        <v>29894</v>
      </c>
      <c r="AO62" s="339">
        <v>7.9</v>
      </c>
      <c r="AP62" s="340">
        <v>25282</v>
      </c>
      <c r="AQ62" s="341">
        <v>-1.5</v>
      </c>
      <c r="AR62" s="342">
        <v>9.4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E6iK2FD1pF7Mb7n5D+Uio2F4+XYzcoEEVlg/0SvgvOG7BhJWyrzsiSfeX6DyE0A397UZEuU9pvcFNSix9/c2OQ==" saltValue="SPsdN9r+x2bku3VGmX7N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583</v>
      </c>
    </row>
    <row r="121" spans="125:125" ht="13.5" hidden="1" customHeight="1" x14ac:dyDescent="0.15">
      <c r="DU121" s="255"/>
    </row>
  </sheetData>
  <sheetProtection algorithmName="SHA-512" hashValue="+cmY9/H2b2Y2C91qBBG8Vnnt74CJqMAvFekqRLKMFDy+RA1Zzy78F9NsdFWsl4LdP99IxhQ4Pi4Ns4AKDTIQPQ==" saltValue="y6vZiKRcxQVk3pvrtBDl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584</v>
      </c>
    </row>
  </sheetData>
  <sheetProtection algorithmName="SHA-512" hashValue="uP7zfnB727OkumJHXQdpPlXELXoI6zYIPyk5TTJWMTIViork7P2MTM2rT5uyB8cSaU36aiPWAvToBTCz1gU1RQ==" saltValue="myn/knYSN0m4GjrNLJKa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585</v>
      </c>
      <c r="G46" s="8" t="s">
        <v>586</v>
      </c>
      <c r="H46" s="8" t="s">
        <v>587</v>
      </c>
      <c r="I46" s="8" t="s">
        <v>588</v>
      </c>
      <c r="J46" s="9" t="s">
        <v>589</v>
      </c>
    </row>
    <row r="47" spans="2:10" ht="57.75" customHeight="1" x14ac:dyDescent="0.15">
      <c r="B47" s="10"/>
      <c r="C47" s="1168" t="s">
        <v>3</v>
      </c>
      <c r="D47" s="1168"/>
      <c r="E47" s="1169"/>
      <c r="F47" s="11">
        <v>8.56</v>
      </c>
      <c r="G47" s="12">
        <v>7.62</v>
      </c>
      <c r="H47" s="12">
        <v>9.35</v>
      </c>
      <c r="I47" s="12">
        <v>9.39</v>
      </c>
      <c r="J47" s="13">
        <v>10.89</v>
      </c>
    </row>
    <row r="48" spans="2:10" ht="57.75" customHeight="1" x14ac:dyDescent="0.15">
      <c r="B48" s="14"/>
      <c r="C48" s="1170" t="s">
        <v>4</v>
      </c>
      <c r="D48" s="1170"/>
      <c r="E48" s="1171"/>
      <c r="F48" s="15">
        <v>5.87</v>
      </c>
      <c r="G48" s="16">
        <v>5.95</v>
      </c>
      <c r="H48" s="16">
        <v>5.47</v>
      </c>
      <c r="I48" s="16">
        <v>7.67</v>
      </c>
      <c r="J48" s="17">
        <v>7.49</v>
      </c>
    </row>
    <row r="49" spans="2:10" ht="57.75" customHeight="1" thickBot="1" x14ac:dyDescent="0.2">
      <c r="B49" s="18"/>
      <c r="C49" s="1172" t="s">
        <v>5</v>
      </c>
      <c r="D49" s="1172"/>
      <c r="E49" s="1173"/>
      <c r="F49" s="19">
        <v>0.41</v>
      </c>
      <c r="G49" s="20" t="s">
        <v>590</v>
      </c>
      <c r="H49" s="20">
        <v>1.31</v>
      </c>
      <c r="I49" s="20">
        <v>2.46</v>
      </c>
      <c r="J49" s="21">
        <v>1.72</v>
      </c>
    </row>
    <row r="50" spans="2:10" x14ac:dyDescent="0.15"/>
  </sheetData>
  <sheetProtection algorithmName="SHA-512" hashValue="54DTmjytiNXjUC1V4z+/VKr5Balk1qpUyMU7Hda95NEsThapCMhwDi2xZCW2YKvUfInRpepqkqIVCzHWzVlsWg==" saltValue="LBr3mF5WmkLxkih+JcIG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2023-03-22T04:40:10Z</cp:lastPrinted>
  <dcterms:created xsi:type="dcterms:W3CDTF">2023-02-20T07:24:14Z</dcterms:created>
  <dcterms:modified xsi:type="dcterms:W3CDTF">2023-10-27T04:50:59Z</dcterms:modified>
  <cp:category/>
</cp:coreProperties>
</file>