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EAFEEEC9-8295-4201-897C-20EF177D6DE1}" xr6:coauthVersionLast="47" xr6:coauthVersionMax="47" xr10:uidLastSave="{00000000-0000-0000-0000-000000000000}"/>
  <bookViews>
    <workbookView xWindow="-120"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<sst xmlns="http://schemas.openxmlformats.org/spreadsheetml/2006/main" count="1127" uniqueCount="619">
  <si>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</si>
  <si>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</si>
  <si>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</si>
  <si>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</si>
  <si>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</si>
  <si>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</si>
  <si>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</si>
  <si>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</si>
  <si>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</si>
  <si>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</si>
  <si>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</si>
  <si>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</si>
  <si>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</si>
  <si>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</si>
  <si>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</si>
  <si>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</si>
  <si>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</si>
  <si>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</si>
  <si>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</si>
  <si>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</si>
  <si>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</si>
  <si>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</si>
  <si>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</si>
  <si>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</si>
  <si>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</si>
  <si>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</si>
  <si>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</si>
  <si>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</si>
  <si>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</si>
  <si>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</si>
  <si>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</si>
  <si>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</si>
  <si>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</si>
  <si>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</si>
  <si>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</si>
  <si>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</si>
  <si>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</si>
  <si>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</si>
  <si>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</si>
  <si>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</si>
  <si>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</si>
  <si>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</si>
  <si>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</si>
  <si>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</si>
  <si>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</si>
  <si>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</si>
  <si>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</si>
  <si>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</si>
  <si>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</si>
  <si>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</si>
  <si>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</si>
  <si>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</si>
  <si>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</si>
  <si>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</si>
  <si>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</si>
  <si>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</si>
  <si>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</si>
  <si>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</si>
  <si>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</si>
  <si>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</si>
  <si>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</si>
  <si>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</si>
  <si>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</si>
  <si>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</si>
  <si>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</si>
  <si>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</si>
  <si>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</si>
  <si>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</si>
  <si>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</si>
  <si>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</si>
  <si>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</si>
  <si>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</si>
  <si>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</si>
  <si>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</si>
  <si>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</si>
  <si>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</si>
  <si>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</si>
  <si>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</si>
  <si>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</si>
  <si>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</si>
  <si>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</si>
  <si>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</si>
  <si>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</si>
  <si>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</si>
  <si>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</si>
  <si>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</si>
  <si>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</si>
  <si>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</si>
  <si>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</si>
  <si>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</si>
  <si>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</si>
  <si>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</si>
  <si>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</si>
  <si>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</si>
  <si>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</si>
  <si>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</si>
  <si>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</si>
  <si>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</si>
  <si>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</si>
  <si>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</si>
  <si>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</si>
  <si>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</si>
  <si>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</si>
  <si>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</si>
  <si>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</si>
  <si>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</si>
  <si>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</si>
  <si>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</si>
  <si>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</si>
  <si>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</si>
  <si>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</si>
  <si>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</si>
  <si>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</si>
  <si>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</si>
  <si>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</si>
  <si>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</si>
  <si>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</si>
  <si>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</si>
  <si>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</si>
  <si>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</si>
  <si>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</si>
  <si>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</si>
  <si>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</si>
  <si>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</si>
  <si>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</si>
  <si>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</si>
  <si>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</si>
  <si>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</si>
  <si>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</si>
  <si>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</si>
  <si>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</si>
  <si>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</si>
  <si>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</si>
  <si>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</si>
  <si>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</si>
  <si>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</si>
  <si>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</si>
  <si>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</si>
  <si>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</si>
  <si>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</si>
  <si>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</si>
  <si>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</si>
  <si>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</si>
  <si>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</si>
  <si>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</si>
  <si>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</si>
  <si>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</si>
  <si>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</si>
  <si>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</si>
  <si>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</si>
  <si>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</si>
  <si>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</si>
  <si>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</si>
  <si>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</si>
  <si>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</si>
  <si>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</si>
  <si>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</si>
  <si>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</si>
  <si>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</si>
  <si>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</si>
  <si>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</si>
  <si>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</si>
  <si>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</si>
  <si>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</si>
  <si>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</si>
  <si>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</si>
  <si>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</si>
  <si>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</si>
  <si>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</si>
  <si>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</si>
  <si>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</si>
  <si>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</si>
  <si>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</si>
  <si>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</si>
  <si>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</si>
  <si>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</si>
  <si>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</si>
  <si>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</si>
  <si>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</si>
  <si>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</si>
  <si>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</si>
  <si>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</si>
  <si>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</si>
  <si>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</si>
  <si>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</si>
  <si>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</si>
  <si>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</si>
  <si>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</si>
  <si>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</si>
  <si>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</si>
  <si>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</si>
  <si>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</si>
  <si>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</si>
  <si>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</si>
  <si>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</si>
  <si>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</si>
  <si>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</si>
  <si>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</si>
  <si>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</si>
  <si>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</si>
  <si>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</si>
  <si>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</si>
  <si>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</si>
  <si>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</si>
  <si>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</si>
  <si>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</si>
  <si>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</si>
  <si>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</si>
  <si>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</si>
  <si>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</si>
  <si>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</si>
  <si>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</si>
  <si>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</si>
  <si>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</si>
  <si>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</si>
  <si>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</si>
  <si>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</si>
  <si>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</si>
  <si>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</si>
  <si>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</si>
  <si>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</si>
  <si>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</si>
  <si>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</si>
  <si>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</si>
  <si>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</si>
  <si>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</si>
  <si>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</si>
  <si>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</si>
  <si>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</si>
  <si>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</si>
  <si>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</si>
  <si>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</si>
  <si>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</si>
  <si>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</si>
  <si>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</si>
  <si>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</si>
  <si>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</si>
  <si>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</si>
  <si>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</si>
  <si>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</si>
  <si>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</si>
  <si>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</si>
  <si>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</si>
  <si>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</si>
  <si>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</si>
  <si>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</si>
  <si>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</si>
  <si>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</si>
  <si>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</si>
  <si>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</si>
  <si>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</si>
  <si>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</si>
  <si>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</si>
  <si>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</si>
  <si>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</si>
  <si>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</si>
  <si>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</si>
  <si>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</si>
  <si>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</si>
  <si>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</si>
  <si>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</si>
  <si>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</si>
  <si>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</si>
  <si>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</si>
  <si>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</si>
  <si>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</si>
  <si>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</si>
  <si>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</si>
  <si>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</si>
  <si>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</si>
  <si>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</si>
  <si>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</si>
  <si>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</si>
  <si>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</si>
  <si>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</si>
  <si>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</si>
  <si>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</si>
  <si>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</si>
  <si>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</si>
  <si>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</si>
  <si>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</si>
  <si>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</si>
  <si>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</si>
  <si>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</si>
  <si>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</si>
  <si>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</si>
  <si>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</si>
  <si>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</si>
  <si>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</si>
  <si>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</si>
  <si>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</si>
  <si>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</si>
  <si>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</si>
  <si>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</si>
  <si>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</si>
  <si>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</si>
  <si>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</si>
  <si>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</si>
  <si>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</si>
  <si>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</si>
  <si>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</si>
  <si>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</si>
  <si>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</si>
  <si>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</si>
  <si>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</si>
  <si>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</si>
  <si>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</si>
  <si>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</si>
  <si>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</si>
  <si>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</si>
  <si>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</si>
  <si>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</si>
  <si>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</si>
  <si>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</si>
  <si>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</si>
  <si>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</si>
  <si>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</si>
  <si>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</si>
  <si>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</si>
  <si>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</si>
  <si>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</si>
  <si>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</si>
  <si>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</si>
  <si>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</si>
  <si>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</si>
  <si>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</si>
  <si>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</si>
  <si>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</si>
  <si>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</si>
  <si>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</si>
  <si>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</si>
  <si>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</si>
  <si>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</si>
  <si>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</si>
  <si>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</si>
  <si>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</si>
  <si>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</si>
  <si>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</si>
  <si>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</si>
  <si>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</si>
  <si>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</si>
  <si>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</si>
  <si>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</si>
  <si>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</si>
  <si>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</si>
  <si>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</si>
  <si>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</si>
  <si>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</si>
  <si>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</si>
  <si>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</si>
  <si>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</si>
  <si>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</si>
  <si>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</si>
  <si>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</si>
  <si>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</si>
  <si>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</si>
  <si>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</si>
  <si>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</si>
  <si>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</si>
  <si>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</si>
  <si>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</si>
  <si>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</si>
  <si>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</si>
  <si>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</si>
  <si>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</si>
  <si>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</si>
  <si>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</si>
  <si>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</si>
  <si>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</si>
  <si>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</si>
  <si>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</si>
  <si>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</si>
  <si>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</si>
  <si>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</si>
  <si>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</si>
  <si>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</si>
  <si>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</si>
  <si>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</si>
  <si>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</si>
  <si>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</si>
  <si>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</si>
  <si>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</si>
  <si>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</si>
  <si>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</si>
  <si>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</si>
  <si>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</si>
  <si>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</si>
  <si>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</si>
  <si>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</si>
  <si>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</si>
  <si>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</si>
  <si>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</si>
  <si>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</si>
  <si>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</si>
  <si>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</si>
  <si>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</si>
  <si>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</si>
  <si>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</si>
  <si>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</si>
  <si>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</si>
  <si>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</si>
  <si>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</si>
  <si>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</si>
  <si>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</si>
  <si>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</si>
  <si>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</si>
  <si>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</si>
  <si>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</si>
  <si>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</si>
  <si>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</si>
  <si>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</si>
  <si>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</si>
  <si>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</si>
  <si>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</si>
  <si>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</si>
  <si>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</si>
  <si>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</si>
  <si>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</si>
  <si>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</si>
  <si>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</si>
  <si>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</si>
  <si>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</si>
  <si>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</si>
  <si>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</si>
  <si>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</si>
  <si>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</si>
  <si>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</si>
  <si>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</si>
  <si>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</si>
  <si>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</si>
  <si>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</si>
  <si>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</si>
  <si>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</si>
  <si>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</si>
  <si>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</si>
  <si>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</si>
  <si>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</si>
  <si>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</si>
  <si>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</si>
  <si>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</si>
  <si>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</si>
  <si>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</si>
  <si>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</si>
  <si>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</si>
  <si>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</si>
  <si>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</si>
  <si>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</si>
  <si>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</si>
  <si>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</si>
  <si>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</si>
  <si>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</si>
  <si>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</si>
  <si>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</si>
  <si>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</si>
  <si>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</si>
  <si>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</si>
  <si>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</si>
  <si>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</si>
  <si>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</si>
  <si>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</si>
  <si>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</si>
  <si>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</si>
  <si>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</si>
  <si>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</si>
  <si>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</si>
  <si>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</si>
  <si>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</si>
  <si>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</si>
  <si>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</si>
  <si>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</si>
  <si>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</si>
  <si>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</si>
  <si>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</si>
  <si>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</si>
  <si>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</si>
  <si>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</si>
  <si>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</si>
  <si>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島原市水道事業会計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</si>
  <si>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</si>
  <si>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</si>
  <si>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島原市温泉給湯事業特別会計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</si>
  <si>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</si>
  <si>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</si>
  <si>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島原市国民健康保険事業特別会計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</si>
  <si>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</si>
  <si>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</si>
  <si>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</si>
  <si>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</si>
  <si>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</si>
  <si>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</si>
  <si>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</si>
  <si>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</si>
  <si>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</si>
  <si>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</si>
  <si>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</si>
  <si>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</si>
  <si>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</si>
  <si>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</si>
  <si>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</si>
  <si>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</si>
  <si>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</si>
  <si>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</si>
  <si>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</si>
  <si>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</si>
  <si>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</si>
  <si>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</si>
  <si>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</si>
  <si>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</si>
  <si>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</si>
  <si>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</si>
  <si>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</si>
  <si>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</si>
  <si>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</si>
  <si>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</si>
  <si>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</si>
  <si>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</si>
  <si>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</si>
  <si>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</si>
  <si>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</si>
  <si>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</si>
  <si>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</si>
  <si>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</si>
  <si>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</si>
  <si>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</si>
  <si>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</si>
  <si>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</si>
  <si>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</si>
  <si>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</si>
  <si>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</si>
  <si>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</si>
  <si>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</si>
  <si>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</si>
  <si>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</si>
  <si>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</si>
  <si>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</si>
  <si>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</si>
  <si>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</si>
  <si>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</si>
  <si>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</si>
  <si>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</si>
  <si>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</si>
  <si>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</si>
  <si>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</si>
  <si>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</si>
  <si>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</si>
  <si>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</si>
  <si>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</si>
  <si>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</si>
  <si>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</si>
  <si>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</si>
  <si>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</si>
  <si>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</si>
  <si>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</si>
  <si>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</si>
  <si>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</si>
  <si>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</si>
  <si>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</si>
  <si>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</si>
  <si>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</si>
  <si>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</si>
  <si>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</si>
  <si>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</si>
  <si>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</si>
  <si>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</si>
  <si>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</si>
  <si>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</si>
  <si>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</si>
  <si>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</si>
  <si>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</si>
  <si>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</si>
  <si>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0.23</t>
  </si>
  <si>
    <t>▲ 0.22</t>
  </si>
  <si>
    <t>島原市水道事業会計</t>
  </si>
  <si>
    <t>一般会計</t>
  </si>
  <si>
    <t>島原市国民健康保険事業特別会計</t>
  </si>
  <si>
    <t>島原市温泉給湯事業特別会計</t>
  </si>
  <si>
    <t>島原市後期高齢者医療特別会計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</si>
  <si>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</si>
  <si>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</si>
  <si>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</si>
  <si>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</si>
  <si>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</si>
  <si>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</si>
  <si>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</si>
  <si>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</si>
  <si>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ふるさとしまばら応援基金</t>
    <rPh sb="8" eb="10">
      <t>オウエン</t>
    </rPh>
    <rPh sb="10" eb="12">
      <t>キキン</t>
    </rPh>
    <phoneticPr fontId="5"/>
  </si>
  <si>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</si>
  <si>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</si>
  <si>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合併振興基金</t>
    <rPh sb="0" eb="2">
      <t>ガッペイ</t>
    </rPh>
    <rPh sb="2" eb="4">
      <t>シンコウ</t>
    </rPh>
    <rPh sb="4" eb="6">
      <t>キキン</t>
    </rPh>
    <phoneticPr fontId="5"/>
  </si>
  <si>
    <t>有明町下水道事業基金</t>
    <rPh sb="0" eb="3">
      <t>アリアケチョウ</t>
    </rPh>
    <rPh sb="3" eb="6">
      <t>ゲスイドウ</t>
    </rPh>
    <rPh sb="6" eb="8">
      <t>ジギョウ</t>
    </rPh>
    <rPh sb="8" eb="10">
      <t>キキン</t>
    </rPh>
    <phoneticPr fontId="5"/>
  </si>
  <si>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</si>
  <si>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</si>
  <si>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</si>
  <si>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</si>
  <si>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長崎県市町村総合事務組合（交通災害共済事業特別会計）</t>
  </si>
  <si>
    <t>長崎県後期高齢者広域連合（普通会計）</t>
    <rPh sb="13" eb="15">
      <t>フツウ</t>
    </rPh>
    <phoneticPr fontId="2"/>
  </si>
  <si>
    <t>長崎県後期高齢者広域連合（後期高齢者医療事業会計）</t>
  </si>
  <si>
    <t>県央県南広域環境組合</t>
  </si>
  <si>
    <t>島原地域広域市町村圏組合（一般会計）</t>
  </si>
  <si>
    <t>島原地域広域市町村圏組合（介護保険事業特別会計）</t>
  </si>
  <si>
    <t>長崎県病院企業団（島原病院分）</t>
  </si>
  <si>
    <t>-</t>
    <phoneticPr fontId="2"/>
  </si>
  <si>
    <t>〇</t>
    <phoneticPr fontId="2"/>
  </si>
  <si>
    <t>島原市土地開発公社</t>
    <rPh sb="0" eb="3">
      <t>シマバラシ</t>
    </rPh>
    <rPh sb="3" eb="5">
      <t>トチ</t>
    </rPh>
    <rPh sb="5" eb="7">
      <t>カイハツ</t>
    </rPh>
    <rPh sb="7" eb="9">
      <t>コウシャ</t>
    </rPh>
    <phoneticPr fontId="2"/>
  </si>
  <si>
    <t>島原市教育文化振興事業団</t>
    <rPh sb="0" eb="3">
      <t>シマバラシ</t>
    </rPh>
    <rPh sb="3" eb="5">
      <t>キョウイク</t>
    </rPh>
    <rPh sb="5" eb="7">
      <t>ブンカ</t>
    </rPh>
    <rPh sb="7" eb="9">
      <t>シンコウ</t>
    </rPh>
    <rPh sb="9" eb="12">
      <t>ジギョウダン</t>
    </rPh>
    <phoneticPr fontId="2"/>
  </si>
  <si>
    <t>島原観光ビューロー</t>
    <rPh sb="0" eb="2">
      <t>シマバラ</t>
    </rPh>
    <rPh sb="2" eb="4">
      <t>カンコウ</t>
    </rPh>
    <phoneticPr fontId="2"/>
  </si>
  <si>
    <t>島原市学校給食会</t>
    <rPh sb="0" eb="3">
      <t>シマバラシ</t>
    </rPh>
    <rPh sb="3" eb="5">
      <t>ガッコウ</t>
    </rPh>
    <rPh sb="5" eb="7">
      <t>キュウショク</t>
    </rPh>
    <rPh sb="7" eb="8">
      <t>カイ</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</si>
  <si>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</si>
  <si>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</si>
  <si>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</si>
  <si>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</si>
  <si>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</si>
  <si>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</si>
  <si>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の実質公債費比率は、類似団体内平均値と比較すると低い水準にある。分子的要因については、令和元年度、地方特定道路整備事業や合併振興基金造成事業などの大型事業に係る地方債の償還終了したことが要因である。分母的要因については、合併算定替特例縮減などにより普通交付税（臨財債含む）が減少したため標準財政規模が減少したことがその要因である。また、令和3年度においては、前年度と比較すると0.2ポイント上昇している。これは新庁舎整備事業にかかる元金償還金が開始したことにより元利償還金が増大したことが主な要因である。新庁舎整備にかかる元利償還金の増加に伴い、今後も実質公債費比率が上昇していくことが見込まれるため、これまで以上に公債費の適正化に取り組み、健全な財政を維持できるように努める。</t>
    <rPh sb="198" eb="200">
      <t>ジョウショウ</t>
    </rPh>
    <rPh sb="219" eb="221">
      <t>ガンキン</t>
    </rPh>
    <rPh sb="225" eb="227">
      <t>カイシ</t>
    </rPh>
    <rPh sb="234" eb="236">
      <t>ガンリ</t>
    </rPh>
    <rPh sb="236" eb="238">
      <t>ショウカン</t>
    </rPh>
    <rPh sb="238" eb="239">
      <t>キン</t>
    </rPh>
    <rPh sb="240" eb="242">
      <t>ゾウダイ</t>
    </rPh>
    <rPh sb="255" eb="258">
      <t>シンチョウシャ</t>
    </rPh>
    <rPh sb="258" eb="260">
      <t>セイビ</t>
    </rPh>
    <rPh sb="264" eb="266">
      <t>ガンリ</t>
    </rPh>
    <rPh sb="266" eb="269">
      <t>ショウカンキン</t>
    </rPh>
    <rPh sb="270" eb="272">
      <t>ゾウカ</t>
    </rPh>
    <rPh sb="273" eb="274">
      <t>トモナ</t>
    </rPh>
    <rPh sb="276" eb="278">
      <t>コンゴ</t>
    </rPh>
    <rPh sb="296" eb="298">
      <t>ミコ</t>
    </rPh>
    <rPh sb="308" eb="310">
      <t>イジョウ</t>
    </rPh>
    <rPh sb="311" eb="314">
      <t>コウサイヒ</t>
    </rPh>
    <rPh sb="324" eb="326">
      <t>ケンゼン</t>
    </rPh>
    <rPh sb="327" eb="329">
      <t>ザイセイ</t>
    </rPh>
    <rPh sb="330" eb="332">
      <t>イジ</t>
    </rPh>
    <rPh sb="338" eb="339">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</si>
  <si>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</si>
  <si>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</si>
  <si>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</si>
  <si>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元年度は庁舎建設事業などの財源として多額の地方債を発行したことにより将来負担額が増加したこと、充当可能財源等についても、地方債残高等に係る基準財政需要額算入見込額の増により増加したが、将来負担額の増加の方が大きく、結果として、将来負担比率が4.6%となった。令和3年度においては、充当可能基金の増加、令和元年度の庁舎建設事業にかかる地方債発行分の基準財政需要額参入見込額への反映により将来負担額が改善し0.0％以下となった。</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</si>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</sst>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E7254C6B-A861-4DD2-914C-E6EEBD3E4F16}"/>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4DD12CDF-96BF-4F36-AB2D-4C4D00B5E67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F718-45DE-9EFC-E90582290A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41332</c:v>
                </c:pt>
                <c:pt idx="1">
                  <c:v>44384</c:v>
                </c:pt>
                <c:pt idx="2">
                  <c:v>41537</c:v>
                </c:pt>
                <c:pt idx="3">
                  <c:v>63941</c:v>
                </c:pt>
                <c:pt idx="4">
                  <c:v>54213</c:v>
                </c:pt>
              </c:numCache>
            </c:numRef>
          </c:val>
          <c:smooth val="0"/>
          <c:extLst>
            <c:ext xmlns:c16="http://schemas.microsoft.com/office/drawing/2014/chart" uri="{C3380CC4-5D6E-409C-BE32-E72D297353CC}">
              <c16:uniqueId val="{00000001-F718-45DE-9EFC-E90582290A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2.3199999999999998</c:v>
                </c:pt>
                <c:pt idx="1">
                  <c:v>2.37</c:v>
                </c:pt>
                <c:pt idx="2">
                  <c:v>2.85</c:v>
                </c:pt>
                <c:pt idx="3">
                  <c:v>2.66</c:v>
                </c:pt>
                <c:pt idx="4">
                  <c:v>3.7</c:v>
                </c:pt>
              </c:numCache>
            </c:numRef>
          </c:val>
          <c:extLst>
            <c:ext xmlns:c16="http://schemas.microsoft.com/office/drawing/2014/chart" uri="{C3380CC4-5D6E-409C-BE32-E72D297353CC}">
              <c16:uniqueId val="{00000000-6AE4-495C-A780-E91445794F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5.4</c:v>
                </c:pt>
                <c:pt idx="1">
                  <c:v>5.84</c:v>
                </c:pt>
                <c:pt idx="2">
                  <c:v>6.31</c:v>
                </c:pt>
                <c:pt idx="3">
                  <c:v>6.29</c:v>
                </c:pt>
                <c:pt idx="4">
                  <c:v>7.27</c:v>
                </c:pt>
              </c:numCache>
            </c:numRef>
          </c:val>
          <c:extLst>
            <c:ext xmlns:c16="http://schemas.microsoft.com/office/drawing/2014/chart" uri="{C3380CC4-5D6E-409C-BE32-E72D297353CC}">
              <c16:uniqueId val="{00000001-6AE4-495C-A780-E91445794F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-0.23</c:v>
                </c:pt>
                <c:pt idx="1">
                  <c:v>0.36</c:v>
                </c:pt>
                <c:pt idx="2">
                  <c:v>0.92</c:v>
                </c:pt>
                <c:pt idx="3">
                  <c:v>-0.22</c:v>
                </c:pt>
                <c:pt idx="4">
                  <c:v>2.4700000000000002</c:v>
                </c:pt>
              </c:numCache>
            </c:numRef>
          </c:val>
          <c:smooth val="0"/>
          <c:extLst>
            <c:ext xmlns:c16="http://schemas.microsoft.com/office/drawing/2014/chart" uri="{C3380CC4-5D6E-409C-BE32-E72D297353CC}">
              <c16:uniqueId val="{00000002-6AE4-495C-A780-E91445794F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88-4628-BF29-DA0D0107FB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88-4628-BF29-DA0D0107FB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88-4628-BF29-DA0D0107FB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88-4628-BF29-DA0D0107FBF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B88-4628-BF29-DA0D0107FBF9}"/>
            </c:ext>
          </c:extLst>
        </c:ser>
        <c:ser>
          <c:idx val="5"/>
          <c:order val="5"/>
          <c:tx>
            <c:strRef>
              <c:f>データシート!$A$32</c:f>
              <c:strCache>
                <c:ptCount val="1"/>
                <c:pt idx="0">
                  <c:v>島原市後期高齢者医療特別会計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0.12</c:v>
                </c:pt>
                <c:pt idx="4">
                  <c:v>#N/A</c:v>
                </c:pt>
                <c:pt idx="5">
                  <c:v>0.1</c:v>
                </c:pt>
                <c:pt idx="6">
                  <c:v>#N/A</c:v>
                </c:pt>
                <c:pt idx="7">
                  <c:v>0.11</c:v>
                </c:pt>
                <c:pt idx="8">
                  <c:v>#N/A</c:v>
                </c:pt>
                <c:pt idx="9">
                  <c:v>0.1</c:v>
                </c:pt>
              </c:numCache>
            </c:numRef>
          </c:val>
          <c:extLst>
            <c:ext xmlns:c16="http://schemas.microsoft.com/office/drawing/2014/chart" uri="{C3380CC4-5D6E-409C-BE32-E72D297353CC}">
              <c16:uniqueId val="{00000005-7B88-4628-BF29-DA0D0107FBF9}"/>
            </c:ext>
          </c:extLst>
        </c:ser>
        <c:ser>
          <c:idx val="6"/>
          <c:order val="6"/>
          <c:tx>
            <c:strRef>
              <c:f>データシート!$A$33</c:f>
              <c:strCache>
                <c:ptCount val="1"/>
                <c:pt idx="0">
                  <c:v>島原市温泉給湯事業特別会計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0.08</c:v>
                </c:pt>
                <c:pt idx="4">
                  <c:v>#N/A</c:v>
                </c:pt>
                <c:pt idx="5">
                  <c:v>0.14000000000000001</c:v>
                </c:pt>
                <c:pt idx="6">
                  <c:v>#N/A</c:v>
                </c:pt>
                <c:pt idx="7">
                  <c:v>0.21</c:v>
                </c:pt>
                <c:pt idx="8">
                  <c:v>#N/A</c:v>
                </c:pt>
                <c:pt idx="9">
                  <c:v>0.27</c:v>
                </c:pt>
              </c:numCache>
            </c:numRef>
          </c:val>
          <c:extLst>
            <c:ext xmlns:c16="http://schemas.microsoft.com/office/drawing/2014/chart" uri="{C3380CC4-5D6E-409C-BE32-E72D297353CC}">
              <c16:uniqueId val="{00000006-7B88-4628-BF29-DA0D0107FBF9}"/>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0.47</c:v>
                </c:pt>
                <c:pt idx="2">
                  <c:v>#N/A</c:v>
                </c:pt>
                <c:pt idx="3">
                  <c:v>0.16</c:v>
                </c:pt>
                <c:pt idx="4">
                  <c:v>#N/A</c:v>
                </c:pt>
                <c:pt idx="5">
                  <c:v>0.16</c:v>
                </c:pt>
                <c:pt idx="6">
                  <c:v>#N/A</c:v>
                </c:pt>
                <c:pt idx="7">
                  <c:v>0.6</c:v>
                </c:pt>
                <c:pt idx="8">
                  <c:v>#N/A</c:v>
                </c:pt>
                <c:pt idx="9">
                  <c:v>0.82</c:v>
                </c:pt>
              </c:numCache>
            </c:numRef>
          </c:val>
          <c:extLst>
            <c:ext xmlns:c16="http://schemas.microsoft.com/office/drawing/2014/chart" uri="{C3380CC4-5D6E-409C-BE32-E72D297353CC}">
              <c16:uniqueId val="{00000007-7B88-4628-BF29-DA0D0107FB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2.31</c:v>
                </c:pt>
                <c:pt idx="2">
                  <c:v>#N/A</c:v>
                </c:pt>
                <c:pt idx="3">
                  <c:v>2.36</c:v>
                </c:pt>
                <c:pt idx="4">
                  <c:v>#N/A</c:v>
                </c:pt>
                <c:pt idx="5">
                  <c:v>2.84</c:v>
                </c:pt>
                <c:pt idx="6">
                  <c:v>#N/A</c:v>
                </c:pt>
                <c:pt idx="7">
                  <c:v>2.66</c:v>
                </c:pt>
                <c:pt idx="8">
                  <c:v>#N/A</c:v>
                </c:pt>
                <c:pt idx="9">
                  <c:v>3.7</c:v>
                </c:pt>
              </c:numCache>
            </c:numRef>
          </c:val>
          <c:extLst>
            <c:ext xmlns:c16="http://schemas.microsoft.com/office/drawing/2014/chart" uri="{C3380CC4-5D6E-409C-BE32-E72D297353CC}">
              <c16:uniqueId val="{00000008-7B88-4628-BF29-DA0D0107FBF9}"/>
            </c:ext>
          </c:extLst>
        </c:ser>
        <c:ser>
          <c:idx val="9"/>
          <c:order val="9"/>
          <c:tx>
            <c:strRef>
              <c:f>データシート!$A$36</c:f>
              <c:strCache>
                <c:ptCount val="1"/>
                <c:pt idx="0">
                  <c:v>島原市水道事業会計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7.61</c:v>
                </c:pt>
                <c:pt idx="2">
                  <c:v>#N/A</c:v>
                </c:pt>
                <c:pt idx="3">
                  <c:v>9.0399999999999991</c:v>
                </c:pt>
                <c:pt idx="4">
                  <c:v>#N/A</c:v>
                </c:pt>
                <c:pt idx="5">
                  <c:v>9.59</c:v>
                </c:pt>
                <c:pt idx="6">
                  <c:v>#N/A</c:v>
                </c:pt>
                <c:pt idx="7">
                  <c:v>6.65</c:v>
                </c:pt>
                <c:pt idx="8">
                  <c:v>#N/A</c:v>
                </c:pt>
                <c:pt idx="9">
                  <c:v>4.28</c:v>
                </c:pt>
              </c:numCache>
            </c:numRef>
          </c:val>
          <c:extLst>
            <c:ext xmlns:c16="http://schemas.microsoft.com/office/drawing/2014/chart" uri="{C3380CC4-5D6E-409C-BE32-E72D297353CC}">
              <c16:uniqueId val="{00000009-7B88-4628-BF29-DA0D0107FB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2007</c:v>
                </c:pt>
                <c:pt idx="5">
                  <c:v>1867</c:v>
                </c:pt>
                <c:pt idx="8">
                  <c:v>1785</c:v>
                </c:pt>
                <c:pt idx="11">
                  <c:v>1602</c:v>
                </c:pt>
                <c:pt idx="14">
                  <c:v>1721</c:v>
                </c:pt>
              </c:numCache>
            </c:numRef>
          </c:val>
          <c:extLst>
            <c:ext xmlns:c16="http://schemas.microsoft.com/office/drawing/2014/chart" uri="{C3380CC4-5D6E-409C-BE32-E72D297353CC}">
              <c16:uniqueId val="{00000000-A52C-4C38-9125-6B8DCAA17D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2C-4C38-9125-6B8DCAA17D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3</c:v>
                </c:pt>
                <c:pt idx="6">
                  <c:v>4</c:v>
                </c:pt>
                <c:pt idx="9">
                  <c:v>3</c:v>
                </c:pt>
                <c:pt idx="12">
                  <c:v>0</c:v>
                </c:pt>
              </c:numCache>
            </c:numRef>
          </c:val>
          <c:extLst>
            <c:ext xmlns:c16="http://schemas.microsoft.com/office/drawing/2014/chart" uri="{C3380CC4-5D6E-409C-BE32-E72D297353CC}">
              <c16:uniqueId val="{00000002-A52C-4C38-9125-6B8DCAA17D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279</c:v>
                </c:pt>
                <c:pt idx="3">
                  <c:v>222</c:v>
                </c:pt>
                <c:pt idx="6">
                  <c:v>111</c:v>
                </c:pt>
                <c:pt idx="9">
                  <c:v>50</c:v>
                </c:pt>
                <c:pt idx="12">
                  <c:v>84</c:v>
                </c:pt>
              </c:numCache>
            </c:numRef>
          </c:val>
          <c:extLst>
            <c:ext xmlns:c16="http://schemas.microsoft.com/office/drawing/2014/chart" uri="{C3380CC4-5D6E-409C-BE32-E72D297353CC}">
              <c16:uniqueId val="{00000003-A52C-4C38-9125-6B8DCAA17D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c:v>
                </c:pt>
                <c:pt idx="3">
                  <c:v>64</c:v>
                </c:pt>
                <c:pt idx="6">
                  <c:v>71</c:v>
                </c:pt>
                <c:pt idx="9">
                  <c:v>71</c:v>
                </c:pt>
                <c:pt idx="12">
                  <c:v>73</c:v>
                </c:pt>
              </c:numCache>
            </c:numRef>
          </c:val>
          <c:extLst>
            <c:ext xmlns:c16="http://schemas.microsoft.com/office/drawing/2014/chart" uri="{C3380CC4-5D6E-409C-BE32-E72D297353CC}">
              <c16:uniqueId val="{00000004-A52C-4C38-9125-6B8DCAA17D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2C-4C38-9125-6B8DCAA17D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2C-4C38-9125-6B8DCAA17D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2025</c:v>
                </c:pt>
                <c:pt idx="3">
                  <c:v>1955</c:v>
                </c:pt>
                <c:pt idx="6">
                  <c:v>1863</c:v>
                </c:pt>
                <c:pt idx="9">
                  <c:v>1773</c:v>
                </c:pt>
                <c:pt idx="12">
                  <c:v>2035</c:v>
                </c:pt>
              </c:numCache>
            </c:numRef>
          </c:val>
          <c:extLst>
            <c:ext xmlns:c16="http://schemas.microsoft.com/office/drawing/2014/chart" uri="{C3380CC4-5D6E-409C-BE32-E72D297353CC}">
              <c16:uniqueId val="{00000007-A52C-4C38-9125-6B8DCAA17D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357</c:v>
                </c:pt>
                <c:pt idx="2">
                  <c:v>#N/A</c:v>
                </c:pt>
                <c:pt idx="3">
                  <c:v>#N/A</c:v>
                </c:pt>
                <c:pt idx="4">
                  <c:v>377</c:v>
                </c:pt>
                <c:pt idx="5">
                  <c:v>#N/A</c:v>
                </c:pt>
                <c:pt idx="6">
                  <c:v>#N/A</c:v>
                </c:pt>
                <c:pt idx="7">
                  <c:v>264</c:v>
                </c:pt>
                <c:pt idx="8">
                  <c:v>#N/A</c:v>
                </c:pt>
                <c:pt idx="9">
                  <c:v>#N/A</c:v>
                </c:pt>
                <c:pt idx="10">
                  <c:v>295</c:v>
                </c:pt>
                <c:pt idx="11">
                  <c:v>#N/A</c:v>
                </c:pt>
                <c:pt idx="12">
                  <c:v>#N/A</c:v>
                </c:pt>
                <c:pt idx="13">
                  <c:v>471</c:v>
                </c:pt>
                <c:pt idx="14">
                  <c:v>#N/A</c:v>
                </c:pt>
              </c:numCache>
            </c:numRef>
          </c:val>
          <c:smooth val="0"/>
          <c:extLst>
            <c:ext xmlns:c16="http://schemas.microsoft.com/office/drawing/2014/chart" uri="{C3380CC4-5D6E-409C-BE32-E72D297353CC}">
              <c16:uniqueId val="{00000008-A52C-4C38-9125-6B8DCAA17D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16492</c:v>
                </c:pt>
                <c:pt idx="5">
                  <c:v>16622</c:v>
                </c:pt>
                <c:pt idx="8">
                  <c:v>17623</c:v>
                </c:pt>
                <c:pt idx="11">
                  <c:v>18633</c:v>
                </c:pt>
                <c:pt idx="14">
                  <c:v>18948</c:v>
                </c:pt>
              </c:numCache>
            </c:numRef>
          </c:val>
          <c:extLst>
            <c:ext xmlns:c16="http://schemas.microsoft.com/office/drawing/2014/chart" uri="{C3380CC4-5D6E-409C-BE32-E72D297353CC}">
              <c16:uniqueId val="{00000000-1327-4DE3-9FCF-0718AFEC41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2886</c:v>
                </c:pt>
                <c:pt idx="5">
                  <c:v>2561</c:v>
                </c:pt>
                <c:pt idx="8">
                  <c:v>2399</c:v>
                </c:pt>
                <c:pt idx="11">
                  <c:v>2401</c:v>
                </c:pt>
                <c:pt idx="14">
                  <c:v>2224</c:v>
                </c:pt>
              </c:numCache>
            </c:numRef>
          </c:val>
          <c:extLst>
            <c:ext xmlns:c16="http://schemas.microsoft.com/office/drawing/2014/chart" uri="{C3380CC4-5D6E-409C-BE32-E72D297353CC}">
              <c16:uniqueId val="{00000001-1327-4DE3-9FCF-0718AFEC41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6522</c:v>
                </c:pt>
                <c:pt idx="5">
                  <c:v>6502</c:v>
                </c:pt>
                <c:pt idx="8">
                  <c:v>6143</c:v>
                </c:pt>
                <c:pt idx="11">
                  <c:v>6406</c:v>
                </c:pt>
                <c:pt idx="14">
                  <c:v>7139</c:v>
                </c:pt>
              </c:numCache>
            </c:numRef>
          </c:val>
          <c:extLst>
            <c:ext xmlns:c16="http://schemas.microsoft.com/office/drawing/2014/chart" uri="{C3380CC4-5D6E-409C-BE32-E72D297353CC}">
              <c16:uniqueId val="{00000002-1327-4DE3-9FCF-0718AFEC41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27-4DE3-9FCF-0718AFEC41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27-4DE3-9FCF-0718AFEC41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7-4DE3-9FCF-0718AFEC41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2460</c:v>
                </c:pt>
                <c:pt idx="3">
                  <c:v>2155</c:v>
                </c:pt>
                <c:pt idx="6">
                  <c:v>2035</c:v>
                </c:pt>
                <c:pt idx="9">
                  <c:v>2137</c:v>
                </c:pt>
                <c:pt idx="12">
                  <c:v>2107</c:v>
                </c:pt>
              </c:numCache>
            </c:numRef>
          </c:val>
          <c:extLst>
            <c:ext xmlns:c16="http://schemas.microsoft.com/office/drawing/2014/chart" uri="{C3380CC4-5D6E-409C-BE32-E72D297353CC}">
              <c16:uniqueId val="{00000006-1327-4DE3-9FCF-0718AFEC41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180</c:v>
                </c:pt>
                <c:pt idx="3">
                  <c:v>152</c:v>
                </c:pt>
                <c:pt idx="6">
                  <c:v>142</c:v>
                </c:pt>
                <c:pt idx="9">
                  <c:v>138</c:v>
                </c:pt>
                <c:pt idx="12">
                  <c:v>177</c:v>
                </c:pt>
              </c:numCache>
            </c:numRef>
          </c:val>
          <c:extLst>
            <c:ext xmlns:c16="http://schemas.microsoft.com/office/drawing/2014/chart" uri="{C3380CC4-5D6E-409C-BE32-E72D297353CC}">
              <c16:uniqueId val="{00000007-1327-4DE3-9FCF-0718AFEC41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764</c:v>
                </c:pt>
                <c:pt idx="3">
                  <c:v>874</c:v>
                </c:pt>
                <c:pt idx="6">
                  <c:v>1047</c:v>
                </c:pt>
                <c:pt idx="9">
                  <c:v>1131</c:v>
                </c:pt>
                <c:pt idx="12">
                  <c:v>1259</c:v>
                </c:pt>
              </c:numCache>
            </c:numRef>
          </c:val>
          <c:extLst>
            <c:ext xmlns:c16="http://schemas.microsoft.com/office/drawing/2014/chart" uri="{C3380CC4-5D6E-409C-BE32-E72D297353CC}">
              <c16:uniqueId val="{00000008-1327-4DE3-9FCF-0718AFEC41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327-4DE3-9FCF-0718AFEC41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20700</c:v>
                </c:pt>
                <c:pt idx="3">
                  <c:v>21429</c:v>
                </c:pt>
                <c:pt idx="6">
                  <c:v>23401</c:v>
                </c:pt>
                <c:pt idx="9">
                  <c:v>23805</c:v>
                </c:pt>
                <c:pt idx="12">
                  <c:v>23746</c:v>
                </c:pt>
              </c:numCache>
            </c:numRef>
          </c:val>
          <c:extLst>
            <c:ext xmlns:c16="http://schemas.microsoft.com/office/drawing/2014/chart" uri="{C3380CC4-5D6E-409C-BE32-E72D297353CC}">
              <c16:uniqueId val="{0000000A-1327-4DE3-9FCF-0718AFEC41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461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27-4DE3-9FCF-0718AFEC41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716</c:v>
                </c:pt>
                <c:pt idx="1">
                  <c:v>713</c:v>
                </c:pt>
                <c:pt idx="2">
                  <c:v>867</c:v>
                </c:pt>
              </c:numCache>
            </c:numRef>
          </c:val>
          <c:extLst>
            <c:ext xmlns:c16="http://schemas.microsoft.com/office/drawing/2014/chart" uri="{C3380CC4-5D6E-409C-BE32-E72D297353CC}">
              <c16:uniqueId val="{00000000-6A35-43C2-A552-4031A58B9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801</c:v>
                </c:pt>
                <c:pt idx="1">
                  <c:v>806</c:v>
                </c:pt>
                <c:pt idx="2">
                  <c:v>968</c:v>
                </c:pt>
              </c:numCache>
            </c:numRef>
          </c:val>
          <c:extLst>
            <c:ext xmlns:c16="http://schemas.microsoft.com/office/drawing/2014/chart" uri="{C3380CC4-5D6E-409C-BE32-E72D297353CC}">
              <c16:uniqueId val="{00000001-6A35-43C2-A552-4031A58B9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4288</c:v>
                </c:pt>
                <c:pt idx="1">
                  <c:v>4660</c:v>
                </c:pt>
                <c:pt idx="2">
                  <c:v>5080</c:v>
                </c:pt>
              </c:numCache>
            </c:numRef>
          </c:val>
          <c:extLst>
            <c:ext xmlns:c16="http://schemas.microsoft.com/office/drawing/2014/chart" uri="{C3380CC4-5D6E-409C-BE32-E72D297353CC}">
              <c16:uniqueId val="{00000002-6A35-43C2-A552-4031A58B90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{C4C5EDE2-CBC8-4C3B-A3A6-0FAF65E5DA33}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EFB-47A6-80C3-78D9DB3D5C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{7DF9FADC-FB7D-4B92-B4B9-AFD48E6D83AE}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FB-47A6-80C3-78D9DB3D5C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{4F308F39-ABB9-40CD-9D51-E5298E078CCE}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FB-47A6-80C3-78D9DB3D5C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{B3B7F756-7235-4950-9E2F-5E71F4F140ED}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FB-47A6-80C3-78D9DB3D5C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{6C9BEAFF-9AAC-4E5B-A333-0B616E7F5932}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FB-47A6-80C3-78D9DB3D5C9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{037DA5F1-43DB-48A5-A2EA-FC6C8236AA39}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EFB-47A6-80C3-78D9DB3D5C9A}"/>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{863F2B51-FF94-41EA-AC36-6ECF8144633D}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EFB-47A6-80C3-78D9DB3D5C9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{ADAB0DE8-1E69-485E-A6D9-763C4F9468B8}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EFB-47A6-80C3-78D9DB3D5C9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{E5A3FE95-B469-472C-BA3B-A618ECCFB4B9}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EFB-47A6-80C3-78D9DB3D5C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61.9</c:v>
                </c:pt>
                <c:pt idx="16">
                  <c:v>60</c:v>
                </c:pt>
                <c:pt idx="24">
                  <c:v>60.9</c:v>
                </c:pt>
                <c:pt idx="32">
                  <c:v>62</c:v>
                </c:pt>
              </c:numCache>
            </c:numRef>
          </c:xVal>
          <c:yVal>
            <c:numRef>
              <c:f>公会計指標分析・財政指標組合せ分析表!$BP$51:$DC$51</c:f>
              <c:numCache>
                <c:formatCode>#,##0.0;"▲ "#,##0.0</c:formatCode>
                <c:ptCount val="40"/>
                <c:pt idx="16">
                  <c:v>4.5999999999999996</c:v>
                </c:pt>
              </c:numCache>
            </c:numRef>
          </c:yVal>
          <c:smooth val="0"/>
          <c:extLst>
            <c:ext xmlns:c16="http://schemas.microsoft.com/office/drawing/2014/chart" uri="{C3380CC4-5D6E-409C-BE32-E72D297353CC}">
              <c16:uniqueId val="{00000009-4EFB-47A6-80C3-78D9DB3D5C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{78DC1B08-0FCE-4EE3-A36E-1B44521D6F1A}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EFB-47A6-80C3-78D9DB3D5C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{2D350E6C-F3FA-4BD8-BF21-D089D676E89A}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FB-47A6-80C3-78D9DB3D5C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{FA38A1C4-FB9E-4445-8524-B77CEB752584}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FB-47A6-80C3-78D9DB3D5C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{8E3AC93A-A568-4A43-9E62-9EBF1C94918B}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FB-47A6-80C3-78D9DB3D5C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{CB7D9983-1415-4C15-8B5A-3E1F99DE626E}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FB-47A6-80C3-78D9DB3D5C9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{ED0576A5-2732-40B8-BE5B-250C0DA53E47}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EFB-47A6-80C3-78D9DB3D5C9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{5B2BE7F5-C573-4B14-9125-3EF567F80114}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EFB-47A6-80C3-78D9DB3D5C9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{D90B1A76-DF90-448A-9944-C2182C22F75D}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EFB-47A6-80C3-78D9DB3D5C9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{A1BFF295-E062-4C02-AB5B-42B2407B64E8}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EFB-47A6-80C3-78D9DB3D5C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4EFB-47A6-80C3-78D9DB3D5C9A}"/>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{F82B78F3-F613-4D36-AF2B-BE7458CAF6E9}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1D4-4BC6-BA73-EBE6F7E946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{740CE247-6DC9-4E9B-9F3C-45620518FD81}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D4-4BC6-BA73-EBE6F7E946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{B720A803-1AAB-450C-8DA1-46200995D06E}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D4-4BC6-BA73-EBE6F7E946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{52646AF0-D305-42E0-A4F2-244C8CED1980}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D4-4BC6-BA73-EBE6F7E946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{E68B68C3-999E-40AF-8685-CA43FA88035E}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D4-4BC6-BA73-EBE6F7E9461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{F2606E64-E358-46F7-AA68-CC34CBE39B6E}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1D4-4BC6-BA73-EBE6F7E9461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{B2A56877-AC9E-48FE-A6B4-B7AC320BD9D0}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1D4-4BC6-BA73-EBE6F7E9461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{631BF1BF-F16E-41B3-84F6-11E2D7292BDF}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1D4-4BC6-BA73-EBE6F7E9461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{570BCFD4-B7E2-47B4-AF43-82695DD30CA6}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1D4-4BC6-BA73-EBE6F7E946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c:v>
                </c:pt>
                <c:pt idx="16">
                  <c:v>3.3</c:v>
                </c:pt>
                <c:pt idx="24">
                  <c:v>3.1</c:v>
                </c:pt>
                <c:pt idx="32">
                  <c:v>3.3</c:v>
                </c:pt>
              </c:numCache>
            </c:numRef>
          </c:xVal>
          <c:yVal>
            <c:numRef>
              <c:f>公会計指標分析・財政指標組合せ分析表!$BP$73:$DC$73</c:f>
              <c:numCache>
                <c:formatCode>#,##0.0;"▲ "#,##0.0</c:formatCode>
                <c:ptCount val="40"/>
                <c:pt idx="16">
                  <c:v>4.5999999999999996</c:v>
                </c:pt>
              </c:numCache>
            </c:numRef>
          </c:yVal>
          <c:smooth val="0"/>
          <c:extLst>
            <c:ext xmlns:c16="http://schemas.microsoft.com/office/drawing/2014/chart" uri="{C3380CC4-5D6E-409C-BE32-E72D297353CC}">
              <c16:uniqueId val="{00000009-F1D4-4BC6-BA73-EBE6F7E946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{7577490F-E599-4406-8E81-F62E0CFFCEFC}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1D4-4BC6-BA73-EBE6F7E946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{F835B259-6B6F-44E7-9AA8-04AF1A72C83C}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D4-4BC6-BA73-EBE6F7E946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{5F9B1F48-07BA-435F-86CA-1F812144F72F}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D4-4BC6-BA73-EBE6F7E946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{D3F8A3F6-D5D3-472C-ACF9-686C66C8B2E2}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D4-4BC6-BA73-EBE6F7E946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{F2D20B5E-EDA5-4AD1-A002-8049F2B44869}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D4-4BC6-BA73-EBE6F7E94619}"/>
                </c:ext>
              </c:extLst>
            </c:dLbl>
            <c:dLbl>
              <c:idx val="8"/>
              <c:layout>
                <c:manualLayout>
                  <c:x val="0"/>
                  <c:y val="-1.279893171277340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{67678D41-1534-449A-996B-81E87B876418}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1D4-4BC6-BA73-EBE6F7E94619}"/>
                </c:ext>
              </c:extLst>
            </c:dLbl>
            <c:dLbl>
              <c:idx val="16"/>
              <c:layout>
                <c:manualLayout>
                  <c:x val="0"/>
                  <c:y val="1.279893171277348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{ACA9F368-1C04-4946-861E-C52202562AAE}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1D4-4BC6-BA73-EBE6F7E9461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{231A954E-86F4-4DFF-9B1F-E3DDC69217F9}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1D4-4BC6-BA73-EBE6F7E9461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{E32E6752-B490-42E4-889B-D57538BAA326}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1D4-4BC6-BA73-EBE6F7E946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F1D4-4BC6-BA73-EBE6F7E94619}"/>
            </c:ext>
          </c:extLst>
        </c:ser>
        <c:dLbls>
          <c:showLegendKey val="0"/>
          <c:showVal val="1"/>
          <c:showCatName val="0"/>
          <c:showSerName val="0"/>
          <c:showPercent val="0"/>
          <c:showBubbleSize val="0"/>
        </c:dLbls>
        <c:axId val="84219776"/>
        <c:axId val="84234240"/>
      </c:scatterChart>
      <c:valAx>
        <c:axId val="84219776"/>
        <c:scaling>
          <c:orientation val="maxMin"/>
          <c:max val="11"/>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F27E4CA4-4BBE-47F2-9723-62F72066451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BC815929-F26B-418E-8E60-AB1703686E2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年度の元利償還金については、ごみ処理施設建設費充当地方債の償還、合併振興基金造成にかかる地方債償還が終了した一方、新庁舎整備事業にかかる元金償還が開始したことにより増となった。</a:t>
          </a:r>
        </a:p>
        <a:p>
          <a:r>
            <a:rPr kumimoji="1" lang="ja-JP" altLang="en-US" sz="1400">
              <a:solidFill>
                <a:schemeClr val="tx1"/>
              </a:solidFill>
              <a:latin typeface="ＭＳ ゴシック" pitchFamily="49" charset="-128"/>
              <a:ea typeface="ＭＳ ゴシック" pitchFamily="49" charset="-128"/>
            </a:rPr>
            <a:t>　また、控除される算入公債費等は、庁舎災害復旧事業の償還にかかる交付税措置額の増加に伴い増額となっている。</a:t>
          </a:r>
        </a:p>
        <a:p>
          <a:r>
            <a:rPr kumimoji="1" lang="ja-JP" altLang="en-US" sz="1400">
              <a:solidFill>
                <a:schemeClr val="tx1"/>
              </a:solidFill>
              <a:latin typeface="ＭＳ ゴシック" pitchFamily="49" charset="-128"/>
              <a:ea typeface="ＭＳ ゴシック" pitchFamily="49" charset="-128"/>
            </a:rPr>
            <a:t>　実質公債費比率については、類似団体内順位も上位にあり、今後も公債費と交付税措置とのバランスに配慮しながら健全な財政運営に努める。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合併特例事業の減により地方債現在高が減少しているものの、水道事業の地方債残高の増により公営企業債等繰入見込額の増や組合等負担等見込額の増などに伴い、結果として将来負担額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将来負担額から控除する充当可能財源等の額は、ふるさとしまばら応援基金の増による充当可能基金の増や、公債費にかかる普通交付税措置見込額の増などの要因により増加した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871</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その結果、将来負担額よりも控除される充当可能財源等の額が上回ったことにより分子がマイナスとなった。</a:t>
          </a:r>
        </a:p>
        <a:p>
          <a:r>
            <a:rPr kumimoji="1" lang="ja-JP" altLang="en-US" sz="1400">
              <a:latin typeface="ＭＳ ゴシック" pitchFamily="49" charset="-128"/>
              <a:ea typeface="ＭＳ ゴシック" pitchFamily="49" charset="-128"/>
            </a:rPr>
            <a:t>　今後も健全財政を維持できるよう、公債費の抑制を図りながら、中長期的な視点に立った予算編成に努める。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ここ数年、歳出に対する歳入の不足分については、基金からの繰り入れにより収支バランスを図っている状態が続いている。令和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百万円を取崩した一方で、寄附金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534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百万円や令和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百万円などを積立てた結果、基金残高が増加した。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本市の基金残高については、類似団体と比較すると少額であり、特に、財政調整基金や減債基金は顕著である。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今後は、持続可能な行財政運営を行っていくため、これまで以上に行財政改革に取り組み、効果的な事業の実施と経常経費の削減を図り、財政調整基金等の基金残高の確保に努める。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公共施設等整備基金：公共施設等の整備事業に充てるため。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合併振興基金：地域住民の連携の強化及び地域の振興を図るため。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ふるさとしまばら応援基金：ふるさと納税者（寄附者）の思いを具現化する重要施策に充てるため。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有明町下水道事業基金：有明町における下水道事業の普及を促進するため。</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ふるさとしまばら応援基金：本市の地域づくりを応援するために寄せられた「ふるさとしまばら寄附金」を積み立てるため平成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新たに基金創設。令和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年度は、目的に応じた事業への充当と積立を行い、差引で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ふるさとしまばら応援基金：今後は寄附者の思いを具現化する施策の財源として活用する。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、取崩はなく、運用益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百万円と歳計剰余金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百万円を積み立てることにより基金残高は増加した。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財政調整基金は、突発的な災害や緊急を要する経費に備えるという本基金の性質から、更なる積立が必要である。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今後も行政改革に取り組み、一般的に適正な水準とされる標準財政規模の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％程度の規模を目指すため、計画的な積立に努める。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年度においては、取崩はなく、運用益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百万円と国補正に伴う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百万円の積立により基金残高は増加した。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は、経済事情の変動等により著しく財源が不足する場合において、特に公債の償還の財源に充てるために必要な財源の確保をするために設置された基金であり、地方債現在高の状況や公債費負担の今後の見通しに応じた、計画的な積立てに努め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8B6FB5-B54E-4F47-A361-C0FDDC5E0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988604-18E0-475C-AF48-7B3F23786B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A8C51FD-A802-4F0A-B690-CDD74283049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D52E3FC-AACE-4F48-B333-6DC870F1A9B4}"/>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2791194-5554-48CA-8BC2-5A05ED0F02FC}"/>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1ACA391-6F5A-4DD8-AD16-A68E51FC8D0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5B07B76-CED1-4F02-9742-815493B60FCB}"/>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25D8DFD-ECAF-4501-A293-42FED0ED263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95916FFC-700E-42B8-9E9E-B714827A236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EE49D8B5-A1E4-46CF-952F-4B7ECB5D772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E592F69-01D6-4DAC-A986-CED28CCE34E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94E57A36-FDDF-4407-A22A-10F95048FC5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3ABDCCD-1AB6-48F8-9B03-E7AD5AD8BE7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2C5252E0-6898-49D5-8C86-28DE1436932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4666779-DD5F-4058-8677-B009632B1F5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81AC3B4-43FB-4BA2-84FE-EE2281BA9EB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D4FB2050-A4FF-4AC3-B8C0-4A42AEAECCF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F43A665-08C0-4DF9-83E4-5E424633EA3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10535D58-F390-4799-8482-6AAABCB14DF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EA80C31-EE13-4597-8454-7FEBF6A85EB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7FF9B11-693B-4E00-8A52-EC5515BC668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2111FF9-4C24-45E2-9226-17B2A60A0D9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FA79B6C-61A9-4730-982A-D080202CFD5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6C30B63-E13B-48F9-8D04-C17CE02F171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A251B38-59BA-44F2-A297-D7FF9D3BBF0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90B99246-7125-4B5F-8EE1-082B4FBE00B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34707B2-48E7-43AC-9767-9E7B7CE5C8E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9B9CF28E-2389-47CE-B246-DE9BE90DA5A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F875EA3-F8F7-4A46-9943-2F921A01C4E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1E36F0B-B032-44DA-ADF5-CE778109AC0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709C7A4-F16C-4C14-BAD1-45773F36504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6F3034E-A9CE-47D6-AE3F-325BC87A7D7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F50F7EA5-B5AE-4A53-8D38-55D18881045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C40B669-C047-4BC0-BE71-5D024CB8A5D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A2B4AAB-B0DE-470C-AB6D-384EB13D68F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937DA646-4B6B-4E17-B407-F7094A92E43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EF87B5EE-C139-4198-8BEB-0EBACA697E8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507A86E-6F8A-417C-91B5-92F71A80BD5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B8FF9C7F-CD9A-47EE-B835-8A23C3446D4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971A4A0-C6C2-4806-A2CB-4AC3CCA0666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1363668D-A6A9-4139-973F-B72D1B2FC45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159AB7E4-92BB-480A-8BEC-DEAFC12C95C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5449D79-3681-48C0-BDC9-68A132410C4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63F0476-7098-4C4E-AA78-4E4E0224C5F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99AB7B83-D3C4-4313-BB8C-A0A73044736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6CECB97-78BB-4D8F-A141-2CBB4283F22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83B8A3D3-BD63-43E6-9AC8-FB60D7A5A8E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8DEE1EF2-4E55-4D57-A539-8775E7A80A4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C3AA21A7-CB51-43C0-8E62-A894AE5314C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E0B84831-C329-41A5-A1E5-3244D6014A9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1E7DD79-223C-4613-A3EF-565BE63DF97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BC304B4-D453-4FC6-AFAA-423E11FD43B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9541C2E0-7A86-4BFD-A77B-6653B5B1E2B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6213BC3-6E21-46D0-B1CA-3BECAC27584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53B8A79-4E32-4C03-B803-2BF1AD85A09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本市の有形固定資産減価償却率は、令和元年度に新庁舎建設が完成したことにより減価償却が減少したことで類似団体平均を下回る数値となっている。また、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前年度から比較すると</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理由として、道路や橋梁などのインフラ資産の老朽化が進んでいることがあげられるため今後も計画的な更新を進めていく。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F0BD7A1-0866-4C08-81B1-7810EFAF381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DF97BB3-97C5-497C-BA63-6A9494FD743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B0260D5A-C603-46AF-B86D-483CF3B7F66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2370B805-1E09-43EC-B6B0-675279E2489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96DECDB0-88AB-46CF-859D-C44EB7B882EA}"/>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B6EB7EE8-032E-40A7-ADF2-528CD8A8AD7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87469827-D9BE-4744-9F66-4D8C96E18D5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AECC4588-A8D7-44A7-8387-9D25D314AD0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2214E186-23CE-4EA8-BBAB-A82408E79F3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3BF37DA-D9CB-414E-A6CE-5337704F8073}"/>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FFA34023-8CC6-441B-AA23-D53C0474856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C76B90EA-4D25-42AC-BD6A-6F3FC02849D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4D87AB0D-8BE1-42DF-A9C6-975435A626C1}"/>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7E8EBEA-5973-4FC2-A75C-36196022A31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CFC40700-0579-477D-9E03-4066772A656D}"/>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A9BF8C2-682F-4861-BB63-689B759DA32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3" name="直線コネクタ 72">
          <a:extLst>
            <a:ext uri="{FF2B5EF4-FFF2-40B4-BE49-F238E27FC236}">
              <a16:creationId xmlns:a16="http://schemas.microsoft.com/office/drawing/2014/main" id="{549AD1E3-4BF8-45BB-86BE-57A5728BA5DC}"/>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4" name="有形固定資産減価償却率最小値テキスト">
          <a:extLst>
            <a:ext uri="{FF2B5EF4-FFF2-40B4-BE49-F238E27FC236}">
              <a16:creationId xmlns:a16="http://schemas.microsoft.com/office/drawing/2014/main" id="{DF1675F7-CD06-450D-8416-FAE2960CA92A}"/>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5" name="直線コネクタ 74">
          <a:extLst>
            <a:ext uri="{FF2B5EF4-FFF2-40B4-BE49-F238E27FC236}">
              <a16:creationId xmlns:a16="http://schemas.microsoft.com/office/drawing/2014/main" id="{3897F53D-91A2-4EFC-8B47-B9ECCCD2C72A}"/>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6" name="有形固定資産減価償却率最大値テキスト">
          <a:extLst>
            <a:ext uri="{FF2B5EF4-FFF2-40B4-BE49-F238E27FC236}">
              <a16:creationId xmlns:a16="http://schemas.microsoft.com/office/drawing/2014/main" id="{D678C4FD-E48D-40A5-8464-5F47F0961F27}"/>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7" name="直線コネクタ 76">
          <a:extLst>
            <a:ext uri="{FF2B5EF4-FFF2-40B4-BE49-F238E27FC236}">
              <a16:creationId xmlns:a16="http://schemas.microsoft.com/office/drawing/2014/main" id="{CCBB271B-57C8-4B21-96DF-AC803BA8C085}"/>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8" name="有形固定資産減価償却率平均値テキスト">
          <a:extLst>
            <a:ext uri="{FF2B5EF4-FFF2-40B4-BE49-F238E27FC236}">
              <a16:creationId xmlns:a16="http://schemas.microsoft.com/office/drawing/2014/main" id="{B331E19B-0BAF-4E01-93F3-C566BC1208A3}"/>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9" name="フローチャート: 判断 78">
          <a:extLst>
            <a:ext uri="{FF2B5EF4-FFF2-40B4-BE49-F238E27FC236}">
              <a16:creationId xmlns:a16="http://schemas.microsoft.com/office/drawing/2014/main" id="{3F9C74C8-9ABE-4182-8DDB-CD47C95DD33E}"/>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0" name="フローチャート: 判断 79">
          <a:extLst>
            <a:ext uri="{FF2B5EF4-FFF2-40B4-BE49-F238E27FC236}">
              <a16:creationId xmlns:a16="http://schemas.microsoft.com/office/drawing/2014/main" id="{F8295048-9CEF-4380-B4B8-851DAF52434C}"/>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1" name="フローチャート: 判断 80">
          <a:extLst>
            <a:ext uri="{FF2B5EF4-FFF2-40B4-BE49-F238E27FC236}">
              <a16:creationId xmlns:a16="http://schemas.microsoft.com/office/drawing/2014/main" id="{7D3894A6-2FD6-4F48-A9DB-F990EC272B01}"/>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2" name="フローチャート: 判断 81">
          <a:extLst>
            <a:ext uri="{FF2B5EF4-FFF2-40B4-BE49-F238E27FC236}">
              <a16:creationId xmlns:a16="http://schemas.microsoft.com/office/drawing/2014/main" id="{6988B74C-7057-4165-9FEB-6F16B7B94736}"/>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3" name="フローチャート: 判断 82">
          <a:extLst>
            <a:ext uri="{FF2B5EF4-FFF2-40B4-BE49-F238E27FC236}">
              <a16:creationId xmlns:a16="http://schemas.microsoft.com/office/drawing/2014/main" id="{CE5CAF20-2D5F-4664-B73C-F98F035C70B4}"/>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32D06B1-FB38-483A-8582-94D5099EE7B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8B5D87B-D33B-4384-930E-1D56E5760D0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D66B0C9-8BC4-4948-BCA6-889C151FFF7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7F85871-9C41-4CF3-9247-00113383473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1CA5EF-0402-424F-9A33-D0D70EFB4F9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9" name="楕円 88">
          <a:extLst>
            <a:ext uri="{FF2B5EF4-FFF2-40B4-BE49-F238E27FC236}">
              <a16:creationId xmlns:a16="http://schemas.microsoft.com/office/drawing/2014/main" id="{82C65968-BE3B-49BC-A456-D54A3A8F11DD}"/>
            </a:ext>
          </a:extLst>
        </xdr:cNvPr>
        <xdr:cNvSpPr/>
      </xdr:nvSpPr>
      <xdr:spPr>
        <a:xfrm>
          <a:off x="47117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90" name="有形固定資産減価償却率該当値テキスト">
          <a:extLst>
            <a:ext uri="{FF2B5EF4-FFF2-40B4-BE49-F238E27FC236}">
              <a16:creationId xmlns:a16="http://schemas.microsoft.com/office/drawing/2014/main" id="{943E112C-AD0E-44E7-873B-C198248B0801}"/>
            </a:ext>
          </a:extLst>
        </xdr:cNvPr>
        <xdr:cNvSpPr txBox="1"/>
      </xdr:nvSpPr>
      <xdr:spPr>
        <a:xfrm>
          <a:off x="4813300" y="509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82867</xdr:rowOff>
    </xdr:from>
    <xdr:to>
      <xdr:col>19</xdr:col>
      <xdr:colOff>187325</xdr:colOff>
      <xdr:row>31</xdr:row>
      <xdr:rowOff>13017</xdr:rowOff>
    </xdr:to>
    <xdr:sp macro="" textlink="">
      <xdr:nvSpPr>
        <xdr:cNvPr id="91" name="楕円 90">
          <a:extLst>
            <a:ext uri="{FF2B5EF4-FFF2-40B4-BE49-F238E27FC236}">
              <a16:creationId xmlns:a16="http://schemas.microsoft.com/office/drawing/2014/main" id="{5B4E2962-7E55-4861-8D46-0B7E0BA6D316}"/>
            </a:ext>
          </a:extLst>
        </xdr:cNvPr>
        <xdr:cNvSpPr/>
      </xdr:nvSpPr>
      <xdr:spPr>
        <a:xfrm>
          <a:off x="4000500" y="52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133667</xdr:rowOff>
    </xdr:from>
    <xdr:to>
      <xdr:col>23</xdr:col>
      <xdr:colOff>85725</xdr:colOff>
      <xdr:row>30</xdr:row>
      <xdr:rowOff>153458</xdr:rowOff>
    </xdr:to>
    <xdr:cxnSp macro="">
      <xdr:nvCxnSpPr>
        <xdr:cNvPr id="92" name="直線コネクタ 91">
          <a:extLst>
            <a:ext uri="{FF2B5EF4-FFF2-40B4-BE49-F238E27FC236}">
              <a16:creationId xmlns:a16="http://schemas.microsoft.com/office/drawing/2014/main" id="{ABCF48A7-3052-42A1-AC60-491C6A296993}"/>
            </a:ext>
          </a:extLst>
        </xdr:cNvPr>
        <xdr:cNvCxnSpPr/>
      </xdr:nvCxnSpPr>
      <xdr:spPr>
        <a:xfrm>
          <a:off x="4051300" y="5277167"/>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3" name="楕円 92">
          <a:extLst>
            <a:ext uri="{FF2B5EF4-FFF2-40B4-BE49-F238E27FC236}">
              <a16:creationId xmlns:a16="http://schemas.microsoft.com/office/drawing/2014/main" id="{A3296E58-8AE7-4877-BD3F-49F917C70C35}"/>
            </a:ext>
          </a:extLst>
        </xdr:cNvPr>
        <xdr:cNvSpPr/>
      </xdr:nvSpPr>
      <xdr:spPr>
        <a:xfrm>
          <a:off x="3238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133667</xdr:rowOff>
    </xdr:to>
    <xdr:cxnSp macro="">
      <xdr:nvCxnSpPr>
        <xdr:cNvPr id="94" name="直線コネクタ 93">
          <a:extLst>
            <a:ext uri="{FF2B5EF4-FFF2-40B4-BE49-F238E27FC236}">
              <a16:creationId xmlns:a16="http://schemas.microsoft.com/office/drawing/2014/main" id="{901CE640-4212-415E-9A22-26D0F577A081}"/>
            </a:ext>
          </a:extLst>
        </xdr:cNvPr>
        <xdr:cNvCxnSpPr/>
      </xdr:nvCxnSpPr>
      <xdr:spPr>
        <a:xfrm>
          <a:off x="3289300" y="5260975"/>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100859</xdr:rowOff>
    </xdr:from>
    <xdr:to>
      <xdr:col>11</xdr:col>
      <xdr:colOff>187325</xdr:colOff>
      <xdr:row>31</xdr:row>
      <xdr:rowOff>31009</xdr:rowOff>
    </xdr:to>
    <xdr:sp macro="" textlink="">
      <xdr:nvSpPr>
        <xdr:cNvPr id="95" name="楕円 94">
          <a:extLst>
            <a:ext uri="{FF2B5EF4-FFF2-40B4-BE49-F238E27FC236}">
              <a16:creationId xmlns:a16="http://schemas.microsoft.com/office/drawing/2014/main" id="{21A620DB-C84A-4B1D-892E-9E863DA21E6A}"/>
            </a:ext>
          </a:extLst>
        </xdr:cNvPr>
        <xdr:cNvSpPr/>
      </xdr:nvSpPr>
      <xdr:spPr>
        <a:xfrm>
          <a:off x="2476500" y="52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151659</xdr:rowOff>
    </xdr:to>
    <xdr:cxnSp macro="">
      <xdr:nvCxnSpPr>
        <xdr:cNvPr id="96" name="直線コネクタ 95">
          <a:extLst>
            <a:ext uri="{FF2B5EF4-FFF2-40B4-BE49-F238E27FC236}">
              <a16:creationId xmlns:a16="http://schemas.microsoft.com/office/drawing/2014/main" id="{9A5D3A90-CBAD-461F-B9D7-3221CEC54882}"/>
            </a:ext>
          </a:extLst>
        </xdr:cNvPr>
        <xdr:cNvCxnSpPr/>
      </xdr:nvCxnSpPr>
      <xdr:spPr>
        <a:xfrm flipV="1">
          <a:off x="2527300" y="5260975"/>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97" name="楕円 96">
          <a:extLst>
            <a:ext uri="{FF2B5EF4-FFF2-40B4-BE49-F238E27FC236}">
              <a16:creationId xmlns:a16="http://schemas.microsoft.com/office/drawing/2014/main" id="{58E3CE3B-7B66-435A-9B19-5748A93E2B6F}"/>
            </a:ext>
          </a:extLst>
        </xdr:cNvPr>
        <xdr:cNvSpPr/>
      </xdr:nvSpPr>
      <xdr:spPr>
        <a:xfrm>
          <a:off x="1714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151659</xdr:rowOff>
    </xdr:to>
    <xdr:cxnSp macro="">
      <xdr:nvCxnSpPr>
        <xdr:cNvPr id="98" name="直線コネクタ 97">
          <a:extLst>
            <a:ext uri="{FF2B5EF4-FFF2-40B4-BE49-F238E27FC236}">
              <a16:creationId xmlns:a16="http://schemas.microsoft.com/office/drawing/2014/main" id="{8210EA95-35CB-48ED-8E3D-EE3A40585CC7}"/>
            </a:ext>
          </a:extLst>
        </xdr:cNvPr>
        <xdr:cNvCxnSpPr/>
      </xdr:nvCxnSpPr>
      <xdr:spPr>
        <a:xfrm>
          <a:off x="1765300" y="5268172"/>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9" name="n_1aveValue有形固定資産減価償却率">
          <a:extLst>
            <a:ext uri="{FF2B5EF4-FFF2-40B4-BE49-F238E27FC236}">
              <a16:creationId xmlns:a16="http://schemas.microsoft.com/office/drawing/2014/main" id="{D0137C51-669A-465C-8813-6F056F37B914}"/>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0" name="n_2aveValue有形固定資産減価償却率">
          <a:extLst>
            <a:ext uri="{FF2B5EF4-FFF2-40B4-BE49-F238E27FC236}">
              <a16:creationId xmlns:a16="http://schemas.microsoft.com/office/drawing/2014/main" id="{C77C3B06-C33F-40E0-B4DE-C36A87A10590}"/>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1" name="n_3aveValue有形固定資産減価償却率">
          <a:extLst>
            <a:ext uri="{FF2B5EF4-FFF2-40B4-BE49-F238E27FC236}">
              <a16:creationId xmlns:a16="http://schemas.microsoft.com/office/drawing/2014/main" id="{3284420B-8B22-476B-98CC-5DEBCF42AF9C}"/>
            </a:ext>
          </a:extLst>
        </xdr:cNvPr>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2" name="n_4aveValue有形固定資産減価償却率">
          <a:extLst>
            <a:ext uri="{FF2B5EF4-FFF2-40B4-BE49-F238E27FC236}">
              <a16:creationId xmlns:a16="http://schemas.microsoft.com/office/drawing/2014/main" id="{ACE76230-7E1F-4758-847D-316CA8A5145E}"/>
            </a:ext>
          </a:extLst>
        </xdr:cNvPr>
        <xdr:cNvSpPr txBox="1"/>
      </xdr:nvSpPr>
      <xdr:spPr>
        <a:xfrm>
          <a:off x="1562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29544</xdr:rowOff>
    </xdr:from>
    <xdr:ext cx="405111" cy="259045"/>
    <xdr:sp macro="" textlink="">
      <xdr:nvSpPr>
        <xdr:cNvPr id="103" name="n_1mainValue有形固定資産減価償却率">
          <a:extLst>
            <a:ext uri="{FF2B5EF4-FFF2-40B4-BE49-F238E27FC236}">
              <a16:creationId xmlns:a16="http://schemas.microsoft.com/office/drawing/2014/main" id="{5EE737E6-1169-4C0F-80A0-59C2167A63CB}"/>
            </a:ext>
          </a:extLst>
        </xdr:cNvPr>
        <xdr:cNvSpPr txBox="1"/>
      </xdr:nvSpPr>
      <xdr:spPr>
        <a:xfrm>
          <a:off x="3836044" y="500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4" name="n_2mainValue有形固定資産減価償却率">
          <a:extLst>
            <a:ext uri="{FF2B5EF4-FFF2-40B4-BE49-F238E27FC236}">
              <a16:creationId xmlns:a16="http://schemas.microsoft.com/office/drawing/2014/main" id="{E09B114E-F04F-49B8-9495-B659659AAF95}"/>
            </a:ext>
          </a:extLst>
        </xdr:cNvPr>
        <xdr:cNvSpPr txBox="1"/>
      </xdr:nvSpPr>
      <xdr:spPr>
        <a:xfrm>
          <a:off x="3086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22136</xdr:rowOff>
    </xdr:from>
    <xdr:ext cx="405111" cy="259045"/>
    <xdr:sp macro="" textlink="">
      <xdr:nvSpPr>
        <xdr:cNvPr id="105" name="n_3mainValue有形固定資産減価償却率">
          <a:extLst>
            <a:ext uri="{FF2B5EF4-FFF2-40B4-BE49-F238E27FC236}">
              <a16:creationId xmlns:a16="http://schemas.microsoft.com/office/drawing/2014/main" id="{9EB4774F-D6C9-4838-B0E7-5BB5F0E98338}"/>
            </a:ext>
          </a:extLst>
        </xdr:cNvPr>
        <xdr:cNvSpPr txBox="1"/>
      </xdr:nvSpPr>
      <xdr:spPr>
        <a:xfrm>
          <a:off x="2324744" y="5337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6" name="n_4mainValue有形固定資産減価償却率">
          <a:extLst>
            <a:ext uri="{FF2B5EF4-FFF2-40B4-BE49-F238E27FC236}">
              <a16:creationId xmlns:a16="http://schemas.microsoft.com/office/drawing/2014/main" id="{2061BC4C-7D67-4D51-A0A6-2CBBA4ABFB62}"/>
            </a:ext>
          </a:extLst>
        </xdr:cNvPr>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234763E-091E-4A53-BF06-131B2076CBB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BDE22AA-EB8D-4CEA-8E45-198D1DF1050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CE35CA43-9931-4EA3-B36B-8FEB5A2C42C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7526771-B275-47FE-9778-CE135518A24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B08B3CE-AF60-4D47-9A1A-3F829767EB3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F0F9039-B3B6-41A3-80C3-32030B97F17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746B9C7-0D14-4D4A-9CBE-470C027C107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B68C613-51E8-4473-9C83-22EA8959266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BEDC8E0-3626-4ADA-A878-7E090FCEADD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D26E919-B09D-4414-8D55-B011366C587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9984AC1-95E0-4621-8A8A-7522A6ADEB6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A750033-3300-4436-89B4-95BDB9E8C97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59DDE50-EE5B-4BE5-9E94-6E804B34502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年度において前年度と比較し</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ポイント下降した。これは</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将来負担額から控除する充当可能特定財源等の額が、充当可能基金の増により</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千万円の増額となったこと</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が要因である。</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また、類似団体内平均値を</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40.7</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ポイント上回っており、これは本市</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充当可能財源である基金残高が類似団体と比較すると少額であることが要因である。今後は、これまで以上に行財政改革に取り組み、効果的な事業の実施と経常経費の削減を図り、財政調整基金等の基金残高の確保により、財政健全化に努める。</a:t>
          </a: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A421B12-55FC-4126-8B01-5F0E56E91A0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EE1B214-4A78-440F-A687-AA4365F8501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C3C776C-5121-470A-A989-BDF573FABB8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BAC80490-2E60-41A1-A50D-63C5493636A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DBD5119-E63F-41F6-914C-273F6C69DCE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6993B71-076B-4049-9F37-8563496A60B5}"/>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4496F8F-C8D7-4837-9918-E0AD92E91AA6}"/>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F30B1302-BB02-4447-8CBE-9097B0BB11C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898B73E2-FA5C-48F5-8A66-1FBC4FF03F4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DC33E1F-31BB-4276-AE93-B2804B2B9BE6}"/>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835AC70A-4525-4FE3-9812-7E282A669A5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12AD06C-F5C1-4FC3-B769-09EE6028E4E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85D7EA7-C60C-4B29-8AB4-C11DB16DF10B}"/>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3338A7D-644D-4E1B-9485-8FD6DD4DDA6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39E6EED-6316-43F7-9417-8ED91322B92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9C39ABB-63BE-4945-A8DF-446A6825FE2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19B3227-EB72-4E51-A0DC-AAC5089D64E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7" name="直線コネクタ 136">
          <a:extLst>
            <a:ext uri="{FF2B5EF4-FFF2-40B4-BE49-F238E27FC236}">
              <a16:creationId xmlns:a16="http://schemas.microsoft.com/office/drawing/2014/main" id="{6FFE7A4C-6E3C-4DEB-AD43-149A32CA1233}"/>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8" name="債務償還比率最小値テキスト">
          <a:extLst>
            <a:ext uri="{FF2B5EF4-FFF2-40B4-BE49-F238E27FC236}">
              <a16:creationId xmlns:a16="http://schemas.microsoft.com/office/drawing/2014/main" id="{F8E25D0A-A456-4545-8F13-E93E501C0D74}"/>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9" name="直線コネクタ 138">
          <a:extLst>
            <a:ext uri="{FF2B5EF4-FFF2-40B4-BE49-F238E27FC236}">
              <a16:creationId xmlns:a16="http://schemas.microsoft.com/office/drawing/2014/main" id="{917E053A-F939-4A16-9254-F5C1057309E4}"/>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0" name="債務償還比率最大値テキスト">
          <a:extLst>
            <a:ext uri="{FF2B5EF4-FFF2-40B4-BE49-F238E27FC236}">
              <a16:creationId xmlns:a16="http://schemas.microsoft.com/office/drawing/2014/main" id="{77513549-BEF2-4880-A1E4-E0DC97583979}"/>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1" name="直線コネクタ 140">
          <a:extLst>
            <a:ext uri="{FF2B5EF4-FFF2-40B4-BE49-F238E27FC236}">
              <a16:creationId xmlns:a16="http://schemas.microsoft.com/office/drawing/2014/main" id="{71771471-118C-4993-B2D3-0142683EACD6}"/>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42" name="債務償還比率平均値テキスト">
          <a:extLst>
            <a:ext uri="{FF2B5EF4-FFF2-40B4-BE49-F238E27FC236}">
              <a16:creationId xmlns:a16="http://schemas.microsoft.com/office/drawing/2014/main" id="{F9336926-26B1-4760-9C99-5E6F30FAC874}"/>
            </a:ext>
          </a:extLst>
        </xdr:cNvPr>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3" name="フローチャート: 判断 142">
          <a:extLst>
            <a:ext uri="{FF2B5EF4-FFF2-40B4-BE49-F238E27FC236}">
              <a16:creationId xmlns:a16="http://schemas.microsoft.com/office/drawing/2014/main" id="{A8903C9B-5B5A-4935-AD62-548BB4918A43}"/>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4" name="フローチャート: 判断 143">
          <a:extLst>
            <a:ext uri="{FF2B5EF4-FFF2-40B4-BE49-F238E27FC236}">
              <a16:creationId xmlns:a16="http://schemas.microsoft.com/office/drawing/2014/main" id="{5367FEFB-3CDC-4150-BD34-B7D6DE088EBA}"/>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5" name="フローチャート: 判断 144">
          <a:extLst>
            <a:ext uri="{FF2B5EF4-FFF2-40B4-BE49-F238E27FC236}">
              <a16:creationId xmlns:a16="http://schemas.microsoft.com/office/drawing/2014/main" id="{EAFD70EA-5085-4F41-80A6-71C58C5B78FB}"/>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6" name="フローチャート: 判断 145">
          <a:extLst>
            <a:ext uri="{FF2B5EF4-FFF2-40B4-BE49-F238E27FC236}">
              <a16:creationId xmlns:a16="http://schemas.microsoft.com/office/drawing/2014/main" id="{70C08113-9F46-4A44-AE42-9A921DE99DDA}"/>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7" name="フローチャート: 判断 146">
          <a:extLst>
            <a:ext uri="{FF2B5EF4-FFF2-40B4-BE49-F238E27FC236}">
              <a16:creationId xmlns:a16="http://schemas.microsoft.com/office/drawing/2014/main" id="{439A750B-3FF4-4AE4-9EFB-7DF09CF50E1E}"/>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74149F2-4FC2-4A97-B8F5-4659D80C875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F679F51-68E5-4386-A6ED-68BD5275BDD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E3C53EC-68CB-4F83-9DFB-9426CEC378E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651EE3C-77B6-486E-B003-58954F9D391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D1C02D1-E798-410A-80B8-667EC31FB37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166298</xdr:rowOff>
    </xdr:from>
    <xdr:to>
      <xdr:col>76</xdr:col>
      <xdr:colOff>73025</xdr:colOff>
      <xdr:row>31</xdr:row>
      <xdr:rowOff>96448</xdr:rowOff>
    </xdr:to>
    <xdr:sp macro="" textlink="">
      <xdr:nvSpPr>
        <xdr:cNvPr id="153" name="楕円 152">
          <a:extLst>
            <a:ext uri="{FF2B5EF4-FFF2-40B4-BE49-F238E27FC236}">
              <a16:creationId xmlns:a16="http://schemas.microsoft.com/office/drawing/2014/main" id="{D28EB45F-43A0-44A4-B286-80B03B3D2F62}"/>
            </a:ext>
          </a:extLst>
        </xdr:cNvPr>
        <xdr:cNvSpPr/>
      </xdr:nvSpPr>
      <xdr:spPr>
        <a:xfrm>
          <a:off x="14744700" y="53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144725</xdr:rowOff>
    </xdr:from>
    <xdr:ext cx="469744" cy="259045"/>
    <xdr:sp macro="" textlink="">
      <xdr:nvSpPr>
        <xdr:cNvPr id="154" name="債務償還比率該当値テキスト">
          <a:extLst>
            <a:ext uri="{FF2B5EF4-FFF2-40B4-BE49-F238E27FC236}">
              <a16:creationId xmlns:a16="http://schemas.microsoft.com/office/drawing/2014/main" id="{76E5008E-A3D0-489F-9CE0-AEA8F9EAA73B}"/>
            </a:ext>
          </a:extLst>
        </xdr:cNvPr>
        <xdr:cNvSpPr txBox="1"/>
      </xdr:nvSpPr>
      <xdr:spPr>
        <a:xfrm>
          <a:off x="14846300" y="528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72299</xdr:rowOff>
    </xdr:from>
    <xdr:to>
      <xdr:col>72</xdr:col>
      <xdr:colOff>123825</xdr:colOff>
      <xdr:row>33</xdr:row>
      <xdr:rowOff>2449</xdr:rowOff>
    </xdr:to>
    <xdr:sp macro="" textlink="">
      <xdr:nvSpPr>
        <xdr:cNvPr id="155" name="楕円 154">
          <a:extLst>
            <a:ext uri="{FF2B5EF4-FFF2-40B4-BE49-F238E27FC236}">
              <a16:creationId xmlns:a16="http://schemas.microsoft.com/office/drawing/2014/main" id="{B7DB221C-7DFE-47E7-AF3A-9FD0F79B561F}"/>
            </a:ext>
          </a:extLst>
        </xdr:cNvPr>
        <xdr:cNvSpPr/>
      </xdr:nvSpPr>
      <xdr:spPr>
        <a:xfrm>
          <a:off x="14033500" y="55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45648</xdr:rowOff>
    </xdr:from>
    <xdr:to>
      <xdr:col>76</xdr:col>
      <xdr:colOff>22225</xdr:colOff>
      <xdr:row>32</xdr:row>
      <xdr:rowOff>123099</xdr:rowOff>
    </xdr:to>
    <xdr:cxnSp macro="">
      <xdr:nvCxnSpPr>
        <xdr:cNvPr id="156" name="直線コネクタ 155">
          <a:extLst>
            <a:ext uri="{FF2B5EF4-FFF2-40B4-BE49-F238E27FC236}">
              <a16:creationId xmlns:a16="http://schemas.microsoft.com/office/drawing/2014/main" id="{B3394169-6F92-419E-A049-A5C6D53FFD97}"/>
            </a:ext>
          </a:extLst>
        </xdr:cNvPr>
        <xdr:cNvCxnSpPr/>
      </xdr:nvCxnSpPr>
      <xdr:spPr>
        <a:xfrm flipV="1">
          <a:off x="14084300" y="5360598"/>
          <a:ext cx="711200" cy="2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57" name="楕円 156">
          <a:extLst>
            <a:ext uri="{FF2B5EF4-FFF2-40B4-BE49-F238E27FC236}">
              <a16:creationId xmlns:a16="http://schemas.microsoft.com/office/drawing/2014/main" id="{C0ED6FDD-5092-40A6-9013-3261A3CD59C2}"/>
            </a:ext>
          </a:extLst>
        </xdr:cNvPr>
        <xdr:cNvSpPr/>
      </xdr:nvSpPr>
      <xdr:spPr>
        <a:xfrm>
          <a:off x="13271500" y="54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156836</xdr:rowOff>
    </xdr:from>
    <xdr:to>
      <xdr:col>72</xdr:col>
      <xdr:colOff>73025</xdr:colOff>
      <xdr:row>32</xdr:row>
      <xdr:rowOff>123099</xdr:rowOff>
    </xdr:to>
    <xdr:cxnSp macro="">
      <xdr:nvCxnSpPr>
        <xdr:cNvPr id="158" name="直線コネクタ 157">
          <a:extLst>
            <a:ext uri="{FF2B5EF4-FFF2-40B4-BE49-F238E27FC236}">
              <a16:creationId xmlns:a16="http://schemas.microsoft.com/office/drawing/2014/main" id="{1A956784-A358-403B-B5F2-CE70F6697D3C}"/>
            </a:ext>
          </a:extLst>
        </xdr:cNvPr>
        <xdr:cNvCxnSpPr/>
      </xdr:nvCxnSpPr>
      <xdr:spPr>
        <a:xfrm>
          <a:off x="13322300" y="5471786"/>
          <a:ext cx="762000" cy="13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91349</xdr:rowOff>
    </xdr:from>
    <xdr:to>
      <xdr:col>64</xdr:col>
      <xdr:colOff>123825</xdr:colOff>
      <xdr:row>31</xdr:row>
      <xdr:rowOff>21499</xdr:rowOff>
    </xdr:to>
    <xdr:sp macro="" textlink="">
      <xdr:nvSpPr>
        <xdr:cNvPr id="159" name="楕円 158">
          <a:extLst>
            <a:ext uri="{FF2B5EF4-FFF2-40B4-BE49-F238E27FC236}">
              <a16:creationId xmlns:a16="http://schemas.microsoft.com/office/drawing/2014/main" id="{F994997E-A345-4AB0-B1E0-E6BBD6C52A1A}"/>
            </a:ext>
          </a:extLst>
        </xdr:cNvPr>
        <xdr:cNvSpPr/>
      </xdr:nvSpPr>
      <xdr:spPr>
        <a:xfrm>
          <a:off x="12509500" y="5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142149</xdr:rowOff>
    </xdr:from>
    <xdr:to>
      <xdr:col>68</xdr:col>
      <xdr:colOff>73025</xdr:colOff>
      <xdr:row>31</xdr:row>
      <xdr:rowOff>156836</xdr:rowOff>
    </xdr:to>
    <xdr:cxnSp macro="">
      <xdr:nvCxnSpPr>
        <xdr:cNvPr id="160" name="直線コネクタ 159">
          <a:extLst>
            <a:ext uri="{FF2B5EF4-FFF2-40B4-BE49-F238E27FC236}">
              <a16:creationId xmlns:a16="http://schemas.microsoft.com/office/drawing/2014/main" id="{893743A8-D555-46F6-8139-75CA70296105}"/>
            </a:ext>
          </a:extLst>
        </xdr:cNvPr>
        <xdr:cNvCxnSpPr/>
      </xdr:nvCxnSpPr>
      <xdr:spPr>
        <a:xfrm>
          <a:off x="12560300" y="5285649"/>
          <a:ext cx="762000" cy="1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18714</xdr:rowOff>
    </xdr:from>
    <xdr:to>
      <xdr:col>60</xdr:col>
      <xdr:colOff>123825</xdr:colOff>
      <xdr:row>30</xdr:row>
      <xdr:rowOff>120314</xdr:rowOff>
    </xdr:to>
    <xdr:sp macro="" textlink="">
      <xdr:nvSpPr>
        <xdr:cNvPr id="161" name="楕円 160">
          <a:extLst>
            <a:ext uri="{FF2B5EF4-FFF2-40B4-BE49-F238E27FC236}">
              <a16:creationId xmlns:a16="http://schemas.microsoft.com/office/drawing/2014/main" id="{9584FA85-04E0-47AF-BC05-53BCD5CD90F2}"/>
            </a:ext>
          </a:extLst>
        </xdr:cNvPr>
        <xdr:cNvSpPr/>
      </xdr:nvSpPr>
      <xdr:spPr>
        <a:xfrm>
          <a:off x="11747500" y="51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69514</xdr:rowOff>
    </xdr:from>
    <xdr:to>
      <xdr:col>64</xdr:col>
      <xdr:colOff>73025</xdr:colOff>
      <xdr:row>30</xdr:row>
      <xdr:rowOff>142149</xdr:rowOff>
    </xdr:to>
    <xdr:cxnSp macro="">
      <xdr:nvCxnSpPr>
        <xdr:cNvPr id="162" name="直線コネクタ 161">
          <a:extLst>
            <a:ext uri="{FF2B5EF4-FFF2-40B4-BE49-F238E27FC236}">
              <a16:creationId xmlns:a16="http://schemas.microsoft.com/office/drawing/2014/main" id="{44F51002-2AC1-4E6F-90F4-218223145C3F}"/>
            </a:ext>
          </a:extLst>
        </xdr:cNvPr>
        <xdr:cNvCxnSpPr/>
      </xdr:nvCxnSpPr>
      <xdr:spPr>
        <a:xfrm>
          <a:off x="11798300" y="5213014"/>
          <a:ext cx="762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63" name="n_1aveValue債務償還比率">
          <a:extLst>
            <a:ext uri="{FF2B5EF4-FFF2-40B4-BE49-F238E27FC236}">
              <a16:creationId xmlns:a16="http://schemas.microsoft.com/office/drawing/2014/main" id="{8FF26857-AEE1-4462-92C4-27C1DA030099}"/>
            </a:ext>
          </a:extLst>
        </xdr:cNvPr>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4" name="n_2aveValue債務償還比率">
          <a:extLst>
            <a:ext uri="{FF2B5EF4-FFF2-40B4-BE49-F238E27FC236}">
              <a16:creationId xmlns:a16="http://schemas.microsoft.com/office/drawing/2014/main" id="{3F2156CC-9075-44B5-AF21-DE7E76A09EA9}"/>
            </a:ext>
          </a:extLst>
        </xdr:cNvPr>
        <xdr:cNvSpPr txBox="1"/>
      </xdr:nvSpPr>
      <xdr:spPr>
        <a:xfrm>
          <a:off x="13087427" y="563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5" name="n_3aveValue債務償還比率">
          <a:extLst>
            <a:ext uri="{FF2B5EF4-FFF2-40B4-BE49-F238E27FC236}">
              <a16:creationId xmlns:a16="http://schemas.microsoft.com/office/drawing/2014/main" id="{C41FB628-0F2C-4BDA-ABBB-CAE5BBA073A1}"/>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6" name="n_4aveValue債務償還比率">
          <a:extLst>
            <a:ext uri="{FF2B5EF4-FFF2-40B4-BE49-F238E27FC236}">
              <a16:creationId xmlns:a16="http://schemas.microsoft.com/office/drawing/2014/main" id="{AADC3ED2-15BA-4387-9611-04F11B0623F6}"/>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165026</xdr:rowOff>
    </xdr:from>
    <xdr:ext cx="469744" cy="259045"/>
    <xdr:sp macro="" textlink="">
      <xdr:nvSpPr>
        <xdr:cNvPr id="167" name="n_1mainValue債務償還比率">
          <a:extLst>
            <a:ext uri="{FF2B5EF4-FFF2-40B4-BE49-F238E27FC236}">
              <a16:creationId xmlns:a16="http://schemas.microsoft.com/office/drawing/2014/main" id="{22D189F3-B524-472F-8803-5892687334F2}"/>
            </a:ext>
          </a:extLst>
        </xdr:cNvPr>
        <xdr:cNvSpPr txBox="1"/>
      </xdr:nvSpPr>
      <xdr:spPr>
        <a:xfrm>
          <a:off x="13836727" y="565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68" name="n_2mainValue債務償還比率">
          <a:extLst>
            <a:ext uri="{FF2B5EF4-FFF2-40B4-BE49-F238E27FC236}">
              <a16:creationId xmlns:a16="http://schemas.microsoft.com/office/drawing/2014/main" id="{39064496-436D-4CE2-9654-02A9478E7E46}"/>
            </a:ext>
          </a:extLst>
        </xdr:cNvPr>
        <xdr:cNvSpPr txBox="1"/>
      </xdr:nvSpPr>
      <xdr:spPr>
        <a:xfrm>
          <a:off x="13087427" y="519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38026</xdr:rowOff>
    </xdr:from>
    <xdr:ext cx="469744" cy="259045"/>
    <xdr:sp macro="" textlink="">
      <xdr:nvSpPr>
        <xdr:cNvPr id="169" name="n_3mainValue債務償還比率">
          <a:extLst>
            <a:ext uri="{FF2B5EF4-FFF2-40B4-BE49-F238E27FC236}">
              <a16:creationId xmlns:a16="http://schemas.microsoft.com/office/drawing/2014/main" id="{1617BC00-2A8D-4DC5-8E34-E1A60AE99534}"/>
            </a:ext>
          </a:extLst>
        </xdr:cNvPr>
        <xdr:cNvSpPr txBox="1"/>
      </xdr:nvSpPr>
      <xdr:spPr>
        <a:xfrm>
          <a:off x="12325427" y="501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136841</xdr:rowOff>
    </xdr:from>
    <xdr:ext cx="469744" cy="259045"/>
    <xdr:sp macro="" textlink="">
      <xdr:nvSpPr>
        <xdr:cNvPr id="170" name="n_4mainValue債務償還比率">
          <a:extLst>
            <a:ext uri="{FF2B5EF4-FFF2-40B4-BE49-F238E27FC236}">
              <a16:creationId xmlns:a16="http://schemas.microsoft.com/office/drawing/2014/main" id="{5F8B3C1F-E528-426C-84E1-44EF8DDA5A48}"/>
            </a:ext>
          </a:extLst>
        </xdr:cNvPr>
        <xdr:cNvSpPr txBox="1"/>
      </xdr:nvSpPr>
      <xdr:spPr>
        <a:xfrm>
          <a:off x="11563427" y="49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4D09A0E-D986-42D1-8F71-52878020E5F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9F62F7FE-5807-48CD-9AA6-B1299CBBAF1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4DC2AAA-CE5B-4E12-889C-4035120D6B5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4C9B347-EDE4-4ECA-8B3E-8510434906C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1FC5B69-A914-41E6-8213-DB17C973DBE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B10B44D-0B62-4FA2-99F0-D3D67656883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244243-EFC3-46D7-9E73-BEC6F50867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639444-0611-488A-849A-E0C442CC8D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70D081-3756-4F49-B9EE-F71A34518D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330D2A-E86E-43DA-96FB-3E191EC348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D3382C-1A62-4FF8-A3C0-B283744D65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0A839B-7429-4061-9A69-5D47E08220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55415A-E1E8-43EC-88CF-10E0987C07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AD30FE-9B4F-4E49-8DDC-8C81DD37FE5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524299-AFF0-49AE-80F8-777CBBA3A8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9476EE-4AB9-43AE-8580-8A5E06DFC2D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320AA2-9CA1-4177-B08D-2158ECADF0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6A4732-06AA-448C-854F-865FBB7A28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284041-04B3-4BB8-B1C6-38AD5279C2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2F4973-6A6F-4B27-8C32-B6D0229C94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7D6047-835F-415F-BFFA-6349B8E3F2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7FFD00-01E9-4BF6-97D7-C22DD5687B2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E18EC21-B1AA-43B6-9C00-F9F7C538FB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A3C193-6526-44A5-8F84-D4E0A60376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6F4C06-7CDB-4501-81CC-0DDF6C387CD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AA75B5-E58A-4B74-93A5-1C519CD2A8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DBA792-3DAE-49F4-84F1-E3E262539E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F1965A-C193-45F7-AECD-D853816677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846070-6179-4B4A-820B-A9B7583554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48A384-B98E-43E3-B7A7-B9BA771F32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A5F234-A990-4349-ACB8-2D15CA4DBE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34029E-D5CB-4B41-9F37-0D1532113F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339EC9-BC93-496A-A4F3-6E7C607B9E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3CB18B-D629-464C-9B80-E5D75364B6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0BDF6F-5EA5-4D79-B53E-91B700D437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CFEE16-AC01-4ECC-8885-E276F5221B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F22B97-BA2F-4F6C-AE6A-B3F2966DC0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219441-6CF2-4585-89A2-6F742F91C1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AD95E7-2359-415B-8B0C-EE72A15EB7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65C70A-2BCC-4F61-B1D0-46BC680F52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29CA9C-4B79-414D-B97F-57B61A870C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0C8E05-483B-4B71-B875-70F2920339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8BD912-2882-4E11-9FB9-5D577BF6A8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1C10DC-0E10-40D3-8B39-56C9422A90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EF4253-AC0F-40C5-8128-F0405603B77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9224F9-EFB9-4241-80CA-6C725E5D318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B13D61-4695-43A2-B1F2-C9315A89DC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7D27FC-9BE5-4BD6-8428-F9C0CFE9DA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9E9921E-8478-41ED-A9D6-F693C147E10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E5BEF46-3617-457F-B9F2-AB7E4658075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AFE8AB0-EEFE-4F53-9B29-E0B2B6B9FE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6D63DA7-5B58-4684-A373-000D548C963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9FF2A4-2167-4F36-9865-F8D2E728C79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62DF34-E743-45F2-8FBC-6892B482E42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114728B-01C5-49FD-AA9B-B3EF5FC7E26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EA979D1-E4B1-4B3A-8C9B-90A9CD611B8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20A5D09-2C91-4C39-826A-8016B8044F3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94FD404-0D1C-443D-8DAB-27DD5954B9D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FDA9C8D-F2E7-41A3-B7FD-F511132F24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81438A8-C9F9-4FB4-A891-AB6EC13034B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69FF7A5-71EB-41EF-9ED0-76C8F6BA7B9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28918952-E99D-4F46-8034-6AB13AB1F0E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1E7BF31-E7B8-4A21-A78A-BB4C5F313423}"/>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63E13EA0-1768-4CF5-9820-C9D88E07EDA4}"/>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9134B4FA-CC0A-4322-9EA0-E2E4757E0419}"/>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8C3F4F50-13AF-495A-930A-963EBC0B729F}"/>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7D8C9100-D666-4C66-97FA-DBC4E847CC1B}"/>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D7A635C7-760E-423A-97A3-C9D0D0DF83C5}"/>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C87BD63D-5BAD-49AF-8EA3-FDF0F6B7BCE9}"/>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5213A61B-C87F-47DD-8CAF-8F2269136B11}"/>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342C9BA9-2F7C-4B15-A5F3-D5EA89B731C1}"/>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957EDE5E-2940-4528-BDB1-DB0E0A0AD312}"/>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F59FF2-3E76-4BDF-BB17-6B1C177664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9B00F6-B4A3-49DF-98A9-3B40D58CB2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168AB2-0EDF-4FA5-9B04-6E5A2AD483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C0201C-565A-4EAC-BFED-3749CF3D20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3ED6C5-8815-4040-84DE-826F9F5295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a:extLst>
            <a:ext uri="{FF2B5EF4-FFF2-40B4-BE49-F238E27FC236}">
              <a16:creationId xmlns:a16="http://schemas.microsoft.com/office/drawing/2014/main" id="{A7C382AB-E317-406E-AC27-F11854EAFD23}"/>
            </a:ext>
          </a:extLst>
        </xdr:cNvPr>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82541FB6-120E-4ECA-B515-EE7F719FF905}"/>
            </a:ext>
          </a:extLst>
        </xdr:cNvPr>
        <xdr:cNvSpPr txBox="1"/>
      </xdr:nvSpPr>
      <xdr:spPr>
        <a:xfrm>
          <a:off x="4673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135890</xdr:rowOff>
    </xdr:from>
    <xdr:to>
      <xdr:col>20</xdr:col>
      <xdr:colOff>38100</xdr:colOff>
      <xdr:row>37</xdr:row>
      <xdr:rowOff>66040</xdr:rowOff>
    </xdr:to>
    <xdr:sp macro="" textlink="">
      <xdr:nvSpPr>
        <xdr:cNvPr id="75" name="楕円 74">
          <a:extLst>
            <a:ext uri="{FF2B5EF4-FFF2-40B4-BE49-F238E27FC236}">
              <a16:creationId xmlns:a16="http://schemas.microsoft.com/office/drawing/2014/main" id="{E4321339-B6EB-4DE5-ADAE-E2B8A5B0DBD1}"/>
            </a:ext>
          </a:extLst>
        </xdr:cNvPr>
        <xdr:cNvSpPr/>
      </xdr:nvSpPr>
      <xdr:spPr>
        <a:xfrm>
          <a:off x="3746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xdr:rowOff>
    </xdr:from>
    <xdr:to>
      <xdr:col>24</xdr:col>
      <xdr:colOff>63500</xdr:colOff>
      <xdr:row>37</xdr:row>
      <xdr:rowOff>34290</xdr:rowOff>
    </xdr:to>
    <xdr:cxnSp macro="">
      <xdr:nvCxnSpPr>
        <xdr:cNvPr id="76" name="直線コネクタ 75">
          <a:extLst>
            <a:ext uri="{FF2B5EF4-FFF2-40B4-BE49-F238E27FC236}">
              <a16:creationId xmlns:a16="http://schemas.microsoft.com/office/drawing/2014/main" id="{A7545930-D4BA-4052-AF5B-7E37356E1E27}"/>
            </a:ext>
          </a:extLst>
        </xdr:cNvPr>
        <xdr:cNvCxnSpPr/>
      </xdr:nvCxnSpPr>
      <xdr:spPr>
        <a:xfrm>
          <a:off x="3797300" y="63588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95885</xdr:rowOff>
    </xdr:from>
    <xdr:to>
      <xdr:col>15</xdr:col>
      <xdr:colOff>101600</xdr:colOff>
      <xdr:row>37</xdr:row>
      <xdr:rowOff>26035</xdr:rowOff>
    </xdr:to>
    <xdr:sp macro="" textlink="">
      <xdr:nvSpPr>
        <xdr:cNvPr id="77" name="楕円 76">
          <a:extLst>
            <a:ext uri="{FF2B5EF4-FFF2-40B4-BE49-F238E27FC236}">
              <a16:creationId xmlns:a16="http://schemas.microsoft.com/office/drawing/2014/main" id="{EC314C39-B61E-450B-A87F-C26E4D0C02D5}"/>
            </a:ext>
          </a:extLst>
        </xdr:cNvPr>
        <xdr:cNvSpPr/>
      </xdr:nvSpPr>
      <xdr:spPr>
        <a:xfrm>
          <a:off x="2857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146685</xdr:rowOff>
    </xdr:from>
    <xdr:to>
      <xdr:col>19</xdr:col>
      <xdr:colOff>177800</xdr:colOff>
      <xdr:row>37</xdr:row>
      <xdr:rowOff>15240</xdr:rowOff>
    </xdr:to>
    <xdr:cxnSp macro="">
      <xdr:nvCxnSpPr>
        <xdr:cNvPr id="78" name="直線コネクタ 77">
          <a:extLst>
            <a:ext uri="{FF2B5EF4-FFF2-40B4-BE49-F238E27FC236}">
              <a16:creationId xmlns:a16="http://schemas.microsoft.com/office/drawing/2014/main" id="{9F5514FE-0054-4CA9-8C7F-7551281B858F}"/>
            </a:ext>
          </a:extLst>
        </xdr:cNvPr>
        <xdr:cNvCxnSpPr/>
      </xdr:nvCxnSpPr>
      <xdr:spPr>
        <a:xfrm>
          <a:off x="2908300" y="6318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67310</xdr:rowOff>
    </xdr:from>
    <xdr:to>
      <xdr:col>10</xdr:col>
      <xdr:colOff>165100</xdr:colOff>
      <xdr:row>36</xdr:row>
      <xdr:rowOff>168910</xdr:rowOff>
    </xdr:to>
    <xdr:sp macro="" textlink="">
      <xdr:nvSpPr>
        <xdr:cNvPr id="79" name="楕円 78">
          <a:extLst>
            <a:ext uri="{FF2B5EF4-FFF2-40B4-BE49-F238E27FC236}">
              <a16:creationId xmlns:a16="http://schemas.microsoft.com/office/drawing/2014/main" id="{69E1C922-FFD8-4493-BBD6-309523765C5E}"/>
            </a:ext>
          </a:extLst>
        </xdr:cNvPr>
        <xdr:cNvSpPr/>
      </xdr:nvSpPr>
      <xdr:spPr>
        <a:xfrm>
          <a:off x="1968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118110</xdr:rowOff>
    </xdr:from>
    <xdr:to>
      <xdr:col>15</xdr:col>
      <xdr:colOff>50800</xdr:colOff>
      <xdr:row>36</xdr:row>
      <xdr:rowOff>146685</xdr:rowOff>
    </xdr:to>
    <xdr:cxnSp macro="">
      <xdr:nvCxnSpPr>
        <xdr:cNvPr id="80" name="直線コネクタ 79">
          <a:extLst>
            <a:ext uri="{FF2B5EF4-FFF2-40B4-BE49-F238E27FC236}">
              <a16:creationId xmlns:a16="http://schemas.microsoft.com/office/drawing/2014/main" id="{9CEDFA05-C20A-4111-81AB-CE5C3971830C}"/>
            </a:ext>
          </a:extLst>
        </xdr:cNvPr>
        <xdr:cNvCxnSpPr/>
      </xdr:nvCxnSpPr>
      <xdr:spPr>
        <a:xfrm>
          <a:off x="2019300" y="6290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21590</xdr:rowOff>
    </xdr:from>
    <xdr:to>
      <xdr:col>6</xdr:col>
      <xdr:colOff>38100</xdr:colOff>
      <xdr:row>36</xdr:row>
      <xdr:rowOff>123190</xdr:rowOff>
    </xdr:to>
    <xdr:sp macro="" textlink="">
      <xdr:nvSpPr>
        <xdr:cNvPr id="81" name="楕円 80">
          <a:extLst>
            <a:ext uri="{FF2B5EF4-FFF2-40B4-BE49-F238E27FC236}">
              <a16:creationId xmlns:a16="http://schemas.microsoft.com/office/drawing/2014/main" id="{5ED5EDC4-DB4B-4894-8B38-BE6223677062}"/>
            </a:ext>
          </a:extLst>
        </xdr:cNvPr>
        <xdr:cNvSpPr/>
      </xdr:nvSpPr>
      <xdr:spPr>
        <a:xfrm>
          <a:off x="1079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72390</xdr:rowOff>
    </xdr:from>
    <xdr:to>
      <xdr:col>10</xdr:col>
      <xdr:colOff>114300</xdr:colOff>
      <xdr:row>36</xdr:row>
      <xdr:rowOff>118110</xdr:rowOff>
    </xdr:to>
    <xdr:cxnSp macro="">
      <xdr:nvCxnSpPr>
        <xdr:cNvPr id="82" name="直線コネクタ 81">
          <a:extLst>
            <a:ext uri="{FF2B5EF4-FFF2-40B4-BE49-F238E27FC236}">
              <a16:creationId xmlns:a16="http://schemas.microsoft.com/office/drawing/2014/main" id="{2CCC29E2-D6E6-403D-A1AD-B736948CA83C}"/>
            </a:ext>
          </a:extLst>
        </xdr:cNvPr>
        <xdr:cNvCxnSpPr/>
      </xdr:nvCxnSpPr>
      <xdr:spPr>
        <a:xfrm>
          <a:off x="1130300" y="6244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1CB1C026-248A-4FB1-B110-E915C44B3A41}"/>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C31EE8FF-D28D-4AAE-A129-C1BAACB90F4C}"/>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367EBAC4-965D-43A6-A24F-2DBEEE4F9599}"/>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37A2BB8D-E9BB-44C3-A35D-89A860E5F23B}"/>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B054FE2E-8194-4FC3-A7D6-1890E54228A1}"/>
            </a:ext>
          </a:extLst>
        </xdr:cNvPr>
        <xdr:cNvSpPr txBox="1"/>
      </xdr:nvSpPr>
      <xdr:spPr>
        <a:xfrm>
          <a:off x="3582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13D4037F-8A0A-4102-B178-404C2F58DC0F}"/>
            </a:ext>
          </a:extLst>
        </xdr:cNvPr>
        <xdr:cNvSpPr txBox="1"/>
      </xdr:nvSpPr>
      <xdr:spPr>
        <a:xfrm>
          <a:off x="2705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id="{53B40F48-89A7-4D9E-964B-3F6B09A6EACF}"/>
            </a:ext>
          </a:extLst>
        </xdr:cNvPr>
        <xdr:cNvSpPr txBox="1"/>
      </xdr:nvSpPr>
      <xdr:spPr>
        <a:xfrm>
          <a:off x="1816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0420044E-DBD5-4531-BE84-50F603C55039}"/>
            </a:ext>
          </a:extLst>
        </xdr:cNvPr>
        <xdr:cNvSpPr txBox="1"/>
      </xdr:nvSpPr>
      <xdr:spPr>
        <a:xfrm>
          <a:off x="927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40A7029-BA39-40F2-9E33-B3E8B33298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24F712D-4C0D-4A70-843B-C1F32FC79B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575066C-CCA5-4981-8B81-301F7C8885B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CE8EEF7-279D-4D66-B887-5A1DEB1BC4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896D98-4715-4704-A6B5-0986016FB6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C4911AC-5950-4418-AC15-7AE2353B39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2A0980-B6EE-40E8-BE08-A7499431BE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D603A94-E148-402D-A00A-947B13FBE2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9ACD470-3D6E-44AB-9CE6-8B507DF3F2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ADC6A4C-C18F-427D-B890-70E17BD211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F4E7958-CCCF-49C2-90C4-2DA2EADB6C4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8CF7E79-AE70-4764-AB33-0DFDCDF908A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ABC8DA3-A96C-4550-973C-488C5FD127C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BE97246-7F82-4AF8-892D-1817B8FDD60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522A28D-A875-40A8-A96E-6BAD221A1A9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6DEAE67E-0122-4E79-962A-D6008E286E5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78281F9-ABA4-453C-A378-D85F487478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9252C71-63BC-408E-ACC0-F63383A81C3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63DE4E7-38F5-49FC-85FD-88CFBF436B2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AEE24A7-BFF6-459D-9174-A60AFA3B13C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B7E384D-93B7-4938-84FC-6F770B88EE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85341834-FFFF-45DE-99F7-F838C3953797}"/>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E29B8B3-0123-4E67-99F4-F9AEA4A7A34F}"/>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BCEE056E-E94F-4F76-9F06-7FA841F3B64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F2263E3D-B036-4C8A-A866-57FB04033F3B}"/>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8326B508-BCB1-453D-AF14-4055E3A1885D}"/>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226EB0E7-755B-42D0-A0A5-ABC533020BEF}"/>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5D7EFE30-DEF9-45DB-ABB9-66DAE535C17A}"/>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80E5497E-A91C-404A-A8E1-50B4A00A2927}"/>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E9E004D9-F607-4DD6-9801-300F1DA5BD1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B4968D4B-FFE2-4190-89D1-B1D160EA697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D0CD83B1-70C9-48E1-B317-990751339D8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4ADA3D-B0C8-4751-AF54-BCB2D27B5E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0E9F44-9F1F-41BE-A44E-0AC57C4E20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08002A-B21A-4C07-AD61-B974703A3C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C4478F-BF9F-415C-96CD-92B56FFFC9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DFD627-BD3F-486C-ADE6-C9C3A813EC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141053</xdr:rowOff>
    </xdr:from>
    <xdr:to>
      <xdr:col>55</xdr:col>
      <xdr:colOff>50800</xdr:colOff>
      <xdr:row>41</xdr:row>
      <xdr:rowOff>71203</xdr:rowOff>
    </xdr:to>
    <xdr:sp macro="" textlink="">
      <xdr:nvSpPr>
        <xdr:cNvPr id="128" name="楕円 127">
          <a:extLst>
            <a:ext uri="{FF2B5EF4-FFF2-40B4-BE49-F238E27FC236}">
              <a16:creationId xmlns:a16="http://schemas.microsoft.com/office/drawing/2014/main" id="{79871AE2-D264-44C4-9FE6-AEA5CBE44EAD}"/>
            </a:ext>
          </a:extLst>
        </xdr:cNvPr>
        <xdr:cNvSpPr/>
      </xdr:nvSpPr>
      <xdr:spPr>
        <a:xfrm>
          <a:off x="10426700" y="69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55980</xdr:rowOff>
    </xdr:from>
    <xdr:ext cx="534377" cy="259045"/>
    <xdr:sp macro="" textlink="">
      <xdr:nvSpPr>
        <xdr:cNvPr id="129" name="【道路】&#10;一人当たり延長該当値テキスト">
          <a:extLst>
            <a:ext uri="{FF2B5EF4-FFF2-40B4-BE49-F238E27FC236}">
              <a16:creationId xmlns:a16="http://schemas.microsoft.com/office/drawing/2014/main" id="{42572E2A-8BB0-4F9A-85B1-6F740A4B1248}"/>
            </a:ext>
          </a:extLst>
        </xdr:cNvPr>
        <xdr:cNvSpPr txBox="1"/>
      </xdr:nvSpPr>
      <xdr:spPr>
        <a:xfrm>
          <a:off x="10515600" y="691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142928</xdr:rowOff>
    </xdr:from>
    <xdr:to>
      <xdr:col>50</xdr:col>
      <xdr:colOff>165100</xdr:colOff>
      <xdr:row>41</xdr:row>
      <xdr:rowOff>73078</xdr:rowOff>
    </xdr:to>
    <xdr:sp macro="" textlink="">
      <xdr:nvSpPr>
        <xdr:cNvPr id="130" name="楕円 129">
          <a:extLst>
            <a:ext uri="{FF2B5EF4-FFF2-40B4-BE49-F238E27FC236}">
              <a16:creationId xmlns:a16="http://schemas.microsoft.com/office/drawing/2014/main" id="{F3C42ABD-F8D3-4CDD-826E-33CAE98619E8}"/>
            </a:ext>
          </a:extLst>
        </xdr:cNvPr>
        <xdr:cNvSpPr/>
      </xdr:nvSpPr>
      <xdr:spPr>
        <a:xfrm>
          <a:off x="9588500" y="70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20403</xdr:rowOff>
    </xdr:from>
    <xdr:to>
      <xdr:col>55</xdr:col>
      <xdr:colOff>0</xdr:colOff>
      <xdr:row>41</xdr:row>
      <xdr:rowOff>22278</xdr:rowOff>
    </xdr:to>
    <xdr:cxnSp macro="">
      <xdr:nvCxnSpPr>
        <xdr:cNvPr id="131" name="直線コネクタ 130">
          <a:extLst>
            <a:ext uri="{FF2B5EF4-FFF2-40B4-BE49-F238E27FC236}">
              <a16:creationId xmlns:a16="http://schemas.microsoft.com/office/drawing/2014/main" id="{B2786CD4-B292-477C-BE31-95B9D27C0A5F}"/>
            </a:ext>
          </a:extLst>
        </xdr:cNvPr>
        <xdr:cNvCxnSpPr/>
      </xdr:nvCxnSpPr>
      <xdr:spPr>
        <a:xfrm flipV="1">
          <a:off x="9639300" y="7049853"/>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144455</xdr:rowOff>
    </xdr:from>
    <xdr:to>
      <xdr:col>46</xdr:col>
      <xdr:colOff>38100</xdr:colOff>
      <xdr:row>41</xdr:row>
      <xdr:rowOff>74605</xdr:rowOff>
    </xdr:to>
    <xdr:sp macro="" textlink="">
      <xdr:nvSpPr>
        <xdr:cNvPr id="132" name="楕円 131">
          <a:extLst>
            <a:ext uri="{FF2B5EF4-FFF2-40B4-BE49-F238E27FC236}">
              <a16:creationId xmlns:a16="http://schemas.microsoft.com/office/drawing/2014/main" id="{8FB12E33-0782-44D8-A7B7-C0CEAB50C746}"/>
            </a:ext>
          </a:extLst>
        </xdr:cNvPr>
        <xdr:cNvSpPr/>
      </xdr:nvSpPr>
      <xdr:spPr>
        <a:xfrm>
          <a:off x="86995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22278</xdr:rowOff>
    </xdr:from>
    <xdr:to>
      <xdr:col>50</xdr:col>
      <xdr:colOff>114300</xdr:colOff>
      <xdr:row>41</xdr:row>
      <xdr:rowOff>23805</xdr:rowOff>
    </xdr:to>
    <xdr:cxnSp macro="">
      <xdr:nvCxnSpPr>
        <xdr:cNvPr id="133" name="直線コネクタ 132">
          <a:extLst>
            <a:ext uri="{FF2B5EF4-FFF2-40B4-BE49-F238E27FC236}">
              <a16:creationId xmlns:a16="http://schemas.microsoft.com/office/drawing/2014/main" id="{05F9FA1E-32E0-4855-B440-7CBA31C80A1A}"/>
            </a:ext>
          </a:extLst>
        </xdr:cNvPr>
        <xdr:cNvCxnSpPr/>
      </xdr:nvCxnSpPr>
      <xdr:spPr>
        <a:xfrm flipV="1">
          <a:off x="8750300" y="7051728"/>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145369</xdr:rowOff>
    </xdr:from>
    <xdr:to>
      <xdr:col>41</xdr:col>
      <xdr:colOff>101600</xdr:colOff>
      <xdr:row>41</xdr:row>
      <xdr:rowOff>75519</xdr:rowOff>
    </xdr:to>
    <xdr:sp macro="" textlink="">
      <xdr:nvSpPr>
        <xdr:cNvPr id="134" name="楕円 133">
          <a:extLst>
            <a:ext uri="{FF2B5EF4-FFF2-40B4-BE49-F238E27FC236}">
              <a16:creationId xmlns:a16="http://schemas.microsoft.com/office/drawing/2014/main" id="{88057A64-7C01-490C-AEAD-47C0A3438124}"/>
            </a:ext>
          </a:extLst>
        </xdr:cNvPr>
        <xdr:cNvSpPr/>
      </xdr:nvSpPr>
      <xdr:spPr>
        <a:xfrm>
          <a:off x="7810500" y="70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23805</xdr:rowOff>
    </xdr:from>
    <xdr:to>
      <xdr:col>45</xdr:col>
      <xdr:colOff>177800</xdr:colOff>
      <xdr:row>41</xdr:row>
      <xdr:rowOff>24719</xdr:rowOff>
    </xdr:to>
    <xdr:cxnSp macro="">
      <xdr:nvCxnSpPr>
        <xdr:cNvPr id="135" name="直線コネクタ 134">
          <a:extLst>
            <a:ext uri="{FF2B5EF4-FFF2-40B4-BE49-F238E27FC236}">
              <a16:creationId xmlns:a16="http://schemas.microsoft.com/office/drawing/2014/main" id="{750633A3-986C-4966-85EB-15AD8B064D14}"/>
            </a:ext>
          </a:extLst>
        </xdr:cNvPr>
        <xdr:cNvCxnSpPr/>
      </xdr:nvCxnSpPr>
      <xdr:spPr>
        <a:xfrm flipV="1">
          <a:off x="7861300" y="705325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146668</xdr:rowOff>
    </xdr:from>
    <xdr:to>
      <xdr:col>36</xdr:col>
      <xdr:colOff>165100</xdr:colOff>
      <xdr:row>41</xdr:row>
      <xdr:rowOff>76818</xdr:rowOff>
    </xdr:to>
    <xdr:sp macro="" textlink="">
      <xdr:nvSpPr>
        <xdr:cNvPr id="136" name="楕円 135">
          <a:extLst>
            <a:ext uri="{FF2B5EF4-FFF2-40B4-BE49-F238E27FC236}">
              <a16:creationId xmlns:a16="http://schemas.microsoft.com/office/drawing/2014/main" id="{67FB4366-5BF4-4E9B-B4AC-03971B67A7B9}"/>
            </a:ext>
          </a:extLst>
        </xdr:cNvPr>
        <xdr:cNvSpPr/>
      </xdr:nvSpPr>
      <xdr:spPr>
        <a:xfrm>
          <a:off x="6921500" y="700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24719</xdr:rowOff>
    </xdr:from>
    <xdr:to>
      <xdr:col>41</xdr:col>
      <xdr:colOff>50800</xdr:colOff>
      <xdr:row>41</xdr:row>
      <xdr:rowOff>26018</xdr:rowOff>
    </xdr:to>
    <xdr:cxnSp macro="">
      <xdr:nvCxnSpPr>
        <xdr:cNvPr id="137" name="直線コネクタ 136">
          <a:extLst>
            <a:ext uri="{FF2B5EF4-FFF2-40B4-BE49-F238E27FC236}">
              <a16:creationId xmlns:a16="http://schemas.microsoft.com/office/drawing/2014/main" id="{8308131B-45F2-4958-A6A4-0BC172E75F82}"/>
            </a:ext>
          </a:extLst>
        </xdr:cNvPr>
        <xdr:cNvCxnSpPr/>
      </xdr:nvCxnSpPr>
      <xdr:spPr>
        <a:xfrm flipV="1">
          <a:off x="6972300" y="7054169"/>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76A98984-86EB-4C30-83BB-08A89B2E6ACD}"/>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a:extLst>
            <a:ext uri="{FF2B5EF4-FFF2-40B4-BE49-F238E27FC236}">
              <a16:creationId xmlns:a16="http://schemas.microsoft.com/office/drawing/2014/main" id="{778F6B57-A563-40CA-B214-82CB79DD3468}"/>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a:extLst>
            <a:ext uri="{FF2B5EF4-FFF2-40B4-BE49-F238E27FC236}">
              <a16:creationId xmlns:a16="http://schemas.microsoft.com/office/drawing/2014/main" id="{19A62D50-ACF6-424D-AA40-C92AF008DDF5}"/>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a:extLst>
            <a:ext uri="{FF2B5EF4-FFF2-40B4-BE49-F238E27FC236}">
              <a16:creationId xmlns:a16="http://schemas.microsoft.com/office/drawing/2014/main" id="{D5AD6731-1BC0-4949-BDA1-8135E482432C}"/>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64205</xdr:rowOff>
    </xdr:from>
    <xdr:ext cx="534377" cy="259045"/>
    <xdr:sp macro="" textlink="">
      <xdr:nvSpPr>
        <xdr:cNvPr id="142" name="n_1mainValue【道路】&#10;一人当たり延長">
          <a:extLst>
            <a:ext uri="{FF2B5EF4-FFF2-40B4-BE49-F238E27FC236}">
              <a16:creationId xmlns:a16="http://schemas.microsoft.com/office/drawing/2014/main" id="{0EA33889-1863-4D2C-986A-10928F9F7E09}"/>
            </a:ext>
          </a:extLst>
        </xdr:cNvPr>
        <xdr:cNvSpPr txBox="1"/>
      </xdr:nvSpPr>
      <xdr:spPr>
        <a:xfrm>
          <a:off x="9359411" y="70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65732</xdr:rowOff>
    </xdr:from>
    <xdr:ext cx="534377" cy="259045"/>
    <xdr:sp macro="" textlink="">
      <xdr:nvSpPr>
        <xdr:cNvPr id="143" name="n_2mainValue【道路】&#10;一人当たり延長">
          <a:extLst>
            <a:ext uri="{FF2B5EF4-FFF2-40B4-BE49-F238E27FC236}">
              <a16:creationId xmlns:a16="http://schemas.microsoft.com/office/drawing/2014/main" id="{4582F923-A88F-43CC-B883-2DC1138E1AA6}"/>
            </a:ext>
          </a:extLst>
        </xdr:cNvPr>
        <xdr:cNvSpPr txBox="1"/>
      </xdr:nvSpPr>
      <xdr:spPr>
        <a:xfrm>
          <a:off x="8483111" y="70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66646</xdr:rowOff>
    </xdr:from>
    <xdr:ext cx="534377" cy="259045"/>
    <xdr:sp macro="" textlink="">
      <xdr:nvSpPr>
        <xdr:cNvPr id="144" name="n_3mainValue【道路】&#10;一人当たり延長">
          <a:extLst>
            <a:ext uri="{FF2B5EF4-FFF2-40B4-BE49-F238E27FC236}">
              <a16:creationId xmlns:a16="http://schemas.microsoft.com/office/drawing/2014/main" id="{38756CF5-8735-4883-8868-3505E6DA857A}"/>
            </a:ext>
          </a:extLst>
        </xdr:cNvPr>
        <xdr:cNvSpPr txBox="1"/>
      </xdr:nvSpPr>
      <xdr:spPr>
        <a:xfrm>
          <a:off x="7594111" y="709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67945</xdr:rowOff>
    </xdr:from>
    <xdr:ext cx="534377" cy="259045"/>
    <xdr:sp macro="" textlink="">
      <xdr:nvSpPr>
        <xdr:cNvPr id="145" name="n_4mainValue【道路】&#10;一人当たり延長">
          <a:extLst>
            <a:ext uri="{FF2B5EF4-FFF2-40B4-BE49-F238E27FC236}">
              <a16:creationId xmlns:a16="http://schemas.microsoft.com/office/drawing/2014/main" id="{6CD46F02-59CF-4FD5-8CE8-84453764CAE2}"/>
            </a:ext>
          </a:extLst>
        </xdr:cNvPr>
        <xdr:cNvSpPr txBox="1"/>
      </xdr:nvSpPr>
      <xdr:spPr>
        <a:xfrm>
          <a:off x="6705111" y="709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591DD53-13CD-4562-8984-CCFF995836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CC92F99-3FCD-4711-BBAC-9FF907BDF32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47664F6-9762-44AA-9DC0-9C4FF2899F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8FB31CD-4580-4615-9A1D-022F95187D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5B1CA9C-66C4-47B8-BFCA-9D66B0CFB0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72EFA8A-6506-4ACB-B4AA-9F53AD5148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A5E0B62-BD89-4822-9D64-91ECA3A5E2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5D7EA6-1C7D-4AA9-A085-04229B05F9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32BFE9B-E807-43B3-B45B-DD188C098D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57867EC-8FC2-4A20-B6A9-7A7214B07D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56F7D61-ECA2-495F-ADF4-A3B92A4660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EA493C5-EF8A-4A40-A3F0-D065166915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A9E8EA5-0C93-40F9-99D4-E6E5DFE09B2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9699DBD-A190-4547-BF84-E61309671C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5A559DE-AE0F-476D-B88B-948CC9A32FF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932D7BE-D7E3-43DA-9CF9-78B371BC1F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A2B22D3-350A-412B-99EA-F45C434FF29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1CDFDEC-3E4C-4AA1-A506-14203F6586D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EC5B9FC-34D4-4197-AE40-E4AFC020FFA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75C306A-F28F-4C17-8F7C-71AB6BC186A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4EEA38A-0327-456B-9DFF-390DE26F1D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71EA6E7-3A1D-4C95-A1A2-4E280C61A6E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3CCB86A-12D6-4964-BAD6-EF06259AA17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C71ACFD-5612-4E93-AF43-6DB0858691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89AA4E4-3190-4E68-86D0-99B3EB0767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D7A736E1-479F-4035-86C2-FE370607A596}"/>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5162EFF-5A7F-4B2C-B951-C6F0D714C8AB}"/>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1958F9EC-0C80-4616-8787-269C06E619D5}"/>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2AC955F-28F7-4BEB-9A70-2ACBBEC607A4}"/>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56C79D33-FC87-42D5-A2F3-2353D1842CAD}"/>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DB3DFE7-B31E-465D-885A-87224AAEA2DD}"/>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75601143-A04F-40F1-A5C4-898D4AB8FA6E}"/>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861460DC-BEB2-4938-A31F-B1A6FD3B37E2}"/>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1EDDE4BA-4868-45CB-8867-0F7BB783D566}"/>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13CC88B9-AA1F-480A-8DA5-49E50BBADF04}"/>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62278F99-999D-4892-9037-136B2E48DC66}"/>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D10CCD1-81F4-4F25-8CF2-EEC83A8EF6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CB2D41-5AF8-491E-A8A3-8933C90C5C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BB42D4-5B09-40F2-BAAC-A3E817DF46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85C215-5D99-43A6-AC2D-B9AD4B6E90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0F7D246-7217-49AF-B826-8D258D71D7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171269</xdr:rowOff>
    </xdr:from>
    <xdr:to>
      <xdr:col>24</xdr:col>
      <xdr:colOff>114300</xdr:colOff>
      <xdr:row>58</xdr:row>
      <xdr:rowOff>101419</xdr:rowOff>
    </xdr:to>
    <xdr:sp macro="" textlink="">
      <xdr:nvSpPr>
        <xdr:cNvPr id="187" name="楕円 186">
          <a:extLst>
            <a:ext uri="{FF2B5EF4-FFF2-40B4-BE49-F238E27FC236}">
              <a16:creationId xmlns:a16="http://schemas.microsoft.com/office/drawing/2014/main" id="{150E86B2-49B6-46C8-86FD-A5B4449723EE}"/>
            </a:ext>
          </a:extLst>
        </xdr:cNvPr>
        <xdr:cNvSpPr/>
      </xdr:nvSpPr>
      <xdr:spPr>
        <a:xfrm>
          <a:off x="45847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22696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5A70CAA-9663-4FBB-B07A-0A8ED4DF0E5B}"/>
            </a:ext>
          </a:extLst>
        </xdr:cNvPr>
        <xdr:cNvSpPr txBox="1"/>
      </xdr:nvSpPr>
      <xdr:spPr>
        <a:xfrm>
          <a:off x="4673600" y="979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89" name="楕円 188">
          <a:extLst>
            <a:ext uri="{FF2B5EF4-FFF2-40B4-BE49-F238E27FC236}">
              <a16:creationId xmlns:a16="http://schemas.microsoft.com/office/drawing/2014/main" id="{64175D88-4560-49C1-A6C1-6315DBF6732A}"/>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50619</xdr:rowOff>
    </xdr:from>
    <xdr:to>
      <xdr:col>24</xdr:col>
      <xdr:colOff>63500</xdr:colOff>
      <xdr:row>58</xdr:row>
      <xdr:rowOff>114300</xdr:rowOff>
    </xdr:to>
    <xdr:cxnSp macro="">
      <xdr:nvCxnSpPr>
        <xdr:cNvPr id="190" name="直線コネクタ 189">
          <a:extLst>
            <a:ext uri="{FF2B5EF4-FFF2-40B4-BE49-F238E27FC236}">
              <a16:creationId xmlns:a16="http://schemas.microsoft.com/office/drawing/2014/main" id="{9FCFD104-AA91-4D8F-B31E-6149F7579598}"/>
            </a:ext>
          </a:extLst>
        </xdr:cNvPr>
        <xdr:cNvCxnSpPr/>
      </xdr:nvCxnSpPr>
      <xdr:spPr>
        <a:xfrm flipV="1">
          <a:off x="3797300" y="999471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32476</xdr:rowOff>
    </xdr:from>
    <xdr:to>
      <xdr:col>15</xdr:col>
      <xdr:colOff>101600</xdr:colOff>
      <xdr:row>58</xdr:row>
      <xdr:rowOff>134076</xdr:rowOff>
    </xdr:to>
    <xdr:sp macro="" textlink="">
      <xdr:nvSpPr>
        <xdr:cNvPr id="191" name="楕円 190">
          <a:extLst>
            <a:ext uri="{FF2B5EF4-FFF2-40B4-BE49-F238E27FC236}">
              <a16:creationId xmlns:a16="http://schemas.microsoft.com/office/drawing/2014/main" id="{726C18E9-6606-4266-A006-9DC0448B7940}"/>
            </a:ext>
          </a:extLst>
        </xdr:cNvPr>
        <xdr:cNvSpPr/>
      </xdr:nvSpPr>
      <xdr:spPr>
        <a:xfrm>
          <a:off x="2857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58</xdr:row>
      <xdr:rowOff>114300</xdr:rowOff>
    </xdr:to>
    <xdr:cxnSp macro="">
      <xdr:nvCxnSpPr>
        <xdr:cNvPr id="192" name="直線コネクタ 191">
          <a:extLst>
            <a:ext uri="{FF2B5EF4-FFF2-40B4-BE49-F238E27FC236}">
              <a16:creationId xmlns:a16="http://schemas.microsoft.com/office/drawing/2014/main" id="{E21E9F9D-1A8D-4E8B-9816-1DF43703605A}"/>
            </a:ext>
          </a:extLst>
        </xdr:cNvPr>
        <xdr:cNvCxnSpPr/>
      </xdr:nvCxnSpPr>
      <xdr:spPr>
        <a:xfrm>
          <a:off x="2908300" y="10027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11249</xdr:rowOff>
    </xdr:from>
    <xdr:to>
      <xdr:col>10</xdr:col>
      <xdr:colOff>165100</xdr:colOff>
      <xdr:row>58</xdr:row>
      <xdr:rowOff>112849</xdr:rowOff>
    </xdr:to>
    <xdr:sp macro="" textlink="">
      <xdr:nvSpPr>
        <xdr:cNvPr id="193" name="楕円 192">
          <a:extLst>
            <a:ext uri="{FF2B5EF4-FFF2-40B4-BE49-F238E27FC236}">
              <a16:creationId xmlns:a16="http://schemas.microsoft.com/office/drawing/2014/main" id="{A2D2A2A5-1548-4C95-9417-046C9BD4B099}"/>
            </a:ext>
          </a:extLst>
        </xdr:cNvPr>
        <xdr:cNvSpPr/>
      </xdr:nvSpPr>
      <xdr:spPr>
        <a:xfrm>
          <a:off x="1968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62049</xdr:rowOff>
    </xdr:from>
    <xdr:to>
      <xdr:col>15</xdr:col>
      <xdr:colOff>50800</xdr:colOff>
      <xdr:row>58</xdr:row>
      <xdr:rowOff>83276</xdr:rowOff>
    </xdr:to>
    <xdr:cxnSp macro="">
      <xdr:nvCxnSpPr>
        <xdr:cNvPr id="194" name="直線コネクタ 193">
          <a:extLst>
            <a:ext uri="{FF2B5EF4-FFF2-40B4-BE49-F238E27FC236}">
              <a16:creationId xmlns:a16="http://schemas.microsoft.com/office/drawing/2014/main" id="{D1E2F153-4571-4109-8912-73C247A87453}"/>
            </a:ext>
          </a:extLst>
        </xdr:cNvPr>
        <xdr:cNvCxnSpPr/>
      </xdr:nvCxnSpPr>
      <xdr:spPr>
        <a:xfrm>
          <a:off x="2019300" y="100061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48804</xdr:rowOff>
    </xdr:from>
    <xdr:to>
      <xdr:col>6</xdr:col>
      <xdr:colOff>38100</xdr:colOff>
      <xdr:row>58</xdr:row>
      <xdr:rowOff>150404</xdr:rowOff>
    </xdr:to>
    <xdr:sp macro="" textlink="">
      <xdr:nvSpPr>
        <xdr:cNvPr id="195" name="楕円 194">
          <a:extLst>
            <a:ext uri="{FF2B5EF4-FFF2-40B4-BE49-F238E27FC236}">
              <a16:creationId xmlns:a16="http://schemas.microsoft.com/office/drawing/2014/main" id="{5E0B862A-80CD-4290-9CBE-C97ABBF50D99}"/>
            </a:ext>
          </a:extLst>
        </xdr:cNvPr>
        <xdr:cNvSpPr/>
      </xdr:nvSpPr>
      <xdr:spPr>
        <a:xfrm>
          <a:off x="1079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62049</xdr:rowOff>
    </xdr:from>
    <xdr:to>
      <xdr:col>10</xdr:col>
      <xdr:colOff>114300</xdr:colOff>
      <xdr:row>58</xdr:row>
      <xdr:rowOff>99604</xdr:rowOff>
    </xdr:to>
    <xdr:cxnSp macro="">
      <xdr:nvCxnSpPr>
        <xdr:cNvPr id="196" name="直線コネクタ 195">
          <a:extLst>
            <a:ext uri="{FF2B5EF4-FFF2-40B4-BE49-F238E27FC236}">
              <a16:creationId xmlns:a16="http://schemas.microsoft.com/office/drawing/2014/main" id="{21AACFB0-66A7-4800-8A8B-F086247A8DA6}"/>
            </a:ext>
          </a:extLst>
        </xdr:cNvPr>
        <xdr:cNvCxnSpPr/>
      </xdr:nvCxnSpPr>
      <xdr:spPr>
        <a:xfrm flipV="1">
          <a:off x="1130300" y="100061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E0AFB01-F067-4FF0-BE95-9C11CE1A1DBC}"/>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CF58666-E88E-473D-A28A-2EEFC432CC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CBB5669-750F-44F5-A7AB-708042D60738}"/>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6BD9774-153D-432C-8649-FA3386561C1C}"/>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588FFD1-51C0-465B-8980-B36B315BBAA9}"/>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150603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B3FFA6F-D793-4917-9D16-988DAD7676EE}"/>
            </a:ext>
          </a:extLst>
        </xdr:cNvPr>
        <xdr:cNvSpPr txBox="1"/>
      </xdr:nvSpPr>
      <xdr:spPr>
        <a:xfrm>
          <a:off x="2705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129376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D0733BD-A067-493E-A565-F3AE6B5E4F07}"/>
            </a:ext>
          </a:extLst>
        </xdr:cNvPr>
        <xdr:cNvSpPr txBox="1"/>
      </xdr:nvSpPr>
      <xdr:spPr>
        <a:xfrm>
          <a:off x="1816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166931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74CFBC2-AA37-47DB-9829-FF61CC3A692F}"/>
            </a:ext>
          </a:extLst>
        </xdr:cNvPr>
        <xdr:cNvSpPr txBox="1"/>
      </xdr:nvSpPr>
      <xdr:spPr>
        <a:xfrm>
          <a:off x="927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933EAD0-9D7C-4ACF-B27C-069E9BC4F4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4CC8FC0-EA72-45A6-A4E2-85999D115C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9DA3BC3-E4D3-4457-AB61-682978F53B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1AF5205-6691-4BDA-A5AD-9A2E46B3B0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028388E-2BFA-4F1B-9732-6981339EEE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10D82FB-1C1A-4183-93B3-14CA899DAA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1D32461-BA67-42F0-B4A8-D3EB2206B1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75A2E26-390D-4141-ACA6-64FF0F5BE2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CB4F9ED-552E-4238-A7B9-7E5DB81053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C03C6E1-C4EB-4F97-B94E-08405BEE6F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8654777-3A30-4252-88A9-E808E599394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BE7D921-3A85-43AC-B660-A347A61A43B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A844BD2-872E-4905-B316-0AE9CCDF5A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2BEE591-104E-409E-865A-8DE67901EAC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F7D71BE-6444-4150-9578-33F44809B53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4978C05F-122A-46C6-BF13-C77C4076939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7FC8413-9BB0-4FB3-B9A8-AB74B375FE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8BF80A05-4AE5-4569-9FDE-3250895B1D3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F99116C-C6A1-43F7-B020-509FD4455D7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7B5757D-5457-439B-B924-2200983C651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F33C6AA-9C0D-49D1-BD8D-56299600DC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D57646A-CFF9-42FE-8460-0D8E0B1B670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31E7F30-0D59-44FA-85EA-2C0F842909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A0E5AFDF-1296-4B85-BEE8-8472D191099D}"/>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A9D16A2-2B50-4A50-B732-71B815A927B7}"/>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F18A01A0-F802-43FC-B376-A7B0E8C8702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76756BE-BFD9-49C5-A600-CB84A0EFDBEF}"/>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E8DDC9AD-F55E-4907-9E78-0DB070442A5D}"/>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EABB913-EA96-40D4-9963-FE1AF90A9BEC}"/>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DF6EB493-380E-4758-860D-950D62438CDF}"/>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BCC8D12B-007F-4CE4-98AF-8B3920ED1D8C}"/>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411B824E-3010-4B72-91A8-7A6AD9FBA12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D64DC129-200B-4071-B71B-3D9DF05C5358}"/>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A2962C67-E183-4D5D-9FB1-C801E251B63A}"/>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9A610A5-F0B7-42F5-978B-1170308A93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D8B4FE-DA21-4D89-85F7-38EAB4AB45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588F7CC-6F00-42CF-A73F-20AC74DA97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C38691E-DEF4-4A4C-A365-A25E34191F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793A1D9-D93C-493E-9D7E-A79365F45B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14782</xdr:rowOff>
    </xdr:from>
    <xdr:to>
      <xdr:col>55</xdr:col>
      <xdr:colOff>50800</xdr:colOff>
      <xdr:row>64</xdr:row>
      <xdr:rowOff>116382</xdr:rowOff>
    </xdr:to>
    <xdr:sp macro="" textlink="">
      <xdr:nvSpPr>
        <xdr:cNvPr id="244" name="楕円 243">
          <a:extLst>
            <a:ext uri="{FF2B5EF4-FFF2-40B4-BE49-F238E27FC236}">
              <a16:creationId xmlns:a16="http://schemas.microsoft.com/office/drawing/2014/main" id="{E50E1CAA-6DE0-47DB-88F0-76BAC263550D}"/>
            </a:ext>
          </a:extLst>
        </xdr:cNvPr>
        <xdr:cNvSpPr/>
      </xdr:nvSpPr>
      <xdr:spPr>
        <a:xfrm>
          <a:off x="10426700" y="109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101159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8ED91FF7-1E36-4C70-8CA4-F64D01D73DEB}"/>
            </a:ext>
          </a:extLst>
        </xdr:cNvPr>
        <xdr:cNvSpPr txBox="1"/>
      </xdr:nvSpPr>
      <xdr:spPr>
        <a:xfrm>
          <a:off x="10515600" y="1090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16574</xdr:rowOff>
    </xdr:from>
    <xdr:to>
      <xdr:col>50</xdr:col>
      <xdr:colOff>165100</xdr:colOff>
      <xdr:row>64</xdr:row>
      <xdr:rowOff>118174</xdr:rowOff>
    </xdr:to>
    <xdr:sp macro="" textlink="">
      <xdr:nvSpPr>
        <xdr:cNvPr id="246" name="楕円 245">
          <a:extLst>
            <a:ext uri="{FF2B5EF4-FFF2-40B4-BE49-F238E27FC236}">
              <a16:creationId xmlns:a16="http://schemas.microsoft.com/office/drawing/2014/main" id="{7B8FDF7E-32F0-4CB9-B2E0-AC899F39F269}"/>
            </a:ext>
          </a:extLst>
        </xdr:cNvPr>
        <xdr:cNvSpPr/>
      </xdr:nvSpPr>
      <xdr:spPr>
        <a:xfrm>
          <a:off x="9588500" y="10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65582</xdr:rowOff>
    </xdr:from>
    <xdr:to>
      <xdr:col>55</xdr:col>
      <xdr:colOff>0</xdr:colOff>
      <xdr:row>64</xdr:row>
      <xdr:rowOff>67374</xdr:rowOff>
    </xdr:to>
    <xdr:cxnSp macro="">
      <xdr:nvCxnSpPr>
        <xdr:cNvPr id="247" name="直線コネクタ 246">
          <a:extLst>
            <a:ext uri="{FF2B5EF4-FFF2-40B4-BE49-F238E27FC236}">
              <a16:creationId xmlns:a16="http://schemas.microsoft.com/office/drawing/2014/main" id="{7C316154-E321-421C-8111-B72837A53278}"/>
            </a:ext>
          </a:extLst>
        </xdr:cNvPr>
        <xdr:cNvCxnSpPr/>
      </xdr:nvCxnSpPr>
      <xdr:spPr>
        <a:xfrm flipV="1">
          <a:off x="9639300" y="11038382"/>
          <a:ext cx="8382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16696</xdr:rowOff>
    </xdr:from>
    <xdr:to>
      <xdr:col>46</xdr:col>
      <xdr:colOff>38100</xdr:colOff>
      <xdr:row>64</xdr:row>
      <xdr:rowOff>118296</xdr:rowOff>
    </xdr:to>
    <xdr:sp macro="" textlink="">
      <xdr:nvSpPr>
        <xdr:cNvPr id="248" name="楕円 247">
          <a:extLst>
            <a:ext uri="{FF2B5EF4-FFF2-40B4-BE49-F238E27FC236}">
              <a16:creationId xmlns:a16="http://schemas.microsoft.com/office/drawing/2014/main" id="{562A57EA-C670-4013-9895-4C48B605F7E2}"/>
            </a:ext>
          </a:extLst>
        </xdr:cNvPr>
        <xdr:cNvSpPr/>
      </xdr:nvSpPr>
      <xdr:spPr>
        <a:xfrm>
          <a:off x="8699500" y="109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67374</xdr:rowOff>
    </xdr:from>
    <xdr:to>
      <xdr:col>50</xdr:col>
      <xdr:colOff>114300</xdr:colOff>
      <xdr:row>64</xdr:row>
      <xdr:rowOff>67496</xdr:rowOff>
    </xdr:to>
    <xdr:cxnSp macro="">
      <xdr:nvCxnSpPr>
        <xdr:cNvPr id="249" name="直線コネクタ 248">
          <a:extLst>
            <a:ext uri="{FF2B5EF4-FFF2-40B4-BE49-F238E27FC236}">
              <a16:creationId xmlns:a16="http://schemas.microsoft.com/office/drawing/2014/main" id="{BFAD55BA-F16D-40FD-A1EE-04106E1F4AB7}"/>
            </a:ext>
          </a:extLst>
        </xdr:cNvPr>
        <xdr:cNvCxnSpPr/>
      </xdr:nvCxnSpPr>
      <xdr:spPr>
        <a:xfrm flipV="1">
          <a:off x="8750300" y="11040174"/>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16883</xdr:rowOff>
    </xdr:from>
    <xdr:to>
      <xdr:col>41</xdr:col>
      <xdr:colOff>101600</xdr:colOff>
      <xdr:row>64</xdr:row>
      <xdr:rowOff>118483</xdr:rowOff>
    </xdr:to>
    <xdr:sp macro="" textlink="">
      <xdr:nvSpPr>
        <xdr:cNvPr id="250" name="楕円 249">
          <a:extLst>
            <a:ext uri="{FF2B5EF4-FFF2-40B4-BE49-F238E27FC236}">
              <a16:creationId xmlns:a16="http://schemas.microsoft.com/office/drawing/2014/main" id="{0EFC8516-8A89-4AA1-B131-C2261258F4CE}"/>
            </a:ext>
          </a:extLst>
        </xdr:cNvPr>
        <xdr:cNvSpPr/>
      </xdr:nvSpPr>
      <xdr:spPr>
        <a:xfrm>
          <a:off x="7810500" y="109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67496</xdr:rowOff>
    </xdr:from>
    <xdr:to>
      <xdr:col>45</xdr:col>
      <xdr:colOff>177800</xdr:colOff>
      <xdr:row>64</xdr:row>
      <xdr:rowOff>67683</xdr:rowOff>
    </xdr:to>
    <xdr:cxnSp macro="">
      <xdr:nvCxnSpPr>
        <xdr:cNvPr id="251" name="直線コネクタ 250">
          <a:extLst>
            <a:ext uri="{FF2B5EF4-FFF2-40B4-BE49-F238E27FC236}">
              <a16:creationId xmlns:a16="http://schemas.microsoft.com/office/drawing/2014/main" id="{6032810E-EB7A-49DE-887B-59C34C6FC2F5}"/>
            </a:ext>
          </a:extLst>
        </xdr:cNvPr>
        <xdr:cNvCxnSpPr/>
      </xdr:nvCxnSpPr>
      <xdr:spPr>
        <a:xfrm flipV="1">
          <a:off x="7861300" y="1104029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17924</xdr:rowOff>
    </xdr:from>
    <xdr:to>
      <xdr:col>36</xdr:col>
      <xdr:colOff>165100</xdr:colOff>
      <xdr:row>64</xdr:row>
      <xdr:rowOff>119524</xdr:rowOff>
    </xdr:to>
    <xdr:sp macro="" textlink="">
      <xdr:nvSpPr>
        <xdr:cNvPr id="252" name="楕円 251">
          <a:extLst>
            <a:ext uri="{FF2B5EF4-FFF2-40B4-BE49-F238E27FC236}">
              <a16:creationId xmlns:a16="http://schemas.microsoft.com/office/drawing/2014/main" id="{1D99B647-A3A6-4237-B196-D9D91521D155}"/>
            </a:ext>
          </a:extLst>
        </xdr:cNvPr>
        <xdr:cNvSpPr/>
      </xdr:nvSpPr>
      <xdr:spPr>
        <a:xfrm>
          <a:off x="6921500" y="1099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67683</xdr:rowOff>
    </xdr:from>
    <xdr:to>
      <xdr:col>41</xdr:col>
      <xdr:colOff>50800</xdr:colOff>
      <xdr:row>64</xdr:row>
      <xdr:rowOff>68724</xdr:rowOff>
    </xdr:to>
    <xdr:cxnSp macro="">
      <xdr:nvCxnSpPr>
        <xdr:cNvPr id="253" name="直線コネクタ 252">
          <a:extLst>
            <a:ext uri="{FF2B5EF4-FFF2-40B4-BE49-F238E27FC236}">
              <a16:creationId xmlns:a16="http://schemas.microsoft.com/office/drawing/2014/main" id="{5E959C88-E704-4C95-B6FA-1B7707937797}"/>
            </a:ext>
          </a:extLst>
        </xdr:cNvPr>
        <xdr:cNvCxnSpPr/>
      </xdr:nvCxnSpPr>
      <xdr:spPr>
        <a:xfrm flipV="1">
          <a:off x="6972300" y="11040483"/>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0AA47B5-BBFB-4A00-954A-B9732A9F627D}"/>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5348BD6-98C6-45FD-91C0-7DE4179444D1}"/>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CB3BE54-C426-4DA0-88B2-226538951FCE}"/>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32F0340-9EB8-49BD-BEED-F748006146FB}"/>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109301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30428452-8681-4F73-B65A-CE00178A5D42}"/>
            </a:ext>
          </a:extLst>
        </xdr:cNvPr>
        <xdr:cNvSpPr txBox="1"/>
      </xdr:nvSpPr>
      <xdr:spPr>
        <a:xfrm>
          <a:off x="9359411" y="1108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109423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EE43E3EC-4AC2-4E71-B80D-67C234D9399C}"/>
            </a:ext>
          </a:extLst>
        </xdr:cNvPr>
        <xdr:cNvSpPr txBox="1"/>
      </xdr:nvSpPr>
      <xdr:spPr>
        <a:xfrm>
          <a:off x="8483111" y="110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109610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072C15D-F469-4C9D-8305-4592EDFB5A04}"/>
            </a:ext>
          </a:extLst>
        </xdr:cNvPr>
        <xdr:cNvSpPr txBox="1"/>
      </xdr:nvSpPr>
      <xdr:spPr>
        <a:xfrm>
          <a:off x="7594111" y="110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110651</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F32E8B8F-2B96-4137-A05F-5B0E48E4A232}"/>
            </a:ext>
          </a:extLst>
        </xdr:cNvPr>
        <xdr:cNvSpPr txBox="1"/>
      </xdr:nvSpPr>
      <xdr:spPr>
        <a:xfrm>
          <a:off x="6737428" y="1108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4C14738-C1FA-4B22-8B06-12CDEC61F8B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BAC8E44-4C09-4D28-B773-464BE7F00B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B9C7A24-DB0C-4589-B0D6-E57BA73F13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C058CD8-E67D-44DA-8829-8CADE92616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2577739-22C2-476E-BDD9-591FC7AE7C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DCC9158-49C4-4A70-976C-FD80E954B6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5521AC1-CFF5-4F86-B0C1-EC7E5BBFB08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4EE0E4D-E172-4EE9-9825-DA4AC5CE79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56690A1-5CBA-4209-98FF-EB3356399A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3F59588-FFF6-42E8-923E-46DAE6E537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067557B-DC3B-480E-86D8-1C21ADF16B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F1D62E9-0152-4443-A064-13873B5EBAA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6354313-CF5E-4C10-9675-DC163ADE44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3485C4C-EBAE-4898-91A4-D2B8DC464C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14C8906-A0F5-4989-9977-930324CA740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E1C371C-8EA6-4B40-8CB0-D72062E4E0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E370CFC-E569-41EE-8729-635F9DD54F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5396644-3F27-4099-A2D9-06346B5A21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C4CDB0D-71B7-4DAC-A2F2-AF3F5D65A58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F2FF22C-CB94-4B3B-9151-BB390F107D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151AB07-852A-4658-A6FD-B2C22F7D4C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588BD9A-7491-49AC-87F0-694163560A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8763E53-D104-4FCE-97D5-C05E14F7A94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C90631E-6410-4693-88CD-749DFD8CAB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BD91E56-8C7B-4535-8CC6-8F31C1F09F9B}"/>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AFDD8514-2F04-455C-B32C-527009932FD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BDFF6A9-EDE6-45F6-B194-281F04CF1A3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B5D99FB-C469-4425-9659-D742DBAD497E}"/>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8D42FE6E-449C-4C70-9613-5D45479D36E6}"/>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CE323884-C258-47D7-8816-344E19924808}"/>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BFC51C96-D8AD-47B0-A0BC-7BFDFDBBA5E7}"/>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93F071F4-4114-4C4C-AC40-D379BE51C9ED}"/>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88426ED7-6B24-4484-86BF-31243079B48E}"/>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9BF31F8E-9264-458F-AFF9-82E65D93810D}"/>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5BD9DDEC-CC95-464D-AFCB-E41A81E7196E}"/>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937816D-28CB-4E22-A257-BF4228BACC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AB93604-55F2-4203-9E4C-DC58202A784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E17AF7-1D19-4090-B7A7-58EDEC0FD0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FC3F142-7036-4098-B94F-CBF467F484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03328E-413C-4DD9-ABE0-7EAD41D49B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302" name="楕円 301">
          <a:extLst>
            <a:ext uri="{FF2B5EF4-FFF2-40B4-BE49-F238E27FC236}">
              <a16:creationId xmlns:a16="http://schemas.microsoft.com/office/drawing/2014/main" id="{13DA0D29-9B3F-4298-B34E-1646A8765381}"/>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95902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2D76191-D313-414F-9CF3-D4009153F4DB}"/>
            </a:ext>
          </a:extLst>
        </xdr:cNvPr>
        <xdr:cNvSpPr txBox="1"/>
      </xdr:nvSpPr>
      <xdr:spPr>
        <a:xfrm>
          <a:off x="4673600"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4" name="楕円 303">
          <a:extLst>
            <a:ext uri="{FF2B5EF4-FFF2-40B4-BE49-F238E27FC236}">
              <a16:creationId xmlns:a16="http://schemas.microsoft.com/office/drawing/2014/main" id="{B528F60F-2365-4335-AE49-924B1EA6C027}"/>
            </a:ext>
          </a:extLst>
        </xdr:cNvPr>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93345</xdr:rowOff>
    </xdr:from>
    <xdr:to>
      <xdr:col>24</xdr:col>
      <xdr:colOff>63500</xdr:colOff>
      <xdr:row>82</xdr:row>
      <xdr:rowOff>123825</xdr:rowOff>
    </xdr:to>
    <xdr:cxnSp macro="">
      <xdr:nvCxnSpPr>
        <xdr:cNvPr id="305" name="直線コネクタ 304">
          <a:extLst>
            <a:ext uri="{FF2B5EF4-FFF2-40B4-BE49-F238E27FC236}">
              <a16:creationId xmlns:a16="http://schemas.microsoft.com/office/drawing/2014/main" id="{90109B7D-7C73-4952-9F58-2A521756AFC5}"/>
            </a:ext>
          </a:extLst>
        </xdr:cNvPr>
        <xdr:cNvCxnSpPr/>
      </xdr:nvCxnSpPr>
      <xdr:spPr>
        <a:xfrm>
          <a:off x="3797300" y="141522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23495</xdr:rowOff>
    </xdr:from>
    <xdr:to>
      <xdr:col>15</xdr:col>
      <xdr:colOff>101600</xdr:colOff>
      <xdr:row>82</xdr:row>
      <xdr:rowOff>125095</xdr:rowOff>
    </xdr:to>
    <xdr:sp macro="" textlink="">
      <xdr:nvSpPr>
        <xdr:cNvPr id="306" name="楕円 305">
          <a:extLst>
            <a:ext uri="{FF2B5EF4-FFF2-40B4-BE49-F238E27FC236}">
              <a16:creationId xmlns:a16="http://schemas.microsoft.com/office/drawing/2014/main" id="{AC1DCE1C-89DD-4125-95AE-0EECC4AD1509}"/>
            </a:ext>
          </a:extLst>
        </xdr:cNvPr>
        <xdr:cNvSpPr/>
      </xdr:nvSpPr>
      <xdr:spPr>
        <a:xfrm>
          <a:off x="2857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93345</xdr:rowOff>
    </xdr:to>
    <xdr:cxnSp macro="">
      <xdr:nvCxnSpPr>
        <xdr:cNvPr id="307" name="直線コネクタ 306">
          <a:extLst>
            <a:ext uri="{FF2B5EF4-FFF2-40B4-BE49-F238E27FC236}">
              <a16:creationId xmlns:a16="http://schemas.microsoft.com/office/drawing/2014/main" id="{0BB40A57-6420-4244-995C-9D968E399513}"/>
            </a:ext>
          </a:extLst>
        </xdr:cNvPr>
        <xdr:cNvCxnSpPr/>
      </xdr:nvCxnSpPr>
      <xdr:spPr>
        <a:xfrm>
          <a:off x="2908300" y="141331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308" name="楕円 307">
          <a:extLst>
            <a:ext uri="{FF2B5EF4-FFF2-40B4-BE49-F238E27FC236}">
              <a16:creationId xmlns:a16="http://schemas.microsoft.com/office/drawing/2014/main" id="{51DCFBB8-0F79-4179-8C0B-D4091E791625}"/>
            </a:ext>
          </a:extLst>
        </xdr:cNvPr>
        <xdr:cNvSpPr/>
      </xdr:nvSpPr>
      <xdr:spPr>
        <a:xfrm>
          <a:off x="196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74295</xdr:rowOff>
    </xdr:to>
    <xdr:cxnSp macro="">
      <xdr:nvCxnSpPr>
        <xdr:cNvPr id="309" name="直線コネクタ 308">
          <a:extLst>
            <a:ext uri="{FF2B5EF4-FFF2-40B4-BE49-F238E27FC236}">
              <a16:creationId xmlns:a16="http://schemas.microsoft.com/office/drawing/2014/main" id="{E8352AC0-EB13-4FE6-B1F0-7DC9DDB3DFC2}"/>
            </a:ext>
          </a:extLst>
        </xdr:cNvPr>
        <xdr:cNvCxnSpPr/>
      </xdr:nvCxnSpPr>
      <xdr:spPr>
        <a:xfrm>
          <a:off x="2019300" y="14104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310" name="楕円 309">
          <a:extLst>
            <a:ext uri="{FF2B5EF4-FFF2-40B4-BE49-F238E27FC236}">
              <a16:creationId xmlns:a16="http://schemas.microsoft.com/office/drawing/2014/main" id="{C524B08F-15AB-4484-9770-CBAC578919BD}"/>
            </a:ext>
          </a:extLst>
        </xdr:cNvPr>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45720</xdr:rowOff>
    </xdr:to>
    <xdr:cxnSp macro="">
      <xdr:nvCxnSpPr>
        <xdr:cNvPr id="311" name="直線コネクタ 310">
          <a:extLst>
            <a:ext uri="{FF2B5EF4-FFF2-40B4-BE49-F238E27FC236}">
              <a16:creationId xmlns:a16="http://schemas.microsoft.com/office/drawing/2014/main" id="{4A35BAA6-65C7-48C4-8E41-A6DD994DA1EA}"/>
            </a:ext>
          </a:extLst>
        </xdr:cNvPr>
        <xdr:cNvCxnSpPr/>
      </xdr:nvCxnSpPr>
      <xdr:spPr>
        <a:xfrm>
          <a:off x="1130300" y="14036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2FBC4418-03E2-4478-B733-C1DDCBADBC83}"/>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BA32CEB6-60FC-4A67-84EC-75F458120863}"/>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A37309E4-913A-4392-94D5-A1C86167D1C5}"/>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852565EF-0EF8-4E6D-B03A-BDCCC1AA7E79}"/>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160672</xdr:rowOff>
    </xdr:from>
    <xdr:ext cx="405111" cy="259045"/>
    <xdr:sp macro="" textlink="">
      <xdr:nvSpPr>
        <xdr:cNvPr id="316" name="n_1mainValue【公営住宅】&#10;有形固定資産減価償却率">
          <a:extLst>
            <a:ext uri="{FF2B5EF4-FFF2-40B4-BE49-F238E27FC236}">
              <a16:creationId xmlns:a16="http://schemas.microsoft.com/office/drawing/2014/main" id="{51674F8B-509E-4C3F-99DC-A4A1F011CA92}"/>
            </a:ext>
          </a:extLst>
        </xdr:cNvPr>
        <xdr:cNvSpPr txBox="1"/>
      </xdr:nvSpPr>
      <xdr:spPr>
        <a:xfrm>
          <a:off x="35820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7" name="n_2mainValue【公営住宅】&#10;有形固定資産減価償却率">
          <a:extLst>
            <a:ext uri="{FF2B5EF4-FFF2-40B4-BE49-F238E27FC236}">
              <a16:creationId xmlns:a16="http://schemas.microsoft.com/office/drawing/2014/main" id="{1EACB330-F6E8-4777-A602-81C99B53B84A}"/>
            </a:ext>
          </a:extLst>
        </xdr:cNvPr>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113047</xdr:rowOff>
    </xdr:from>
    <xdr:ext cx="405111" cy="259045"/>
    <xdr:sp macro="" textlink="">
      <xdr:nvSpPr>
        <xdr:cNvPr id="318" name="n_3mainValue【公営住宅】&#10;有形固定資産減価償却率">
          <a:extLst>
            <a:ext uri="{FF2B5EF4-FFF2-40B4-BE49-F238E27FC236}">
              <a16:creationId xmlns:a16="http://schemas.microsoft.com/office/drawing/2014/main" id="{BFDC327D-A236-4FD2-8025-EF34B57AB895}"/>
            </a:ext>
          </a:extLst>
        </xdr:cNvPr>
        <xdr:cNvSpPr txBox="1"/>
      </xdr:nvSpPr>
      <xdr:spPr>
        <a:xfrm>
          <a:off x="1816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319" name="n_4mainValue【公営住宅】&#10;有形固定資産減価償却率">
          <a:extLst>
            <a:ext uri="{FF2B5EF4-FFF2-40B4-BE49-F238E27FC236}">
              <a16:creationId xmlns:a16="http://schemas.microsoft.com/office/drawing/2014/main" id="{030EDDD7-051B-434E-BDF7-B47FA2769729}"/>
            </a:ext>
          </a:extLst>
        </xdr:cNvPr>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4D02F7D-80B3-4E14-B9C7-7D63CDB9E4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BA1414B-C7A8-4F62-A0EF-A1082FFFDAD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1CCA0C3-3136-4A08-B5AD-7C87EDDB15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2D9A876-F288-44CF-BCA0-D89F2A4391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A62E8C4-B82C-4265-A1E7-680B165ACD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7A80021-AE40-43D0-97C5-18C3C1DA64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7770CB0-F8BA-4CAD-BCB7-68D27CE611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CC8DE14-BD70-43FA-8A03-736160C21D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CC9870B-C8EF-4301-95AA-CB3C53130D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424DEE0-A229-440B-AA23-E2715DBD1D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0F024AA-FDA2-48E1-BB96-D607F891F19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40882A0-0374-4F62-8F82-AD2BAEEBCB5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F255DC9-5E67-40B2-ADF3-61EE7A9DEAE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6AA881B1-4F53-48E6-B692-13CB66022B4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3A47DF9-246E-41FB-B68F-0BE0C41EBDE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E4367FE9-60FE-4199-9026-0ED5DAF9DD2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8A63393-E46B-4484-89F2-B71492379A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1ECE917-0C6E-4419-8717-57526710CC4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1E3B36C-B044-4FC8-8B76-A0F4F80E8F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1B737E74-E2EE-461E-B0BA-5E012956D92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53F2B7B-E3B8-449A-B2F9-C6F45C2BCE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D2A9B440-C6A4-4F08-B56E-FC1188B2DF34}"/>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32CBEE-18AD-4FA1-A4D3-77D171560EA8}"/>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ACFE7CB4-8CF0-486D-904D-48BAB5B7F2E8}"/>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DD19E195-2C57-479A-B5F1-43776DD0E2B8}"/>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FD701E23-ABF0-4B9E-8193-54112710888A}"/>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0DD98448-5978-4BED-80F0-76977221C580}"/>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FF8B7CA4-C0A3-40C5-A092-D59CF0011CA7}"/>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5CAFB2BA-E5D0-4236-A9B7-761FF6A9CBDC}"/>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4439AFA0-56C0-4B74-B420-56CA22CC3092}"/>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A91A9FC1-813A-4751-A6CA-1996189B12A4}"/>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32829BDE-651B-43D7-ACED-F655286BFA71}"/>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8B9ADD2-F051-46DD-AC82-31A312F9DB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D1AA7EF-029B-4DF4-ABAD-75A93C71B3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98A1A5D-45A4-4D5A-8835-85F52B927C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66F242C-2123-448B-8528-3102365F7E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8B846B7-4E3B-4741-9116-78D80A7714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94697</xdr:rowOff>
    </xdr:from>
    <xdr:to>
      <xdr:col>55</xdr:col>
      <xdr:colOff>50800</xdr:colOff>
      <xdr:row>86</xdr:row>
      <xdr:rowOff>24847</xdr:rowOff>
    </xdr:to>
    <xdr:sp macro="" textlink="">
      <xdr:nvSpPr>
        <xdr:cNvPr id="357" name="楕円 356">
          <a:extLst>
            <a:ext uri="{FF2B5EF4-FFF2-40B4-BE49-F238E27FC236}">
              <a16:creationId xmlns:a16="http://schemas.microsoft.com/office/drawing/2014/main" id="{2B236B35-CC94-4576-88F3-38612F790449}"/>
            </a:ext>
          </a:extLst>
        </xdr:cNvPr>
        <xdr:cNvSpPr/>
      </xdr:nvSpPr>
      <xdr:spPr>
        <a:xfrm>
          <a:off x="10426700" y="1466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54074</xdr:rowOff>
    </xdr:from>
    <xdr:ext cx="469744" cy="259045"/>
    <xdr:sp macro="" textlink="">
      <xdr:nvSpPr>
        <xdr:cNvPr id="358" name="【公営住宅】&#10;一人当たり面積該当値テキスト">
          <a:extLst>
            <a:ext uri="{FF2B5EF4-FFF2-40B4-BE49-F238E27FC236}">
              <a16:creationId xmlns:a16="http://schemas.microsoft.com/office/drawing/2014/main" id="{7738ACF4-BF98-4BC1-AACD-477A2875A62A}"/>
            </a:ext>
          </a:extLst>
        </xdr:cNvPr>
        <xdr:cNvSpPr txBox="1"/>
      </xdr:nvSpPr>
      <xdr:spPr>
        <a:xfrm>
          <a:off x="10515600" y="1445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95062</xdr:rowOff>
    </xdr:from>
    <xdr:to>
      <xdr:col>50</xdr:col>
      <xdr:colOff>165100</xdr:colOff>
      <xdr:row>86</xdr:row>
      <xdr:rowOff>25212</xdr:rowOff>
    </xdr:to>
    <xdr:sp macro="" textlink="">
      <xdr:nvSpPr>
        <xdr:cNvPr id="359" name="楕円 358">
          <a:extLst>
            <a:ext uri="{FF2B5EF4-FFF2-40B4-BE49-F238E27FC236}">
              <a16:creationId xmlns:a16="http://schemas.microsoft.com/office/drawing/2014/main" id="{1C90DA21-6180-4389-AD9E-9B47229E9136}"/>
            </a:ext>
          </a:extLst>
        </xdr:cNvPr>
        <xdr:cNvSpPr/>
      </xdr:nvSpPr>
      <xdr:spPr>
        <a:xfrm>
          <a:off x="9588500" y="146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145497</xdr:rowOff>
    </xdr:from>
    <xdr:to>
      <xdr:col>55</xdr:col>
      <xdr:colOff>0</xdr:colOff>
      <xdr:row>85</xdr:row>
      <xdr:rowOff>145862</xdr:rowOff>
    </xdr:to>
    <xdr:cxnSp macro="">
      <xdr:nvCxnSpPr>
        <xdr:cNvPr id="360" name="直線コネクタ 359">
          <a:extLst>
            <a:ext uri="{FF2B5EF4-FFF2-40B4-BE49-F238E27FC236}">
              <a16:creationId xmlns:a16="http://schemas.microsoft.com/office/drawing/2014/main" id="{8D400B1D-06C8-4A0B-8DC4-9AAAD44BE5F6}"/>
            </a:ext>
          </a:extLst>
        </xdr:cNvPr>
        <xdr:cNvCxnSpPr/>
      </xdr:nvCxnSpPr>
      <xdr:spPr>
        <a:xfrm flipV="1">
          <a:off x="9639300" y="14718747"/>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1" name="楕円 360">
          <a:extLst>
            <a:ext uri="{FF2B5EF4-FFF2-40B4-BE49-F238E27FC236}">
              <a16:creationId xmlns:a16="http://schemas.microsoft.com/office/drawing/2014/main" id="{39184B0B-3B25-4E7B-8A70-9F20BE7DE6A1}"/>
            </a:ext>
          </a:extLst>
        </xdr:cNvPr>
        <xdr:cNvSpPr/>
      </xdr:nvSpPr>
      <xdr:spPr>
        <a:xfrm>
          <a:off x="8699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145862</xdr:rowOff>
    </xdr:to>
    <xdr:cxnSp macro="">
      <xdr:nvCxnSpPr>
        <xdr:cNvPr id="362" name="直線コネクタ 361">
          <a:extLst>
            <a:ext uri="{FF2B5EF4-FFF2-40B4-BE49-F238E27FC236}">
              <a16:creationId xmlns:a16="http://schemas.microsoft.com/office/drawing/2014/main" id="{C98AB55C-4F20-4191-A718-96F293CA6389}"/>
            </a:ext>
          </a:extLst>
        </xdr:cNvPr>
        <xdr:cNvCxnSpPr/>
      </xdr:nvCxnSpPr>
      <xdr:spPr>
        <a:xfrm>
          <a:off x="8750300" y="1471879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94879</xdr:rowOff>
    </xdr:from>
    <xdr:to>
      <xdr:col>41</xdr:col>
      <xdr:colOff>101600</xdr:colOff>
      <xdr:row>86</xdr:row>
      <xdr:rowOff>25029</xdr:rowOff>
    </xdr:to>
    <xdr:sp macro="" textlink="">
      <xdr:nvSpPr>
        <xdr:cNvPr id="363" name="楕円 362">
          <a:extLst>
            <a:ext uri="{FF2B5EF4-FFF2-40B4-BE49-F238E27FC236}">
              <a16:creationId xmlns:a16="http://schemas.microsoft.com/office/drawing/2014/main" id="{2DCE2A84-D5FE-4CCE-861A-8838D57CE0A6}"/>
            </a:ext>
          </a:extLst>
        </xdr:cNvPr>
        <xdr:cNvSpPr/>
      </xdr:nvSpPr>
      <xdr:spPr>
        <a:xfrm>
          <a:off x="7810500" y="146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145679</xdr:rowOff>
    </xdr:to>
    <xdr:cxnSp macro="">
      <xdr:nvCxnSpPr>
        <xdr:cNvPr id="364" name="直線コネクタ 363">
          <a:extLst>
            <a:ext uri="{FF2B5EF4-FFF2-40B4-BE49-F238E27FC236}">
              <a16:creationId xmlns:a16="http://schemas.microsoft.com/office/drawing/2014/main" id="{FFEC635A-AFAD-4376-947F-4158C4F9C4C1}"/>
            </a:ext>
          </a:extLst>
        </xdr:cNvPr>
        <xdr:cNvCxnSpPr/>
      </xdr:nvCxnSpPr>
      <xdr:spPr>
        <a:xfrm flipV="1">
          <a:off x="7861300" y="1471879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95748</xdr:rowOff>
    </xdr:from>
    <xdr:to>
      <xdr:col>36</xdr:col>
      <xdr:colOff>165100</xdr:colOff>
      <xdr:row>86</xdr:row>
      <xdr:rowOff>25898</xdr:rowOff>
    </xdr:to>
    <xdr:sp macro="" textlink="">
      <xdr:nvSpPr>
        <xdr:cNvPr id="365" name="楕円 364">
          <a:extLst>
            <a:ext uri="{FF2B5EF4-FFF2-40B4-BE49-F238E27FC236}">
              <a16:creationId xmlns:a16="http://schemas.microsoft.com/office/drawing/2014/main" id="{80C4E136-EB44-411B-852F-B1AEB8D3EC77}"/>
            </a:ext>
          </a:extLst>
        </xdr:cNvPr>
        <xdr:cNvSpPr/>
      </xdr:nvSpPr>
      <xdr:spPr>
        <a:xfrm>
          <a:off x="6921500" y="14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145679</xdr:rowOff>
    </xdr:from>
    <xdr:to>
      <xdr:col>41</xdr:col>
      <xdr:colOff>50800</xdr:colOff>
      <xdr:row>85</xdr:row>
      <xdr:rowOff>146548</xdr:rowOff>
    </xdr:to>
    <xdr:cxnSp macro="">
      <xdr:nvCxnSpPr>
        <xdr:cNvPr id="366" name="直線コネクタ 365">
          <a:extLst>
            <a:ext uri="{FF2B5EF4-FFF2-40B4-BE49-F238E27FC236}">
              <a16:creationId xmlns:a16="http://schemas.microsoft.com/office/drawing/2014/main" id="{9ECBB5A6-5443-48DD-ADD1-91CDBBF9DFA9}"/>
            </a:ext>
          </a:extLst>
        </xdr:cNvPr>
        <xdr:cNvCxnSpPr/>
      </xdr:nvCxnSpPr>
      <xdr:spPr>
        <a:xfrm flipV="1">
          <a:off x="6972300" y="1471892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CE89C1B7-1846-4B78-99BB-E621967B726C}"/>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A0D680B7-9060-42D3-84F6-A4A4F1FFE7F4}"/>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AB4F74F0-1E97-468F-8D6C-8679460BD912}"/>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0B365390-9971-49E6-A55F-269706389595}"/>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41739</xdr:rowOff>
    </xdr:from>
    <xdr:ext cx="469744" cy="259045"/>
    <xdr:sp macro="" textlink="">
      <xdr:nvSpPr>
        <xdr:cNvPr id="371" name="n_1mainValue【公営住宅】&#10;一人当たり面積">
          <a:extLst>
            <a:ext uri="{FF2B5EF4-FFF2-40B4-BE49-F238E27FC236}">
              <a16:creationId xmlns:a16="http://schemas.microsoft.com/office/drawing/2014/main" id="{A10F49E0-D995-4FF7-AF71-033487100F1E}"/>
            </a:ext>
          </a:extLst>
        </xdr:cNvPr>
        <xdr:cNvSpPr txBox="1"/>
      </xdr:nvSpPr>
      <xdr:spPr>
        <a:xfrm>
          <a:off x="9391727" y="144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41419</xdr:rowOff>
    </xdr:from>
    <xdr:ext cx="469744" cy="259045"/>
    <xdr:sp macro="" textlink="">
      <xdr:nvSpPr>
        <xdr:cNvPr id="372" name="n_2mainValue【公営住宅】&#10;一人当たり面積">
          <a:extLst>
            <a:ext uri="{FF2B5EF4-FFF2-40B4-BE49-F238E27FC236}">
              <a16:creationId xmlns:a16="http://schemas.microsoft.com/office/drawing/2014/main" id="{11A0AF13-969E-4D04-87C7-B0D08EECBDE0}"/>
            </a:ext>
          </a:extLst>
        </xdr:cNvPr>
        <xdr:cNvSpPr txBox="1"/>
      </xdr:nvSpPr>
      <xdr:spPr>
        <a:xfrm>
          <a:off x="85154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41556</xdr:rowOff>
    </xdr:from>
    <xdr:ext cx="469744" cy="259045"/>
    <xdr:sp macro="" textlink="">
      <xdr:nvSpPr>
        <xdr:cNvPr id="373" name="n_3mainValue【公営住宅】&#10;一人当たり面積">
          <a:extLst>
            <a:ext uri="{FF2B5EF4-FFF2-40B4-BE49-F238E27FC236}">
              <a16:creationId xmlns:a16="http://schemas.microsoft.com/office/drawing/2014/main" id="{BCCB6004-73D1-4D08-BEA7-3F2C2C8F5E13}"/>
            </a:ext>
          </a:extLst>
        </xdr:cNvPr>
        <xdr:cNvSpPr txBox="1"/>
      </xdr:nvSpPr>
      <xdr:spPr>
        <a:xfrm>
          <a:off x="7626427" y="144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42425</xdr:rowOff>
    </xdr:from>
    <xdr:ext cx="469744" cy="259045"/>
    <xdr:sp macro="" textlink="">
      <xdr:nvSpPr>
        <xdr:cNvPr id="374" name="n_4mainValue【公営住宅】&#10;一人当たり面積">
          <a:extLst>
            <a:ext uri="{FF2B5EF4-FFF2-40B4-BE49-F238E27FC236}">
              <a16:creationId xmlns:a16="http://schemas.microsoft.com/office/drawing/2014/main" id="{8413B6A9-8E7E-4AB6-AB38-A794A61B148E}"/>
            </a:ext>
          </a:extLst>
        </xdr:cNvPr>
        <xdr:cNvSpPr txBox="1"/>
      </xdr:nvSpPr>
      <xdr:spPr>
        <a:xfrm>
          <a:off x="6737427" y="1444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25933FA-8614-4D0E-8A8D-31F973B6A3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0D912C1-8213-4218-8234-E62E243AA8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3049871-69E9-4450-85BF-81A87EEE0B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CEB5161-251B-4310-836E-CE99CB9744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3147F58-5DA2-4672-8D2C-51D85ACC556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3F7A66D-058F-4D96-9A64-6F1D06E148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2E1FDE1-A152-4109-A494-7BBB6B3880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6B9990B-FA81-4385-8F48-4E1F019EDC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15AE4DA-C9BD-4AA0-8459-7397577D8C7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591DE4B-6AE5-4F55-89EF-18FCCC3228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3EE0A2B-6E84-48F8-B2E0-2330D4A1D1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9030FA6E-6A3D-448C-88C8-5B3FCCE9765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62411322-3D0E-497B-8181-C6EFF871E73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8CA6160-E0BD-418D-8ACE-6C0CF6DCC71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A2D612EF-842F-44F5-B3ED-891B2EF04E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1A2D7BA-CD94-4DCB-9ECA-7EF1BE076F1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4FE82573-AFE8-49F7-8D8D-A7A98897B31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777201E-7117-4B68-BA60-F8DC94A9F26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4490597-FA2F-47C7-98B5-EEFDD96C416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A336820A-1851-4016-9D1C-E0A3429EBD3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D773C057-F5AC-4017-86FB-40B2768C2A7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1A75946F-6DF5-499F-A8C2-F244796A06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40369C1-9471-44FC-AAB0-44950A5EFA0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6DC7C3EA-496B-4F74-A12D-1B3A9987987C}"/>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F01FE02A-A96E-4EE8-A0AB-A29B0AB2D235}"/>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7139CAA1-1F49-42C0-8AC2-7F5FACA9BF0C}"/>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0C4C13F1-DFD5-45BB-9D8F-9A277D1C54E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340EE88B-FEBC-4877-9350-7974B9404485}"/>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407496A6-26DB-4522-90E3-2B28A6FA69F2}"/>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9D665FEA-96E7-40E3-9D10-C2609817F005}"/>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9D199DE1-0107-4738-B495-7A6D55956D53}"/>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53838B81-806C-4F2E-96A1-9A7A319FC794}"/>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5847479A-EEA6-412E-BF30-42FAF8B74D67}"/>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3549CF53-0026-4DC3-8C37-F6932EE4A11E}"/>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CE4CBD6-4298-4AEA-BC01-FB48CAF5466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70F8839-85FA-41A5-BC2E-ACBEB0B124D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9E914C7-1E04-4AEE-8228-EEC5034A62E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D92AF17-B542-416B-ACE2-3D53CF7494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F3B6AF-A772-4C7B-896F-DA3823B702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68580</xdr:rowOff>
    </xdr:from>
    <xdr:to>
      <xdr:col>24</xdr:col>
      <xdr:colOff>114300</xdr:colOff>
      <xdr:row>102</xdr:row>
      <xdr:rowOff>170180</xdr:rowOff>
    </xdr:to>
    <xdr:sp macro="" textlink="">
      <xdr:nvSpPr>
        <xdr:cNvPr id="414" name="楕円 413">
          <a:extLst>
            <a:ext uri="{FF2B5EF4-FFF2-40B4-BE49-F238E27FC236}">
              <a16:creationId xmlns:a16="http://schemas.microsoft.com/office/drawing/2014/main" id="{6DBAE337-324C-4710-9991-CF6DBA559F92}"/>
            </a:ext>
          </a:extLst>
        </xdr:cNvPr>
        <xdr:cNvSpPr/>
      </xdr:nvSpPr>
      <xdr:spPr>
        <a:xfrm>
          <a:off x="4584700" y="1755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91457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13877072-31E4-484A-8A92-0AD4B771C04E}"/>
            </a:ext>
          </a:extLst>
        </xdr:cNvPr>
        <xdr:cNvSpPr txBox="1"/>
      </xdr:nvSpPr>
      <xdr:spPr>
        <a:xfrm>
          <a:off x="4673600"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43180</xdr:rowOff>
    </xdr:from>
    <xdr:to>
      <xdr:col>20</xdr:col>
      <xdr:colOff>38100</xdr:colOff>
      <xdr:row>102</xdr:row>
      <xdr:rowOff>144780</xdr:rowOff>
    </xdr:to>
    <xdr:sp macro="" textlink="">
      <xdr:nvSpPr>
        <xdr:cNvPr id="416" name="楕円 415">
          <a:extLst>
            <a:ext uri="{FF2B5EF4-FFF2-40B4-BE49-F238E27FC236}">
              <a16:creationId xmlns:a16="http://schemas.microsoft.com/office/drawing/2014/main" id="{4B298F2E-3B1F-4747-A11D-642E5DB9B5BD}"/>
            </a:ext>
          </a:extLst>
        </xdr:cNvPr>
        <xdr:cNvSpPr/>
      </xdr:nvSpPr>
      <xdr:spPr>
        <a:xfrm>
          <a:off x="37465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93980</xdr:rowOff>
    </xdr:from>
    <xdr:to>
      <xdr:col>24</xdr:col>
      <xdr:colOff>63500</xdr:colOff>
      <xdr:row>102</xdr:row>
      <xdr:rowOff>119380</xdr:rowOff>
    </xdr:to>
    <xdr:cxnSp macro="">
      <xdr:nvCxnSpPr>
        <xdr:cNvPr id="417" name="直線コネクタ 416">
          <a:extLst>
            <a:ext uri="{FF2B5EF4-FFF2-40B4-BE49-F238E27FC236}">
              <a16:creationId xmlns:a16="http://schemas.microsoft.com/office/drawing/2014/main" id="{8ACBFB40-8BB5-4AC4-A026-C3A32B67409F}"/>
            </a:ext>
          </a:extLst>
        </xdr:cNvPr>
        <xdr:cNvCxnSpPr/>
      </xdr:nvCxnSpPr>
      <xdr:spPr>
        <a:xfrm>
          <a:off x="3797300" y="175818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17780</xdr:rowOff>
    </xdr:from>
    <xdr:to>
      <xdr:col>15</xdr:col>
      <xdr:colOff>101600</xdr:colOff>
      <xdr:row>102</xdr:row>
      <xdr:rowOff>119380</xdr:rowOff>
    </xdr:to>
    <xdr:sp macro="" textlink="">
      <xdr:nvSpPr>
        <xdr:cNvPr id="418" name="楕円 417">
          <a:extLst>
            <a:ext uri="{FF2B5EF4-FFF2-40B4-BE49-F238E27FC236}">
              <a16:creationId xmlns:a16="http://schemas.microsoft.com/office/drawing/2014/main" id="{1883B538-E4D7-4B62-814D-4AF6D69E4843}"/>
            </a:ext>
          </a:extLst>
        </xdr:cNvPr>
        <xdr:cNvSpPr/>
      </xdr:nvSpPr>
      <xdr:spPr>
        <a:xfrm>
          <a:off x="2857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68580</xdr:rowOff>
    </xdr:from>
    <xdr:to>
      <xdr:col>19</xdr:col>
      <xdr:colOff>177800</xdr:colOff>
      <xdr:row>102</xdr:row>
      <xdr:rowOff>93980</xdr:rowOff>
    </xdr:to>
    <xdr:cxnSp macro="">
      <xdr:nvCxnSpPr>
        <xdr:cNvPr id="419" name="直線コネクタ 418">
          <a:extLst>
            <a:ext uri="{FF2B5EF4-FFF2-40B4-BE49-F238E27FC236}">
              <a16:creationId xmlns:a16="http://schemas.microsoft.com/office/drawing/2014/main" id="{969F2C47-C904-46DA-A080-A8C23C2FA904}"/>
            </a:ext>
          </a:extLst>
        </xdr:cNvPr>
        <xdr:cNvCxnSpPr/>
      </xdr:nvCxnSpPr>
      <xdr:spPr>
        <a:xfrm>
          <a:off x="2908300" y="175564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7620</xdr:rowOff>
    </xdr:from>
    <xdr:to>
      <xdr:col>10</xdr:col>
      <xdr:colOff>165100</xdr:colOff>
      <xdr:row>102</xdr:row>
      <xdr:rowOff>109220</xdr:rowOff>
    </xdr:to>
    <xdr:sp macro="" textlink="">
      <xdr:nvSpPr>
        <xdr:cNvPr id="420" name="楕円 419">
          <a:extLst>
            <a:ext uri="{FF2B5EF4-FFF2-40B4-BE49-F238E27FC236}">
              <a16:creationId xmlns:a16="http://schemas.microsoft.com/office/drawing/2014/main" id="{3C059C4E-FDB0-4EFA-957A-E5B58943AA9C}"/>
            </a:ext>
          </a:extLst>
        </xdr:cNvPr>
        <xdr:cNvSpPr/>
      </xdr:nvSpPr>
      <xdr:spPr>
        <a:xfrm>
          <a:off x="1968500" y="174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58420</xdr:rowOff>
    </xdr:from>
    <xdr:to>
      <xdr:col>15</xdr:col>
      <xdr:colOff>50800</xdr:colOff>
      <xdr:row>102</xdr:row>
      <xdr:rowOff>68580</xdr:rowOff>
    </xdr:to>
    <xdr:cxnSp macro="">
      <xdr:nvCxnSpPr>
        <xdr:cNvPr id="421" name="直線コネクタ 420">
          <a:extLst>
            <a:ext uri="{FF2B5EF4-FFF2-40B4-BE49-F238E27FC236}">
              <a16:creationId xmlns:a16="http://schemas.microsoft.com/office/drawing/2014/main" id="{F169FE38-4CFB-4279-B0D4-F5F06EC2B5BB}"/>
            </a:ext>
          </a:extLst>
        </xdr:cNvPr>
        <xdr:cNvCxnSpPr/>
      </xdr:nvCxnSpPr>
      <xdr:spPr>
        <a:xfrm>
          <a:off x="2019300" y="175463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111761</xdr:rowOff>
    </xdr:from>
    <xdr:to>
      <xdr:col>6</xdr:col>
      <xdr:colOff>38100</xdr:colOff>
      <xdr:row>102</xdr:row>
      <xdr:rowOff>41911</xdr:rowOff>
    </xdr:to>
    <xdr:sp macro="" textlink="">
      <xdr:nvSpPr>
        <xdr:cNvPr id="422" name="楕円 421">
          <a:extLst>
            <a:ext uri="{FF2B5EF4-FFF2-40B4-BE49-F238E27FC236}">
              <a16:creationId xmlns:a16="http://schemas.microsoft.com/office/drawing/2014/main" id="{5A2A0D46-0ABB-44C9-B1CB-DA3A1EDE5A22}"/>
            </a:ext>
          </a:extLst>
        </xdr:cNvPr>
        <xdr:cNvSpPr/>
      </xdr:nvSpPr>
      <xdr:spPr>
        <a:xfrm>
          <a:off x="1079500" y="174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162561</xdr:rowOff>
    </xdr:from>
    <xdr:to>
      <xdr:col>10</xdr:col>
      <xdr:colOff>114300</xdr:colOff>
      <xdr:row>102</xdr:row>
      <xdr:rowOff>58420</xdr:rowOff>
    </xdr:to>
    <xdr:cxnSp macro="">
      <xdr:nvCxnSpPr>
        <xdr:cNvPr id="423" name="直線コネクタ 422">
          <a:extLst>
            <a:ext uri="{FF2B5EF4-FFF2-40B4-BE49-F238E27FC236}">
              <a16:creationId xmlns:a16="http://schemas.microsoft.com/office/drawing/2014/main" id="{AD865B70-49D9-443E-BBF8-0E4D5A7E66B7}"/>
            </a:ext>
          </a:extLst>
        </xdr:cNvPr>
        <xdr:cNvCxnSpPr/>
      </xdr:nvCxnSpPr>
      <xdr:spPr>
        <a:xfrm>
          <a:off x="1130300" y="17479011"/>
          <a:ext cx="889000" cy="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AA677DA7-35D1-453B-AC8A-400A2DB73EC9}"/>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BFC46343-6B48-4FA8-8198-DA804836F510}"/>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1210121F-B104-4218-AFF3-46D41B0469CC}"/>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33B8C5A5-EA82-42FB-AC24-719486C4B2F1}"/>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161307</xdr:rowOff>
    </xdr:from>
    <xdr:ext cx="405111" cy="259045"/>
    <xdr:sp macro="" textlink="">
      <xdr:nvSpPr>
        <xdr:cNvPr id="428" name="n_1mainValue【港湾・漁港】&#10;有形固定資産減価償却率">
          <a:extLst>
            <a:ext uri="{FF2B5EF4-FFF2-40B4-BE49-F238E27FC236}">
              <a16:creationId xmlns:a16="http://schemas.microsoft.com/office/drawing/2014/main" id="{95025392-C2B5-4948-88B0-7257AE7DA755}"/>
            </a:ext>
          </a:extLst>
        </xdr:cNvPr>
        <xdr:cNvSpPr txBox="1"/>
      </xdr:nvSpPr>
      <xdr:spPr>
        <a:xfrm>
          <a:off x="3582044"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135907</xdr:rowOff>
    </xdr:from>
    <xdr:ext cx="405111" cy="259045"/>
    <xdr:sp macro="" textlink="">
      <xdr:nvSpPr>
        <xdr:cNvPr id="429" name="n_2mainValue【港湾・漁港】&#10;有形固定資産減価償却率">
          <a:extLst>
            <a:ext uri="{FF2B5EF4-FFF2-40B4-BE49-F238E27FC236}">
              <a16:creationId xmlns:a16="http://schemas.microsoft.com/office/drawing/2014/main" id="{23578D8A-56EF-4894-8B4B-A6068EB27F7B}"/>
            </a:ext>
          </a:extLst>
        </xdr:cNvPr>
        <xdr:cNvSpPr txBox="1"/>
      </xdr:nvSpPr>
      <xdr:spPr>
        <a:xfrm>
          <a:off x="2705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125747</xdr:rowOff>
    </xdr:from>
    <xdr:ext cx="405111" cy="259045"/>
    <xdr:sp macro="" textlink="">
      <xdr:nvSpPr>
        <xdr:cNvPr id="430" name="n_3mainValue【港湾・漁港】&#10;有形固定資産減価償却率">
          <a:extLst>
            <a:ext uri="{FF2B5EF4-FFF2-40B4-BE49-F238E27FC236}">
              <a16:creationId xmlns:a16="http://schemas.microsoft.com/office/drawing/2014/main" id="{C19B7109-D2D6-45BB-90B0-8FA42DDB8180}"/>
            </a:ext>
          </a:extLst>
        </xdr:cNvPr>
        <xdr:cNvSpPr txBox="1"/>
      </xdr:nvSpPr>
      <xdr:spPr>
        <a:xfrm>
          <a:off x="18167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58438</xdr:rowOff>
    </xdr:from>
    <xdr:ext cx="405111" cy="259045"/>
    <xdr:sp macro="" textlink="">
      <xdr:nvSpPr>
        <xdr:cNvPr id="431" name="n_4mainValue【港湾・漁港】&#10;有形固定資産減価償却率">
          <a:extLst>
            <a:ext uri="{FF2B5EF4-FFF2-40B4-BE49-F238E27FC236}">
              <a16:creationId xmlns:a16="http://schemas.microsoft.com/office/drawing/2014/main" id="{A66EC2DB-70A2-4A69-8E1A-CDE72AD42BA6}"/>
            </a:ext>
          </a:extLst>
        </xdr:cNvPr>
        <xdr:cNvSpPr txBox="1"/>
      </xdr:nvSpPr>
      <xdr:spPr>
        <a:xfrm>
          <a:off x="927744" y="1720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7DC757E-CC69-493C-89FA-65B5FA330A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56017F66-042D-44A5-8C70-A60E26F3D8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53A47F12-69E8-4608-9757-3145D17FA4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39A60EF-F0DD-4D22-96F2-3F9AB303D2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92F0A8D-3CED-4250-9749-194BB39E28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55DB28A-F0C6-4E3E-B510-B1AE4D4E0F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F3F4540-CE82-4FE6-A6AF-9E33C321A2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C260D431-A4D8-4045-9DEE-D85576387F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53B8C934-F83D-4A95-A47D-60342915F5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76F0D6A-3ECB-454F-AB99-6C306C6EEC5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B60E2516-5547-4B71-9078-9503C11BF3D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3E30DD44-9EB2-445A-94C4-16F0604C4EA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77F0151A-D644-4783-B652-16364767D1C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2B265225-DAF0-4355-86B0-EA33F3D06A5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37069AEA-5142-4028-A837-3E383A5398C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3475C8DB-1516-49EB-819E-07CFA0BB885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CE167A8-C12C-414D-AFCE-94B6392CC3B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EC2BDF39-36BE-4A26-8830-3D801EFE50D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1CCD560-0C3D-4318-9B81-7B5CD266285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548136E-7208-457D-9E7C-3001E30909B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CB4F9862-0298-44B7-A2C6-8CFB880287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BD22B730-3187-4671-8D4E-2FEFC2F8B5E5}"/>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036242A2-54C0-4247-8B3C-6BEC4244FE7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4CB06E06-4B68-4C3D-95CD-FF8ADA1DEAF7}"/>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A53D8209-4D4E-43B8-BF7C-DA41CAA3C001}"/>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26BBC06B-41DE-44FC-A82D-A134F66EB6D1}"/>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F6DFBDC1-E6F1-40FA-ADAC-C14FAC2E9E7B}"/>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39C37CF4-C117-4EB1-B9EB-CE6B2AE5E8C4}"/>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5CA6D6B1-34CF-4D74-984E-1FF1884ED623}"/>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C400C8DF-8825-4C0F-A587-EF7D65370BC0}"/>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36542099-FD5B-4E7F-A71C-B90F822EDD54}"/>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FD905A54-A10F-4E51-A3FE-288510951E05}"/>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C33BCAF-A4DD-4A79-AD4C-5A0FD5386FE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17BC127-F212-486B-905A-A734AF7BD91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693F7AC-F4A0-41FA-A2CF-0D4FA4575E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54272B4-5DAE-4589-85EC-F454D4CF02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DE0B2AF-2998-4D0B-A56B-5E3A4FE384B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161573</xdr:rowOff>
    </xdr:from>
    <xdr:to>
      <xdr:col>55</xdr:col>
      <xdr:colOff>50800</xdr:colOff>
      <xdr:row>108</xdr:row>
      <xdr:rowOff>91723</xdr:rowOff>
    </xdr:to>
    <xdr:sp macro="" textlink="">
      <xdr:nvSpPr>
        <xdr:cNvPr id="469" name="楕円 468">
          <a:extLst>
            <a:ext uri="{FF2B5EF4-FFF2-40B4-BE49-F238E27FC236}">
              <a16:creationId xmlns:a16="http://schemas.microsoft.com/office/drawing/2014/main" id="{3B8A6286-BA24-4FB2-BEBC-52A8258175EE}"/>
            </a:ext>
          </a:extLst>
        </xdr:cNvPr>
        <xdr:cNvSpPr/>
      </xdr:nvSpPr>
      <xdr:spPr>
        <a:xfrm>
          <a:off x="10426700" y="185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76500</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C707202A-CAEF-4CB0-BFE0-C98C95D9D06E}"/>
            </a:ext>
          </a:extLst>
        </xdr:cNvPr>
        <xdr:cNvSpPr txBox="1"/>
      </xdr:nvSpPr>
      <xdr:spPr>
        <a:xfrm>
          <a:off x="10515600" y="184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162189</xdr:rowOff>
    </xdr:from>
    <xdr:to>
      <xdr:col>50</xdr:col>
      <xdr:colOff>165100</xdr:colOff>
      <xdr:row>108</xdr:row>
      <xdr:rowOff>92339</xdr:rowOff>
    </xdr:to>
    <xdr:sp macro="" textlink="">
      <xdr:nvSpPr>
        <xdr:cNvPr id="471" name="楕円 470">
          <a:extLst>
            <a:ext uri="{FF2B5EF4-FFF2-40B4-BE49-F238E27FC236}">
              <a16:creationId xmlns:a16="http://schemas.microsoft.com/office/drawing/2014/main" id="{CCEF5A97-574F-4042-9C6C-9D08F08112D3}"/>
            </a:ext>
          </a:extLst>
        </xdr:cNvPr>
        <xdr:cNvSpPr/>
      </xdr:nvSpPr>
      <xdr:spPr>
        <a:xfrm>
          <a:off x="9588500" y="185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40923</xdr:rowOff>
    </xdr:from>
    <xdr:to>
      <xdr:col>55</xdr:col>
      <xdr:colOff>0</xdr:colOff>
      <xdr:row>108</xdr:row>
      <xdr:rowOff>41539</xdr:rowOff>
    </xdr:to>
    <xdr:cxnSp macro="">
      <xdr:nvCxnSpPr>
        <xdr:cNvPr id="472" name="直線コネクタ 471">
          <a:extLst>
            <a:ext uri="{FF2B5EF4-FFF2-40B4-BE49-F238E27FC236}">
              <a16:creationId xmlns:a16="http://schemas.microsoft.com/office/drawing/2014/main" id="{26E865B9-A815-4792-95DE-A366E42B9829}"/>
            </a:ext>
          </a:extLst>
        </xdr:cNvPr>
        <xdr:cNvCxnSpPr/>
      </xdr:nvCxnSpPr>
      <xdr:spPr>
        <a:xfrm flipV="1">
          <a:off x="9639300" y="18557523"/>
          <a:ext cx="8382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162666</xdr:rowOff>
    </xdr:from>
    <xdr:to>
      <xdr:col>46</xdr:col>
      <xdr:colOff>38100</xdr:colOff>
      <xdr:row>108</xdr:row>
      <xdr:rowOff>92816</xdr:rowOff>
    </xdr:to>
    <xdr:sp macro="" textlink="">
      <xdr:nvSpPr>
        <xdr:cNvPr id="473" name="楕円 472">
          <a:extLst>
            <a:ext uri="{FF2B5EF4-FFF2-40B4-BE49-F238E27FC236}">
              <a16:creationId xmlns:a16="http://schemas.microsoft.com/office/drawing/2014/main" id="{14753A8C-EF98-4357-A2E0-E9462E5CEA23}"/>
            </a:ext>
          </a:extLst>
        </xdr:cNvPr>
        <xdr:cNvSpPr/>
      </xdr:nvSpPr>
      <xdr:spPr>
        <a:xfrm>
          <a:off x="8699500" y="185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41539</xdr:rowOff>
    </xdr:from>
    <xdr:to>
      <xdr:col>50</xdr:col>
      <xdr:colOff>114300</xdr:colOff>
      <xdr:row>108</xdr:row>
      <xdr:rowOff>42016</xdr:rowOff>
    </xdr:to>
    <xdr:cxnSp macro="">
      <xdr:nvCxnSpPr>
        <xdr:cNvPr id="474" name="直線コネクタ 473">
          <a:extLst>
            <a:ext uri="{FF2B5EF4-FFF2-40B4-BE49-F238E27FC236}">
              <a16:creationId xmlns:a16="http://schemas.microsoft.com/office/drawing/2014/main" id="{E5D8221A-FB45-4667-9857-F2CD2B40C13F}"/>
            </a:ext>
          </a:extLst>
        </xdr:cNvPr>
        <xdr:cNvCxnSpPr/>
      </xdr:nvCxnSpPr>
      <xdr:spPr>
        <a:xfrm flipV="1">
          <a:off x="8750300" y="1855813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164123</xdr:rowOff>
    </xdr:from>
    <xdr:to>
      <xdr:col>41</xdr:col>
      <xdr:colOff>101600</xdr:colOff>
      <xdr:row>108</xdr:row>
      <xdr:rowOff>94273</xdr:rowOff>
    </xdr:to>
    <xdr:sp macro="" textlink="">
      <xdr:nvSpPr>
        <xdr:cNvPr id="475" name="楕円 474">
          <a:extLst>
            <a:ext uri="{FF2B5EF4-FFF2-40B4-BE49-F238E27FC236}">
              <a16:creationId xmlns:a16="http://schemas.microsoft.com/office/drawing/2014/main" id="{2884B481-D733-49AB-81C8-0E56672646DB}"/>
            </a:ext>
          </a:extLst>
        </xdr:cNvPr>
        <xdr:cNvSpPr/>
      </xdr:nvSpPr>
      <xdr:spPr>
        <a:xfrm>
          <a:off x="7810500" y="185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42016</xdr:rowOff>
    </xdr:from>
    <xdr:to>
      <xdr:col>45</xdr:col>
      <xdr:colOff>177800</xdr:colOff>
      <xdr:row>108</xdr:row>
      <xdr:rowOff>43473</xdr:rowOff>
    </xdr:to>
    <xdr:cxnSp macro="">
      <xdr:nvCxnSpPr>
        <xdr:cNvPr id="476" name="直線コネクタ 475">
          <a:extLst>
            <a:ext uri="{FF2B5EF4-FFF2-40B4-BE49-F238E27FC236}">
              <a16:creationId xmlns:a16="http://schemas.microsoft.com/office/drawing/2014/main" id="{61A40442-454F-4273-90D8-03CC672F6338}"/>
            </a:ext>
          </a:extLst>
        </xdr:cNvPr>
        <xdr:cNvCxnSpPr/>
      </xdr:nvCxnSpPr>
      <xdr:spPr>
        <a:xfrm flipV="1">
          <a:off x="7861300" y="18558616"/>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1401</xdr:rowOff>
    </xdr:from>
    <xdr:to>
      <xdr:col>36</xdr:col>
      <xdr:colOff>165100</xdr:colOff>
      <xdr:row>108</xdr:row>
      <xdr:rowOff>103001</xdr:rowOff>
    </xdr:to>
    <xdr:sp macro="" textlink="">
      <xdr:nvSpPr>
        <xdr:cNvPr id="477" name="楕円 476">
          <a:extLst>
            <a:ext uri="{FF2B5EF4-FFF2-40B4-BE49-F238E27FC236}">
              <a16:creationId xmlns:a16="http://schemas.microsoft.com/office/drawing/2014/main" id="{61DD44A2-041E-4DCE-A4D2-12940AFD248E}"/>
            </a:ext>
          </a:extLst>
        </xdr:cNvPr>
        <xdr:cNvSpPr/>
      </xdr:nvSpPr>
      <xdr:spPr>
        <a:xfrm>
          <a:off x="6921500" y="18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43473</xdr:rowOff>
    </xdr:from>
    <xdr:to>
      <xdr:col>41</xdr:col>
      <xdr:colOff>50800</xdr:colOff>
      <xdr:row>108</xdr:row>
      <xdr:rowOff>52201</xdr:rowOff>
    </xdr:to>
    <xdr:cxnSp macro="">
      <xdr:nvCxnSpPr>
        <xdr:cNvPr id="478" name="直線コネクタ 477">
          <a:extLst>
            <a:ext uri="{FF2B5EF4-FFF2-40B4-BE49-F238E27FC236}">
              <a16:creationId xmlns:a16="http://schemas.microsoft.com/office/drawing/2014/main" id="{C80EE70D-DCF3-45F3-8A29-9E84C42CCA6B}"/>
            </a:ext>
          </a:extLst>
        </xdr:cNvPr>
        <xdr:cNvCxnSpPr/>
      </xdr:nvCxnSpPr>
      <xdr:spPr>
        <a:xfrm flipV="1">
          <a:off x="6972300" y="18560073"/>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80D6DB56-F182-48DC-BA9A-847EEB69C2A2}"/>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7263505-322F-483D-9083-92DE583602EF}"/>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CACB2FEE-98F5-45AA-BDA7-4C73E66483B5}"/>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F3D28753-9BFA-4B3A-B9BE-BDEA9C527AD3}"/>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83466</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87B7EAE9-210B-44EB-BC68-AEB9B2BA5571}"/>
            </a:ext>
          </a:extLst>
        </xdr:cNvPr>
        <xdr:cNvSpPr txBox="1"/>
      </xdr:nvSpPr>
      <xdr:spPr>
        <a:xfrm>
          <a:off x="9359411" y="186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83943</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8D06E00D-FC5F-4B27-949C-BFEF7C2D5ECE}"/>
            </a:ext>
          </a:extLst>
        </xdr:cNvPr>
        <xdr:cNvSpPr txBox="1"/>
      </xdr:nvSpPr>
      <xdr:spPr>
        <a:xfrm>
          <a:off x="8483111" y="186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85400</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6E1EE2AE-6AA3-4DF9-B74A-92C08932FF21}"/>
            </a:ext>
          </a:extLst>
        </xdr:cNvPr>
        <xdr:cNvSpPr txBox="1"/>
      </xdr:nvSpPr>
      <xdr:spPr>
        <a:xfrm>
          <a:off x="7594111" y="186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94128</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C2E26791-C657-4685-B8E7-AB80887E2873}"/>
            </a:ext>
          </a:extLst>
        </xdr:cNvPr>
        <xdr:cNvSpPr txBox="1"/>
      </xdr:nvSpPr>
      <xdr:spPr>
        <a:xfrm>
          <a:off x="6705111" y="186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BC72469D-C26B-402F-B715-BCE3131E74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237E59FB-5FEA-4406-9F0D-BF522F3CA2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D54E90FC-73DD-4F42-A87B-1F0A927FF8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B7863EFC-2A69-477E-AD2A-5AAB4D5923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97B95A64-9D84-4F40-8A42-0517FC26A5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9FBC0B77-8095-4653-9A16-846950589B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36C596A9-9F42-4186-87C1-80D62370CA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D57E10DB-915C-494D-A691-323D6BCED3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BBC11B9B-57B4-41E6-98AB-7371E567A0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998B5F0C-7D51-413C-98BE-8AB8030DE5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D61BBAD4-22F3-4D2D-B4B2-2382B84AF8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CF19E6F3-1457-42D1-A5C6-506CE35CE57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3D281FD1-3E52-4525-BDE2-11516CB646F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88CE2394-E67D-4030-A216-AAC3C687B56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A08C209-2096-4928-94A4-F5D24748E70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3C229246-6B88-4772-B020-82E2399AFA8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9859536C-16EC-461E-A8C7-7F33A45205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D867406-968B-42AC-A4DA-67154816D5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1CBFB604-7F5B-4B90-ACD4-7BCC0E378FC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881A0BC8-D7E1-4F60-933E-C4CB284E1B2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F1DDB489-5B83-4D53-B966-B77FB6DD8BE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51F37D54-E949-404D-B18C-481695F63C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49873A8-2488-4300-926B-A69EEBE788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523E6EEF-CADC-47E7-ABE6-EA9B50E0678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8ADA527C-460C-414B-A8DC-572E026417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4686A21E-C1CA-4888-BBC7-6F78C2A05C1E}"/>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775E3837-95D5-4060-A22A-7123F07F496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D26EB95-69A8-469B-B641-085C63B6815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1C98554A-E859-43DB-8DFD-99FE931502D4}"/>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4745F26B-AFD9-4195-A7EF-13A1BD4AC885}"/>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98413DC7-F624-4395-B91D-260450E17A04}"/>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74C98972-8E56-4453-8304-21103EBFA57A}"/>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375C7B88-885A-4F62-9B44-4691E14B56CE}"/>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F166D162-F881-4CEC-A362-A58BD1C52345}"/>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456F2627-B32F-4F05-94F8-EBECF3EA28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8075D8C-C1D2-4AE1-BB35-E34CE644E1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72DFD21-F994-4F2D-A6F9-9038ACA9FC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846D2AC-B2F3-4023-AF01-879321FDD8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AA78BA0-EB76-40BD-A1F6-BC2BF32D57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526" name="楕円 525">
          <a:extLst>
            <a:ext uri="{FF2B5EF4-FFF2-40B4-BE49-F238E27FC236}">
              <a16:creationId xmlns:a16="http://schemas.microsoft.com/office/drawing/2014/main" id="{42225D69-8814-4D17-8A3F-31AFC76485DD}"/>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527" name="【認定こども園・幼稚園・保育所】&#10;有形固定資産減価償却率該当値テキスト">
          <a:extLst>
            <a:ext uri="{FF2B5EF4-FFF2-40B4-BE49-F238E27FC236}">
              <a16:creationId xmlns:a16="http://schemas.microsoft.com/office/drawing/2014/main" id="{7DA839FE-285D-4554-8199-879788BF07F3}"/>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528" name="楕円 527">
          <a:extLst>
            <a:ext uri="{FF2B5EF4-FFF2-40B4-BE49-F238E27FC236}">
              <a16:creationId xmlns:a16="http://schemas.microsoft.com/office/drawing/2014/main" id="{91ADE2BA-3FB6-4D3D-A08A-B5970AC2174E}"/>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127000</xdr:rowOff>
    </xdr:from>
    <xdr:to>
      <xdr:col>85</xdr:col>
      <xdr:colOff>127000</xdr:colOff>
      <xdr:row>40</xdr:row>
      <xdr:rowOff>127000</xdr:rowOff>
    </xdr:to>
    <xdr:cxnSp macro="">
      <xdr:nvCxnSpPr>
        <xdr:cNvPr id="529" name="直線コネクタ 528">
          <a:extLst>
            <a:ext uri="{FF2B5EF4-FFF2-40B4-BE49-F238E27FC236}">
              <a16:creationId xmlns:a16="http://schemas.microsoft.com/office/drawing/2014/main" id="{ACDA22F7-BED5-4E0D-8690-F301D8815C3A}"/>
            </a:ext>
          </a:extLst>
        </xdr:cNvPr>
        <xdr:cNvCxnSpPr/>
      </xdr:nvCxnSpPr>
      <xdr:spPr>
        <a:xfrm>
          <a:off x="15481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76200</xdr:rowOff>
    </xdr:from>
    <xdr:to>
      <xdr:col>76</xdr:col>
      <xdr:colOff>165100</xdr:colOff>
      <xdr:row>41</xdr:row>
      <xdr:rowOff>6350</xdr:rowOff>
    </xdr:to>
    <xdr:sp macro="" textlink="">
      <xdr:nvSpPr>
        <xdr:cNvPr id="530" name="楕円 529">
          <a:extLst>
            <a:ext uri="{FF2B5EF4-FFF2-40B4-BE49-F238E27FC236}">
              <a16:creationId xmlns:a16="http://schemas.microsoft.com/office/drawing/2014/main" id="{3F1DC1CE-4F22-44FD-BE47-9A3106A291C6}"/>
            </a:ext>
          </a:extLst>
        </xdr:cNvPr>
        <xdr:cNvSpPr/>
      </xdr:nvSpPr>
      <xdr:spPr>
        <a:xfrm>
          <a:off x="1454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127000</xdr:rowOff>
    </xdr:from>
    <xdr:to>
      <xdr:col>81</xdr:col>
      <xdr:colOff>50800</xdr:colOff>
      <xdr:row>40</xdr:row>
      <xdr:rowOff>127000</xdr:rowOff>
    </xdr:to>
    <xdr:cxnSp macro="">
      <xdr:nvCxnSpPr>
        <xdr:cNvPr id="531" name="直線コネクタ 530">
          <a:extLst>
            <a:ext uri="{FF2B5EF4-FFF2-40B4-BE49-F238E27FC236}">
              <a16:creationId xmlns:a16="http://schemas.microsoft.com/office/drawing/2014/main" id="{A1DC6A77-0F9E-4D32-8D61-3A63B03AB85C}"/>
            </a:ext>
          </a:extLst>
        </xdr:cNvPr>
        <xdr:cNvCxnSpPr/>
      </xdr:nvCxnSpPr>
      <xdr:spPr>
        <a:xfrm>
          <a:off x="14592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76200</xdr:rowOff>
    </xdr:from>
    <xdr:to>
      <xdr:col>72</xdr:col>
      <xdr:colOff>38100</xdr:colOff>
      <xdr:row>41</xdr:row>
      <xdr:rowOff>6350</xdr:rowOff>
    </xdr:to>
    <xdr:sp macro="" textlink="">
      <xdr:nvSpPr>
        <xdr:cNvPr id="532" name="楕円 531">
          <a:extLst>
            <a:ext uri="{FF2B5EF4-FFF2-40B4-BE49-F238E27FC236}">
              <a16:creationId xmlns:a16="http://schemas.microsoft.com/office/drawing/2014/main" id="{2180C88B-BB87-4CDD-AF92-5B2AD5D05D33}"/>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127000</xdr:rowOff>
    </xdr:from>
    <xdr:to>
      <xdr:col>76</xdr:col>
      <xdr:colOff>114300</xdr:colOff>
      <xdr:row>40</xdr:row>
      <xdr:rowOff>127000</xdr:rowOff>
    </xdr:to>
    <xdr:cxnSp macro="">
      <xdr:nvCxnSpPr>
        <xdr:cNvPr id="533" name="直線コネクタ 532">
          <a:extLst>
            <a:ext uri="{FF2B5EF4-FFF2-40B4-BE49-F238E27FC236}">
              <a16:creationId xmlns:a16="http://schemas.microsoft.com/office/drawing/2014/main" id="{8E487EC2-5436-40F6-BBDD-9ECCB91CD969}"/>
            </a:ext>
          </a:extLst>
        </xdr:cNvPr>
        <xdr:cNvCxnSpPr/>
      </xdr:nvCxnSpPr>
      <xdr:spPr>
        <a:xfrm>
          <a:off x="13703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7620</xdr:rowOff>
    </xdr:from>
    <xdr:to>
      <xdr:col>67</xdr:col>
      <xdr:colOff>101600</xdr:colOff>
      <xdr:row>39</xdr:row>
      <xdr:rowOff>109220</xdr:rowOff>
    </xdr:to>
    <xdr:sp macro="" textlink="">
      <xdr:nvSpPr>
        <xdr:cNvPr id="534" name="楕円 533">
          <a:extLst>
            <a:ext uri="{FF2B5EF4-FFF2-40B4-BE49-F238E27FC236}">
              <a16:creationId xmlns:a16="http://schemas.microsoft.com/office/drawing/2014/main" id="{79BFA049-9B32-490E-9A22-4DA7E3AE8950}"/>
            </a:ext>
          </a:extLst>
        </xdr:cNvPr>
        <xdr:cNvSpPr/>
      </xdr:nvSpPr>
      <xdr:spPr>
        <a:xfrm>
          <a:off x="12763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58420</xdr:rowOff>
    </xdr:from>
    <xdr:to>
      <xdr:col>71</xdr:col>
      <xdr:colOff>177800</xdr:colOff>
      <xdr:row>40</xdr:row>
      <xdr:rowOff>127000</xdr:rowOff>
    </xdr:to>
    <xdr:cxnSp macro="">
      <xdr:nvCxnSpPr>
        <xdr:cNvPr id="535" name="直線コネクタ 534">
          <a:extLst>
            <a:ext uri="{FF2B5EF4-FFF2-40B4-BE49-F238E27FC236}">
              <a16:creationId xmlns:a16="http://schemas.microsoft.com/office/drawing/2014/main" id="{D2CE5A42-2C4A-4D47-A051-81C9174BC21C}"/>
            </a:ext>
          </a:extLst>
        </xdr:cNvPr>
        <xdr:cNvCxnSpPr/>
      </xdr:nvCxnSpPr>
      <xdr:spPr>
        <a:xfrm>
          <a:off x="12814300" y="674497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2032A445-914C-45F2-A8AA-649AA8F217F3}"/>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33C2A718-C0D1-4187-8079-9F7886EAB6AB}"/>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D6F0438-E73D-430E-A61C-8ED1A03486EA}"/>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9105DB69-69D2-44F5-B1C7-4BC34A5A9422}"/>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540" name="n_1mainValue【認定こども園・幼稚園・保育所】&#10;有形固定資産減価償却率">
          <a:extLst>
            <a:ext uri="{FF2B5EF4-FFF2-40B4-BE49-F238E27FC236}">
              <a16:creationId xmlns:a16="http://schemas.microsoft.com/office/drawing/2014/main" id="{527633D0-924A-4B3D-8AB5-96876C52458D}"/>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40</xdr:row>
      <xdr:rowOff>168927</xdr:rowOff>
    </xdr:from>
    <xdr:ext cx="469744" cy="259045"/>
    <xdr:sp macro="" textlink="">
      <xdr:nvSpPr>
        <xdr:cNvPr id="541" name="n_2mainValue【認定こども園・幼稚園・保育所】&#10;有形固定資産減価償却率">
          <a:extLst>
            <a:ext uri="{FF2B5EF4-FFF2-40B4-BE49-F238E27FC236}">
              <a16:creationId xmlns:a16="http://schemas.microsoft.com/office/drawing/2014/main" id="{DA11CB45-9548-440A-8C8A-961D417AE22A}"/>
            </a:ext>
          </a:extLst>
        </xdr:cNvPr>
        <xdr:cNvSpPr txBox="1"/>
      </xdr:nvSpPr>
      <xdr:spPr>
        <a:xfrm>
          <a:off x="1435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542" name="n_3mainValue【認定こども園・幼稚園・保育所】&#10;有形固定資産減価償却率">
          <a:extLst>
            <a:ext uri="{FF2B5EF4-FFF2-40B4-BE49-F238E27FC236}">
              <a16:creationId xmlns:a16="http://schemas.microsoft.com/office/drawing/2014/main" id="{36C14A23-BD5F-43A3-B28D-E6F6FD21C0B1}"/>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100347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326E324E-98CC-4E65-9022-F9A1A881B322}"/>
            </a:ext>
          </a:extLst>
        </xdr:cNvPr>
        <xdr:cNvSpPr txBox="1"/>
      </xdr:nvSpPr>
      <xdr:spPr>
        <a:xfrm>
          <a:off x="12611744" y="678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337028AD-551C-44BC-AB9B-0E9708E026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8F5E223D-CB5F-4FB4-BE33-79DB7D88BB9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F0838E7D-7549-428D-A2A7-B58426E615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73DA6189-8CA0-4822-B568-BBCBC8BAEB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973AC7B9-B241-45FD-9707-CA0E5A8FF9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8FCE34EC-D46A-4786-9136-6D5AF95AA5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791142FE-4A9D-4400-8913-E6E09F3EB8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E0A2CF33-D2D8-4404-8A9F-7CEAD42E6E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18AB3C9-FEEC-4AD1-938D-F592415B20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E7CC9B2B-0075-492D-8EE1-0460ED5BD2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AF86FDEF-50A5-4DBE-BC7C-34C3DE51426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1F4E16E5-6840-4E9F-AD4E-E8137F8F411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B73178B1-4D0D-4EEC-B32A-566D9C00FA5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2B661244-2B2B-462F-8DDF-AFC27AFC49A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79B06125-969A-418C-9752-81DBE490883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513D5C4-D4C9-4576-AB10-5752FBE01C7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5289C548-6ED9-4766-93F3-180D18B24F9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969EBAAF-23A1-4C71-9DD4-553BAD6C885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EB925D4B-D026-40C5-B41E-9A6FFED97C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5C87623B-05F7-4289-A6E4-2AC7DF013C1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C49AAC07-2FAD-4D38-A63E-6CA80BF633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7FDF0A02-38A0-4725-8954-29A1B7440F23}"/>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8301E72D-BE50-49AF-BCA4-2768A20B248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DDE556A4-F45B-45BE-9801-143D82820D3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195B1C58-FE3C-4050-B79F-50B8116AA963}"/>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15C79766-5F3A-431D-B204-D361178C2903}"/>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9ACDEB90-0D51-4584-BEE8-7E18EFD7B4C4}"/>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52F0552D-52A5-431A-AE69-90BA0F3003B8}"/>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C0631AE3-37E6-4BCA-8B87-92ED13CE9324}"/>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59393F31-D0AE-4C1B-8AC0-AAC7CC5754DF}"/>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3F01B981-AAF4-4BFF-B8B9-DCBDCA01374C}"/>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0FA94FD5-9B03-40ED-BD9B-1808BE890BEE}"/>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632ECDA5-CC0A-4E8A-A467-82382660C9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640DF4A-1F6B-4666-9303-A3093F5518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7F5B6F7-7FC8-48AB-BA62-D0BF0FF84D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EF74DE3-5CFC-4644-8413-F800120EB1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5EF1F2D-2C6A-4AA5-9850-E287BAFC4C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66548</xdr:rowOff>
    </xdr:from>
    <xdr:to>
      <xdr:col>116</xdr:col>
      <xdr:colOff>114300</xdr:colOff>
      <xdr:row>41</xdr:row>
      <xdr:rowOff>168148</xdr:rowOff>
    </xdr:to>
    <xdr:sp macro="" textlink="">
      <xdr:nvSpPr>
        <xdr:cNvPr id="581" name="楕円 580">
          <a:extLst>
            <a:ext uri="{FF2B5EF4-FFF2-40B4-BE49-F238E27FC236}">
              <a16:creationId xmlns:a16="http://schemas.microsoft.com/office/drawing/2014/main" id="{9E16B782-024B-4007-8BBE-EE8FBDB3AF67}"/>
            </a:ext>
          </a:extLst>
        </xdr:cNvPr>
        <xdr:cNvSpPr/>
      </xdr:nvSpPr>
      <xdr:spPr>
        <a:xfrm>
          <a:off x="22110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152925</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50BE204A-7C71-4F64-8BE9-94C85EC3E40E}"/>
            </a:ext>
          </a:extLst>
        </xdr:cNvPr>
        <xdr:cNvSpPr txBox="1"/>
      </xdr:nvSpPr>
      <xdr:spPr>
        <a:xfrm>
          <a:off x="221996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66548</xdr:rowOff>
    </xdr:from>
    <xdr:to>
      <xdr:col>112</xdr:col>
      <xdr:colOff>38100</xdr:colOff>
      <xdr:row>41</xdr:row>
      <xdr:rowOff>168148</xdr:rowOff>
    </xdr:to>
    <xdr:sp macro="" textlink="">
      <xdr:nvSpPr>
        <xdr:cNvPr id="583" name="楕円 582">
          <a:extLst>
            <a:ext uri="{FF2B5EF4-FFF2-40B4-BE49-F238E27FC236}">
              <a16:creationId xmlns:a16="http://schemas.microsoft.com/office/drawing/2014/main" id="{BC784E43-F628-4485-9669-DD5113EC2990}"/>
            </a:ext>
          </a:extLst>
        </xdr:cNvPr>
        <xdr:cNvSpPr/>
      </xdr:nvSpPr>
      <xdr:spPr>
        <a:xfrm>
          <a:off x="21272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117348</xdr:rowOff>
    </xdr:from>
    <xdr:to>
      <xdr:col>116</xdr:col>
      <xdr:colOff>63500</xdr:colOff>
      <xdr:row>41</xdr:row>
      <xdr:rowOff>117348</xdr:rowOff>
    </xdr:to>
    <xdr:cxnSp macro="">
      <xdr:nvCxnSpPr>
        <xdr:cNvPr id="584" name="直線コネクタ 583">
          <a:extLst>
            <a:ext uri="{FF2B5EF4-FFF2-40B4-BE49-F238E27FC236}">
              <a16:creationId xmlns:a16="http://schemas.microsoft.com/office/drawing/2014/main" id="{1D67AE1E-B6B3-40CE-B496-7BDEFB6ABDB4}"/>
            </a:ext>
          </a:extLst>
        </xdr:cNvPr>
        <xdr:cNvCxnSpPr/>
      </xdr:nvCxnSpPr>
      <xdr:spPr>
        <a:xfrm>
          <a:off x="21323300" y="714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68834</xdr:rowOff>
    </xdr:from>
    <xdr:to>
      <xdr:col>107</xdr:col>
      <xdr:colOff>101600</xdr:colOff>
      <xdr:row>41</xdr:row>
      <xdr:rowOff>170434</xdr:rowOff>
    </xdr:to>
    <xdr:sp macro="" textlink="">
      <xdr:nvSpPr>
        <xdr:cNvPr id="585" name="楕円 584">
          <a:extLst>
            <a:ext uri="{FF2B5EF4-FFF2-40B4-BE49-F238E27FC236}">
              <a16:creationId xmlns:a16="http://schemas.microsoft.com/office/drawing/2014/main" id="{0FA2EB4C-AF62-4D4C-A30D-BA85879B40B3}"/>
            </a:ext>
          </a:extLst>
        </xdr:cNvPr>
        <xdr:cNvSpPr/>
      </xdr:nvSpPr>
      <xdr:spPr>
        <a:xfrm>
          <a:off x="20383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117348</xdr:rowOff>
    </xdr:from>
    <xdr:to>
      <xdr:col>111</xdr:col>
      <xdr:colOff>177800</xdr:colOff>
      <xdr:row>41</xdr:row>
      <xdr:rowOff>119634</xdr:rowOff>
    </xdr:to>
    <xdr:cxnSp macro="">
      <xdr:nvCxnSpPr>
        <xdr:cNvPr id="586" name="直線コネクタ 585">
          <a:extLst>
            <a:ext uri="{FF2B5EF4-FFF2-40B4-BE49-F238E27FC236}">
              <a16:creationId xmlns:a16="http://schemas.microsoft.com/office/drawing/2014/main" id="{D9FAA1DE-644B-4046-B52B-ED55FE33BEFD}"/>
            </a:ext>
          </a:extLst>
        </xdr:cNvPr>
        <xdr:cNvCxnSpPr/>
      </xdr:nvCxnSpPr>
      <xdr:spPr>
        <a:xfrm flipV="1">
          <a:off x="20434300" y="7146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68834</xdr:rowOff>
    </xdr:from>
    <xdr:to>
      <xdr:col>102</xdr:col>
      <xdr:colOff>165100</xdr:colOff>
      <xdr:row>41</xdr:row>
      <xdr:rowOff>170434</xdr:rowOff>
    </xdr:to>
    <xdr:sp macro="" textlink="">
      <xdr:nvSpPr>
        <xdr:cNvPr id="587" name="楕円 586">
          <a:extLst>
            <a:ext uri="{FF2B5EF4-FFF2-40B4-BE49-F238E27FC236}">
              <a16:creationId xmlns:a16="http://schemas.microsoft.com/office/drawing/2014/main" id="{CD6BE8DE-8E49-449F-B5E0-B30A2184A6B1}"/>
            </a:ext>
          </a:extLst>
        </xdr:cNvPr>
        <xdr:cNvSpPr/>
      </xdr:nvSpPr>
      <xdr:spPr>
        <a:xfrm>
          <a:off x="19494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119634</xdr:rowOff>
    </xdr:from>
    <xdr:to>
      <xdr:col>107</xdr:col>
      <xdr:colOff>50800</xdr:colOff>
      <xdr:row>41</xdr:row>
      <xdr:rowOff>119634</xdr:rowOff>
    </xdr:to>
    <xdr:cxnSp macro="">
      <xdr:nvCxnSpPr>
        <xdr:cNvPr id="588" name="直線コネクタ 587">
          <a:extLst>
            <a:ext uri="{FF2B5EF4-FFF2-40B4-BE49-F238E27FC236}">
              <a16:creationId xmlns:a16="http://schemas.microsoft.com/office/drawing/2014/main" id="{9C94D46A-DF8D-42E4-AFE9-48DA7399E123}"/>
            </a:ext>
          </a:extLst>
        </xdr:cNvPr>
        <xdr:cNvCxnSpPr/>
      </xdr:nvCxnSpPr>
      <xdr:spPr>
        <a:xfrm>
          <a:off x="19545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39116</xdr:rowOff>
    </xdr:from>
    <xdr:to>
      <xdr:col>98</xdr:col>
      <xdr:colOff>38100</xdr:colOff>
      <xdr:row>41</xdr:row>
      <xdr:rowOff>140716</xdr:rowOff>
    </xdr:to>
    <xdr:sp macro="" textlink="">
      <xdr:nvSpPr>
        <xdr:cNvPr id="589" name="楕円 588">
          <a:extLst>
            <a:ext uri="{FF2B5EF4-FFF2-40B4-BE49-F238E27FC236}">
              <a16:creationId xmlns:a16="http://schemas.microsoft.com/office/drawing/2014/main" id="{A049B307-C55D-41D7-8BF0-B1DBD9AC4B27}"/>
            </a:ext>
          </a:extLst>
        </xdr:cNvPr>
        <xdr:cNvSpPr/>
      </xdr:nvSpPr>
      <xdr:spPr>
        <a:xfrm>
          <a:off x="18605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89916</xdr:rowOff>
    </xdr:from>
    <xdr:to>
      <xdr:col>102</xdr:col>
      <xdr:colOff>114300</xdr:colOff>
      <xdr:row>41</xdr:row>
      <xdr:rowOff>119634</xdr:rowOff>
    </xdr:to>
    <xdr:cxnSp macro="">
      <xdr:nvCxnSpPr>
        <xdr:cNvPr id="590" name="直線コネクタ 589">
          <a:extLst>
            <a:ext uri="{FF2B5EF4-FFF2-40B4-BE49-F238E27FC236}">
              <a16:creationId xmlns:a16="http://schemas.microsoft.com/office/drawing/2014/main" id="{59935103-EED7-49DE-A640-416AB64EA692}"/>
            </a:ext>
          </a:extLst>
        </xdr:cNvPr>
        <xdr:cNvCxnSpPr/>
      </xdr:nvCxnSpPr>
      <xdr:spPr>
        <a:xfrm>
          <a:off x="18656300" y="711936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AA61DAD7-4CEA-4052-A1FF-7B2963D7AD7F}"/>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02F36D9-7940-40F4-91B4-31E4C35972F1}"/>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7B9E77F7-5F02-4A0D-8E07-F6321E7EA67D}"/>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7BC7CDA0-E1BC-479C-9EB9-24E8D44FFEB7}"/>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159275</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E72BA4AD-2411-4937-ABD4-D8B9411708D8}"/>
            </a:ext>
          </a:extLst>
        </xdr:cNvPr>
        <xdr:cNvSpPr txBox="1"/>
      </xdr:nvSpPr>
      <xdr:spPr>
        <a:xfrm>
          <a:off x="210757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161561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581A3BAC-A213-4F87-B0FA-8144254BF8E3}"/>
            </a:ext>
          </a:extLst>
        </xdr:cNvPr>
        <xdr:cNvSpPr txBox="1"/>
      </xdr:nvSpPr>
      <xdr:spPr>
        <a:xfrm>
          <a:off x="20199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161561</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C1DC14E6-2B9F-4562-B514-A9E88A1B0E9E}"/>
            </a:ext>
          </a:extLst>
        </xdr:cNvPr>
        <xdr:cNvSpPr txBox="1"/>
      </xdr:nvSpPr>
      <xdr:spPr>
        <a:xfrm>
          <a:off x="19310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131843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C5308162-C554-459E-9311-1A4AAE343EAF}"/>
            </a:ext>
          </a:extLst>
        </xdr:cNvPr>
        <xdr:cNvSpPr txBox="1"/>
      </xdr:nvSpPr>
      <xdr:spPr>
        <a:xfrm>
          <a:off x="18421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39FF0DAA-D970-4777-B696-EF3FC2C743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5064F297-2C8A-4B9E-99EF-655E3AF64A5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3AC2CD64-FC16-4B4B-B048-ABEE712144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AA77165A-3054-4D79-A76A-7D374D7243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CE5BADB5-AC6A-4392-BBDE-806076E3C7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9F97F346-557C-4178-BA33-14147680D4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21D31C59-8261-4D35-9CDB-A932A4A452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8214A26C-7EC9-4137-9455-34222E614E5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878A4B9A-5780-4692-863C-752BBC35F1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DFDFB542-E1C9-485C-A298-55FDFAC7E3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E448A46C-5369-45DD-B81A-85A586BED0C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5696F154-9310-4FC0-9A8E-D2809B35091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C72167A7-7F73-4FD6-BD62-032287A0330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5308666D-D761-46DA-B0E9-F43184E1E49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1A6EC1FB-ED07-4805-8E87-C174C4F72EF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2CCE1406-7498-4597-91B6-0FB0567CB1E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A9B9E628-24CD-44E7-B833-30524CE020A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38215AFB-2303-44CA-B83B-E2CC783B421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3ABC8092-A88C-4FA3-89DA-DBFF52542F3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4FC75517-CED7-4E26-96B0-D22D351396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6262C74B-45D4-4038-87B6-2832FC0EE8C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DA99F9B5-5957-4381-B4F7-CA8038A8BC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FEDF9D0B-A91E-4CDF-962E-4F70E6F43717}"/>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21C2C533-8662-4797-AE68-B8E5FC1B15EC}"/>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8B800B14-828A-4799-A6EF-9828513C017A}"/>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FA020EDB-41F2-4550-B412-BDA70D39A597}"/>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96336030-4EA3-4DCA-80D1-AE5B68771745}"/>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989BEDD8-C307-4072-8E4D-0C73BA39C92C}"/>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7298D161-A7B5-4A7D-A82D-98A9487EE8AC}"/>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4CF7BAD3-FADB-463C-8BE0-043701F3ED13}"/>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3F2A09C6-BD11-4407-BCC9-3292E9323591}"/>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9CCBE59D-A5FE-4177-B86F-B9DB8EA392D7}"/>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92DE2D24-ABC7-4D87-8830-E3C91C4FE34A}"/>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C922999D-B76C-4911-9282-D5538A1BAA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05F2E88-A69C-4A71-B3FA-186CBBAC66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F7AEF520-35A2-4E06-A8BC-A05CEEC713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CCEFE2B5-8B72-4471-B80D-AE914234EE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48CDB4A-3B47-437C-9081-9FD1A94346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157226</xdr:rowOff>
    </xdr:from>
    <xdr:to>
      <xdr:col>85</xdr:col>
      <xdr:colOff>177800</xdr:colOff>
      <xdr:row>59</xdr:row>
      <xdr:rowOff>87376</xdr:rowOff>
    </xdr:to>
    <xdr:sp macro="" textlink="">
      <xdr:nvSpPr>
        <xdr:cNvPr id="637" name="楕円 636">
          <a:extLst>
            <a:ext uri="{FF2B5EF4-FFF2-40B4-BE49-F238E27FC236}">
              <a16:creationId xmlns:a16="http://schemas.microsoft.com/office/drawing/2014/main" id="{63C26429-9698-4ED9-8F2C-9408DE84C13A}"/>
            </a:ext>
          </a:extLst>
        </xdr:cNvPr>
        <xdr:cNvSpPr/>
      </xdr:nvSpPr>
      <xdr:spPr>
        <a:xfrm>
          <a:off x="162687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135653</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F117749E-D02A-4093-9FA7-B7050B123962}"/>
            </a:ext>
          </a:extLst>
        </xdr:cNvPr>
        <xdr:cNvSpPr txBox="1"/>
      </xdr:nvSpPr>
      <xdr:spPr>
        <a:xfrm>
          <a:off x="16357600" y="1007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61214</xdr:rowOff>
    </xdr:from>
    <xdr:to>
      <xdr:col>81</xdr:col>
      <xdr:colOff>101600</xdr:colOff>
      <xdr:row>59</xdr:row>
      <xdr:rowOff>162814</xdr:rowOff>
    </xdr:to>
    <xdr:sp macro="" textlink="">
      <xdr:nvSpPr>
        <xdr:cNvPr id="639" name="楕円 638">
          <a:extLst>
            <a:ext uri="{FF2B5EF4-FFF2-40B4-BE49-F238E27FC236}">
              <a16:creationId xmlns:a16="http://schemas.microsoft.com/office/drawing/2014/main" id="{FB2CC64D-D748-4577-A61C-DE471C918636}"/>
            </a:ext>
          </a:extLst>
        </xdr:cNvPr>
        <xdr:cNvSpPr/>
      </xdr:nvSpPr>
      <xdr:spPr>
        <a:xfrm>
          <a:off x="15430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36576</xdr:rowOff>
    </xdr:from>
    <xdr:to>
      <xdr:col>85</xdr:col>
      <xdr:colOff>127000</xdr:colOff>
      <xdr:row>59</xdr:row>
      <xdr:rowOff>112014</xdr:rowOff>
    </xdr:to>
    <xdr:cxnSp macro="">
      <xdr:nvCxnSpPr>
        <xdr:cNvPr id="640" name="直線コネクタ 639">
          <a:extLst>
            <a:ext uri="{FF2B5EF4-FFF2-40B4-BE49-F238E27FC236}">
              <a16:creationId xmlns:a16="http://schemas.microsoft.com/office/drawing/2014/main" id="{4E93B445-C453-43F2-A2FD-EEDF5AB2CF0E}"/>
            </a:ext>
          </a:extLst>
        </xdr:cNvPr>
        <xdr:cNvCxnSpPr/>
      </xdr:nvCxnSpPr>
      <xdr:spPr>
        <a:xfrm flipV="1">
          <a:off x="15481300" y="1015212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20066</xdr:rowOff>
    </xdr:from>
    <xdr:to>
      <xdr:col>76</xdr:col>
      <xdr:colOff>165100</xdr:colOff>
      <xdr:row>59</xdr:row>
      <xdr:rowOff>121666</xdr:rowOff>
    </xdr:to>
    <xdr:sp macro="" textlink="">
      <xdr:nvSpPr>
        <xdr:cNvPr id="641" name="楕円 640">
          <a:extLst>
            <a:ext uri="{FF2B5EF4-FFF2-40B4-BE49-F238E27FC236}">
              <a16:creationId xmlns:a16="http://schemas.microsoft.com/office/drawing/2014/main" id="{A95E24F5-43F8-4393-B93F-CDFDB8202B18}"/>
            </a:ext>
          </a:extLst>
        </xdr:cNvPr>
        <xdr:cNvSpPr/>
      </xdr:nvSpPr>
      <xdr:spPr>
        <a:xfrm>
          <a:off x="14541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70866</xdr:rowOff>
    </xdr:from>
    <xdr:to>
      <xdr:col>81</xdr:col>
      <xdr:colOff>50800</xdr:colOff>
      <xdr:row>59</xdr:row>
      <xdr:rowOff>112014</xdr:rowOff>
    </xdr:to>
    <xdr:cxnSp macro="">
      <xdr:nvCxnSpPr>
        <xdr:cNvPr id="642" name="直線コネクタ 641">
          <a:extLst>
            <a:ext uri="{FF2B5EF4-FFF2-40B4-BE49-F238E27FC236}">
              <a16:creationId xmlns:a16="http://schemas.microsoft.com/office/drawing/2014/main" id="{4FBE3836-6BDD-442F-8EC3-054D22A04336}"/>
            </a:ext>
          </a:extLst>
        </xdr:cNvPr>
        <xdr:cNvCxnSpPr/>
      </xdr:nvCxnSpPr>
      <xdr:spPr>
        <a:xfrm>
          <a:off x="14592300" y="101864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168656</xdr:rowOff>
    </xdr:from>
    <xdr:to>
      <xdr:col>72</xdr:col>
      <xdr:colOff>38100</xdr:colOff>
      <xdr:row>59</xdr:row>
      <xdr:rowOff>98806</xdr:rowOff>
    </xdr:to>
    <xdr:sp macro="" textlink="">
      <xdr:nvSpPr>
        <xdr:cNvPr id="643" name="楕円 642">
          <a:extLst>
            <a:ext uri="{FF2B5EF4-FFF2-40B4-BE49-F238E27FC236}">
              <a16:creationId xmlns:a16="http://schemas.microsoft.com/office/drawing/2014/main" id="{788FA4D6-2817-4B22-8489-372EF4471B0A}"/>
            </a:ext>
          </a:extLst>
        </xdr:cNvPr>
        <xdr:cNvSpPr/>
      </xdr:nvSpPr>
      <xdr:spPr>
        <a:xfrm>
          <a:off x="13652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48006</xdr:rowOff>
    </xdr:from>
    <xdr:to>
      <xdr:col>76</xdr:col>
      <xdr:colOff>114300</xdr:colOff>
      <xdr:row>59</xdr:row>
      <xdr:rowOff>70866</xdr:rowOff>
    </xdr:to>
    <xdr:cxnSp macro="">
      <xdr:nvCxnSpPr>
        <xdr:cNvPr id="644" name="直線コネクタ 643">
          <a:extLst>
            <a:ext uri="{FF2B5EF4-FFF2-40B4-BE49-F238E27FC236}">
              <a16:creationId xmlns:a16="http://schemas.microsoft.com/office/drawing/2014/main" id="{A810B08C-DBE6-461E-B921-A25AE4C2EA3C}"/>
            </a:ext>
          </a:extLst>
        </xdr:cNvPr>
        <xdr:cNvCxnSpPr/>
      </xdr:nvCxnSpPr>
      <xdr:spPr>
        <a:xfrm>
          <a:off x="13703300" y="10163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xdr:rowOff>
    </xdr:from>
    <xdr:to>
      <xdr:col>67</xdr:col>
      <xdr:colOff>101600</xdr:colOff>
      <xdr:row>59</xdr:row>
      <xdr:rowOff>110236</xdr:rowOff>
    </xdr:to>
    <xdr:sp macro="" textlink="">
      <xdr:nvSpPr>
        <xdr:cNvPr id="645" name="楕円 644">
          <a:extLst>
            <a:ext uri="{FF2B5EF4-FFF2-40B4-BE49-F238E27FC236}">
              <a16:creationId xmlns:a16="http://schemas.microsoft.com/office/drawing/2014/main" id="{989693E8-7F16-45B7-9CF5-8FF77FE9D52E}"/>
            </a:ext>
          </a:extLst>
        </xdr:cNvPr>
        <xdr:cNvSpPr/>
      </xdr:nvSpPr>
      <xdr:spPr>
        <a:xfrm>
          <a:off x="12763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48006</xdr:rowOff>
    </xdr:from>
    <xdr:to>
      <xdr:col>71</xdr:col>
      <xdr:colOff>177800</xdr:colOff>
      <xdr:row>59</xdr:row>
      <xdr:rowOff>59436</xdr:rowOff>
    </xdr:to>
    <xdr:cxnSp macro="">
      <xdr:nvCxnSpPr>
        <xdr:cNvPr id="646" name="直線コネクタ 645">
          <a:extLst>
            <a:ext uri="{FF2B5EF4-FFF2-40B4-BE49-F238E27FC236}">
              <a16:creationId xmlns:a16="http://schemas.microsoft.com/office/drawing/2014/main" id="{9CC9F6A2-21F9-4637-9669-30AB7E8EBB4E}"/>
            </a:ext>
          </a:extLst>
        </xdr:cNvPr>
        <xdr:cNvCxnSpPr/>
      </xdr:nvCxnSpPr>
      <xdr:spPr>
        <a:xfrm flipV="1">
          <a:off x="12814300" y="10163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a:extLst>
            <a:ext uri="{FF2B5EF4-FFF2-40B4-BE49-F238E27FC236}">
              <a16:creationId xmlns:a16="http://schemas.microsoft.com/office/drawing/2014/main" id="{08394859-193D-45F3-8699-D344508B604A}"/>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a:extLst>
            <a:ext uri="{FF2B5EF4-FFF2-40B4-BE49-F238E27FC236}">
              <a16:creationId xmlns:a16="http://schemas.microsoft.com/office/drawing/2014/main" id="{9A3E865D-CC39-4225-B56E-96839EF183BB}"/>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40DE9162-B52A-4043-A08C-18D4DD8C7747}"/>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0C3D57A0-2084-4EC8-8D96-1DE2FC70BC11}"/>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153941</xdr:rowOff>
    </xdr:from>
    <xdr:ext cx="405111" cy="259045"/>
    <xdr:sp macro="" textlink="">
      <xdr:nvSpPr>
        <xdr:cNvPr id="651" name="n_1mainValue【学校施設】&#10;有形固定資産減価償却率">
          <a:extLst>
            <a:ext uri="{FF2B5EF4-FFF2-40B4-BE49-F238E27FC236}">
              <a16:creationId xmlns:a16="http://schemas.microsoft.com/office/drawing/2014/main" id="{4018EDE4-E03F-49D6-A344-542CF522D7CF}"/>
            </a:ext>
          </a:extLst>
        </xdr:cNvPr>
        <xdr:cNvSpPr txBox="1"/>
      </xdr:nvSpPr>
      <xdr:spPr>
        <a:xfrm>
          <a:off x="15266044"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112793</xdr:rowOff>
    </xdr:from>
    <xdr:ext cx="405111" cy="259045"/>
    <xdr:sp macro="" textlink="">
      <xdr:nvSpPr>
        <xdr:cNvPr id="652" name="n_2mainValue【学校施設】&#10;有形固定資産減価償却率">
          <a:extLst>
            <a:ext uri="{FF2B5EF4-FFF2-40B4-BE49-F238E27FC236}">
              <a16:creationId xmlns:a16="http://schemas.microsoft.com/office/drawing/2014/main" id="{A51EC02E-A661-497E-B363-D7A20151F014}"/>
            </a:ext>
          </a:extLst>
        </xdr:cNvPr>
        <xdr:cNvSpPr txBox="1"/>
      </xdr:nvSpPr>
      <xdr:spPr>
        <a:xfrm>
          <a:off x="14389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89933</xdr:rowOff>
    </xdr:from>
    <xdr:ext cx="405111" cy="259045"/>
    <xdr:sp macro="" textlink="">
      <xdr:nvSpPr>
        <xdr:cNvPr id="653" name="n_3mainValue【学校施設】&#10;有形固定資産減価償却率">
          <a:extLst>
            <a:ext uri="{FF2B5EF4-FFF2-40B4-BE49-F238E27FC236}">
              <a16:creationId xmlns:a16="http://schemas.microsoft.com/office/drawing/2014/main" id="{BD1F080A-6607-4CDA-8127-45F22ACD4A2A}"/>
            </a:ext>
          </a:extLst>
        </xdr:cNvPr>
        <xdr:cNvSpPr txBox="1"/>
      </xdr:nvSpPr>
      <xdr:spPr>
        <a:xfrm>
          <a:off x="13500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101363</xdr:rowOff>
    </xdr:from>
    <xdr:ext cx="405111" cy="259045"/>
    <xdr:sp macro="" textlink="">
      <xdr:nvSpPr>
        <xdr:cNvPr id="654" name="n_4mainValue【学校施設】&#10;有形固定資産減価償却率">
          <a:extLst>
            <a:ext uri="{FF2B5EF4-FFF2-40B4-BE49-F238E27FC236}">
              <a16:creationId xmlns:a16="http://schemas.microsoft.com/office/drawing/2014/main" id="{98EDCC0E-83B5-4FB4-9A64-9C84B1628C25}"/>
            </a:ext>
          </a:extLst>
        </xdr:cNvPr>
        <xdr:cNvSpPr txBox="1"/>
      </xdr:nvSpPr>
      <xdr:spPr>
        <a:xfrm>
          <a:off x="12611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6A98006C-EB65-4686-BE32-42FF9BC1B3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24AAE2CE-FEE7-4BEB-AFB8-315D72463E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B2BFF6E7-45FC-4738-8230-7EBBE03333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AFBBB5BA-7775-4E49-82E4-783037B71D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D90577EF-11BE-4090-8BA9-DA9D87EFDB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819D2697-9568-4AF9-9AE4-6E85CC6A64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B1548A2E-DEFB-458B-A824-56804FF0E3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120FE793-B53D-4FB2-B427-25E7B21735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A3BB58CD-3D88-4520-B8B2-025C1D32B74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DCEFB80C-4A9D-4CB4-99EE-9B4A31E6F2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2C1F3A82-6026-402E-9B11-C6025FC36AA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2E11634E-9C5E-4AD9-88AB-EF4AC6300B0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71CA7460-9E0E-4462-AFD9-61928EBA1BC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63980AD7-7142-4994-8D54-D9F2F17A9FA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768DB986-AADA-42E8-A540-16B814A1691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3E60CD79-A46E-4F05-85CC-0B5FF4E5062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DF95F90F-4D3A-4365-8580-6629A6C557D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087920D8-7D63-4A47-9F52-A1AF61AEE24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2AD39E46-E268-408A-B5E6-82BA3240DCD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625E0F0C-8A0C-4A08-8A59-B0A4F77910E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85266C6E-A69E-4604-B52A-92E4874B44C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7146D41F-3DEE-412D-AEEE-8E10E3C06B3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AC71E5A-83F1-4755-9505-CD36E450F5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83995365-BEAA-4529-BC13-F19F672F04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E9FBE6FD-F718-4CAE-99E3-5B639C2C26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79200570-665C-441D-86CE-7F8743E462E5}"/>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DE4CABAE-A48F-4B67-93E6-C51C8B4DFF72}"/>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F101CDA6-A53E-4395-BAF5-29AF08BF9C68}"/>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B8E44D7B-9FB5-4902-A5B7-61CEB07F1512}"/>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BCF0914A-EB22-4F5A-A36A-D05642ABA807}"/>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a:extLst>
            <a:ext uri="{FF2B5EF4-FFF2-40B4-BE49-F238E27FC236}">
              <a16:creationId xmlns:a16="http://schemas.microsoft.com/office/drawing/2014/main" id="{01A7DD7D-C17C-4E58-ADC2-0C16C63440BD}"/>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D2EAAA4D-2C3F-4759-A04E-73B7865CFAF6}"/>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08117665-B594-4E9C-BDA6-0E34FF20D3E7}"/>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1858080E-7F55-465C-B1B6-044AD2F55E47}"/>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BB48EFC5-52EF-4B46-ADD2-D72BC870A34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70F72A34-55C8-403F-80FA-5AD0A089224A}"/>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104FDA5-A882-4FC0-8A1C-83D25FBB7D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458A0B4-A7F9-4458-81E5-40C4BACDEA3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39BCB9C5-A88D-4098-9CC0-A8D962724C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1F661CB-F442-4969-9DB1-D572B3D570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52965A6-7B8E-4E6D-AB7F-EF612402B8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114935</xdr:rowOff>
    </xdr:from>
    <xdr:to>
      <xdr:col>116</xdr:col>
      <xdr:colOff>114300</xdr:colOff>
      <xdr:row>63</xdr:row>
      <xdr:rowOff>45085</xdr:rowOff>
    </xdr:to>
    <xdr:sp macro="" textlink="">
      <xdr:nvSpPr>
        <xdr:cNvPr id="696" name="楕円 695">
          <a:extLst>
            <a:ext uri="{FF2B5EF4-FFF2-40B4-BE49-F238E27FC236}">
              <a16:creationId xmlns:a16="http://schemas.microsoft.com/office/drawing/2014/main" id="{FAA3B15E-F845-426D-81C9-201907750142}"/>
            </a:ext>
          </a:extLst>
        </xdr:cNvPr>
        <xdr:cNvSpPr/>
      </xdr:nvSpPr>
      <xdr:spPr>
        <a:xfrm>
          <a:off x="22110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93362</xdr:rowOff>
    </xdr:from>
    <xdr:ext cx="469744" cy="259045"/>
    <xdr:sp macro="" textlink="">
      <xdr:nvSpPr>
        <xdr:cNvPr id="697" name="【学校施設】&#10;一人当たり面積該当値テキスト">
          <a:extLst>
            <a:ext uri="{FF2B5EF4-FFF2-40B4-BE49-F238E27FC236}">
              <a16:creationId xmlns:a16="http://schemas.microsoft.com/office/drawing/2014/main" id="{C4162A53-645C-47F3-8514-487B0E7EFA39}"/>
            </a:ext>
          </a:extLst>
        </xdr:cNvPr>
        <xdr:cNvSpPr txBox="1"/>
      </xdr:nvSpPr>
      <xdr:spPr>
        <a:xfrm>
          <a:off x="22199600" y="1072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119507</xdr:rowOff>
    </xdr:from>
    <xdr:to>
      <xdr:col>112</xdr:col>
      <xdr:colOff>38100</xdr:colOff>
      <xdr:row>63</xdr:row>
      <xdr:rowOff>49657</xdr:rowOff>
    </xdr:to>
    <xdr:sp macro="" textlink="">
      <xdr:nvSpPr>
        <xdr:cNvPr id="698" name="楕円 697">
          <a:extLst>
            <a:ext uri="{FF2B5EF4-FFF2-40B4-BE49-F238E27FC236}">
              <a16:creationId xmlns:a16="http://schemas.microsoft.com/office/drawing/2014/main" id="{3CEE7F5A-90DF-417D-AA4B-356B41BE62C6}"/>
            </a:ext>
          </a:extLst>
        </xdr:cNvPr>
        <xdr:cNvSpPr/>
      </xdr:nvSpPr>
      <xdr:spPr>
        <a:xfrm>
          <a:off x="21272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165735</xdr:rowOff>
    </xdr:from>
    <xdr:to>
      <xdr:col>116</xdr:col>
      <xdr:colOff>63500</xdr:colOff>
      <xdr:row>62</xdr:row>
      <xdr:rowOff>170307</xdr:rowOff>
    </xdr:to>
    <xdr:cxnSp macro="">
      <xdr:nvCxnSpPr>
        <xdr:cNvPr id="699" name="直線コネクタ 698">
          <a:extLst>
            <a:ext uri="{FF2B5EF4-FFF2-40B4-BE49-F238E27FC236}">
              <a16:creationId xmlns:a16="http://schemas.microsoft.com/office/drawing/2014/main" id="{B2CD1A8B-9511-48F0-8FBF-638611C6843E}"/>
            </a:ext>
          </a:extLst>
        </xdr:cNvPr>
        <xdr:cNvCxnSpPr/>
      </xdr:nvCxnSpPr>
      <xdr:spPr>
        <a:xfrm flipV="1">
          <a:off x="21323300" y="1079563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123752</xdr:rowOff>
    </xdr:from>
    <xdr:to>
      <xdr:col>107</xdr:col>
      <xdr:colOff>101600</xdr:colOff>
      <xdr:row>63</xdr:row>
      <xdr:rowOff>53902</xdr:rowOff>
    </xdr:to>
    <xdr:sp macro="" textlink="">
      <xdr:nvSpPr>
        <xdr:cNvPr id="700" name="楕円 699">
          <a:extLst>
            <a:ext uri="{FF2B5EF4-FFF2-40B4-BE49-F238E27FC236}">
              <a16:creationId xmlns:a16="http://schemas.microsoft.com/office/drawing/2014/main" id="{EDC1DB41-FB45-4327-8CB0-7E54D1344F4D}"/>
            </a:ext>
          </a:extLst>
        </xdr:cNvPr>
        <xdr:cNvSpPr/>
      </xdr:nvSpPr>
      <xdr:spPr>
        <a:xfrm>
          <a:off x="20383500" y="107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170307</xdr:rowOff>
    </xdr:from>
    <xdr:to>
      <xdr:col>111</xdr:col>
      <xdr:colOff>177800</xdr:colOff>
      <xdr:row>63</xdr:row>
      <xdr:rowOff>3102</xdr:rowOff>
    </xdr:to>
    <xdr:cxnSp macro="">
      <xdr:nvCxnSpPr>
        <xdr:cNvPr id="701" name="直線コネクタ 700">
          <a:extLst>
            <a:ext uri="{FF2B5EF4-FFF2-40B4-BE49-F238E27FC236}">
              <a16:creationId xmlns:a16="http://schemas.microsoft.com/office/drawing/2014/main" id="{0A2ECC49-9378-4B4B-A51B-BBB3093759F1}"/>
            </a:ext>
          </a:extLst>
        </xdr:cNvPr>
        <xdr:cNvCxnSpPr/>
      </xdr:nvCxnSpPr>
      <xdr:spPr>
        <a:xfrm flipV="1">
          <a:off x="20434300" y="10800207"/>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126202</xdr:rowOff>
    </xdr:from>
    <xdr:to>
      <xdr:col>102</xdr:col>
      <xdr:colOff>165100</xdr:colOff>
      <xdr:row>63</xdr:row>
      <xdr:rowOff>56352</xdr:rowOff>
    </xdr:to>
    <xdr:sp macro="" textlink="">
      <xdr:nvSpPr>
        <xdr:cNvPr id="702" name="楕円 701">
          <a:extLst>
            <a:ext uri="{FF2B5EF4-FFF2-40B4-BE49-F238E27FC236}">
              <a16:creationId xmlns:a16="http://schemas.microsoft.com/office/drawing/2014/main" id="{DC33E153-AEC5-47A1-AC0A-1ED9396D1C9C}"/>
            </a:ext>
          </a:extLst>
        </xdr:cNvPr>
        <xdr:cNvSpPr/>
      </xdr:nvSpPr>
      <xdr:spPr>
        <a:xfrm>
          <a:off x="19494500" y="1075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3102</xdr:rowOff>
    </xdr:from>
    <xdr:to>
      <xdr:col>107</xdr:col>
      <xdr:colOff>50800</xdr:colOff>
      <xdr:row>63</xdr:row>
      <xdr:rowOff>5552</xdr:rowOff>
    </xdr:to>
    <xdr:cxnSp macro="">
      <xdr:nvCxnSpPr>
        <xdr:cNvPr id="703" name="直線コネクタ 702">
          <a:extLst>
            <a:ext uri="{FF2B5EF4-FFF2-40B4-BE49-F238E27FC236}">
              <a16:creationId xmlns:a16="http://schemas.microsoft.com/office/drawing/2014/main" id="{90446C28-56E6-46AC-9841-BC72DF1D7C3F}"/>
            </a:ext>
          </a:extLst>
        </xdr:cNvPr>
        <xdr:cNvCxnSpPr/>
      </xdr:nvCxnSpPr>
      <xdr:spPr>
        <a:xfrm flipV="1">
          <a:off x="19545300" y="1080445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125712</xdr:rowOff>
    </xdr:from>
    <xdr:to>
      <xdr:col>98</xdr:col>
      <xdr:colOff>38100</xdr:colOff>
      <xdr:row>63</xdr:row>
      <xdr:rowOff>55862</xdr:rowOff>
    </xdr:to>
    <xdr:sp macro="" textlink="">
      <xdr:nvSpPr>
        <xdr:cNvPr id="704" name="楕円 703">
          <a:extLst>
            <a:ext uri="{FF2B5EF4-FFF2-40B4-BE49-F238E27FC236}">
              <a16:creationId xmlns:a16="http://schemas.microsoft.com/office/drawing/2014/main" id="{9E38B646-5923-4D0A-AFFA-AEA64768E987}"/>
            </a:ext>
          </a:extLst>
        </xdr:cNvPr>
        <xdr:cNvSpPr/>
      </xdr:nvSpPr>
      <xdr:spPr>
        <a:xfrm>
          <a:off x="18605500" y="107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5062</xdr:rowOff>
    </xdr:from>
    <xdr:to>
      <xdr:col>102</xdr:col>
      <xdr:colOff>114300</xdr:colOff>
      <xdr:row>63</xdr:row>
      <xdr:rowOff>5552</xdr:rowOff>
    </xdr:to>
    <xdr:cxnSp macro="">
      <xdr:nvCxnSpPr>
        <xdr:cNvPr id="705" name="直線コネクタ 704">
          <a:extLst>
            <a:ext uri="{FF2B5EF4-FFF2-40B4-BE49-F238E27FC236}">
              <a16:creationId xmlns:a16="http://schemas.microsoft.com/office/drawing/2014/main" id="{13BEC650-E0E4-48AB-AA24-241EEBDC2E98}"/>
            </a:ext>
          </a:extLst>
        </xdr:cNvPr>
        <xdr:cNvCxnSpPr/>
      </xdr:nvCxnSpPr>
      <xdr:spPr>
        <a:xfrm>
          <a:off x="18656300" y="1080641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706" name="n_1aveValue【学校施設】&#10;一人当たり面積">
          <a:extLst>
            <a:ext uri="{FF2B5EF4-FFF2-40B4-BE49-F238E27FC236}">
              <a16:creationId xmlns:a16="http://schemas.microsoft.com/office/drawing/2014/main" id="{E5BD62B0-CCE9-4A75-8784-605BC55A5E9D}"/>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707" name="n_2aveValue【学校施設】&#10;一人当たり面積">
          <a:extLst>
            <a:ext uri="{FF2B5EF4-FFF2-40B4-BE49-F238E27FC236}">
              <a16:creationId xmlns:a16="http://schemas.microsoft.com/office/drawing/2014/main" id="{69A22DF1-A4BD-47C7-ABB6-9CD103C212AC}"/>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708" name="n_3aveValue【学校施設】&#10;一人当たり面積">
          <a:extLst>
            <a:ext uri="{FF2B5EF4-FFF2-40B4-BE49-F238E27FC236}">
              <a16:creationId xmlns:a16="http://schemas.microsoft.com/office/drawing/2014/main" id="{A4D83760-A5FB-4F05-A347-A0DF44609BC0}"/>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709" name="n_4aveValue【学校施設】&#10;一人当たり面積">
          <a:extLst>
            <a:ext uri="{FF2B5EF4-FFF2-40B4-BE49-F238E27FC236}">
              <a16:creationId xmlns:a16="http://schemas.microsoft.com/office/drawing/2014/main" id="{3571B44D-AF4D-4379-A553-14EB5CC95C63}"/>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40784</xdr:rowOff>
    </xdr:from>
    <xdr:ext cx="469744" cy="259045"/>
    <xdr:sp macro="" textlink="">
      <xdr:nvSpPr>
        <xdr:cNvPr id="710" name="n_1mainValue【学校施設】&#10;一人当たり面積">
          <a:extLst>
            <a:ext uri="{FF2B5EF4-FFF2-40B4-BE49-F238E27FC236}">
              <a16:creationId xmlns:a16="http://schemas.microsoft.com/office/drawing/2014/main" id="{AFA70255-FFE8-4533-92E9-F3A4BE75A5F5}"/>
            </a:ext>
          </a:extLst>
        </xdr:cNvPr>
        <xdr:cNvSpPr txBox="1"/>
      </xdr:nvSpPr>
      <xdr:spPr>
        <a:xfrm>
          <a:off x="210757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45029</xdr:rowOff>
    </xdr:from>
    <xdr:ext cx="469744" cy="259045"/>
    <xdr:sp macro="" textlink="">
      <xdr:nvSpPr>
        <xdr:cNvPr id="711" name="n_2mainValue【学校施設】&#10;一人当たり面積">
          <a:extLst>
            <a:ext uri="{FF2B5EF4-FFF2-40B4-BE49-F238E27FC236}">
              <a16:creationId xmlns:a16="http://schemas.microsoft.com/office/drawing/2014/main" id="{C29717FB-5458-4261-8400-036CF1444618}"/>
            </a:ext>
          </a:extLst>
        </xdr:cNvPr>
        <xdr:cNvSpPr txBox="1"/>
      </xdr:nvSpPr>
      <xdr:spPr>
        <a:xfrm>
          <a:off x="20199427" y="108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47479</xdr:rowOff>
    </xdr:from>
    <xdr:ext cx="469744" cy="259045"/>
    <xdr:sp macro="" textlink="">
      <xdr:nvSpPr>
        <xdr:cNvPr id="712" name="n_3mainValue【学校施設】&#10;一人当たり面積">
          <a:extLst>
            <a:ext uri="{FF2B5EF4-FFF2-40B4-BE49-F238E27FC236}">
              <a16:creationId xmlns:a16="http://schemas.microsoft.com/office/drawing/2014/main" id="{6D6FCC5A-FDCE-42DB-9389-8DFAC88720A5}"/>
            </a:ext>
          </a:extLst>
        </xdr:cNvPr>
        <xdr:cNvSpPr txBox="1"/>
      </xdr:nvSpPr>
      <xdr:spPr>
        <a:xfrm>
          <a:off x="19310427" y="1084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46989</xdr:rowOff>
    </xdr:from>
    <xdr:ext cx="469744" cy="259045"/>
    <xdr:sp macro="" textlink="">
      <xdr:nvSpPr>
        <xdr:cNvPr id="713" name="n_4mainValue【学校施設】&#10;一人当たり面積">
          <a:extLst>
            <a:ext uri="{FF2B5EF4-FFF2-40B4-BE49-F238E27FC236}">
              <a16:creationId xmlns:a16="http://schemas.microsoft.com/office/drawing/2014/main" id="{5B675FDC-3A2F-4D97-8232-53954D79D486}"/>
            </a:ext>
          </a:extLst>
        </xdr:cNvPr>
        <xdr:cNvSpPr txBox="1"/>
      </xdr:nvSpPr>
      <xdr:spPr>
        <a:xfrm>
          <a:off x="18421427" y="108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72B9AD65-9459-4D95-9359-2774B50325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44F5AA57-A061-4D95-A2A9-1F6A9AA2E3D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498EB886-1714-4560-B0B2-83F4784ACF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67501735-4100-46B2-8F28-22180938C2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E5B286B4-84AF-4052-B549-BD68C1805E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D86CD4A7-4C96-4C66-90B1-D16B8FA65F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EBBF1028-7742-4EE5-A257-826363DBC1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EF2653D2-B45B-497A-B6DE-B35FC77A8A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55CBACBB-5300-4989-9155-4FBA58C0C8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1E2DB34D-A57C-40B8-A5C9-41303411F5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B7A99D6A-DCA2-4F86-9087-5CFF661A4F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C94990D6-A8A4-45DC-AF19-F77AD9B2729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1ECBCA54-AF35-4272-9EC5-D893CF0F4C2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052CB8C3-67CF-414E-8118-9F39D19CDB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331F0AE0-C7D8-4CE5-8670-246583EEA7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4691BC20-C87D-4552-8757-399D6AF29B2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D094D442-0287-4800-99BB-7DAD27E7DF9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F90E501F-66CB-4BE3-A859-33799ED7D27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E4E3F39D-E933-4117-A5B8-08C7CF5A76A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24933A3D-CB35-4535-B595-5BFD72006DA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D1AAF0E1-49F7-4FF3-AF5F-DDC38DD4DB7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AAC972C0-D8D2-47BD-8E0A-DC78E8D3B31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7CB7531A-472E-4D50-85BC-39ACFE0948E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31F2BF8F-CEDC-4DF2-9CC5-E7CD135B54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64AFB854-547E-44D6-BF78-10A136CD0A6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7CD23F31-4E6D-4571-80A6-DBB53D01FECE}"/>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F56D0BE1-4314-4896-A589-83AC670A770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1678CF75-6CA3-42F2-8387-60ADF43BDCC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C958FCAF-26AC-47C4-A6D6-AAC9BC1DBFD1}"/>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70292102-22C0-4CDE-9393-514F4A8899AC}"/>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a:extLst>
            <a:ext uri="{FF2B5EF4-FFF2-40B4-BE49-F238E27FC236}">
              <a16:creationId xmlns:a16="http://schemas.microsoft.com/office/drawing/2014/main" id="{1B369A44-5F5F-4CA1-8995-A59554D47C43}"/>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560A10C5-9147-4B30-98BC-5A21CAA2148C}"/>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1E73A85B-3833-4713-A1AE-806541C827E2}"/>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0307D862-8F36-4510-B024-F12A15C93E3A}"/>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4CE21702-A7A4-4C3C-8B8A-FC6BC9215C5B}"/>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A70D16B7-97FD-480D-A259-11FF59B76153}"/>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BA3ED2B-40F6-4B21-A328-900D51004F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5B365D4D-09BB-4673-82CB-9DC4470C96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079A7A6-63E5-477C-9F36-26C7F54B6C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4F1F3F1-DB93-4564-961F-FA1CD41A80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5CE5959-1CCF-449C-8101-930F8E5D21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6324195D-6C4B-4235-9674-D4E5DC8938D6}"/>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B3EC432F-D1E5-4257-A99A-6EEB717C5F5C}"/>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4419C4F7-9ACB-4041-A187-6F78973C16CB}"/>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89BB7CAE-71D4-4A57-9048-F68CEF1FB1B9}"/>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9" name="楕円 758">
          <a:extLst>
            <a:ext uri="{FF2B5EF4-FFF2-40B4-BE49-F238E27FC236}">
              <a16:creationId xmlns:a16="http://schemas.microsoft.com/office/drawing/2014/main" id="{81DBB6E3-0D50-45F8-AF3B-18983879ADDC}"/>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0" name="直線コネクタ 759">
          <a:extLst>
            <a:ext uri="{FF2B5EF4-FFF2-40B4-BE49-F238E27FC236}">
              <a16:creationId xmlns:a16="http://schemas.microsoft.com/office/drawing/2014/main" id="{B518072B-8ED7-4572-903A-77B2F1462972}"/>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1" name="楕円 760">
          <a:extLst>
            <a:ext uri="{FF2B5EF4-FFF2-40B4-BE49-F238E27FC236}">
              <a16:creationId xmlns:a16="http://schemas.microsoft.com/office/drawing/2014/main" id="{AF7E1283-A323-4127-922B-3110844AE308}"/>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2" name="直線コネクタ 761">
          <a:extLst>
            <a:ext uri="{FF2B5EF4-FFF2-40B4-BE49-F238E27FC236}">
              <a16:creationId xmlns:a16="http://schemas.microsoft.com/office/drawing/2014/main" id="{1F94FB43-0405-4EB3-8F19-51665BFF61E2}"/>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3" name="楕円 762">
          <a:extLst>
            <a:ext uri="{FF2B5EF4-FFF2-40B4-BE49-F238E27FC236}">
              <a16:creationId xmlns:a16="http://schemas.microsoft.com/office/drawing/2014/main" id="{A235C1BD-6A6B-49F3-B054-8C89EAE88558}"/>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4" name="直線コネクタ 763">
          <a:extLst>
            <a:ext uri="{FF2B5EF4-FFF2-40B4-BE49-F238E27FC236}">
              <a16:creationId xmlns:a16="http://schemas.microsoft.com/office/drawing/2014/main" id="{1BD7AAB9-CAA3-474D-B30F-8B888FF8CD0D}"/>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a:extLst>
            <a:ext uri="{FF2B5EF4-FFF2-40B4-BE49-F238E27FC236}">
              <a16:creationId xmlns:a16="http://schemas.microsoft.com/office/drawing/2014/main" id="{130DB02E-21FF-4D31-952E-DFC77433A27B}"/>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a:extLst>
            <a:ext uri="{FF2B5EF4-FFF2-40B4-BE49-F238E27FC236}">
              <a16:creationId xmlns:a16="http://schemas.microsoft.com/office/drawing/2014/main" id="{4BA45AB8-C9E0-4EDB-A483-CB2AFD1A31FE}"/>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7" name="n_3aveValue【児童館】&#10;有形固定資産減価償却率">
          <a:extLst>
            <a:ext uri="{FF2B5EF4-FFF2-40B4-BE49-F238E27FC236}">
              <a16:creationId xmlns:a16="http://schemas.microsoft.com/office/drawing/2014/main" id="{0514F8A4-D1A6-41E4-ABD8-10B0256FC1DB}"/>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68" name="n_4aveValue【児童館】&#10;有形固定資産減価償却率">
          <a:extLst>
            <a:ext uri="{FF2B5EF4-FFF2-40B4-BE49-F238E27FC236}">
              <a16:creationId xmlns:a16="http://schemas.microsoft.com/office/drawing/2014/main" id="{208E22D9-B1E6-4417-A586-16DA92DB5517}"/>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9" name="n_1mainValue【児童館】&#10;有形固定資産減価償却率">
          <a:extLst>
            <a:ext uri="{FF2B5EF4-FFF2-40B4-BE49-F238E27FC236}">
              <a16:creationId xmlns:a16="http://schemas.microsoft.com/office/drawing/2014/main" id="{20485D78-FFAD-4112-A695-EAD0B3A9459F}"/>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0" name="n_2mainValue【児童館】&#10;有形固定資産減価償却率">
          <a:extLst>
            <a:ext uri="{FF2B5EF4-FFF2-40B4-BE49-F238E27FC236}">
              <a16:creationId xmlns:a16="http://schemas.microsoft.com/office/drawing/2014/main" id="{F312E667-0EF8-484E-AE03-3085F727D36B}"/>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1" name="n_3mainValue【児童館】&#10;有形固定資産減価償却率">
          <a:extLst>
            <a:ext uri="{FF2B5EF4-FFF2-40B4-BE49-F238E27FC236}">
              <a16:creationId xmlns:a16="http://schemas.microsoft.com/office/drawing/2014/main" id="{1606EF9C-C480-4BB3-AE89-07D67B67327D}"/>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2" name="n_4mainValue【児童館】&#10;有形固定資産減価償却率">
          <a:extLst>
            <a:ext uri="{FF2B5EF4-FFF2-40B4-BE49-F238E27FC236}">
              <a16:creationId xmlns:a16="http://schemas.microsoft.com/office/drawing/2014/main" id="{3628A708-DE5E-4B0B-B47E-AEB04AD0577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EF5B81D3-3D67-453D-B06D-01C6728E94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E5FE0F2F-554C-43A6-99B4-F2D6075192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91E8399E-7AE4-4153-B326-7134A3CD7F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BED8E0AF-A66D-4B63-BBB5-2CBC4E0BBD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6439AB83-E18B-469E-A76D-8F1EBE0A32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F4503660-73D7-480A-8444-41D3FE8BF7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15F30A17-9DB6-40D1-A331-8DAFD4DF19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777E9EE4-3F33-4667-8E3E-61654D8AC3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E1EC82A6-A5D7-44AA-B934-E6A5153224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F3CDEB46-C2BF-48CF-BBDA-3029C3F626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FC7542BB-FD5F-4508-ABA0-3E91E920FD5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4731337C-CCD7-4539-AA97-CC1FDCF5888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075AB48C-2A9A-472D-A2D9-CDD4649CBF8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E732DD98-AAA8-48AC-9DF9-1220384EE5B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E01DF5B2-4C50-4309-9201-1C7D364301D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623BCABF-E2C0-4E82-AD93-31AA06F32BA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2CD62777-06B1-47FF-913F-8D664387D2E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88C42D86-EB7A-4840-8C11-10D91B0B636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2E554ACD-85AB-47D4-AE93-0C19FADBF2D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FF6D1CC9-2E9D-4DE9-A65D-0A9C1B2FBC1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BC49BDC1-52E5-4752-A9D2-3286BEBF1F5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9DDCBA6F-9B7A-4536-8658-276874D030D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76B89932-AAC1-44B9-A21E-4A9E827C6F5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740D6E2F-34D2-4E11-A834-8190B3E7C6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5363CAD0-1D1F-4C34-969C-04581B7D3EB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485DBFC2-81AF-40A8-A95C-309B0E7A66B0}"/>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DE087273-ED96-4A9B-AA38-84D5F5E047E7}"/>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80F7541D-3F1B-4DB7-9E0C-7FC4116FA806}"/>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526428CD-7600-43C3-9AD5-2F55E05FBEA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E05FA1F2-F7BA-4B81-A18E-BF73DEAF107E}"/>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DC20287D-4435-4E42-BDB9-FD7CFF65C691}"/>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9F57AF0B-B30C-4CCF-88EA-E162DB813EEB}"/>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99462448-274C-448B-BA59-9ED5590E5118}"/>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131BF32D-F46A-44FF-9C59-3D5636E16ADD}"/>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ED76C18F-4198-4DFB-A79E-DBA886220270}"/>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E2F1D40E-EC38-4AE0-94C8-D0ED23E856CB}"/>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FBCAD78-024A-4577-BEAC-3DAFBD51DFD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90DC2C4-7021-40D0-911C-1D95462AFC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987E27A-2B02-4CE7-86BD-8996A8DE856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C24A86D-607E-4EB4-AB28-08FB961900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6386FD6-C9FD-40A6-AB89-9D175A4FFB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814" name="楕円 813">
          <a:extLst>
            <a:ext uri="{FF2B5EF4-FFF2-40B4-BE49-F238E27FC236}">
              <a16:creationId xmlns:a16="http://schemas.microsoft.com/office/drawing/2014/main" id="{79E45116-9C1E-47B1-AD6A-DC86BE1E04CB}"/>
            </a:ext>
          </a:extLst>
        </xdr:cNvPr>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149877</xdr:rowOff>
    </xdr:from>
    <xdr:ext cx="469744" cy="259045"/>
    <xdr:sp macro="" textlink="">
      <xdr:nvSpPr>
        <xdr:cNvPr id="815" name="【児童館】&#10;一人当たり面積該当値テキスト">
          <a:extLst>
            <a:ext uri="{FF2B5EF4-FFF2-40B4-BE49-F238E27FC236}">
              <a16:creationId xmlns:a16="http://schemas.microsoft.com/office/drawing/2014/main" id="{0F876A5A-6D82-4F3E-86A7-2E190011A11D}"/>
            </a:ext>
          </a:extLst>
        </xdr:cNvPr>
        <xdr:cNvSpPr txBox="1"/>
      </xdr:nvSpPr>
      <xdr:spPr>
        <a:xfrm>
          <a:off x="22199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816" name="楕円 815">
          <a:extLst>
            <a:ext uri="{FF2B5EF4-FFF2-40B4-BE49-F238E27FC236}">
              <a16:creationId xmlns:a16="http://schemas.microsoft.com/office/drawing/2014/main" id="{3BCCF24E-94B0-47F6-905C-B1C846B1AE0B}"/>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817" name="直線コネクタ 816">
          <a:extLst>
            <a:ext uri="{FF2B5EF4-FFF2-40B4-BE49-F238E27FC236}">
              <a16:creationId xmlns:a16="http://schemas.microsoft.com/office/drawing/2014/main" id="{1A5BD458-3180-4D87-86C5-B04A253EF430}"/>
            </a:ext>
          </a:extLst>
        </xdr:cNvPr>
        <xdr:cNvCxnSpPr/>
      </xdr:nvCxnSpPr>
      <xdr:spPr>
        <a:xfrm>
          <a:off x="21323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818" name="楕円 817">
          <a:extLst>
            <a:ext uri="{FF2B5EF4-FFF2-40B4-BE49-F238E27FC236}">
              <a16:creationId xmlns:a16="http://schemas.microsoft.com/office/drawing/2014/main" id="{751226C5-8383-4557-B3B6-55FEACEC5288}"/>
            </a:ext>
          </a:extLst>
        </xdr:cNvPr>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819" name="直線コネクタ 818">
          <a:extLst>
            <a:ext uri="{FF2B5EF4-FFF2-40B4-BE49-F238E27FC236}">
              <a16:creationId xmlns:a16="http://schemas.microsoft.com/office/drawing/2014/main" id="{2B3DBD56-F1A7-430E-B8EF-3220BC08A484}"/>
            </a:ext>
          </a:extLst>
        </xdr:cNvPr>
        <xdr:cNvCxnSpPr/>
      </xdr:nvCxnSpPr>
      <xdr:spPr>
        <a:xfrm>
          <a:off x="2043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820" name="楕円 819">
          <a:extLst>
            <a:ext uri="{FF2B5EF4-FFF2-40B4-BE49-F238E27FC236}">
              <a16:creationId xmlns:a16="http://schemas.microsoft.com/office/drawing/2014/main" id="{A7BA4032-D006-4936-8676-51F73EC78D8F}"/>
            </a:ext>
          </a:extLst>
        </xdr:cNvPr>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821" name="直線コネクタ 820">
          <a:extLst>
            <a:ext uri="{FF2B5EF4-FFF2-40B4-BE49-F238E27FC236}">
              <a16:creationId xmlns:a16="http://schemas.microsoft.com/office/drawing/2014/main" id="{055BA7A6-247B-4AD8-9486-FFF9313DB0F1}"/>
            </a:ext>
          </a:extLst>
        </xdr:cNvPr>
        <xdr:cNvCxnSpPr/>
      </xdr:nvCxnSpPr>
      <xdr:spPr>
        <a:xfrm>
          <a:off x="19545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822" name="楕円 821">
          <a:extLst>
            <a:ext uri="{FF2B5EF4-FFF2-40B4-BE49-F238E27FC236}">
              <a16:creationId xmlns:a16="http://schemas.microsoft.com/office/drawing/2014/main" id="{649501D8-3877-43A6-AA66-055B096E9465}"/>
            </a:ext>
          </a:extLst>
        </xdr:cNvPr>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114300</xdr:rowOff>
    </xdr:to>
    <xdr:cxnSp macro="">
      <xdr:nvCxnSpPr>
        <xdr:cNvPr id="823" name="直線コネクタ 822">
          <a:extLst>
            <a:ext uri="{FF2B5EF4-FFF2-40B4-BE49-F238E27FC236}">
              <a16:creationId xmlns:a16="http://schemas.microsoft.com/office/drawing/2014/main" id="{E6434C4B-9B5C-4EA8-8A13-0A55E3A407CE}"/>
            </a:ext>
          </a:extLst>
        </xdr:cNvPr>
        <xdr:cNvCxnSpPr/>
      </xdr:nvCxnSpPr>
      <xdr:spPr>
        <a:xfrm>
          <a:off x="18656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a:extLst>
            <a:ext uri="{FF2B5EF4-FFF2-40B4-BE49-F238E27FC236}">
              <a16:creationId xmlns:a16="http://schemas.microsoft.com/office/drawing/2014/main" id="{AC37D03A-DAE9-4588-9E91-3C87B346C6BC}"/>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C0F6A45D-7881-4806-8ADB-54C8F59F871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44C62CED-F192-4A9F-9781-6A24F90325D6}"/>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5AA535BE-AE53-490A-AF66-817BB64F4684}"/>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828" name="n_1mainValue【児童館】&#10;一人当たり面積">
          <a:extLst>
            <a:ext uri="{FF2B5EF4-FFF2-40B4-BE49-F238E27FC236}">
              <a16:creationId xmlns:a16="http://schemas.microsoft.com/office/drawing/2014/main" id="{1F8B9B27-70F3-4950-B860-47E00E71B534}"/>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829" name="n_2mainValue【児童館】&#10;一人当たり面積">
          <a:extLst>
            <a:ext uri="{FF2B5EF4-FFF2-40B4-BE49-F238E27FC236}">
              <a16:creationId xmlns:a16="http://schemas.microsoft.com/office/drawing/2014/main" id="{BD743010-FBF1-4EFC-BAD8-08899A1DBA5E}"/>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156227</xdr:rowOff>
    </xdr:from>
    <xdr:ext cx="469744" cy="259045"/>
    <xdr:sp macro="" textlink="">
      <xdr:nvSpPr>
        <xdr:cNvPr id="830" name="n_3mainValue【児童館】&#10;一人当たり面積">
          <a:extLst>
            <a:ext uri="{FF2B5EF4-FFF2-40B4-BE49-F238E27FC236}">
              <a16:creationId xmlns:a16="http://schemas.microsoft.com/office/drawing/2014/main" id="{D1030F0A-6B91-4021-9A88-FEE9085A5039}"/>
            </a:ext>
          </a:extLst>
        </xdr:cNvPr>
        <xdr:cNvSpPr txBox="1"/>
      </xdr:nvSpPr>
      <xdr:spPr>
        <a:xfrm>
          <a:off x="19310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156227</xdr:rowOff>
    </xdr:from>
    <xdr:ext cx="469744" cy="259045"/>
    <xdr:sp macro="" textlink="">
      <xdr:nvSpPr>
        <xdr:cNvPr id="831" name="n_4mainValue【児童館】&#10;一人当たり面積">
          <a:extLst>
            <a:ext uri="{FF2B5EF4-FFF2-40B4-BE49-F238E27FC236}">
              <a16:creationId xmlns:a16="http://schemas.microsoft.com/office/drawing/2014/main" id="{CD4A9C40-3320-41FD-B266-39C67E99ABA7}"/>
            </a:ext>
          </a:extLst>
        </xdr:cNvPr>
        <xdr:cNvSpPr txBox="1"/>
      </xdr:nvSpPr>
      <xdr:spPr>
        <a:xfrm>
          <a:off x="18421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8FE8DA9C-0B8F-4AF7-A4A6-6FBA994072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F9D699D7-A3E0-43E1-ADC1-4AA50CA247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B8C46800-62BB-482F-98FB-84FB163337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C4DBE107-9153-4685-BD3B-D7AC70733E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A0F1E8F-DE96-4896-9D6F-D7D90B481C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5DCD92D2-8193-4B2E-B806-7D56EEDCA91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A69968C0-B511-4EC9-AB64-221E01E02E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8B2139FB-BDC4-4586-953F-54CBE3C9DA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CCD9D23-ADE4-4ED9-BAB3-E4F88303F9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7CA0F588-EA9B-460A-AF9B-37AD8FACEF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BDB7198A-A8AA-432D-B98B-B58AD47C55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690E169B-BAD9-4565-BECE-6DD03827EA5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566B24BE-FAC5-4297-BB78-95CE2DACD4E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26CF5B9F-85F6-4E28-A353-BD9D30B756A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D36D1504-05E3-457D-8753-409FF2A4C5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3D5F091F-58F2-4BED-A316-6E83FDA1F55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E8CE99B0-9C41-442A-B007-52918CEA7E9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A6048153-E7EA-462D-840C-03C3F6AF263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97903695-F46E-481C-AB10-6354DC904B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E37C98AD-2D5C-49AC-BF76-50B5A91DB1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385A301F-0C9C-41F1-93C9-3E1ECE0872F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E6D4BB6D-BAA9-4F57-B341-80CF80D4F5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58F3E07B-8769-4F08-B723-83800D57666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FA5339E-B551-4118-AD8D-0288A4768C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1137F672-96E0-49A9-A9FA-F257685BDB5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08AE64F0-3DD6-434A-8CAA-C9994016781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5B03ECE9-E789-46F1-BFB0-FB76FC48EB2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6FFAF22B-E4BD-4A4F-81D3-B7FC6C77E36E}"/>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60E196D1-E016-4BD0-A404-BC26354DC0E4}"/>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a:extLst>
            <a:ext uri="{FF2B5EF4-FFF2-40B4-BE49-F238E27FC236}">
              <a16:creationId xmlns:a16="http://schemas.microsoft.com/office/drawing/2014/main" id="{A04A3673-57E0-44D9-BC20-6C52A8C08CDE}"/>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41820DB9-5038-486E-9951-24F5FDEB8C9C}"/>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2CFF7294-A83C-4F49-BC37-466DCB1A6B45}"/>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F09223BD-D701-40DA-BED5-FC815D6BB9ED}"/>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8B43741C-F2EF-447B-BBFA-C4A3DBBD04AD}"/>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DE361323-1E60-4924-9EA6-98C04F200E41}"/>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5F2965E-5283-4C0E-A9B5-DB3C81ABA5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BCCA17B-DDD4-4871-AF44-9006035A3D0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77A5F67-6DB7-459E-BA5D-8125CF31CA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EE143A7-676C-487F-92BC-BC902BC37F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4CD8E1E-C68B-4AB2-A5ED-467A86EBFC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154939</xdr:rowOff>
    </xdr:from>
    <xdr:to>
      <xdr:col>85</xdr:col>
      <xdr:colOff>177800</xdr:colOff>
      <xdr:row>106</xdr:row>
      <xdr:rowOff>85089</xdr:rowOff>
    </xdr:to>
    <xdr:sp macro="" textlink="">
      <xdr:nvSpPr>
        <xdr:cNvPr id="872" name="楕円 871">
          <a:extLst>
            <a:ext uri="{FF2B5EF4-FFF2-40B4-BE49-F238E27FC236}">
              <a16:creationId xmlns:a16="http://schemas.microsoft.com/office/drawing/2014/main" id="{4B0561E2-219E-4857-99BB-6A5529E5DF83}"/>
            </a:ext>
          </a:extLst>
        </xdr:cNvPr>
        <xdr:cNvSpPr/>
      </xdr:nvSpPr>
      <xdr:spPr>
        <a:xfrm>
          <a:off x="16268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133366</xdr:rowOff>
    </xdr:from>
    <xdr:ext cx="405111" cy="259045"/>
    <xdr:sp macro="" textlink="">
      <xdr:nvSpPr>
        <xdr:cNvPr id="873" name="【公民館】&#10;有形固定資産減価償却率該当値テキスト">
          <a:extLst>
            <a:ext uri="{FF2B5EF4-FFF2-40B4-BE49-F238E27FC236}">
              <a16:creationId xmlns:a16="http://schemas.microsoft.com/office/drawing/2014/main" id="{C14A6B88-3688-4A35-97AE-74E6E5B403D6}"/>
            </a:ext>
          </a:extLst>
        </xdr:cNvPr>
        <xdr:cNvSpPr txBox="1"/>
      </xdr:nvSpPr>
      <xdr:spPr>
        <a:xfrm>
          <a:off x="16357600"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143511</xdr:rowOff>
    </xdr:from>
    <xdr:to>
      <xdr:col>81</xdr:col>
      <xdr:colOff>101600</xdr:colOff>
      <xdr:row>106</xdr:row>
      <xdr:rowOff>73661</xdr:rowOff>
    </xdr:to>
    <xdr:sp macro="" textlink="">
      <xdr:nvSpPr>
        <xdr:cNvPr id="874" name="楕円 873">
          <a:extLst>
            <a:ext uri="{FF2B5EF4-FFF2-40B4-BE49-F238E27FC236}">
              <a16:creationId xmlns:a16="http://schemas.microsoft.com/office/drawing/2014/main" id="{51624799-6CD6-4D26-BE36-67004FB73994}"/>
            </a:ext>
          </a:extLst>
        </xdr:cNvPr>
        <xdr:cNvSpPr/>
      </xdr:nvSpPr>
      <xdr:spPr>
        <a:xfrm>
          <a:off x="15430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22861</xdr:rowOff>
    </xdr:from>
    <xdr:to>
      <xdr:col>85</xdr:col>
      <xdr:colOff>127000</xdr:colOff>
      <xdr:row>106</xdr:row>
      <xdr:rowOff>34289</xdr:rowOff>
    </xdr:to>
    <xdr:cxnSp macro="">
      <xdr:nvCxnSpPr>
        <xdr:cNvPr id="875" name="直線コネクタ 874">
          <a:extLst>
            <a:ext uri="{FF2B5EF4-FFF2-40B4-BE49-F238E27FC236}">
              <a16:creationId xmlns:a16="http://schemas.microsoft.com/office/drawing/2014/main" id="{C4FAC753-1E1C-4B09-AF6F-D9D22D7C88C7}"/>
            </a:ext>
          </a:extLst>
        </xdr:cNvPr>
        <xdr:cNvCxnSpPr/>
      </xdr:nvCxnSpPr>
      <xdr:spPr>
        <a:xfrm>
          <a:off x="15481300" y="181965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876" name="楕円 875">
          <a:extLst>
            <a:ext uri="{FF2B5EF4-FFF2-40B4-BE49-F238E27FC236}">
              <a16:creationId xmlns:a16="http://schemas.microsoft.com/office/drawing/2014/main" id="{A3AA1456-E117-4974-AE76-F95956985C3C}"/>
            </a:ext>
          </a:extLst>
        </xdr:cNvPr>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160020</xdr:rowOff>
    </xdr:from>
    <xdr:to>
      <xdr:col>81</xdr:col>
      <xdr:colOff>50800</xdr:colOff>
      <xdr:row>106</xdr:row>
      <xdr:rowOff>22861</xdr:rowOff>
    </xdr:to>
    <xdr:cxnSp macro="">
      <xdr:nvCxnSpPr>
        <xdr:cNvPr id="877" name="直線コネクタ 876">
          <a:extLst>
            <a:ext uri="{FF2B5EF4-FFF2-40B4-BE49-F238E27FC236}">
              <a16:creationId xmlns:a16="http://schemas.microsoft.com/office/drawing/2014/main" id="{E482D8A7-E0EC-4FE0-B548-9CAD72FCDB05}"/>
            </a:ext>
          </a:extLst>
        </xdr:cNvPr>
        <xdr:cNvCxnSpPr/>
      </xdr:nvCxnSpPr>
      <xdr:spPr>
        <a:xfrm>
          <a:off x="14592300" y="18162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78" name="楕円 877">
          <a:extLst>
            <a:ext uri="{FF2B5EF4-FFF2-40B4-BE49-F238E27FC236}">
              <a16:creationId xmlns:a16="http://schemas.microsoft.com/office/drawing/2014/main" id="{A0600C90-A480-43C5-8ACD-E6623ABEACD5}"/>
            </a:ext>
          </a:extLst>
        </xdr:cNvPr>
        <xdr:cNvSpPr/>
      </xdr:nvSpPr>
      <xdr:spPr>
        <a:xfrm>
          <a:off x="1365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160020</xdr:rowOff>
    </xdr:to>
    <xdr:cxnSp macro="">
      <xdr:nvCxnSpPr>
        <xdr:cNvPr id="879" name="直線コネクタ 878">
          <a:extLst>
            <a:ext uri="{FF2B5EF4-FFF2-40B4-BE49-F238E27FC236}">
              <a16:creationId xmlns:a16="http://schemas.microsoft.com/office/drawing/2014/main" id="{9B92904A-F389-42F1-9751-86CA8288D5A2}"/>
            </a:ext>
          </a:extLst>
        </xdr:cNvPr>
        <xdr:cNvCxnSpPr/>
      </xdr:nvCxnSpPr>
      <xdr:spPr>
        <a:xfrm>
          <a:off x="13703300" y="18124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145414</xdr:rowOff>
    </xdr:from>
    <xdr:to>
      <xdr:col>67</xdr:col>
      <xdr:colOff>101600</xdr:colOff>
      <xdr:row>105</xdr:row>
      <xdr:rowOff>75564</xdr:rowOff>
    </xdr:to>
    <xdr:sp macro="" textlink="">
      <xdr:nvSpPr>
        <xdr:cNvPr id="880" name="楕円 879">
          <a:extLst>
            <a:ext uri="{FF2B5EF4-FFF2-40B4-BE49-F238E27FC236}">
              <a16:creationId xmlns:a16="http://schemas.microsoft.com/office/drawing/2014/main" id="{1A806E62-79A7-4FA5-A660-000EFD61E73B}"/>
            </a:ext>
          </a:extLst>
        </xdr:cNvPr>
        <xdr:cNvSpPr/>
      </xdr:nvSpPr>
      <xdr:spPr>
        <a:xfrm>
          <a:off x="12763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24764</xdr:rowOff>
    </xdr:from>
    <xdr:to>
      <xdr:col>71</xdr:col>
      <xdr:colOff>177800</xdr:colOff>
      <xdr:row>105</xdr:row>
      <xdr:rowOff>121920</xdr:rowOff>
    </xdr:to>
    <xdr:cxnSp macro="">
      <xdr:nvCxnSpPr>
        <xdr:cNvPr id="881" name="直線コネクタ 880">
          <a:extLst>
            <a:ext uri="{FF2B5EF4-FFF2-40B4-BE49-F238E27FC236}">
              <a16:creationId xmlns:a16="http://schemas.microsoft.com/office/drawing/2014/main" id="{54946EE1-7530-4DE9-9921-540720A621BC}"/>
            </a:ext>
          </a:extLst>
        </xdr:cNvPr>
        <xdr:cNvCxnSpPr/>
      </xdr:nvCxnSpPr>
      <xdr:spPr>
        <a:xfrm>
          <a:off x="12814300" y="180270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82" name="n_1aveValue【公民館】&#10;有形固定資産減価償却率">
          <a:extLst>
            <a:ext uri="{FF2B5EF4-FFF2-40B4-BE49-F238E27FC236}">
              <a16:creationId xmlns:a16="http://schemas.microsoft.com/office/drawing/2014/main" id="{C0683EB3-53D0-4A17-B25D-224F3F741B54}"/>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83" name="n_2aveValue【公民館】&#10;有形固定資産減価償却率">
          <a:extLst>
            <a:ext uri="{FF2B5EF4-FFF2-40B4-BE49-F238E27FC236}">
              <a16:creationId xmlns:a16="http://schemas.microsoft.com/office/drawing/2014/main" id="{F3D3F712-BC99-4311-B4F9-AAC137436313}"/>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a:extLst>
            <a:ext uri="{FF2B5EF4-FFF2-40B4-BE49-F238E27FC236}">
              <a16:creationId xmlns:a16="http://schemas.microsoft.com/office/drawing/2014/main" id="{75B95092-7B1D-4243-BD59-75538CCF0991}"/>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5" name="n_4aveValue【公民館】&#10;有形固定資産減価償却率">
          <a:extLst>
            <a:ext uri="{FF2B5EF4-FFF2-40B4-BE49-F238E27FC236}">
              <a16:creationId xmlns:a16="http://schemas.microsoft.com/office/drawing/2014/main" id="{81A08DD1-D950-4C7F-B902-751D0070045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64788</xdr:rowOff>
    </xdr:from>
    <xdr:ext cx="405111" cy="259045"/>
    <xdr:sp macro="" textlink="">
      <xdr:nvSpPr>
        <xdr:cNvPr id="886" name="n_1mainValue【公民館】&#10;有形固定資産減価償却率">
          <a:extLst>
            <a:ext uri="{FF2B5EF4-FFF2-40B4-BE49-F238E27FC236}">
              <a16:creationId xmlns:a16="http://schemas.microsoft.com/office/drawing/2014/main" id="{C2B79EB3-1090-4DE3-A0BF-0AEFEF3893D3}"/>
            </a:ext>
          </a:extLst>
        </xdr:cNvPr>
        <xdr:cNvSpPr txBox="1"/>
      </xdr:nvSpPr>
      <xdr:spPr>
        <a:xfrm>
          <a:off x="152660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887" name="n_2mainValue【公民館】&#10;有形固定資産減価償却率">
          <a:extLst>
            <a:ext uri="{FF2B5EF4-FFF2-40B4-BE49-F238E27FC236}">
              <a16:creationId xmlns:a16="http://schemas.microsoft.com/office/drawing/2014/main" id="{075ECBC5-2315-4FFB-8FBC-CFC6D0624AB2}"/>
            </a:ext>
          </a:extLst>
        </xdr:cNvPr>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888" name="n_3mainValue【公民館】&#10;有形固定資産減価償却率">
          <a:extLst>
            <a:ext uri="{FF2B5EF4-FFF2-40B4-BE49-F238E27FC236}">
              <a16:creationId xmlns:a16="http://schemas.microsoft.com/office/drawing/2014/main" id="{4A4B1331-CBD8-4E5C-B1DF-E72885D168F6}"/>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66691</xdr:rowOff>
    </xdr:from>
    <xdr:ext cx="405111" cy="259045"/>
    <xdr:sp macro="" textlink="">
      <xdr:nvSpPr>
        <xdr:cNvPr id="889" name="n_4mainValue【公民館】&#10;有形固定資産減価償却率">
          <a:extLst>
            <a:ext uri="{FF2B5EF4-FFF2-40B4-BE49-F238E27FC236}">
              <a16:creationId xmlns:a16="http://schemas.microsoft.com/office/drawing/2014/main" id="{3207A5AA-F24D-4FA1-A975-4588FE92DE25}"/>
            </a:ext>
          </a:extLst>
        </xdr:cNvPr>
        <xdr:cNvSpPr txBox="1"/>
      </xdr:nvSpPr>
      <xdr:spPr>
        <a:xfrm>
          <a:off x="12611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F0B3427A-906B-40B4-A8BA-82335A99E5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DC78DEBF-3947-4752-9B5A-5558A6426A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5F09694E-DEA0-47DD-B26A-898A7D61FD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8C471A4-5771-43DD-9291-05DE4D575C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4965393A-C315-4807-BC1E-C60FD905EB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CCCD7B5E-4F45-4D6D-A4B6-9B33753A0C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8F081D32-78F2-48B5-9591-5FB114C53A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134EC4BD-1805-4245-BB3E-162691A154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E22F9DBC-6214-4B9D-AC51-03E8B8F670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245630-A4A1-43BA-8510-A03F61A796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71CDBFFF-5E57-49B7-BE1C-9FEDA9F0931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CA74D203-6020-4A12-8115-FBADFA1DDB5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D5ECE4B7-71A1-4FDE-BAC8-BBBF89FB73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3CD464C7-434E-4E1F-B2A9-E70FB37FFE3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9E16A1B9-C3E7-415F-A4DA-52B8203F43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2A3BB1F9-8D9F-4E0C-84C9-6566314CEC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7599C96D-8B49-48E6-A001-032927937B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C2F2AF87-781B-46D9-B1D4-64B574E1D56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A006F043-EF53-485C-A978-074443B0F6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8CFADF8B-A372-493F-A633-7097E75314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6FE643D5-5910-4FC1-8E70-5715DD3765E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B404049E-1592-4B77-A586-F05C6FC1AA5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1A8A225-20D9-4CE4-859B-662939BBCE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97B60FF4-A9C2-4B70-9BF0-10576B69FA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7018EAEE-49DA-4133-8659-5722756B22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98D1638C-6D9A-4085-82EA-141A626A7B4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6EFB6C43-66BE-45C9-9E56-F7FF018FD534}"/>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BB4D550A-26E1-4EF2-9756-476AE686E1E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EBB5880E-A62C-4BAB-8A0B-0A0409A514B1}"/>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9D10283F-7C79-412E-BBAC-E54A9BBE246B}"/>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a:extLst>
            <a:ext uri="{FF2B5EF4-FFF2-40B4-BE49-F238E27FC236}">
              <a16:creationId xmlns:a16="http://schemas.microsoft.com/office/drawing/2014/main" id="{D44A3954-8AE2-4FE6-990C-521DA6C46894}"/>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5C6D44AA-FD04-462F-9933-5A8433D45E39}"/>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80BCB657-4E57-43DA-AA62-AF7DEEB0747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290DB582-D551-4211-828F-104F77AB584F}"/>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BEE9D371-6AAA-4475-9A92-92A59210A194}"/>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1C8F2E5E-231C-4650-9A5B-CCD4214F06F4}"/>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0766314-85AD-4680-B5EF-016298DB94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D6E6B25-CF5A-40E1-940B-10F977DB5A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18060F0-4F3D-4218-839C-73C9CF32D5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C0D30A7-1B55-4491-9DA2-2C59BE7C25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6864398-44F5-4094-8FC3-C5B280D67F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931" name="楕円 930">
          <a:extLst>
            <a:ext uri="{FF2B5EF4-FFF2-40B4-BE49-F238E27FC236}">
              <a16:creationId xmlns:a16="http://schemas.microsoft.com/office/drawing/2014/main" id="{CF74921F-9631-47B7-AEDF-7A083E7AE21E}"/>
            </a:ext>
          </a:extLst>
        </xdr:cNvPr>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932" name="【公民館】&#10;一人当たり面積該当値テキスト">
          <a:extLst>
            <a:ext uri="{FF2B5EF4-FFF2-40B4-BE49-F238E27FC236}">
              <a16:creationId xmlns:a16="http://schemas.microsoft.com/office/drawing/2014/main" id="{93A64F72-3946-46F5-9B78-1F59BAF25E53}"/>
            </a:ext>
          </a:extLst>
        </xdr:cNvPr>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933" name="楕円 932">
          <a:extLst>
            <a:ext uri="{FF2B5EF4-FFF2-40B4-BE49-F238E27FC236}">
              <a16:creationId xmlns:a16="http://schemas.microsoft.com/office/drawing/2014/main" id="{CB3815C5-BC53-4DD9-9ED3-4F836F5448A4}"/>
            </a:ext>
          </a:extLst>
        </xdr:cNvPr>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4355</xdr:rowOff>
    </xdr:to>
    <xdr:cxnSp macro="">
      <xdr:nvCxnSpPr>
        <xdr:cNvPr id="934" name="直線コネクタ 933">
          <a:extLst>
            <a:ext uri="{FF2B5EF4-FFF2-40B4-BE49-F238E27FC236}">
              <a16:creationId xmlns:a16="http://schemas.microsoft.com/office/drawing/2014/main" id="{4CB564CA-89FC-4CE9-AA5A-D1B44DD365B6}"/>
            </a:ext>
          </a:extLst>
        </xdr:cNvPr>
        <xdr:cNvCxnSpPr/>
      </xdr:nvCxnSpPr>
      <xdr:spPr>
        <a:xfrm flipV="1">
          <a:off x="21323300" y="185176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935" name="楕円 934">
          <a:extLst>
            <a:ext uri="{FF2B5EF4-FFF2-40B4-BE49-F238E27FC236}">
              <a16:creationId xmlns:a16="http://schemas.microsoft.com/office/drawing/2014/main" id="{AD8399D2-208F-42C3-A80D-D1F7B550438B}"/>
            </a:ext>
          </a:extLst>
        </xdr:cNvPr>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4355</xdr:rowOff>
    </xdr:from>
    <xdr:to>
      <xdr:col>111</xdr:col>
      <xdr:colOff>177800</xdr:colOff>
      <xdr:row>108</xdr:row>
      <xdr:rowOff>7620</xdr:rowOff>
    </xdr:to>
    <xdr:cxnSp macro="">
      <xdr:nvCxnSpPr>
        <xdr:cNvPr id="936" name="直線コネクタ 935">
          <a:extLst>
            <a:ext uri="{FF2B5EF4-FFF2-40B4-BE49-F238E27FC236}">
              <a16:creationId xmlns:a16="http://schemas.microsoft.com/office/drawing/2014/main" id="{68F6125A-8500-4F7F-90AB-4648E84D0AC9}"/>
            </a:ext>
          </a:extLst>
        </xdr:cNvPr>
        <xdr:cNvCxnSpPr/>
      </xdr:nvCxnSpPr>
      <xdr:spPr>
        <a:xfrm flipV="1">
          <a:off x="20434300" y="1852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129358</xdr:rowOff>
    </xdr:from>
    <xdr:to>
      <xdr:col>102</xdr:col>
      <xdr:colOff>165100</xdr:colOff>
      <xdr:row>108</xdr:row>
      <xdr:rowOff>59508</xdr:rowOff>
    </xdr:to>
    <xdr:sp macro="" textlink="">
      <xdr:nvSpPr>
        <xdr:cNvPr id="937" name="楕円 936">
          <a:extLst>
            <a:ext uri="{FF2B5EF4-FFF2-40B4-BE49-F238E27FC236}">
              <a16:creationId xmlns:a16="http://schemas.microsoft.com/office/drawing/2014/main" id="{5E53684B-FCEA-4E76-8343-E6BF01209C59}"/>
            </a:ext>
          </a:extLst>
        </xdr:cNvPr>
        <xdr:cNvSpPr/>
      </xdr:nvSpPr>
      <xdr:spPr>
        <a:xfrm>
          <a:off x="19494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8708</xdr:rowOff>
    </xdr:to>
    <xdr:cxnSp macro="">
      <xdr:nvCxnSpPr>
        <xdr:cNvPr id="938" name="直線コネクタ 937">
          <a:extLst>
            <a:ext uri="{FF2B5EF4-FFF2-40B4-BE49-F238E27FC236}">
              <a16:creationId xmlns:a16="http://schemas.microsoft.com/office/drawing/2014/main" id="{55169388-A6F9-4D27-84DF-A664D859FC82}"/>
            </a:ext>
          </a:extLst>
        </xdr:cNvPr>
        <xdr:cNvCxnSpPr/>
      </xdr:nvCxnSpPr>
      <xdr:spPr>
        <a:xfrm flipV="1">
          <a:off x="19545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132624</xdr:rowOff>
    </xdr:from>
    <xdr:to>
      <xdr:col>98</xdr:col>
      <xdr:colOff>38100</xdr:colOff>
      <xdr:row>108</xdr:row>
      <xdr:rowOff>62774</xdr:rowOff>
    </xdr:to>
    <xdr:sp macro="" textlink="">
      <xdr:nvSpPr>
        <xdr:cNvPr id="939" name="楕円 938">
          <a:extLst>
            <a:ext uri="{FF2B5EF4-FFF2-40B4-BE49-F238E27FC236}">
              <a16:creationId xmlns:a16="http://schemas.microsoft.com/office/drawing/2014/main" id="{65BA83D2-38B4-47F6-B1EE-B97F8BAC8453}"/>
            </a:ext>
          </a:extLst>
        </xdr:cNvPr>
        <xdr:cNvSpPr/>
      </xdr:nvSpPr>
      <xdr:spPr>
        <a:xfrm>
          <a:off x="18605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8708</xdr:rowOff>
    </xdr:from>
    <xdr:to>
      <xdr:col>102</xdr:col>
      <xdr:colOff>114300</xdr:colOff>
      <xdr:row>108</xdr:row>
      <xdr:rowOff>11974</xdr:rowOff>
    </xdr:to>
    <xdr:cxnSp macro="">
      <xdr:nvCxnSpPr>
        <xdr:cNvPr id="940" name="直線コネクタ 939">
          <a:extLst>
            <a:ext uri="{FF2B5EF4-FFF2-40B4-BE49-F238E27FC236}">
              <a16:creationId xmlns:a16="http://schemas.microsoft.com/office/drawing/2014/main" id="{27E92B23-6E6C-4FF4-9A50-A6C45A075966}"/>
            </a:ext>
          </a:extLst>
        </xdr:cNvPr>
        <xdr:cNvCxnSpPr/>
      </xdr:nvCxnSpPr>
      <xdr:spPr>
        <a:xfrm flipV="1">
          <a:off x="18656300" y="185253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941" name="n_1aveValue【公民館】&#10;一人当たり面積">
          <a:extLst>
            <a:ext uri="{FF2B5EF4-FFF2-40B4-BE49-F238E27FC236}">
              <a16:creationId xmlns:a16="http://schemas.microsoft.com/office/drawing/2014/main" id="{402754FA-F028-4311-B8AD-2C1E3EBB5532}"/>
            </a:ext>
          </a:extLst>
        </xdr:cNvPr>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942" name="n_2aveValue【公民館】&#10;一人当たり面積">
          <a:extLst>
            <a:ext uri="{FF2B5EF4-FFF2-40B4-BE49-F238E27FC236}">
              <a16:creationId xmlns:a16="http://schemas.microsoft.com/office/drawing/2014/main" id="{05CE136D-4462-458F-A1C1-83C77EFC911E}"/>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43" name="n_3aveValue【公民館】&#10;一人当たり面積">
          <a:extLst>
            <a:ext uri="{FF2B5EF4-FFF2-40B4-BE49-F238E27FC236}">
              <a16:creationId xmlns:a16="http://schemas.microsoft.com/office/drawing/2014/main" id="{218A0AA1-7337-47A1-A34B-98AEE1F92562}"/>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44" name="n_4aveValue【公民館】&#10;一人当たり面積">
          <a:extLst>
            <a:ext uri="{FF2B5EF4-FFF2-40B4-BE49-F238E27FC236}">
              <a16:creationId xmlns:a16="http://schemas.microsoft.com/office/drawing/2014/main" id="{C9CABA04-299F-47E4-8473-2C0E53FE8F32}"/>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945" name="n_1mainValue【公民館】&#10;一人当たり面積">
          <a:extLst>
            <a:ext uri="{FF2B5EF4-FFF2-40B4-BE49-F238E27FC236}">
              <a16:creationId xmlns:a16="http://schemas.microsoft.com/office/drawing/2014/main" id="{40DCE573-8BA0-4DDB-8FC5-0A8C64768A14}"/>
            </a:ext>
          </a:extLst>
        </xdr:cNvPr>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946" name="n_2mainValue【公民館】&#10;一人当たり面積">
          <a:extLst>
            <a:ext uri="{FF2B5EF4-FFF2-40B4-BE49-F238E27FC236}">
              <a16:creationId xmlns:a16="http://schemas.microsoft.com/office/drawing/2014/main" id="{47F19171-D225-43D8-93B8-5346505B372A}"/>
            </a:ext>
          </a:extLst>
        </xdr:cNvPr>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50635</xdr:rowOff>
    </xdr:from>
    <xdr:ext cx="469744" cy="259045"/>
    <xdr:sp macro="" textlink="">
      <xdr:nvSpPr>
        <xdr:cNvPr id="947" name="n_3mainValue【公民館】&#10;一人当たり面積">
          <a:extLst>
            <a:ext uri="{FF2B5EF4-FFF2-40B4-BE49-F238E27FC236}">
              <a16:creationId xmlns:a16="http://schemas.microsoft.com/office/drawing/2014/main" id="{3A7DCD77-E657-4813-8550-976A28FA2537}"/>
            </a:ext>
          </a:extLst>
        </xdr:cNvPr>
        <xdr:cNvSpPr txBox="1"/>
      </xdr:nvSpPr>
      <xdr:spPr>
        <a:xfrm>
          <a:off x="19310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53901</xdr:rowOff>
    </xdr:from>
    <xdr:ext cx="469744" cy="259045"/>
    <xdr:sp macro="" textlink="">
      <xdr:nvSpPr>
        <xdr:cNvPr id="948" name="n_4mainValue【公民館】&#10;一人当たり面積">
          <a:extLst>
            <a:ext uri="{FF2B5EF4-FFF2-40B4-BE49-F238E27FC236}">
              <a16:creationId xmlns:a16="http://schemas.microsoft.com/office/drawing/2014/main" id="{CD9BBDDB-0333-499E-8278-1E521B922965}"/>
            </a:ext>
          </a:extLst>
        </xdr:cNvPr>
        <xdr:cNvSpPr txBox="1"/>
      </xdr:nvSpPr>
      <xdr:spPr>
        <a:xfrm>
          <a:off x="18421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BDF7ED38-055D-49AA-BD75-C511BE70F7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B0EC26E-A0D0-4C15-901D-64E0CADBB7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0BC83CA-D3A3-4CC1-85BB-9487A633D6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道路や橋りょうについては、類似団体内平均値よりも低い水準にあり、新規建設や改修など早めに老朽化対策に取り組んでいると言える。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港湾・漁港においては、湯江漁港、大三東漁港といった比較的大きな漁港の減価償却率が低いこと、また、平成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年度から令和元年度にかけて実施した三会漁港海岸保全事業の影響により全体の減価償却率が低い。</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保育所の減価償却率が極端に高いのは、施設の民営化を進めたことで個別施設計画上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将来廃止する方針の施設が残ったためである。児童館についても個別施設計画上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将来廃止する施設である。なお、保育所と児童館の資産額は比較的少ないため、全体の減価償却率にほとんど影響はない。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756343-343D-468E-BA30-645001132A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0F5636-3ABB-43F8-8507-BF664397EA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804F5A-E019-4D4C-8F92-50A48973D3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9C55EE-1BC7-4F13-BB8B-6B6E531901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E1EC5F-6FE4-439E-B48B-A1AC28A1FB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B9487B-EEA5-4BAB-8B97-DD4BD421D8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69968D-BBBC-4E8F-8BB1-4479DE4DE8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4B4C41-B769-435D-A430-5D2E8672F9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1325E0-452B-48EA-8DAF-E4929AD313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40597C-CDCD-4685-B4BB-8EBD59C24D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D6E4C6-B846-4260-82BB-6ADF9D316F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E23380-876F-4C43-9206-17B59B5B46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1C4AC6-B9A8-4DAC-8296-CCC2E2B62B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12EF37-3713-41E3-9C92-D65FD2192B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910951-1DDA-4F60-B7F2-229ABFCCBA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D77377-3284-4401-97C7-D8039253F3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0A9D3A-DD46-4D83-A5E8-1FA2512464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4991DA-6DA4-466A-9083-5BBEDCCCFD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DBBFA9-09FA-4538-9571-B3435DAE34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40BC31-E4FA-445D-8BF4-82FFFF0AEC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940C0F-185B-4E0E-BFCD-04622A14D6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D3FACF-ABF7-4CB8-ACC1-2A442169F8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3F4698-1ECD-4AFF-A535-66A4383E84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419A18-8BC5-4082-9B59-9F35C24C6E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2B65BA-D132-4F7D-A8AA-FE820D53F1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37B851-92D8-4A9E-8BA3-85D9B8A0E5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514895-7815-481F-9B83-0FE5165CE0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F3385C-B962-45D9-A605-00F4BD9663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17D2A0-E0DB-446C-BBB6-2491FE7CA6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21E1D1-5CD0-4A15-8251-E4714E67C6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E16626-2BEF-428D-A0E4-CBCFD4C410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D3C6C1-F2F9-468C-AC3F-07400BB0C3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4EC036-F47D-41A3-8893-F461CBF7EB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E8C8E3-6285-4292-A02F-E3787DE08B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B5D62D-AC0A-4E55-9646-15E1AE49F9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797714-E743-4B99-B26B-A8791A0678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C683FD-8283-48D6-B914-C9DE3952BA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1BEB6B-0FDC-4D5E-BBD8-9094A92225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5DCF13-5433-47A0-A75D-EC58AFB664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2F56CD-94CA-4683-835D-3D05C4E96C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397105-0F9B-4412-A029-846CE9C0CC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D40B91-A92F-4034-8314-03D58212D9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3FA15A-4F85-45CC-8F27-3E30CCC8166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0601B45-2F68-4B9E-9AA5-5CB1F4B2A57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FB7CD6-B989-4FD7-BC17-9DE335EF4E5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AF49B24-9E60-4771-A016-0CDB1545D71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DE7D5FA-C29F-4B0A-8FDF-0B118395130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BCA15D1-DCAF-4376-AFB7-8DFEFB253C2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1CECC9-1447-41CD-83A1-45BBC34C571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AA94951-F9B0-4712-A199-735D6559094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6E35BA-F09B-47A6-912B-0863CDAAF90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84F8FEF-76E1-4413-B171-A263107208F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18F0234-874F-4CA1-99C6-1C0A5DA8317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F6D499E-8E64-45CF-B8E4-885DF4E5A9A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5566123-D1BD-4AF4-94F3-5C0FCD9BA6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7E1DFEE-C891-489F-BF50-3B9A5F90907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82AE525-314D-446F-9875-B2D3662BCAE7}"/>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D369698-2D92-4F38-9C9B-C11527C7F43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B692776-B6EF-44FB-A0C0-87ECD134EB1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46108A7-7106-4CEF-BF02-C384CF371B0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401C1EE-A43F-4116-9E3D-B10FDD02BF7E}"/>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B89F5FC-5BB0-43C8-8917-92038EE8025A}"/>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B0E43C8B-694D-4B7F-B64E-743AE1E7FA2B}"/>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5F2CB1ED-603E-4528-BB3D-24B6A1776F1C}"/>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B5FB1A02-4EA1-4A83-BE4D-B57DC2DA12C8}"/>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F65A255D-2300-4C88-9A76-7C40836C2533}"/>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C9EDD8BA-0CEA-4A90-8EFC-4CA98DB6BBCC}"/>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ECFA82-A685-4DA7-B54A-A90FE96C5A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FF4BD6-F0B0-4ACF-B0A6-E3F2C231C40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E0A38E-1F35-44C1-B877-5E574195C79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CC75CB6-064A-4C2B-941A-3518B94D7B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95C9B5C-A5FB-47C1-B0A4-3DB37CDE00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9C59F18C-7616-43A5-B014-1460B3281BF9}"/>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162214</xdr:rowOff>
    </xdr:from>
    <xdr:ext cx="405111" cy="259045"/>
    <xdr:sp macro="" textlink="">
      <xdr:nvSpPr>
        <xdr:cNvPr id="75" name="【図書館】&#10;有形固定資産減価償却率該当値テキスト">
          <a:extLst>
            <a:ext uri="{FF2B5EF4-FFF2-40B4-BE49-F238E27FC236}">
              <a16:creationId xmlns:a16="http://schemas.microsoft.com/office/drawing/2014/main" id="{4BB3485C-6090-436A-BA24-84802D04EB92}"/>
            </a:ext>
          </a:extLst>
        </xdr:cNvPr>
        <xdr:cNvSpPr txBox="1"/>
      </xdr:nvSpPr>
      <xdr:spPr>
        <a:xfrm>
          <a:off x="4673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xdr:rowOff>
    </xdr:from>
    <xdr:to>
      <xdr:col>20</xdr:col>
      <xdr:colOff>38100</xdr:colOff>
      <xdr:row>39</xdr:row>
      <xdr:rowOff>112304</xdr:rowOff>
    </xdr:to>
    <xdr:sp macro="" textlink="">
      <xdr:nvSpPr>
        <xdr:cNvPr id="76" name="楕円 75">
          <a:extLst>
            <a:ext uri="{FF2B5EF4-FFF2-40B4-BE49-F238E27FC236}">
              <a16:creationId xmlns:a16="http://schemas.microsoft.com/office/drawing/2014/main" id="{A943D5A4-4133-4FA3-9143-27FC4E98D2F1}"/>
            </a:ext>
          </a:extLst>
        </xdr:cNvPr>
        <xdr:cNvSpPr/>
      </xdr:nvSpPr>
      <xdr:spPr>
        <a:xfrm>
          <a:off x="3746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61504</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9BA98D65-CBE3-4460-850E-7BCEA1800A69}"/>
            </a:ext>
          </a:extLst>
        </xdr:cNvPr>
        <xdr:cNvCxnSpPr/>
      </xdr:nvCxnSpPr>
      <xdr:spPr>
        <a:xfrm>
          <a:off x="3797300" y="67480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146231</xdr:rowOff>
    </xdr:from>
    <xdr:to>
      <xdr:col>15</xdr:col>
      <xdr:colOff>101600</xdr:colOff>
      <xdr:row>39</xdr:row>
      <xdr:rowOff>76381</xdr:rowOff>
    </xdr:to>
    <xdr:sp macro="" textlink="">
      <xdr:nvSpPr>
        <xdr:cNvPr id="78" name="楕円 77">
          <a:extLst>
            <a:ext uri="{FF2B5EF4-FFF2-40B4-BE49-F238E27FC236}">
              <a16:creationId xmlns:a16="http://schemas.microsoft.com/office/drawing/2014/main" id="{101F1303-4A51-4226-BA29-23689B9E0215}"/>
            </a:ext>
          </a:extLst>
        </xdr:cNvPr>
        <xdr:cNvSpPr/>
      </xdr:nvSpPr>
      <xdr:spPr>
        <a:xfrm>
          <a:off x="2857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25581</xdr:rowOff>
    </xdr:from>
    <xdr:to>
      <xdr:col>19</xdr:col>
      <xdr:colOff>177800</xdr:colOff>
      <xdr:row>39</xdr:row>
      <xdr:rowOff>61504</xdr:rowOff>
    </xdr:to>
    <xdr:cxnSp macro="">
      <xdr:nvCxnSpPr>
        <xdr:cNvPr id="79" name="直線コネクタ 78">
          <a:extLst>
            <a:ext uri="{FF2B5EF4-FFF2-40B4-BE49-F238E27FC236}">
              <a16:creationId xmlns:a16="http://schemas.microsoft.com/office/drawing/2014/main" id="{393F02AF-CFD0-4ED3-B94D-C08271260B4B}"/>
            </a:ext>
          </a:extLst>
        </xdr:cNvPr>
        <xdr:cNvCxnSpPr/>
      </xdr:nvCxnSpPr>
      <xdr:spPr>
        <a:xfrm>
          <a:off x="2908300" y="67121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5806</xdr:rowOff>
    </xdr:from>
    <xdr:to>
      <xdr:col>10</xdr:col>
      <xdr:colOff>165100</xdr:colOff>
      <xdr:row>39</xdr:row>
      <xdr:rowOff>107406</xdr:rowOff>
    </xdr:to>
    <xdr:sp macro="" textlink="">
      <xdr:nvSpPr>
        <xdr:cNvPr id="80" name="楕円 79">
          <a:extLst>
            <a:ext uri="{FF2B5EF4-FFF2-40B4-BE49-F238E27FC236}">
              <a16:creationId xmlns:a16="http://schemas.microsoft.com/office/drawing/2014/main" id="{773C9D90-5DAC-425E-8048-7A018DC4B78A}"/>
            </a:ext>
          </a:extLst>
        </xdr:cNvPr>
        <xdr:cNvSpPr/>
      </xdr:nvSpPr>
      <xdr:spPr>
        <a:xfrm>
          <a:off x="1968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25581</xdr:rowOff>
    </xdr:from>
    <xdr:to>
      <xdr:col>15</xdr:col>
      <xdr:colOff>50800</xdr:colOff>
      <xdr:row>39</xdr:row>
      <xdr:rowOff>56606</xdr:rowOff>
    </xdr:to>
    <xdr:cxnSp macro="">
      <xdr:nvCxnSpPr>
        <xdr:cNvPr id="81" name="直線コネクタ 80">
          <a:extLst>
            <a:ext uri="{FF2B5EF4-FFF2-40B4-BE49-F238E27FC236}">
              <a16:creationId xmlns:a16="http://schemas.microsoft.com/office/drawing/2014/main" id="{02E49FAF-7D15-4CFE-95E6-5B6483284903}"/>
            </a:ext>
          </a:extLst>
        </xdr:cNvPr>
        <xdr:cNvCxnSpPr/>
      </xdr:nvCxnSpPr>
      <xdr:spPr>
        <a:xfrm flipV="1">
          <a:off x="2019300" y="67121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A56323FD-2121-4D1A-9488-FE0D6761124D}"/>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56606</xdr:rowOff>
    </xdr:to>
    <xdr:cxnSp macro="">
      <xdr:nvCxnSpPr>
        <xdr:cNvPr id="83" name="直線コネクタ 82">
          <a:extLst>
            <a:ext uri="{FF2B5EF4-FFF2-40B4-BE49-F238E27FC236}">
              <a16:creationId xmlns:a16="http://schemas.microsoft.com/office/drawing/2014/main" id="{A3E0E864-27FD-44BF-9657-B7734F1AB978}"/>
            </a:ext>
          </a:extLst>
        </xdr:cNvPr>
        <xdr:cNvCxnSpPr/>
      </xdr:nvCxnSpPr>
      <xdr:spPr>
        <a:xfrm>
          <a:off x="1130300" y="67056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AB8D9BAB-ABD7-4880-BD7F-9498D575CBEB}"/>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609BCA50-C867-4DE0-9820-9226720A1870}"/>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DBE51BF0-0CFC-433B-A5C6-0720B2A1CA4C}"/>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E066F128-8A54-40BC-86F9-753091452771}"/>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103431</xdr:rowOff>
    </xdr:from>
    <xdr:ext cx="405111" cy="259045"/>
    <xdr:sp macro="" textlink="">
      <xdr:nvSpPr>
        <xdr:cNvPr id="88" name="n_1mainValue【図書館】&#10;有形固定資産減価償却率">
          <a:extLst>
            <a:ext uri="{FF2B5EF4-FFF2-40B4-BE49-F238E27FC236}">
              <a16:creationId xmlns:a16="http://schemas.microsoft.com/office/drawing/2014/main" id="{6467AED1-8C13-4E93-AE2A-D6E401B31E38}"/>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6A21FF08-5F8D-4DED-A28B-0EDFAA78825E}"/>
            </a:ext>
          </a:extLst>
        </xdr:cNvPr>
        <xdr:cNvSpPr txBox="1"/>
      </xdr:nvSpPr>
      <xdr:spPr>
        <a:xfrm>
          <a:off x="2705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E421C60B-1360-4253-8534-3705364C8FFE}"/>
            </a:ext>
          </a:extLst>
        </xdr:cNvPr>
        <xdr:cNvSpPr txBox="1"/>
      </xdr:nvSpPr>
      <xdr:spPr>
        <a:xfrm>
          <a:off x="1816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26CE554F-FB9D-4266-8B44-77A12E9F0748}"/>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21FFCD3-E15F-47A3-8407-9F06BF3B9E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E5B43D-6CBA-4699-9BC6-1511787E82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55856CF-1A9B-46C6-A8F4-F4204CC6D6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AEE348C-45C6-4513-B20B-AC33185BB4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4EBBD12-3765-41AE-8848-4D46BC264F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C4BE83-748D-431B-9680-0D82758D5C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E1F2E2-C07F-4458-98EC-B07B5126E2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CAAA964-5317-438D-BCC8-AD7A268779F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34F1420-5472-43AA-8ADD-299C853A8D2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B3A1B05-5BAF-42D6-BC09-13487F5A555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4E732A9-2293-473C-AC95-04177086AF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6BBAA25-2C02-4BD1-8D23-9CECFD7505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83BE1A2-7814-4943-B9E8-90235E7A074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450AC70-D9A5-4A11-8189-0FA6774605D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10AB6FE-DD4C-469E-BE7F-EB20B5924B9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88FCBC0-B61A-485C-9FA0-0634AA6188A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CF8772E-63B3-4ABD-8768-77F35F3E905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5F21059-A812-4C09-9B13-8C59C4BBFA2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7BD39CD-F915-4F47-82E4-CC2EF7DE9B8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FC69CCC-32F5-4ADA-8415-E9A690239AF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E28A96D-5824-4023-B4D9-9513B73DDD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12303B0-E488-4E30-935F-C80003D03FC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333A620-8DC9-4A56-ABB2-410EC56A69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A4C073DC-24B2-40E9-BDAB-7FB0DE81AD02}"/>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26867B7C-FBD3-47C8-9131-3493B4F978B1}"/>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7033EB71-776E-453F-BAA1-CA4D55D342ED}"/>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8FADCF4D-0DAA-414A-B355-2BA043DF3EB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17AA5DBD-D823-4ED9-B460-8E6381959E07}"/>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C61645B7-C52B-4B26-852A-BD9A5ADEFFC1}"/>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16487E7B-DBFB-480E-A6A5-B0412C45D113}"/>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27F57EF4-332D-4095-A8AD-B59B4C3B7A04}"/>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ED5AD19D-949A-4BFC-AA2F-4C8003AEECF6}"/>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C6ADBE92-F701-447E-9CCD-138419B145FA}"/>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38F49582-0F34-4BBB-9481-F6ECB0BE35FE}"/>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5E22C7-22F5-41E3-A5E9-6F3BEF7A1F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76C291-8BD5-4146-8D94-E8C434585C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0EC46A-BC7E-40F4-8E04-171102D619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4BB5B5-DB5C-4909-99CF-F76617D8B7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B800435-084B-4421-B333-02BAE78867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31" name="楕円 130">
          <a:extLst>
            <a:ext uri="{FF2B5EF4-FFF2-40B4-BE49-F238E27FC236}">
              <a16:creationId xmlns:a16="http://schemas.microsoft.com/office/drawing/2014/main" id="{5B45CA34-1797-4D26-913F-5600F7B949A1}"/>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32" name="【図書館】&#10;一人当たり面積該当値テキスト">
          <a:extLst>
            <a:ext uri="{FF2B5EF4-FFF2-40B4-BE49-F238E27FC236}">
              <a16:creationId xmlns:a16="http://schemas.microsoft.com/office/drawing/2014/main" id="{2D115F8A-27AC-471B-8BDF-FBD0D69DE9AF}"/>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3" name="楕円 132">
          <a:extLst>
            <a:ext uri="{FF2B5EF4-FFF2-40B4-BE49-F238E27FC236}">
              <a16:creationId xmlns:a16="http://schemas.microsoft.com/office/drawing/2014/main" id="{D89A0B85-083F-4EAC-A9CB-B7D8F94A1FFB}"/>
            </a:ext>
          </a:extLst>
        </xdr:cNvPr>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68580</xdr:rowOff>
    </xdr:to>
    <xdr:cxnSp macro="">
      <xdr:nvCxnSpPr>
        <xdr:cNvPr id="134" name="直線コネクタ 133">
          <a:extLst>
            <a:ext uri="{FF2B5EF4-FFF2-40B4-BE49-F238E27FC236}">
              <a16:creationId xmlns:a16="http://schemas.microsoft.com/office/drawing/2014/main" id="{202A1454-8018-481D-B890-FA8962D1DA2D}"/>
            </a:ext>
          </a:extLst>
        </xdr:cNvPr>
        <xdr:cNvCxnSpPr/>
      </xdr:nvCxnSpPr>
      <xdr:spPr>
        <a:xfrm>
          <a:off x="9639300" y="709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BC0FB02D-6F8C-4091-B01D-43DE89547D2D}"/>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1E7CC01E-8A87-41E0-AB0D-4A24FCB17ADF}"/>
            </a:ext>
          </a:extLst>
        </xdr:cNvPr>
        <xdr:cNvCxnSpPr/>
      </xdr:nvCxnSpPr>
      <xdr:spPr>
        <a:xfrm flipV="1">
          <a:off x="8750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AA482394-FE54-4909-9CF3-6FE3452B93BE}"/>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F0D45344-F89E-4B18-8B9A-6B5B0F98BBCE}"/>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B5D9FCB3-3A34-4EE7-964D-E0D9DDE0779C}"/>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3DC94A1E-D75F-4E91-99C6-04FC92F0E27F}"/>
            </a:ext>
          </a:extLst>
        </xdr:cNvPr>
        <xdr:cNvCxnSpPr/>
      </xdr:nvCxnSpPr>
      <xdr:spPr>
        <a:xfrm flipV="1">
          <a:off x="6972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789A4929-BA60-4589-BE1F-9CA03152D912}"/>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E8B63893-FD3C-46ED-A111-6D98B93BA0FD}"/>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B541B9C2-05D8-43FE-AB88-A5AC2EC6289A}"/>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1069DA06-E3CD-4715-9B0C-0DEDDCCD7CE4}"/>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5" name="n_1mainValue【図書館】&#10;一人当たり面積">
          <a:extLst>
            <a:ext uri="{FF2B5EF4-FFF2-40B4-BE49-F238E27FC236}">
              <a16:creationId xmlns:a16="http://schemas.microsoft.com/office/drawing/2014/main" id="{94B2BFB7-E230-4A68-866A-238ECC148B5C}"/>
            </a:ext>
          </a:extLst>
        </xdr:cNvPr>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AC4CA780-7F33-4374-967E-A371B57089D4}"/>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85ED16A0-EFD3-4A53-B7F2-A73C9638A485}"/>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972B51D1-55CF-46A5-AC63-BFE06DAA028F}"/>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F01AAFA-C675-4130-A0AA-1CDADE597C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7272349-BB00-4C25-8966-F2F65561FF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4823141-0797-4F2E-A905-A583269482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6134E9A-3938-4A8B-B676-BE916FBBF3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F9C4EA8-287D-4754-A10F-EE8065155E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94C294F-BA6F-49E2-8677-C32BB9C44B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FE4DC76-1904-4EFD-8325-E0E455B0D5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16F6E0B-2F0B-4B39-883E-1509BF68AF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053E132-E70C-4625-B745-1DAD16C5FF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D5FCDB5-62DB-46AC-94E9-79A6F84260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28CAFF-7452-43C2-958D-32F651F58A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77F634F-F0CF-49E3-B788-2B1D34F7A4A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3BB2D03-F6F6-4DDA-B9CF-8F9DDF6E2A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2F73260-C1F3-44F0-8D3E-64CD00E74C9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9DF9DCC-5973-4A8E-92A2-2B3987E91B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7AF2E32-914D-4E9A-A5DA-F7DB48B4B7E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A1E218C-C5B5-4864-9483-0C1E858F546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F3310CB-7610-4CA6-B614-84522962D92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DD609AA-F7A5-4E8F-BED7-AB465C16F4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C052881-7F25-4681-A2B3-92D71EDA95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844711E-E58C-467E-A8DF-1E87716FE3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89FE81D-DB6E-48E9-923F-DEA537C92BA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FE0ED8A-DFF2-4B69-99E3-61C4F01F42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B8F0BF4-598F-4B91-B98C-7A61A773DE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C4E5D8B-9C0C-41B4-BAAE-E40D126CDC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F1F8A15-B50B-421D-BF3C-A463F252B378}"/>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487956B5-0DB8-4748-BAB2-8C5B0E00290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86B286D-A499-4B75-A984-1A2550B2E71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8301DCA3-8501-4950-B531-F00AD2116C3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79747698-0818-4F46-B4C0-143C0DAAB5A1}"/>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B279AF7F-12ED-4952-A580-2E033661898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E4916FEA-D087-4A4B-A000-E223A550C00F}"/>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31944D33-2EEB-4C46-9FAB-615DAC67AA0E}"/>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D7619044-E66D-408D-BB0B-47FEF30DD6CC}"/>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26C63FDC-0B0F-4AB7-B7B4-7D00009CC47A}"/>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CB0C0781-3EF2-47FF-A587-5FB13B5A279A}"/>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B9DAE8-1B27-4534-94CD-2C63BC5E3B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9550F7-A85A-445A-A7B7-BF0FC7F2F1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8F3681-0DD0-4028-BF4A-751634A37E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83FE96D-9C04-4CC7-A801-52C7066479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E200D11-E8D8-42F7-8DDB-FFFD037F0F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90" name="楕円 189">
          <a:extLst>
            <a:ext uri="{FF2B5EF4-FFF2-40B4-BE49-F238E27FC236}">
              <a16:creationId xmlns:a16="http://schemas.microsoft.com/office/drawing/2014/main" id="{016FB0E4-1E64-4848-B62B-69A671A8C682}"/>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0A77C59-A8D5-4486-8B84-1137E5C10710}"/>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61867</xdr:rowOff>
    </xdr:from>
    <xdr:to>
      <xdr:col>20</xdr:col>
      <xdr:colOff>38100</xdr:colOff>
      <xdr:row>59</xdr:row>
      <xdr:rowOff>163467</xdr:rowOff>
    </xdr:to>
    <xdr:sp macro="" textlink="">
      <xdr:nvSpPr>
        <xdr:cNvPr id="192" name="楕円 191">
          <a:extLst>
            <a:ext uri="{FF2B5EF4-FFF2-40B4-BE49-F238E27FC236}">
              <a16:creationId xmlns:a16="http://schemas.microsoft.com/office/drawing/2014/main" id="{08217D18-93D7-44D1-8881-B82F28CC7BE7}"/>
            </a:ext>
          </a:extLst>
        </xdr:cNvPr>
        <xdr:cNvSpPr/>
      </xdr:nvSpPr>
      <xdr:spPr>
        <a:xfrm>
          <a:off x="3746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59</xdr:row>
      <xdr:rowOff>137160</xdr:rowOff>
    </xdr:to>
    <xdr:cxnSp macro="">
      <xdr:nvCxnSpPr>
        <xdr:cNvPr id="193" name="直線コネクタ 192">
          <a:extLst>
            <a:ext uri="{FF2B5EF4-FFF2-40B4-BE49-F238E27FC236}">
              <a16:creationId xmlns:a16="http://schemas.microsoft.com/office/drawing/2014/main" id="{C6E3BC4A-942A-4621-B011-3A344D5A3586}"/>
            </a:ext>
          </a:extLst>
        </xdr:cNvPr>
        <xdr:cNvCxnSpPr/>
      </xdr:nvCxnSpPr>
      <xdr:spPr>
        <a:xfrm>
          <a:off x="3797300" y="102282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94" name="楕円 193">
          <a:extLst>
            <a:ext uri="{FF2B5EF4-FFF2-40B4-BE49-F238E27FC236}">
              <a16:creationId xmlns:a16="http://schemas.microsoft.com/office/drawing/2014/main" id="{762C84A8-D138-4122-8EF8-395243367261}"/>
            </a:ext>
          </a:extLst>
        </xdr:cNvPr>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112667</xdr:rowOff>
    </xdr:to>
    <xdr:cxnSp macro="">
      <xdr:nvCxnSpPr>
        <xdr:cNvPr id="195" name="直線コネクタ 194">
          <a:extLst>
            <a:ext uri="{FF2B5EF4-FFF2-40B4-BE49-F238E27FC236}">
              <a16:creationId xmlns:a16="http://schemas.microsoft.com/office/drawing/2014/main" id="{6907FF49-A7FA-40CE-AE4B-345913FC094B}"/>
            </a:ext>
          </a:extLst>
        </xdr:cNvPr>
        <xdr:cNvCxnSpPr/>
      </xdr:nvCxnSpPr>
      <xdr:spPr>
        <a:xfrm>
          <a:off x="2908300" y="101890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158206</xdr:rowOff>
    </xdr:from>
    <xdr:to>
      <xdr:col>10</xdr:col>
      <xdr:colOff>165100</xdr:colOff>
      <xdr:row>59</xdr:row>
      <xdr:rowOff>88356</xdr:rowOff>
    </xdr:to>
    <xdr:sp macro="" textlink="">
      <xdr:nvSpPr>
        <xdr:cNvPr id="196" name="楕円 195">
          <a:extLst>
            <a:ext uri="{FF2B5EF4-FFF2-40B4-BE49-F238E27FC236}">
              <a16:creationId xmlns:a16="http://schemas.microsoft.com/office/drawing/2014/main" id="{845B699D-1196-480C-A1A0-AEE2335EB319}"/>
            </a:ext>
          </a:extLst>
        </xdr:cNvPr>
        <xdr:cNvSpPr/>
      </xdr:nvSpPr>
      <xdr:spPr>
        <a:xfrm>
          <a:off x="1968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37556</xdr:rowOff>
    </xdr:from>
    <xdr:to>
      <xdr:col>15</xdr:col>
      <xdr:colOff>50800</xdr:colOff>
      <xdr:row>59</xdr:row>
      <xdr:rowOff>73478</xdr:rowOff>
    </xdr:to>
    <xdr:cxnSp macro="">
      <xdr:nvCxnSpPr>
        <xdr:cNvPr id="197" name="直線コネクタ 196">
          <a:extLst>
            <a:ext uri="{FF2B5EF4-FFF2-40B4-BE49-F238E27FC236}">
              <a16:creationId xmlns:a16="http://schemas.microsoft.com/office/drawing/2014/main" id="{F27FF806-EE95-4923-937F-C1BAA46485B8}"/>
            </a:ext>
          </a:extLst>
        </xdr:cNvPr>
        <xdr:cNvCxnSpPr/>
      </xdr:nvCxnSpPr>
      <xdr:spPr>
        <a:xfrm>
          <a:off x="2019300" y="1015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92891</xdr:rowOff>
    </xdr:from>
    <xdr:to>
      <xdr:col>6</xdr:col>
      <xdr:colOff>38100</xdr:colOff>
      <xdr:row>59</xdr:row>
      <xdr:rowOff>23041</xdr:rowOff>
    </xdr:to>
    <xdr:sp macro="" textlink="">
      <xdr:nvSpPr>
        <xdr:cNvPr id="198" name="楕円 197">
          <a:extLst>
            <a:ext uri="{FF2B5EF4-FFF2-40B4-BE49-F238E27FC236}">
              <a16:creationId xmlns:a16="http://schemas.microsoft.com/office/drawing/2014/main" id="{459D07F6-C7CA-448E-81F7-9DB1C062242B}"/>
            </a:ext>
          </a:extLst>
        </xdr:cNvPr>
        <xdr:cNvSpPr/>
      </xdr:nvSpPr>
      <xdr:spPr>
        <a:xfrm>
          <a:off x="1079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143691</xdr:rowOff>
    </xdr:from>
    <xdr:to>
      <xdr:col>10</xdr:col>
      <xdr:colOff>114300</xdr:colOff>
      <xdr:row>59</xdr:row>
      <xdr:rowOff>37556</xdr:rowOff>
    </xdr:to>
    <xdr:cxnSp macro="">
      <xdr:nvCxnSpPr>
        <xdr:cNvPr id="199" name="直線コネクタ 198">
          <a:extLst>
            <a:ext uri="{FF2B5EF4-FFF2-40B4-BE49-F238E27FC236}">
              <a16:creationId xmlns:a16="http://schemas.microsoft.com/office/drawing/2014/main" id="{74200E32-0361-4B8E-AC76-F52F56A57FF9}"/>
            </a:ext>
          </a:extLst>
        </xdr:cNvPr>
        <xdr:cNvCxnSpPr/>
      </xdr:nvCxnSpPr>
      <xdr:spPr>
        <a:xfrm>
          <a:off x="1130300" y="100877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EDBBCDE7-CC71-4CFB-99CA-A7D174DA6F63}"/>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D503767B-C9B3-4A78-BF88-B816ABA29EAE}"/>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4272DE0D-29A8-489B-83E8-4C1105EF128E}"/>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id="{A624A12E-70B0-4E69-981C-75BBA3081A4D}"/>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8544</xdr:rowOff>
    </xdr:from>
    <xdr:ext cx="405111" cy="259045"/>
    <xdr:sp macro="" textlink="">
      <xdr:nvSpPr>
        <xdr:cNvPr id="204" name="n_1mainValue【体育館・プール】&#10;有形固定資産減価償却率">
          <a:extLst>
            <a:ext uri="{FF2B5EF4-FFF2-40B4-BE49-F238E27FC236}">
              <a16:creationId xmlns:a16="http://schemas.microsoft.com/office/drawing/2014/main" id="{020BE5A0-D5F6-4F26-A2AB-6936B5DE390D}"/>
            </a:ext>
          </a:extLst>
        </xdr:cNvPr>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macro="" textlink="">
      <xdr:nvSpPr>
        <xdr:cNvPr id="205" name="n_2mainValue【体育館・プール】&#10;有形固定資産減価償却率">
          <a:extLst>
            <a:ext uri="{FF2B5EF4-FFF2-40B4-BE49-F238E27FC236}">
              <a16:creationId xmlns:a16="http://schemas.microsoft.com/office/drawing/2014/main" id="{63239261-5E96-410B-9DCE-D8F2916AF133}"/>
            </a:ext>
          </a:extLst>
        </xdr:cNvPr>
        <xdr:cNvSpPr txBox="1"/>
      </xdr:nvSpPr>
      <xdr:spPr>
        <a:xfrm>
          <a:off x="2705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104883</xdr:rowOff>
    </xdr:from>
    <xdr:ext cx="405111" cy="259045"/>
    <xdr:sp macro="" textlink="">
      <xdr:nvSpPr>
        <xdr:cNvPr id="206" name="n_3mainValue【体育館・プール】&#10;有形固定資産減価償却率">
          <a:extLst>
            <a:ext uri="{FF2B5EF4-FFF2-40B4-BE49-F238E27FC236}">
              <a16:creationId xmlns:a16="http://schemas.microsoft.com/office/drawing/2014/main" id="{C0A7182D-CDF3-43E3-BD75-CA82DA83414B}"/>
            </a:ext>
          </a:extLst>
        </xdr:cNvPr>
        <xdr:cNvSpPr txBox="1"/>
      </xdr:nvSpPr>
      <xdr:spPr>
        <a:xfrm>
          <a:off x="1816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39568</xdr:rowOff>
    </xdr:from>
    <xdr:ext cx="405111" cy="259045"/>
    <xdr:sp macro="" textlink="">
      <xdr:nvSpPr>
        <xdr:cNvPr id="207" name="n_4mainValue【体育館・プール】&#10;有形固定資産減価償却率">
          <a:extLst>
            <a:ext uri="{FF2B5EF4-FFF2-40B4-BE49-F238E27FC236}">
              <a16:creationId xmlns:a16="http://schemas.microsoft.com/office/drawing/2014/main" id="{DE113118-D52B-438C-968E-10CB6589F708}"/>
            </a:ext>
          </a:extLst>
        </xdr:cNvPr>
        <xdr:cNvSpPr txBox="1"/>
      </xdr:nvSpPr>
      <xdr:spPr>
        <a:xfrm>
          <a:off x="927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A207145-12AE-47DE-BD46-6BB05D5218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0CF798B-6ADD-43BA-9F7C-8100237867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7FEB745-023C-4826-B64A-92E6CCD7C2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E5F2BBC-B29A-44A3-AFC0-09569E221D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EF47BFC-CA1A-4063-9A30-D357C7AEC4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D85EB6C-4841-47AE-8B21-F035474CDF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5D9CBA1-373C-414E-BD87-A52D05554F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6A94F6B-8CAC-4DCC-96AA-27411D3E8A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BBA7FC4-3F77-4E9E-989E-3D91447116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EEE647C-B9F6-428D-B2CF-F53DEC800E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58594A6-5AC3-4703-9D84-C91EF69DA5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83CB9F49-D4FC-4BA2-AAC7-2F5A0ABC4F0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134AE12-DD7B-4BF7-823F-A4FA9E488F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376D876-1690-40F3-A6BB-5D3FB4A422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E2DF31B-6400-4975-92DC-C5031E5349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C4D45EAB-4473-420B-A38D-9174362E8E6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531FF70-A2CF-4BD4-987B-D418C985F7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C38D9751-E4DD-4A99-B78D-28A5BAFE827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68411D4-944A-42F1-84B7-F1D06FD4283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D8738FA4-4A84-4280-83FC-2C167F7C318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5DA008B-7FB5-476D-A38A-F154F67425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5E225F3-1127-4EEF-ADE5-7588384A17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3D9836A-747F-48E9-B030-5D6D496741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6F00BB7F-8AF9-4FCF-BDF5-106D3976A518}"/>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BE21B4AB-F648-40A9-8D91-67064B93DE97}"/>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8E9A13E3-0107-4B12-A524-D47300808B4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2A53BD58-3591-42E6-B3D5-1106F09AA77C}"/>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13C7B34-3D02-45BA-A7D6-850719ECBE28}"/>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FCAAD9CD-5028-4847-B844-BDD220AA6C66}"/>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34D44D81-44F2-427C-B244-1D12B64EE24D}"/>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54570DFC-913C-4F1F-8313-1D03D51B869E}"/>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D8740142-83A5-43CE-9CF6-4E0E0B446C8E}"/>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DD05CEA9-D3A7-439A-819C-6F1EA0F1DA47}"/>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B27F9544-6317-4DFA-94E1-DD1D6E1D7A9A}"/>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94CDCA-E389-473E-84A6-28364DF181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592627-0ADD-404E-A4AA-E730B006DF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212D173-DE7D-4274-A28A-422C34047F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95010AA-3BDF-4766-A549-3116570F0C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EB7C8A5-CF26-4C02-A6FC-1AF6F2E8EE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47" name="楕円 246">
          <a:extLst>
            <a:ext uri="{FF2B5EF4-FFF2-40B4-BE49-F238E27FC236}">
              <a16:creationId xmlns:a16="http://schemas.microsoft.com/office/drawing/2014/main" id="{EDCDF753-484C-40C9-8503-2C8B7E56F176}"/>
            </a:ext>
          </a:extLst>
        </xdr:cNvPr>
        <xdr:cNvSpPr/>
      </xdr:nvSpPr>
      <xdr:spPr>
        <a:xfrm>
          <a:off x="10426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22877</xdr:rowOff>
    </xdr:from>
    <xdr:ext cx="469744" cy="259045"/>
    <xdr:sp macro="" textlink="">
      <xdr:nvSpPr>
        <xdr:cNvPr id="248" name="【体育館・プール】&#10;一人当たり面積該当値テキスト">
          <a:extLst>
            <a:ext uri="{FF2B5EF4-FFF2-40B4-BE49-F238E27FC236}">
              <a16:creationId xmlns:a16="http://schemas.microsoft.com/office/drawing/2014/main" id="{1E323EE1-347A-4C01-B39B-6EE2D77433B6}"/>
            </a:ext>
          </a:extLst>
        </xdr:cNvPr>
        <xdr:cNvSpPr txBox="1"/>
      </xdr:nvSpPr>
      <xdr:spPr>
        <a:xfrm>
          <a:off x="10515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47117</xdr:rowOff>
    </xdr:from>
    <xdr:to>
      <xdr:col>50</xdr:col>
      <xdr:colOff>165100</xdr:colOff>
      <xdr:row>63</xdr:row>
      <xdr:rowOff>148717</xdr:rowOff>
    </xdr:to>
    <xdr:sp macro="" textlink="">
      <xdr:nvSpPr>
        <xdr:cNvPr id="249" name="楕円 248">
          <a:extLst>
            <a:ext uri="{FF2B5EF4-FFF2-40B4-BE49-F238E27FC236}">
              <a16:creationId xmlns:a16="http://schemas.microsoft.com/office/drawing/2014/main" id="{C7223600-D97E-462D-8185-B4A2F0BC82CA}"/>
            </a:ext>
          </a:extLst>
        </xdr:cNvPr>
        <xdr:cNvSpPr/>
      </xdr:nvSpPr>
      <xdr:spPr>
        <a:xfrm>
          <a:off x="9588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95250</xdr:rowOff>
    </xdr:from>
    <xdr:to>
      <xdr:col>55</xdr:col>
      <xdr:colOff>0</xdr:colOff>
      <xdr:row>63</xdr:row>
      <xdr:rowOff>97917</xdr:rowOff>
    </xdr:to>
    <xdr:cxnSp macro="">
      <xdr:nvCxnSpPr>
        <xdr:cNvPr id="250" name="直線コネクタ 249">
          <a:extLst>
            <a:ext uri="{FF2B5EF4-FFF2-40B4-BE49-F238E27FC236}">
              <a16:creationId xmlns:a16="http://schemas.microsoft.com/office/drawing/2014/main" id="{CF23AA97-DABF-44E4-9F1F-0462B071FDBF}"/>
            </a:ext>
          </a:extLst>
        </xdr:cNvPr>
        <xdr:cNvCxnSpPr/>
      </xdr:nvCxnSpPr>
      <xdr:spPr>
        <a:xfrm flipV="1">
          <a:off x="9639300" y="10896600"/>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49022</xdr:rowOff>
    </xdr:from>
    <xdr:to>
      <xdr:col>46</xdr:col>
      <xdr:colOff>38100</xdr:colOff>
      <xdr:row>63</xdr:row>
      <xdr:rowOff>150622</xdr:rowOff>
    </xdr:to>
    <xdr:sp macro="" textlink="">
      <xdr:nvSpPr>
        <xdr:cNvPr id="251" name="楕円 250">
          <a:extLst>
            <a:ext uri="{FF2B5EF4-FFF2-40B4-BE49-F238E27FC236}">
              <a16:creationId xmlns:a16="http://schemas.microsoft.com/office/drawing/2014/main" id="{5885C896-2696-449A-929F-7E3B8E559D1B}"/>
            </a:ext>
          </a:extLst>
        </xdr:cNvPr>
        <xdr:cNvSpPr/>
      </xdr:nvSpPr>
      <xdr:spPr>
        <a:xfrm>
          <a:off x="86995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97917</xdr:rowOff>
    </xdr:from>
    <xdr:to>
      <xdr:col>50</xdr:col>
      <xdr:colOff>114300</xdr:colOff>
      <xdr:row>63</xdr:row>
      <xdr:rowOff>99822</xdr:rowOff>
    </xdr:to>
    <xdr:cxnSp macro="">
      <xdr:nvCxnSpPr>
        <xdr:cNvPr id="252" name="直線コネクタ 251">
          <a:extLst>
            <a:ext uri="{FF2B5EF4-FFF2-40B4-BE49-F238E27FC236}">
              <a16:creationId xmlns:a16="http://schemas.microsoft.com/office/drawing/2014/main" id="{ECF3532D-2E8E-45B2-8168-C67AB1894AF3}"/>
            </a:ext>
          </a:extLst>
        </xdr:cNvPr>
        <xdr:cNvCxnSpPr/>
      </xdr:nvCxnSpPr>
      <xdr:spPr>
        <a:xfrm flipV="1">
          <a:off x="8750300" y="1089926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3" name="楕円 252">
          <a:extLst>
            <a:ext uri="{FF2B5EF4-FFF2-40B4-BE49-F238E27FC236}">
              <a16:creationId xmlns:a16="http://schemas.microsoft.com/office/drawing/2014/main" id="{B4E06DF2-E61E-4669-BDF1-174FB1EE1253}"/>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99822</xdr:rowOff>
    </xdr:from>
    <xdr:to>
      <xdr:col>45</xdr:col>
      <xdr:colOff>177800</xdr:colOff>
      <xdr:row>63</xdr:row>
      <xdr:rowOff>100965</xdr:rowOff>
    </xdr:to>
    <xdr:cxnSp macro="">
      <xdr:nvCxnSpPr>
        <xdr:cNvPr id="254" name="直線コネクタ 253">
          <a:extLst>
            <a:ext uri="{FF2B5EF4-FFF2-40B4-BE49-F238E27FC236}">
              <a16:creationId xmlns:a16="http://schemas.microsoft.com/office/drawing/2014/main" id="{B557DAD6-AA97-49A2-9DF7-DABF3F53FAB8}"/>
            </a:ext>
          </a:extLst>
        </xdr:cNvPr>
        <xdr:cNvCxnSpPr/>
      </xdr:nvCxnSpPr>
      <xdr:spPr>
        <a:xfrm flipV="1">
          <a:off x="7861300" y="109011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57023</xdr:rowOff>
    </xdr:from>
    <xdr:to>
      <xdr:col>36</xdr:col>
      <xdr:colOff>165100</xdr:colOff>
      <xdr:row>63</xdr:row>
      <xdr:rowOff>158623</xdr:rowOff>
    </xdr:to>
    <xdr:sp macro="" textlink="">
      <xdr:nvSpPr>
        <xdr:cNvPr id="255" name="楕円 254">
          <a:extLst>
            <a:ext uri="{FF2B5EF4-FFF2-40B4-BE49-F238E27FC236}">
              <a16:creationId xmlns:a16="http://schemas.microsoft.com/office/drawing/2014/main" id="{6B9F199C-6F08-4BB1-8CEE-C3B44916AC15}"/>
            </a:ext>
          </a:extLst>
        </xdr:cNvPr>
        <xdr:cNvSpPr/>
      </xdr:nvSpPr>
      <xdr:spPr>
        <a:xfrm>
          <a:off x="69215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107823</xdr:rowOff>
    </xdr:to>
    <xdr:cxnSp macro="">
      <xdr:nvCxnSpPr>
        <xdr:cNvPr id="256" name="直線コネクタ 255">
          <a:extLst>
            <a:ext uri="{FF2B5EF4-FFF2-40B4-BE49-F238E27FC236}">
              <a16:creationId xmlns:a16="http://schemas.microsoft.com/office/drawing/2014/main" id="{07635BC7-3F52-43B6-975A-B2A2A5F3BA22}"/>
            </a:ext>
          </a:extLst>
        </xdr:cNvPr>
        <xdr:cNvCxnSpPr/>
      </xdr:nvCxnSpPr>
      <xdr:spPr>
        <a:xfrm flipV="1">
          <a:off x="6972300" y="1090231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BE73E0C6-B53D-499A-AFF2-8045DD08F421}"/>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C431DA8A-9A92-4910-831D-5BDFFFB7CD63}"/>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5D9E93BB-9D48-45EC-939B-BB7C93349DB4}"/>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1CB51313-8F0A-4BE4-A565-8B1370754F19}"/>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165244</xdr:rowOff>
    </xdr:from>
    <xdr:ext cx="469744" cy="259045"/>
    <xdr:sp macro="" textlink="">
      <xdr:nvSpPr>
        <xdr:cNvPr id="261" name="n_1mainValue【体育館・プール】&#10;一人当たり面積">
          <a:extLst>
            <a:ext uri="{FF2B5EF4-FFF2-40B4-BE49-F238E27FC236}">
              <a16:creationId xmlns:a16="http://schemas.microsoft.com/office/drawing/2014/main" id="{51154758-72FD-4142-BB2B-76F6ED72AE0E}"/>
            </a:ext>
          </a:extLst>
        </xdr:cNvPr>
        <xdr:cNvSpPr txBox="1"/>
      </xdr:nvSpPr>
      <xdr:spPr>
        <a:xfrm>
          <a:off x="9391727" y="106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167149</xdr:rowOff>
    </xdr:from>
    <xdr:ext cx="469744" cy="259045"/>
    <xdr:sp macro="" textlink="">
      <xdr:nvSpPr>
        <xdr:cNvPr id="262" name="n_2mainValue【体育館・プール】&#10;一人当たり面積">
          <a:extLst>
            <a:ext uri="{FF2B5EF4-FFF2-40B4-BE49-F238E27FC236}">
              <a16:creationId xmlns:a16="http://schemas.microsoft.com/office/drawing/2014/main" id="{78F59767-21E2-4EF2-A5D7-8534DF5B08A9}"/>
            </a:ext>
          </a:extLst>
        </xdr:cNvPr>
        <xdr:cNvSpPr txBox="1"/>
      </xdr:nvSpPr>
      <xdr:spPr>
        <a:xfrm>
          <a:off x="8515427" y="10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168292</xdr:rowOff>
    </xdr:from>
    <xdr:ext cx="469744" cy="259045"/>
    <xdr:sp macro="" textlink="">
      <xdr:nvSpPr>
        <xdr:cNvPr id="263" name="n_3mainValue【体育館・プール】&#10;一人当たり面積">
          <a:extLst>
            <a:ext uri="{FF2B5EF4-FFF2-40B4-BE49-F238E27FC236}">
              <a16:creationId xmlns:a16="http://schemas.microsoft.com/office/drawing/2014/main" id="{68C55CB1-85C1-4340-AB70-194BF797AABF}"/>
            </a:ext>
          </a:extLst>
        </xdr:cNvPr>
        <xdr:cNvSpPr txBox="1"/>
      </xdr:nvSpPr>
      <xdr:spPr>
        <a:xfrm>
          <a:off x="7626427" y="1062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3700</xdr:rowOff>
    </xdr:from>
    <xdr:ext cx="469744" cy="259045"/>
    <xdr:sp macro="" textlink="">
      <xdr:nvSpPr>
        <xdr:cNvPr id="264" name="n_4mainValue【体育館・プール】&#10;一人当たり面積">
          <a:extLst>
            <a:ext uri="{FF2B5EF4-FFF2-40B4-BE49-F238E27FC236}">
              <a16:creationId xmlns:a16="http://schemas.microsoft.com/office/drawing/2014/main" id="{9E324597-746C-47AE-8C34-9B9ABBD9F646}"/>
            </a:ext>
          </a:extLst>
        </xdr:cNvPr>
        <xdr:cNvSpPr txBox="1"/>
      </xdr:nvSpPr>
      <xdr:spPr>
        <a:xfrm>
          <a:off x="6737427" y="106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6F7CD41-CFEF-41D5-9B2C-F694CDC679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82C8045-0573-4CCF-A8A0-654FB15D82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E8B208B-0E0A-43CC-8BEA-1089F630A8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EB9BF2C-D76A-4B72-8C65-6AC526DDB9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03A15A4-005C-44FD-9CFD-3EA40CB3B9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57007EC-87DE-4C71-BB98-0ACBB5DB0A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2896308-E465-423D-B9F5-88961FA3AA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A317500-2389-4F6E-B373-75C1B738C3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2DD1066-D53E-4167-AC8A-19A77D4803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6E102DB-951E-4B5B-9D65-C175886E9B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DD24FB6-3E8D-420A-A024-B1C0DD0DC4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A6040FF-5A5F-4E9E-B680-3D922EF2BD5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7C690B9A-28DE-41FD-A09D-DADAA1FC6D6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E241719D-F59A-4420-BF95-622631557A8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B101DE6A-9EAA-43A5-92DB-015056B9447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8ED4F246-DC89-4376-9B6D-0870E66FAB4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CB9C078A-4501-47A8-BD20-7637EE7411D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3BC2921D-90AF-4319-BF4A-BCE08112B7E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5D35E97A-4713-4C48-9376-5583FDA8119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D767EBC-A571-4858-AC38-B538B8A40CB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58810FEC-6020-4A70-9A21-426AF7A18A5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E53D9771-10D8-4F85-9C99-12DE84B70C2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3AE61AD1-5C16-44E2-B15E-D0FF3950029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3A2DBF9-710A-4898-9637-DF3B4E55F6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B76634F6-11D0-4E60-8AC4-3F7C24C5B0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81283B8-6C4E-4E6C-AF70-5EC4A5056435}"/>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77147A-219F-4899-A491-C4C290620A9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C66A92E1-7017-4EE3-8696-45201536B47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9ADD26D1-CC1F-42B6-9603-EA1CBF344F7A}"/>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ECF00447-0006-40FF-B921-6EABCDA9B4ED}"/>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3D815C51-F7F0-4239-8716-71F9F9EE3D5A}"/>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31B85D14-89A7-4D2A-A696-64DC7CFC320A}"/>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903FCF0A-67CE-41E1-96C7-1EFAA4B651A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35356599-53C3-4481-A140-420EAC7326E9}"/>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7F4BB0A5-5733-4DC5-B553-B352D4720B39}"/>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6CDB348E-8CCC-4B47-BAB8-426DDBFC13D9}"/>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007A7A-4F69-429B-B369-85CBFCCA698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B8B312-A3F5-4832-AEAF-047743E47B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B9C8D6B-EA1B-4136-B4B2-54B2FA13BA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D0912E7-30D5-436B-8EB6-F58406F647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A350E81-66C9-4B45-9ECB-6BEB249EEB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5262</xdr:rowOff>
    </xdr:from>
    <xdr:to>
      <xdr:col>24</xdr:col>
      <xdr:colOff>114300</xdr:colOff>
      <xdr:row>83</xdr:row>
      <xdr:rowOff>106862</xdr:rowOff>
    </xdr:to>
    <xdr:sp macro="" textlink="">
      <xdr:nvSpPr>
        <xdr:cNvPr id="306" name="楕円 305">
          <a:extLst>
            <a:ext uri="{FF2B5EF4-FFF2-40B4-BE49-F238E27FC236}">
              <a16:creationId xmlns:a16="http://schemas.microsoft.com/office/drawing/2014/main" id="{CD3EDDF4-797E-4DE4-B3BF-21246D3E9B39}"/>
            </a:ext>
          </a:extLst>
        </xdr:cNvPr>
        <xdr:cNvSpPr/>
      </xdr:nvSpPr>
      <xdr:spPr>
        <a:xfrm>
          <a:off x="4584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155139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C0A6D77F-578C-4E42-9BA0-7A6DA3331D01}"/>
            </a:ext>
          </a:extLst>
        </xdr:cNvPr>
        <xdr:cNvSpPr txBox="1"/>
      </xdr:nvSpPr>
      <xdr:spPr>
        <a:xfrm>
          <a:off x="4673600"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160382</xdr:rowOff>
    </xdr:from>
    <xdr:to>
      <xdr:col>20</xdr:col>
      <xdr:colOff>38100</xdr:colOff>
      <xdr:row>83</xdr:row>
      <xdr:rowOff>90532</xdr:rowOff>
    </xdr:to>
    <xdr:sp macro="" textlink="">
      <xdr:nvSpPr>
        <xdr:cNvPr id="308" name="楕円 307">
          <a:extLst>
            <a:ext uri="{FF2B5EF4-FFF2-40B4-BE49-F238E27FC236}">
              <a16:creationId xmlns:a16="http://schemas.microsoft.com/office/drawing/2014/main" id="{5FBD20DA-2D8A-4C41-835F-9919FAF77ED0}"/>
            </a:ext>
          </a:extLst>
        </xdr:cNvPr>
        <xdr:cNvSpPr/>
      </xdr:nvSpPr>
      <xdr:spPr>
        <a:xfrm>
          <a:off x="3746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39732</xdr:rowOff>
    </xdr:from>
    <xdr:to>
      <xdr:col>24</xdr:col>
      <xdr:colOff>63500</xdr:colOff>
      <xdr:row>83</xdr:row>
      <xdr:rowOff>56062</xdr:rowOff>
    </xdr:to>
    <xdr:cxnSp macro="">
      <xdr:nvCxnSpPr>
        <xdr:cNvPr id="309" name="直線コネクタ 308">
          <a:extLst>
            <a:ext uri="{FF2B5EF4-FFF2-40B4-BE49-F238E27FC236}">
              <a16:creationId xmlns:a16="http://schemas.microsoft.com/office/drawing/2014/main" id="{6D980496-CEFC-4DDC-BB34-37C5C73BC4F8}"/>
            </a:ext>
          </a:extLst>
        </xdr:cNvPr>
        <xdr:cNvCxnSpPr/>
      </xdr:nvCxnSpPr>
      <xdr:spPr>
        <a:xfrm>
          <a:off x="3797300" y="1427008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122827</xdr:rowOff>
    </xdr:from>
    <xdr:to>
      <xdr:col>15</xdr:col>
      <xdr:colOff>101600</xdr:colOff>
      <xdr:row>83</xdr:row>
      <xdr:rowOff>52977</xdr:rowOff>
    </xdr:to>
    <xdr:sp macro="" textlink="">
      <xdr:nvSpPr>
        <xdr:cNvPr id="310" name="楕円 309">
          <a:extLst>
            <a:ext uri="{FF2B5EF4-FFF2-40B4-BE49-F238E27FC236}">
              <a16:creationId xmlns:a16="http://schemas.microsoft.com/office/drawing/2014/main" id="{B64B298A-F4B4-40E9-AFF3-BC6D334B724A}"/>
            </a:ext>
          </a:extLst>
        </xdr:cNvPr>
        <xdr:cNvSpPr/>
      </xdr:nvSpPr>
      <xdr:spPr>
        <a:xfrm>
          <a:off x="2857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2177</xdr:rowOff>
    </xdr:from>
    <xdr:to>
      <xdr:col>19</xdr:col>
      <xdr:colOff>177800</xdr:colOff>
      <xdr:row>83</xdr:row>
      <xdr:rowOff>39732</xdr:rowOff>
    </xdr:to>
    <xdr:cxnSp macro="">
      <xdr:nvCxnSpPr>
        <xdr:cNvPr id="311" name="直線コネクタ 310">
          <a:extLst>
            <a:ext uri="{FF2B5EF4-FFF2-40B4-BE49-F238E27FC236}">
              <a16:creationId xmlns:a16="http://schemas.microsoft.com/office/drawing/2014/main" id="{1FEF1695-3CC7-4FD1-963D-19D99709352D}"/>
            </a:ext>
          </a:extLst>
        </xdr:cNvPr>
        <xdr:cNvCxnSpPr/>
      </xdr:nvCxnSpPr>
      <xdr:spPr>
        <a:xfrm>
          <a:off x="2908300" y="142325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103232</xdr:rowOff>
    </xdr:from>
    <xdr:to>
      <xdr:col>10</xdr:col>
      <xdr:colOff>165100</xdr:colOff>
      <xdr:row>83</xdr:row>
      <xdr:rowOff>33382</xdr:rowOff>
    </xdr:to>
    <xdr:sp macro="" textlink="">
      <xdr:nvSpPr>
        <xdr:cNvPr id="312" name="楕円 311">
          <a:extLst>
            <a:ext uri="{FF2B5EF4-FFF2-40B4-BE49-F238E27FC236}">
              <a16:creationId xmlns:a16="http://schemas.microsoft.com/office/drawing/2014/main" id="{B9A2BA9C-C060-4DDD-A1C7-3F3FDB3AFA8A}"/>
            </a:ext>
          </a:extLst>
        </xdr:cNvPr>
        <xdr:cNvSpPr/>
      </xdr:nvSpPr>
      <xdr:spPr>
        <a:xfrm>
          <a:off x="1968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154032</xdr:rowOff>
    </xdr:from>
    <xdr:to>
      <xdr:col>15</xdr:col>
      <xdr:colOff>50800</xdr:colOff>
      <xdr:row>83</xdr:row>
      <xdr:rowOff>2177</xdr:rowOff>
    </xdr:to>
    <xdr:cxnSp macro="">
      <xdr:nvCxnSpPr>
        <xdr:cNvPr id="313" name="直線コネクタ 312">
          <a:extLst>
            <a:ext uri="{FF2B5EF4-FFF2-40B4-BE49-F238E27FC236}">
              <a16:creationId xmlns:a16="http://schemas.microsoft.com/office/drawing/2014/main" id="{3F570C13-EECE-4A0E-A20C-A0A277C3B264}"/>
            </a:ext>
          </a:extLst>
        </xdr:cNvPr>
        <xdr:cNvCxnSpPr/>
      </xdr:nvCxnSpPr>
      <xdr:spPr>
        <a:xfrm>
          <a:off x="2019300" y="142129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4" name="楕円 313">
          <a:extLst>
            <a:ext uri="{FF2B5EF4-FFF2-40B4-BE49-F238E27FC236}">
              <a16:creationId xmlns:a16="http://schemas.microsoft.com/office/drawing/2014/main" id="{5F77C2D4-9D04-4AA8-8278-CC207184F395}"/>
            </a:ext>
          </a:extLst>
        </xdr:cNvPr>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154032</xdr:rowOff>
    </xdr:to>
    <xdr:cxnSp macro="">
      <xdr:nvCxnSpPr>
        <xdr:cNvPr id="315" name="直線コネクタ 314">
          <a:extLst>
            <a:ext uri="{FF2B5EF4-FFF2-40B4-BE49-F238E27FC236}">
              <a16:creationId xmlns:a16="http://schemas.microsoft.com/office/drawing/2014/main" id="{F524A14C-67AD-47CD-8ADF-EC41DD1369A3}"/>
            </a:ext>
          </a:extLst>
        </xdr:cNvPr>
        <xdr:cNvCxnSpPr/>
      </xdr:nvCxnSpPr>
      <xdr:spPr>
        <a:xfrm>
          <a:off x="1130300" y="1415415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1D84AF0C-A755-47F6-B1E9-C1CAD93DD358}"/>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5F25E5EB-DAC8-4000-AF10-56CEDBC3F688}"/>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F484F2C0-F271-482F-8ED2-4B2D0EE07566}"/>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aveValue【福祉施設】&#10;有形固定資産減価償却率">
          <a:extLst>
            <a:ext uri="{FF2B5EF4-FFF2-40B4-BE49-F238E27FC236}">
              <a16:creationId xmlns:a16="http://schemas.microsoft.com/office/drawing/2014/main" id="{67AF26A0-587E-481C-87E6-CE24D6F9B44B}"/>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81659</xdr:rowOff>
    </xdr:from>
    <xdr:ext cx="405111" cy="259045"/>
    <xdr:sp macro="" textlink="">
      <xdr:nvSpPr>
        <xdr:cNvPr id="320" name="n_1mainValue【福祉施設】&#10;有形固定資産減価償却率">
          <a:extLst>
            <a:ext uri="{FF2B5EF4-FFF2-40B4-BE49-F238E27FC236}">
              <a16:creationId xmlns:a16="http://schemas.microsoft.com/office/drawing/2014/main" id="{571C6CBA-3133-40A8-AC4C-B26F035EDEFA}"/>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44104</xdr:rowOff>
    </xdr:from>
    <xdr:ext cx="405111" cy="259045"/>
    <xdr:sp macro="" textlink="">
      <xdr:nvSpPr>
        <xdr:cNvPr id="321" name="n_2mainValue【福祉施設】&#10;有形固定資産減価償却率">
          <a:extLst>
            <a:ext uri="{FF2B5EF4-FFF2-40B4-BE49-F238E27FC236}">
              <a16:creationId xmlns:a16="http://schemas.microsoft.com/office/drawing/2014/main" id="{F58BB604-5148-4E33-BAFF-58B6BCDBDFB8}"/>
            </a:ext>
          </a:extLst>
        </xdr:cNvPr>
        <xdr:cNvSpPr txBox="1"/>
      </xdr:nvSpPr>
      <xdr:spPr>
        <a:xfrm>
          <a:off x="2705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24509</xdr:rowOff>
    </xdr:from>
    <xdr:ext cx="405111" cy="259045"/>
    <xdr:sp macro="" textlink="">
      <xdr:nvSpPr>
        <xdr:cNvPr id="322" name="n_3mainValue【福祉施設】&#10;有形固定資産減価償却率">
          <a:extLst>
            <a:ext uri="{FF2B5EF4-FFF2-40B4-BE49-F238E27FC236}">
              <a16:creationId xmlns:a16="http://schemas.microsoft.com/office/drawing/2014/main" id="{168AF061-DBDE-40A9-9E63-4AB2C43665E0}"/>
            </a:ext>
          </a:extLst>
        </xdr:cNvPr>
        <xdr:cNvSpPr txBox="1"/>
      </xdr:nvSpPr>
      <xdr:spPr>
        <a:xfrm>
          <a:off x="1816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23" name="n_4mainValue【福祉施設】&#10;有形固定資産減価償却率">
          <a:extLst>
            <a:ext uri="{FF2B5EF4-FFF2-40B4-BE49-F238E27FC236}">
              <a16:creationId xmlns:a16="http://schemas.microsoft.com/office/drawing/2014/main" id="{5259484B-69FD-48CB-A050-7F50DC42FC96}"/>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6966896-0154-4EC5-B3E5-1B21D597F2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1122ACA-F72E-4A15-BB75-8A8DC625DD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2BB4287-8595-43FA-A4C1-45FA9161E3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4654CFA-CE59-4EF3-A5A2-C062311BF3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248E277-C98E-47D2-9CD3-C58A41E1CC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BFD4889-3102-454B-9E86-9AAFB01BB1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2323FA7-BAFC-476C-A5E7-714C859725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A54528C-730F-4CFB-B5AC-03E5D028D0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CCF6F64-2CFC-4028-A521-B61DD156A8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C0E66C4-2DCE-4F25-BFFF-8A6CD700EA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287D10D3-4FE2-4C39-8267-518835E5B8A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6D89922E-B693-49EA-A4F5-F5EA486798E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4DA77BE-BE53-46B9-96C8-94326C28CF7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56CE1A3D-F5C9-467A-8059-9E8DC7B1544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DF92B5FB-6AF4-4EA8-B77E-E28E642901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1EED6A71-C0EC-4C1E-8DFC-B2860D948EA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19F46F5C-1068-4BEB-AD2F-492E624B1F5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C29F6A42-7873-4063-A259-38C771C8AE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077959F-6239-4D16-9160-BA958FB0C1D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134F177-C5A0-4DD1-A9F1-69CE03A7AB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79932BD0-6C0C-4AEF-85FD-52C20D65EB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6E7F78D8-F414-453F-AB20-C8DB8CF915CF}"/>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144866A0-4597-43C2-94E5-8D62C900BB33}"/>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4ABE9EF7-DEF9-47D8-96A8-3A0BBBBA1F1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01AC4B13-ABAF-488C-A727-C4DA532BFDA9}"/>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794F310C-6F87-4F9A-9CD2-5AAB08DA6944}"/>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44889EC6-1A75-40F2-B6E5-EA234AE1679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94A478E2-5AB2-4D6A-8861-76E47CE7A198}"/>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A30DD433-C3DC-40CC-A56D-C418A2F94E5F}"/>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EC0E855E-E7E5-434D-BD58-411AF53F2803}"/>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EB68E626-E11D-4862-A1F4-371E23645909}"/>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53D1D641-D6BF-41D5-94A4-1E224D858AA7}"/>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79AB8D-8C80-44CF-8602-1C73C67028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D910A7-D4BA-4C9F-9CC6-B66EE12AC5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5D69BA9-9B02-4B56-89A3-83A3DC53F7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536C25-4820-473F-A9E6-8D662CA9A4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1FE483C-EFDD-41FF-877C-82F99CA112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361" name="楕円 360">
          <a:extLst>
            <a:ext uri="{FF2B5EF4-FFF2-40B4-BE49-F238E27FC236}">
              <a16:creationId xmlns:a16="http://schemas.microsoft.com/office/drawing/2014/main" id="{3ACE091F-E546-412B-B31F-35EFFE1071F9}"/>
            </a:ext>
          </a:extLst>
        </xdr:cNvPr>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89171</xdr:rowOff>
    </xdr:from>
    <xdr:ext cx="469744" cy="259045"/>
    <xdr:sp macro="" textlink="">
      <xdr:nvSpPr>
        <xdr:cNvPr id="362" name="【福祉施設】&#10;一人当たり面積該当値テキスト">
          <a:extLst>
            <a:ext uri="{FF2B5EF4-FFF2-40B4-BE49-F238E27FC236}">
              <a16:creationId xmlns:a16="http://schemas.microsoft.com/office/drawing/2014/main" id="{501135CD-8D01-4A76-BF45-E14FB11D29E4}"/>
            </a:ext>
          </a:extLst>
        </xdr:cNvPr>
        <xdr:cNvSpPr txBox="1"/>
      </xdr:nvSpPr>
      <xdr:spPr>
        <a:xfrm>
          <a:off x="10515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63" name="楕円 362">
          <a:extLst>
            <a:ext uri="{FF2B5EF4-FFF2-40B4-BE49-F238E27FC236}">
              <a16:creationId xmlns:a16="http://schemas.microsoft.com/office/drawing/2014/main" id="{61ECF2D8-D6C0-4584-81A4-3D178AF076D9}"/>
            </a:ext>
          </a:extLst>
        </xdr:cNvPr>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163830</xdr:rowOff>
    </xdr:to>
    <xdr:cxnSp macro="">
      <xdr:nvCxnSpPr>
        <xdr:cNvPr id="364" name="直線コネクタ 363">
          <a:extLst>
            <a:ext uri="{FF2B5EF4-FFF2-40B4-BE49-F238E27FC236}">
              <a16:creationId xmlns:a16="http://schemas.microsoft.com/office/drawing/2014/main" id="{AA2E8840-F896-4DEE-A158-90CD7D7A2D46}"/>
            </a:ext>
          </a:extLst>
        </xdr:cNvPr>
        <xdr:cNvCxnSpPr/>
      </xdr:nvCxnSpPr>
      <xdr:spPr>
        <a:xfrm flipV="1">
          <a:off x="9639300" y="1456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115315</xdr:rowOff>
    </xdr:from>
    <xdr:to>
      <xdr:col>46</xdr:col>
      <xdr:colOff>38100</xdr:colOff>
      <xdr:row>85</xdr:row>
      <xdr:rowOff>45465</xdr:rowOff>
    </xdr:to>
    <xdr:sp macro="" textlink="">
      <xdr:nvSpPr>
        <xdr:cNvPr id="365" name="楕円 364">
          <a:extLst>
            <a:ext uri="{FF2B5EF4-FFF2-40B4-BE49-F238E27FC236}">
              <a16:creationId xmlns:a16="http://schemas.microsoft.com/office/drawing/2014/main" id="{32CB8809-ECB5-422E-83C9-2E10880DB19F}"/>
            </a:ext>
          </a:extLst>
        </xdr:cNvPr>
        <xdr:cNvSpPr/>
      </xdr:nvSpPr>
      <xdr:spPr>
        <a:xfrm>
          <a:off x="8699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166115</xdr:rowOff>
    </xdr:to>
    <xdr:cxnSp macro="">
      <xdr:nvCxnSpPr>
        <xdr:cNvPr id="366" name="直線コネクタ 365">
          <a:extLst>
            <a:ext uri="{FF2B5EF4-FFF2-40B4-BE49-F238E27FC236}">
              <a16:creationId xmlns:a16="http://schemas.microsoft.com/office/drawing/2014/main" id="{32B7C897-C638-498B-B5BB-C3B83AD7A4AE}"/>
            </a:ext>
          </a:extLst>
        </xdr:cNvPr>
        <xdr:cNvCxnSpPr/>
      </xdr:nvCxnSpPr>
      <xdr:spPr>
        <a:xfrm flipV="1">
          <a:off x="8750300" y="1456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117602</xdr:rowOff>
    </xdr:from>
    <xdr:to>
      <xdr:col>41</xdr:col>
      <xdr:colOff>101600</xdr:colOff>
      <xdr:row>85</xdr:row>
      <xdr:rowOff>47752</xdr:rowOff>
    </xdr:to>
    <xdr:sp macro="" textlink="">
      <xdr:nvSpPr>
        <xdr:cNvPr id="367" name="楕円 366">
          <a:extLst>
            <a:ext uri="{FF2B5EF4-FFF2-40B4-BE49-F238E27FC236}">
              <a16:creationId xmlns:a16="http://schemas.microsoft.com/office/drawing/2014/main" id="{6D7BC199-58F0-45C1-84C4-408F435601E5}"/>
            </a:ext>
          </a:extLst>
        </xdr:cNvPr>
        <xdr:cNvSpPr/>
      </xdr:nvSpPr>
      <xdr:spPr>
        <a:xfrm>
          <a:off x="7810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166115</xdr:rowOff>
    </xdr:from>
    <xdr:to>
      <xdr:col>45</xdr:col>
      <xdr:colOff>177800</xdr:colOff>
      <xdr:row>84</xdr:row>
      <xdr:rowOff>168402</xdr:rowOff>
    </xdr:to>
    <xdr:cxnSp macro="">
      <xdr:nvCxnSpPr>
        <xdr:cNvPr id="368" name="直線コネクタ 367">
          <a:extLst>
            <a:ext uri="{FF2B5EF4-FFF2-40B4-BE49-F238E27FC236}">
              <a16:creationId xmlns:a16="http://schemas.microsoft.com/office/drawing/2014/main" id="{BD2E68BF-443A-4BB3-9F3D-107E9FB0CC1D}"/>
            </a:ext>
          </a:extLst>
        </xdr:cNvPr>
        <xdr:cNvCxnSpPr/>
      </xdr:nvCxnSpPr>
      <xdr:spPr>
        <a:xfrm flipV="1">
          <a:off x="7861300" y="1456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9" name="楕円 368">
          <a:extLst>
            <a:ext uri="{FF2B5EF4-FFF2-40B4-BE49-F238E27FC236}">
              <a16:creationId xmlns:a16="http://schemas.microsoft.com/office/drawing/2014/main" id="{6B9BBFB9-ED11-44F6-9A60-24E565B76389}"/>
            </a:ext>
          </a:extLst>
        </xdr:cNvPr>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168402</xdr:rowOff>
    </xdr:from>
    <xdr:to>
      <xdr:col>41</xdr:col>
      <xdr:colOff>50800</xdr:colOff>
      <xdr:row>85</xdr:row>
      <xdr:rowOff>3811</xdr:rowOff>
    </xdr:to>
    <xdr:cxnSp macro="">
      <xdr:nvCxnSpPr>
        <xdr:cNvPr id="370" name="直線コネクタ 369">
          <a:extLst>
            <a:ext uri="{FF2B5EF4-FFF2-40B4-BE49-F238E27FC236}">
              <a16:creationId xmlns:a16="http://schemas.microsoft.com/office/drawing/2014/main" id="{24677BA3-7E48-47FE-B6AD-C775B5CDCF95}"/>
            </a:ext>
          </a:extLst>
        </xdr:cNvPr>
        <xdr:cNvCxnSpPr/>
      </xdr:nvCxnSpPr>
      <xdr:spPr>
        <a:xfrm flipV="1">
          <a:off x="6972300" y="145702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9D2C5716-AC90-4D88-88D5-55FC0100F998}"/>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29A20AE7-B185-4930-89E9-347324B6D934}"/>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58A40C14-1D7A-41A2-B9B9-9C51C0B7E71E}"/>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143659A7-41E8-4E23-A5C5-0A6FED01C946}"/>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375" name="n_1mainValue【福祉施設】&#10;一人当たり面積">
          <a:extLst>
            <a:ext uri="{FF2B5EF4-FFF2-40B4-BE49-F238E27FC236}">
              <a16:creationId xmlns:a16="http://schemas.microsoft.com/office/drawing/2014/main" id="{502DB518-DE6D-42D4-9100-16F86B2F8C55}"/>
            </a:ext>
          </a:extLst>
        </xdr:cNvPr>
        <xdr:cNvSpPr txBox="1"/>
      </xdr:nvSpPr>
      <xdr:spPr>
        <a:xfrm>
          <a:off x="9391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36592</xdr:rowOff>
    </xdr:from>
    <xdr:ext cx="469744" cy="259045"/>
    <xdr:sp macro="" textlink="">
      <xdr:nvSpPr>
        <xdr:cNvPr id="376" name="n_2mainValue【福祉施設】&#10;一人当たり面積">
          <a:extLst>
            <a:ext uri="{FF2B5EF4-FFF2-40B4-BE49-F238E27FC236}">
              <a16:creationId xmlns:a16="http://schemas.microsoft.com/office/drawing/2014/main" id="{ADD53182-F483-433C-802B-30B2F0AE6F97}"/>
            </a:ext>
          </a:extLst>
        </xdr:cNvPr>
        <xdr:cNvSpPr txBox="1"/>
      </xdr:nvSpPr>
      <xdr:spPr>
        <a:xfrm>
          <a:off x="8515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38879</xdr:rowOff>
    </xdr:from>
    <xdr:ext cx="469744" cy="259045"/>
    <xdr:sp macro="" textlink="">
      <xdr:nvSpPr>
        <xdr:cNvPr id="377" name="n_3mainValue【福祉施設】&#10;一人当たり面積">
          <a:extLst>
            <a:ext uri="{FF2B5EF4-FFF2-40B4-BE49-F238E27FC236}">
              <a16:creationId xmlns:a16="http://schemas.microsoft.com/office/drawing/2014/main" id="{4C2710B3-4211-443D-90DB-D62808F0FC60}"/>
            </a:ext>
          </a:extLst>
        </xdr:cNvPr>
        <xdr:cNvSpPr txBox="1"/>
      </xdr:nvSpPr>
      <xdr:spPr>
        <a:xfrm>
          <a:off x="7626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8" name="n_4mainValue【福祉施設】&#10;一人当たり面積">
          <a:extLst>
            <a:ext uri="{FF2B5EF4-FFF2-40B4-BE49-F238E27FC236}">
              <a16:creationId xmlns:a16="http://schemas.microsoft.com/office/drawing/2014/main" id="{C7F2F458-F71B-4CDD-819A-3016A9E45656}"/>
            </a:ext>
          </a:extLst>
        </xdr:cNvPr>
        <xdr:cNvSpPr txBox="1"/>
      </xdr:nvSpPr>
      <xdr:spPr>
        <a:xfrm>
          <a:off x="6737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21DD88E-7179-4FC4-89E4-F961AE17782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829E5AE-FE63-4F1D-97E8-9AEDB80BA6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3DFDA0B-0124-4FD4-BF9A-985009FE10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B59168E-317D-43D8-ADF7-F7FA56FF9A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A71975-AF92-4043-9AEE-6B6CCC47B3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120C27D-E5BC-4B35-8311-9590CD0E17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ADFCBCB-C538-487D-B1AE-3C2950F67A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22F904F-F15C-403C-A715-E69EE43DE1B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D596937-35CD-464E-B33A-64EED180EFB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690C0E9-3834-47B0-8382-8B6CA9E5FBC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3009F62-8489-430B-917F-DC517AA6B7A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8D864EE8-89A6-4A3F-9320-E572C4BDF7D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CF3DAB1-DAB8-4455-9093-D0A9BEF7CFE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40EFDA0-4FDE-4484-B12A-98E23C3AA71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5CD24B2-4F4C-4367-90D0-49F1A21B79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B0187980-855B-4653-899A-BBBC4F5E3D1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51F47EFB-8C25-48E6-AA33-D54AE72DC6C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AF62EE8A-885A-4DD3-9467-C126C9EB102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8FD075A-6CB1-4545-8468-45DE54B5570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3E14EAF-79D5-411E-A7CE-7DC6268679B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CF5E409-169B-4CA8-8780-416A40193CE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3093AB78-5A03-4EE4-AE98-4A72C7078E8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3F9F98B7-19C5-4179-9040-428903E7237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60E8391-19AF-4FE1-8B31-A55D563701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DCE9415-B773-4934-AB9E-5494B53F41E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7C52C3B5-1D67-40C4-9FAE-9BCAC221ACCB}"/>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43A06CE-207A-4942-A304-1FCBF9FFF3C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76FAFF3C-11BE-46E9-8D72-25227033E34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5B873E4-BA29-4945-8831-2F47D8F4A672}"/>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74E99ADF-AD82-4D51-B9D2-A3F4F6A2695B}"/>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AF7A5E3-0ABA-47DA-B400-2D19B61FA1E7}"/>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2A0BD62F-81FB-4352-9061-B723581F5166}"/>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3EED4EE6-0736-4ABC-BCE2-BFD1746A11B7}"/>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4C6851D2-6C00-412D-8CA6-D66328F4F8BE}"/>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DA0AB784-4913-4971-AA5C-6AC5275F0002}"/>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DC6970B8-28E7-4CFB-A473-83D9891C759F}"/>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3FE15FA-F1B1-453A-AB77-CB84D6A8D5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E9B3CD8-97AE-4093-BEFF-8B9284BEF0C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D3C980A-32D8-45FE-B017-4DC27DDF60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DE1B411-3B60-4992-9DC2-BFAA44080A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8C0507C-E6AF-4AAB-AB69-DF0CCC31FEB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20" name="楕円 419">
          <a:extLst>
            <a:ext uri="{FF2B5EF4-FFF2-40B4-BE49-F238E27FC236}">
              <a16:creationId xmlns:a16="http://schemas.microsoft.com/office/drawing/2014/main" id="{338DDBE4-B0F4-4969-A568-776377842563}"/>
            </a:ext>
          </a:extLst>
        </xdr:cNvPr>
        <xdr:cNvSpPr/>
      </xdr:nvSpPr>
      <xdr:spPr>
        <a:xfrm>
          <a:off x="4584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109963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385433D2-B369-4894-A537-CB8553257F93}"/>
            </a:ext>
          </a:extLst>
        </xdr:cNvPr>
        <xdr:cNvSpPr txBox="1"/>
      </xdr:nvSpPr>
      <xdr:spPr>
        <a:xfrm>
          <a:off x="4673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111942</xdr:rowOff>
    </xdr:from>
    <xdr:to>
      <xdr:col>20</xdr:col>
      <xdr:colOff>38100</xdr:colOff>
      <xdr:row>106</xdr:row>
      <xdr:rowOff>42092</xdr:rowOff>
    </xdr:to>
    <xdr:sp macro="" textlink="">
      <xdr:nvSpPr>
        <xdr:cNvPr id="422" name="楕円 421">
          <a:extLst>
            <a:ext uri="{FF2B5EF4-FFF2-40B4-BE49-F238E27FC236}">
              <a16:creationId xmlns:a16="http://schemas.microsoft.com/office/drawing/2014/main" id="{6ED81F2E-1E4A-4578-8E97-050CA33E05C4}"/>
            </a:ext>
          </a:extLst>
        </xdr:cNvPr>
        <xdr:cNvSpPr/>
      </xdr:nvSpPr>
      <xdr:spPr>
        <a:xfrm>
          <a:off x="3746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162742</xdr:rowOff>
    </xdr:from>
    <xdr:to>
      <xdr:col>24</xdr:col>
      <xdr:colOff>63500</xdr:colOff>
      <xdr:row>106</xdr:row>
      <xdr:rowOff>10886</xdr:rowOff>
    </xdr:to>
    <xdr:cxnSp macro="">
      <xdr:nvCxnSpPr>
        <xdr:cNvPr id="423" name="直線コネクタ 422">
          <a:extLst>
            <a:ext uri="{FF2B5EF4-FFF2-40B4-BE49-F238E27FC236}">
              <a16:creationId xmlns:a16="http://schemas.microsoft.com/office/drawing/2014/main" id="{4CE24B2E-C415-47A6-8102-572AACF38F10}"/>
            </a:ext>
          </a:extLst>
        </xdr:cNvPr>
        <xdr:cNvCxnSpPr/>
      </xdr:nvCxnSpPr>
      <xdr:spPr>
        <a:xfrm>
          <a:off x="3797300" y="1816499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424" name="楕円 423">
          <a:extLst>
            <a:ext uri="{FF2B5EF4-FFF2-40B4-BE49-F238E27FC236}">
              <a16:creationId xmlns:a16="http://schemas.microsoft.com/office/drawing/2014/main" id="{A524FB71-C046-4B0C-AFBE-3C6695C99576}"/>
            </a:ext>
          </a:extLst>
        </xdr:cNvPr>
        <xdr:cNvSpPr/>
      </xdr:nvSpPr>
      <xdr:spPr>
        <a:xfrm>
          <a:off x="2857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105</xdr:row>
      <xdr:rowOff>162742</xdr:rowOff>
    </xdr:to>
    <xdr:cxnSp macro="">
      <xdr:nvCxnSpPr>
        <xdr:cNvPr id="425" name="直線コネクタ 424">
          <a:extLst>
            <a:ext uri="{FF2B5EF4-FFF2-40B4-BE49-F238E27FC236}">
              <a16:creationId xmlns:a16="http://schemas.microsoft.com/office/drawing/2014/main" id="{FDAB3269-CA53-4572-800C-FED93757A06D}"/>
            </a:ext>
          </a:extLst>
        </xdr:cNvPr>
        <xdr:cNvCxnSpPr/>
      </xdr:nvCxnSpPr>
      <xdr:spPr>
        <a:xfrm>
          <a:off x="2908300" y="181356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62956</xdr:rowOff>
    </xdr:from>
    <xdr:to>
      <xdr:col>10</xdr:col>
      <xdr:colOff>165100</xdr:colOff>
      <xdr:row>105</xdr:row>
      <xdr:rowOff>164556</xdr:rowOff>
    </xdr:to>
    <xdr:sp macro="" textlink="">
      <xdr:nvSpPr>
        <xdr:cNvPr id="426" name="楕円 425">
          <a:extLst>
            <a:ext uri="{FF2B5EF4-FFF2-40B4-BE49-F238E27FC236}">
              <a16:creationId xmlns:a16="http://schemas.microsoft.com/office/drawing/2014/main" id="{0AE8E781-B0C3-48F6-B85F-C55848780931}"/>
            </a:ext>
          </a:extLst>
        </xdr:cNvPr>
        <xdr:cNvSpPr/>
      </xdr:nvSpPr>
      <xdr:spPr>
        <a:xfrm>
          <a:off x="1968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113756</xdr:rowOff>
    </xdr:from>
    <xdr:to>
      <xdr:col>15</xdr:col>
      <xdr:colOff>50800</xdr:colOff>
      <xdr:row>105</xdr:row>
      <xdr:rowOff>133350</xdr:rowOff>
    </xdr:to>
    <xdr:cxnSp macro="">
      <xdr:nvCxnSpPr>
        <xdr:cNvPr id="427" name="直線コネクタ 426">
          <a:extLst>
            <a:ext uri="{FF2B5EF4-FFF2-40B4-BE49-F238E27FC236}">
              <a16:creationId xmlns:a16="http://schemas.microsoft.com/office/drawing/2014/main" id="{4FBC6282-4E9C-4196-810E-A9B94DA0C88F}"/>
            </a:ext>
          </a:extLst>
        </xdr:cNvPr>
        <xdr:cNvCxnSpPr/>
      </xdr:nvCxnSpPr>
      <xdr:spPr>
        <a:xfrm>
          <a:off x="2019300" y="181160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18869</xdr:rowOff>
    </xdr:from>
    <xdr:to>
      <xdr:col>6</xdr:col>
      <xdr:colOff>38100</xdr:colOff>
      <xdr:row>105</xdr:row>
      <xdr:rowOff>120469</xdr:rowOff>
    </xdr:to>
    <xdr:sp macro="" textlink="">
      <xdr:nvSpPr>
        <xdr:cNvPr id="428" name="楕円 427">
          <a:extLst>
            <a:ext uri="{FF2B5EF4-FFF2-40B4-BE49-F238E27FC236}">
              <a16:creationId xmlns:a16="http://schemas.microsoft.com/office/drawing/2014/main" id="{6F4C92F2-3998-4D11-9496-FF0022749EDA}"/>
            </a:ext>
          </a:extLst>
        </xdr:cNvPr>
        <xdr:cNvSpPr/>
      </xdr:nvSpPr>
      <xdr:spPr>
        <a:xfrm>
          <a:off x="1079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69669</xdr:rowOff>
    </xdr:from>
    <xdr:to>
      <xdr:col>10</xdr:col>
      <xdr:colOff>114300</xdr:colOff>
      <xdr:row>105</xdr:row>
      <xdr:rowOff>113756</xdr:rowOff>
    </xdr:to>
    <xdr:cxnSp macro="">
      <xdr:nvCxnSpPr>
        <xdr:cNvPr id="429" name="直線コネクタ 428">
          <a:extLst>
            <a:ext uri="{FF2B5EF4-FFF2-40B4-BE49-F238E27FC236}">
              <a16:creationId xmlns:a16="http://schemas.microsoft.com/office/drawing/2014/main" id="{47F50FC8-E7EE-46AB-8256-052E063C1267}"/>
            </a:ext>
          </a:extLst>
        </xdr:cNvPr>
        <xdr:cNvCxnSpPr/>
      </xdr:nvCxnSpPr>
      <xdr:spPr>
        <a:xfrm>
          <a:off x="1130300" y="180719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7737C3B4-32ED-43BE-8BC0-8BCF3A275BA1}"/>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B11D4F92-48C3-42C8-B645-8C6A7C9A5E5B}"/>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327B10F8-3DCD-4195-A436-9B3B0B0F1623}"/>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2A42F504-2379-441D-A5C7-8C39E0A21DCD}"/>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33219</xdr:rowOff>
    </xdr:from>
    <xdr:ext cx="405111" cy="259045"/>
    <xdr:sp macro="" textlink="">
      <xdr:nvSpPr>
        <xdr:cNvPr id="434" name="n_1mainValue【市民会館】&#10;有形固定資産減価償却率">
          <a:extLst>
            <a:ext uri="{FF2B5EF4-FFF2-40B4-BE49-F238E27FC236}">
              <a16:creationId xmlns:a16="http://schemas.microsoft.com/office/drawing/2014/main" id="{0F467DBC-C7F8-42BB-8FA0-50E6CFFA10B0}"/>
            </a:ext>
          </a:extLst>
        </xdr:cNvPr>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5" name="n_2mainValue【市民会館】&#10;有形固定資産減価償却率">
          <a:extLst>
            <a:ext uri="{FF2B5EF4-FFF2-40B4-BE49-F238E27FC236}">
              <a16:creationId xmlns:a16="http://schemas.microsoft.com/office/drawing/2014/main" id="{9F23FDC3-AB2A-4481-846E-C51F5C990458}"/>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155683</xdr:rowOff>
    </xdr:from>
    <xdr:ext cx="405111" cy="259045"/>
    <xdr:sp macro="" textlink="">
      <xdr:nvSpPr>
        <xdr:cNvPr id="436" name="n_3mainValue【市民会館】&#10;有形固定資産減価償却率">
          <a:extLst>
            <a:ext uri="{FF2B5EF4-FFF2-40B4-BE49-F238E27FC236}">
              <a16:creationId xmlns:a16="http://schemas.microsoft.com/office/drawing/2014/main" id="{C5608BC4-7BAA-402F-AE79-9A2AE982FDA8}"/>
            </a:ext>
          </a:extLst>
        </xdr:cNvPr>
        <xdr:cNvSpPr txBox="1"/>
      </xdr:nvSpPr>
      <xdr:spPr>
        <a:xfrm>
          <a:off x="1816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111596</xdr:rowOff>
    </xdr:from>
    <xdr:ext cx="405111" cy="259045"/>
    <xdr:sp macro="" textlink="">
      <xdr:nvSpPr>
        <xdr:cNvPr id="437" name="n_4mainValue【市民会館】&#10;有形固定資産減価償却率">
          <a:extLst>
            <a:ext uri="{FF2B5EF4-FFF2-40B4-BE49-F238E27FC236}">
              <a16:creationId xmlns:a16="http://schemas.microsoft.com/office/drawing/2014/main" id="{E3DE53D5-5DC2-46A6-B249-448D7CA65A6D}"/>
            </a:ext>
          </a:extLst>
        </xdr:cNvPr>
        <xdr:cNvSpPr txBox="1"/>
      </xdr:nvSpPr>
      <xdr:spPr>
        <a:xfrm>
          <a:off x="927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37D9A8B-E5B3-4052-8888-69A7A6E875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402F243-1E4C-492A-997E-F252FD6860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5795958-ACA1-4DD6-9B28-6CA84A1966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152C505-4A5B-404C-8873-A47039084B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441E2C7-1830-4D77-A78F-962ED9F693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C6A1F2E-EFE9-4645-885E-4140B37BE4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60B3B70-856B-40B4-865A-B5BBE721DE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67B5597-FA58-4F59-81F5-F4561A2FA27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1AB9C47-4349-4D5D-B6F1-DB80D96416E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DED9B89-3CFC-41C1-B394-1056E3C3D2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CCEFBEC-9D83-4A1E-98D9-BBD0ADBD97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0E8282B-AD37-4144-86BC-536A72C4E28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81D0FE4-79E8-40F2-8276-06D7B5ED6AC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FA64F2B-509A-462B-BCDB-1D63A09C222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82848B0D-05FA-460B-B5DF-EA3C8FAFFC6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6140F29-0775-44D7-9B83-6F5AEB490C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8ADE311-B0E1-4821-BC42-6A426925FFE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7897F31E-0095-4184-B9B9-D3B1449FEBA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CA1AA44-A6EC-44E2-888F-F1B04515F82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1559C85-FA8A-45ED-A4AA-0ABD03A69E2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8E29882-14E3-412D-8C0D-C62754A5949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F85F4E6-97A8-42DA-B435-B2457B4FC3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7ED44BA-3E27-4A10-991B-673060C5747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316C1C08-662B-4390-B879-69F58D751599}"/>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5F6C348F-059F-4EBF-AD59-1595B12707F8}"/>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764EC3CE-ED20-4107-915D-336F4AA7E53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F1BD5852-49CE-4361-BD93-74615D769935}"/>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2C12ABCA-CE4D-49BE-8184-9E06A374EF8F}"/>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C54075B6-89AF-408B-9318-102F9FBCCD19}"/>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AA68A55D-3C3D-402F-BFA9-02FB55D2859A}"/>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F8B198CE-CC0E-40C8-B3E1-7E3EF621AF24}"/>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EBDB5C99-55F2-428A-A854-87B3E5455789}"/>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CD4BA807-E03C-4FF9-ADC4-1A930E0E2B6A}"/>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E8BB4358-310F-466B-AE3E-B38B7A082F24}"/>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7C52E5-F617-4E8B-8E89-E91DF8C07C5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2F7B082-554A-460A-B344-41016578813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00E14B1-55C7-4D7C-9976-1662C8F154D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597E394-07ED-42C0-8786-654CF98AC2F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BDE1A04-5947-46A7-9385-F5FE209C6D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77" name="楕円 476">
          <a:extLst>
            <a:ext uri="{FF2B5EF4-FFF2-40B4-BE49-F238E27FC236}">
              <a16:creationId xmlns:a16="http://schemas.microsoft.com/office/drawing/2014/main" id="{33B6FEBE-E578-453D-B661-16A022D3D8A9}"/>
            </a:ext>
          </a:extLst>
        </xdr:cNvPr>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162577</xdr:rowOff>
    </xdr:from>
    <xdr:ext cx="469744" cy="259045"/>
    <xdr:sp macro="" textlink="">
      <xdr:nvSpPr>
        <xdr:cNvPr id="478" name="【市民会館】&#10;一人当たり面積該当値テキスト">
          <a:extLst>
            <a:ext uri="{FF2B5EF4-FFF2-40B4-BE49-F238E27FC236}">
              <a16:creationId xmlns:a16="http://schemas.microsoft.com/office/drawing/2014/main" id="{D6091BA7-FFC2-422D-8318-7691DB9FCB74}"/>
            </a:ext>
          </a:extLst>
        </xdr:cNvPr>
        <xdr:cNvSpPr txBox="1"/>
      </xdr:nvSpPr>
      <xdr:spPr>
        <a:xfrm>
          <a:off x="10515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147320</xdr:rowOff>
    </xdr:from>
    <xdr:to>
      <xdr:col>50</xdr:col>
      <xdr:colOff>165100</xdr:colOff>
      <xdr:row>106</xdr:row>
      <xdr:rowOff>77470</xdr:rowOff>
    </xdr:to>
    <xdr:sp macro="" textlink="">
      <xdr:nvSpPr>
        <xdr:cNvPr id="479" name="楕円 478">
          <a:extLst>
            <a:ext uri="{FF2B5EF4-FFF2-40B4-BE49-F238E27FC236}">
              <a16:creationId xmlns:a16="http://schemas.microsoft.com/office/drawing/2014/main" id="{32A11874-519D-496A-9A35-D4275A30498D}"/>
            </a:ext>
          </a:extLst>
        </xdr:cNvPr>
        <xdr:cNvSpPr/>
      </xdr:nvSpPr>
      <xdr:spPr>
        <a:xfrm>
          <a:off x="9588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26670</xdr:rowOff>
    </xdr:to>
    <xdr:cxnSp macro="">
      <xdr:nvCxnSpPr>
        <xdr:cNvPr id="480" name="直線コネクタ 479">
          <a:extLst>
            <a:ext uri="{FF2B5EF4-FFF2-40B4-BE49-F238E27FC236}">
              <a16:creationId xmlns:a16="http://schemas.microsoft.com/office/drawing/2014/main" id="{3D07B6C1-3F5E-4904-A0BD-198657A0834F}"/>
            </a:ext>
          </a:extLst>
        </xdr:cNvPr>
        <xdr:cNvCxnSpPr/>
      </xdr:nvCxnSpPr>
      <xdr:spPr>
        <a:xfrm flipV="1">
          <a:off x="9639300" y="18192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153036</xdr:rowOff>
    </xdr:from>
    <xdr:to>
      <xdr:col>46</xdr:col>
      <xdr:colOff>38100</xdr:colOff>
      <xdr:row>106</xdr:row>
      <xdr:rowOff>83186</xdr:rowOff>
    </xdr:to>
    <xdr:sp macro="" textlink="">
      <xdr:nvSpPr>
        <xdr:cNvPr id="481" name="楕円 480">
          <a:extLst>
            <a:ext uri="{FF2B5EF4-FFF2-40B4-BE49-F238E27FC236}">
              <a16:creationId xmlns:a16="http://schemas.microsoft.com/office/drawing/2014/main" id="{ECCDFF51-571F-498B-8BD4-E3E12976C251}"/>
            </a:ext>
          </a:extLst>
        </xdr:cNvPr>
        <xdr:cNvSpPr/>
      </xdr:nvSpPr>
      <xdr:spPr>
        <a:xfrm>
          <a:off x="8699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26670</xdr:rowOff>
    </xdr:from>
    <xdr:to>
      <xdr:col>50</xdr:col>
      <xdr:colOff>114300</xdr:colOff>
      <xdr:row>106</xdr:row>
      <xdr:rowOff>32386</xdr:rowOff>
    </xdr:to>
    <xdr:cxnSp macro="">
      <xdr:nvCxnSpPr>
        <xdr:cNvPr id="482" name="直線コネクタ 481">
          <a:extLst>
            <a:ext uri="{FF2B5EF4-FFF2-40B4-BE49-F238E27FC236}">
              <a16:creationId xmlns:a16="http://schemas.microsoft.com/office/drawing/2014/main" id="{FF507B6B-E3AF-4D60-A518-9B886A02EAEF}"/>
            </a:ext>
          </a:extLst>
        </xdr:cNvPr>
        <xdr:cNvCxnSpPr/>
      </xdr:nvCxnSpPr>
      <xdr:spPr>
        <a:xfrm flipV="1">
          <a:off x="8750300" y="18200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156845</xdr:rowOff>
    </xdr:from>
    <xdr:to>
      <xdr:col>41</xdr:col>
      <xdr:colOff>101600</xdr:colOff>
      <xdr:row>106</xdr:row>
      <xdr:rowOff>86995</xdr:rowOff>
    </xdr:to>
    <xdr:sp macro="" textlink="">
      <xdr:nvSpPr>
        <xdr:cNvPr id="483" name="楕円 482">
          <a:extLst>
            <a:ext uri="{FF2B5EF4-FFF2-40B4-BE49-F238E27FC236}">
              <a16:creationId xmlns:a16="http://schemas.microsoft.com/office/drawing/2014/main" id="{56DE57F8-08B6-4D46-90EF-B0EED466F8BB}"/>
            </a:ext>
          </a:extLst>
        </xdr:cNvPr>
        <xdr:cNvSpPr/>
      </xdr:nvSpPr>
      <xdr:spPr>
        <a:xfrm>
          <a:off x="7810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32386</xdr:rowOff>
    </xdr:from>
    <xdr:to>
      <xdr:col>45</xdr:col>
      <xdr:colOff>177800</xdr:colOff>
      <xdr:row>106</xdr:row>
      <xdr:rowOff>36195</xdr:rowOff>
    </xdr:to>
    <xdr:cxnSp macro="">
      <xdr:nvCxnSpPr>
        <xdr:cNvPr id="484" name="直線コネクタ 483">
          <a:extLst>
            <a:ext uri="{FF2B5EF4-FFF2-40B4-BE49-F238E27FC236}">
              <a16:creationId xmlns:a16="http://schemas.microsoft.com/office/drawing/2014/main" id="{1C3A8C30-27C2-45A5-A696-0BA8192CA4D2}"/>
            </a:ext>
          </a:extLst>
        </xdr:cNvPr>
        <xdr:cNvCxnSpPr/>
      </xdr:nvCxnSpPr>
      <xdr:spPr>
        <a:xfrm flipV="1">
          <a:off x="7861300" y="182060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162561</xdr:rowOff>
    </xdr:from>
    <xdr:to>
      <xdr:col>36</xdr:col>
      <xdr:colOff>165100</xdr:colOff>
      <xdr:row>106</xdr:row>
      <xdr:rowOff>92711</xdr:rowOff>
    </xdr:to>
    <xdr:sp macro="" textlink="">
      <xdr:nvSpPr>
        <xdr:cNvPr id="485" name="楕円 484">
          <a:extLst>
            <a:ext uri="{FF2B5EF4-FFF2-40B4-BE49-F238E27FC236}">
              <a16:creationId xmlns:a16="http://schemas.microsoft.com/office/drawing/2014/main" id="{6C2D8365-D9C3-48C0-958E-598242675C0B}"/>
            </a:ext>
          </a:extLst>
        </xdr:cNvPr>
        <xdr:cNvSpPr/>
      </xdr:nvSpPr>
      <xdr:spPr>
        <a:xfrm>
          <a:off x="692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36195</xdr:rowOff>
    </xdr:from>
    <xdr:to>
      <xdr:col>41</xdr:col>
      <xdr:colOff>50800</xdr:colOff>
      <xdr:row>106</xdr:row>
      <xdr:rowOff>41911</xdr:rowOff>
    </xdr:to>
    <xdr:cxnSp macro="">
      <xdr:nvCxnSpPr>
        <xdr:cNvPr id="486" name="直線コネクタ 485">
          <a:extLst>
            <a:ext uri="{FF2B5EF4-FFF2-40B4-BE49-F238E27FC236}">
              <a16:creationId xmlns:a16="http://schemas.microsoft.com/office/drawing/2014/main" id="{02638689-CD67-444D-B9FA-3DBBB1E3C455}"/>
            </a:ext>
          </a:extLst>
        </xdr:cNvPr>
        <xdr:cNvCxnSpPr/>
      </xdr:nvCxnSpPr>
      <xdr:spPr>
        <a:xfrm flipV="1">
          <a:off x="6972300" y="182098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A3AFBD7E-8A6A-4027-B425-981D90ABECB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987274BA-DD68-43BB-B325-A92434AE242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E521016C-2F4B-4E0E-AD42-534B14B5D0A2}"/>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FEBBE335-F4AF-4571-AE09-61F616763641}"/>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93997</xdr:rowOff>
    </xdr:from>
    <xdr:ext cx="469744" cy="259045"/>
    <xdr:sp macro="" textlink="">
      <xdr:nvSpPr>
        <xdr:cNvPr id="491" name="n_1mainValue【市民会館】&#10;一人当たり面積">
          <a:extLst>
            <a:ext uri="{FF2B5EF4-FFF2-40B4-BE49-F238E27FC236}">
              <a16:creationId xmlns:a16="http://schemas.microsoft.com/office/drawing/2014/main" id="{50476060-F777-485A-9177-4F7358E89911}"/>
            </a:ext>
          </a:extLst>
        </xdr:cNvPr>
        <xdr:cNvSpPr txBox="1"/>
      </xdr:nvSpPr>
      <xdr:spPr>
        <a:xfrm>
          <a:off x="93917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99713</xdr:rowOff>
    </xdr:from>
    <xdr:ext cx="469744" cy="259045"/>
    <xdr:sp macro="" textlink="">
      <xdr:nvSpPr>
        <xdr:cNvPr id="492" name="n_2mainValue【市民会館】&#10;一人当たり面積">
          <a:extLst>
            <a:ext uri="{FF2B5EF4-FFF2-40B4-BE49-F238E27FC236}">
              <a16:creationId xmlns:a16="http://schemas.microsoft.com/office/drawing/2014/main" id="{954840B6-8D9C-479D-81AA-5060347AE7E3}"/>
            </a:ext>
          </a:extLst>
        </xdr:cNvPr>
        <xdr:cNvSpPr txBox="1"/>
      </xdr:nvSpPr>
      <xdr:spPr>
        <a:xfrm>
          <a:off x="8515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103522</xdr:rowOff>
    </xdr:from>
    <xdr:ext cx="469744" cy="259045"/>
    <xdr:sp macro="" textlink="">
      <xdr:nvSpPr>
        <xdr:cNvPr id="493" name="n_3mainValue【市民会館】&#10;一人当たり面積">
          <a:extLst>
            <a:ext uri="{FF2B5EF4-FFF2-40B4-BE49-F238E27FC236}">
              <a16:creationId xmlns:a16="http://schemas.microsoft.com/office/drawing/2014/main" id="{AB501DAE-9A7F-414B-88E4-B45CAA4CEFA3}"/>
            </a:ext>
          </a:extLst>
        </xdr:cNvPr>
        <xdr:cNvSpPr txBox="1"/>
      </xdr:nvSpPr>
      <xdr:spPr>
        <a:xfrm>
          <a:off x="7626427"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109238</xdr:rowOff>
    </xdr:from>
    <xdr:ext cx="469744" cy="259045"/>
    <xdr:sp macro="" textlink="">
      <xdr:nvSpPr>
        <xdr:cNvPr id="494" name="n_4mainValue【市民会館】&#10;一人当たり面積">
          <a:extLst>
            <a:ext uri="{FF2B5EF4-FFF2-40B4-BE49-F238E27FC236}">
              <a16:creationId xmlns:a16="http://schemas.microsoft.com/office/drawing/2014/main" id="{C3BBD4E3-45C6-40AF-BAFE-4E96142B0542}"/>
            </a:ext>
          </a:extLst>
        </xdr:cNvPr>
        <xdr:cNvSpPr txBox="1"/>
      </xdr:nvSpPr>
      <xdr:spPr>
        <a:xfrm>
          <a:off x="6737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C05F647-11BD-4DF3-B295-F22AFD500A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80F68C9-D879-4938-ADF7-ECE06967A3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F92066B-2C33-4857-88ED-52E56D0CBD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BB15696-7FC7-47E2-8D6B-F8993DE3D3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2A1144F-2A21-4FCE-84AE-4D249DB74B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4F4ABA3-5C65-457F-8408-C4BA7B8148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C87FD28-D2DD-4D2E-87A5-077585D3B6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E526752-62E5-4EB1-A9DD-F9F72893E93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8231DDD-76EC-476F-84A3-F33C9E8BC9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F124DEEA-3F87-46CF-B860-4E4F8EC982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DC7BB87-74CB-49AE-94D2-B8E48273C7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E97D58F9-97B4-4862-B890-171051C006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CA12C53-1B3E-428B-90CC-EE88393BA9A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743E468A-43E0-4853-8314-F7178DD805E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12BDFFA5-5AC7-4C48-ABC5-C4C4044B3F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3C1E2299-521B-4CC3-8632-3DD397178D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2C82BE8-9C3C-4031-AA02-84BF510683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8A5AF25-E09C-4B5E-BD3C-BBCFA06E9A5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647ABA3C-3882-48BC-B156-46EBC852839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0FF8AD7-8412-4DC6-BAF0-8B99671144B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71CE6AC0-47D8-4256-B9D0-96DD79F605D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4CFE24B5-6DEF-4D49-923A-7F889A5833A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65CEE0A8-1EBE-4CE1-BD06-F60533DD0A3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7C827F78-5035-4627-9BD2-67275DD3B2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1FB828F-068B-4C92-8A8D-0AEFB41067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2DE55479-8787-4169-95B9-BD24C675EB3D}"/>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B0E1B13D-515C-4820-96C0-EFAF35E718DA}"/>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85070FA6-5D84-4D6E-8605-93D0A95531F8}"/>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91EDB65D-1932-4FE8-ABA0-1406CC86A449}"/>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E8DFE949-9752-481B-9753-5703F54A30D2}"/>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4D1E0169-8B98-4EC4-8BE1-832F6023D38E}"/>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A2244808-0AFE-4736-A1C1-F205DF491195}"/>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F1D01F9B-9420-4DCE-99E9-73E6C4F991FE}"/>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63FC9348-E82B-4E7D-AA96-15BCCF9017C3}"/>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5C601A6E-7D24-4ABD-BB21-C7377F93C229}"/>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CE090ED6-C849-42AD-BD86-321AB6645399}"/>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52E667B-040D-4E94-8936-D80C856E16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80A2362-AE2C-4F54-946E-75347B9CF2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201F8FF-5FEC-4B4B-9BBF-F19DF922FA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11A5772-ECB0-44CB-9666-FD5DF190E9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DC6B180-C8BC-4CC4-BC3C-A5DF953513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36" name="楕円 535">
          <a:extLst>
            <a:ext uri="{FF2B5EF4-FFF2-40B4-BE49-F238E27FC236}">
              <a16:creationId xmlns:a16="http://schemas.microsoft.com/office/drawing/2014/main" id="{DAA6B518-120A-45A9-93CD-EFC5A4342E49}"/>
            </a:ext>
          </a:extLst>
        </xdr:cNvPr>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F97A7BBD-EBF2-4531-9E27-5A535A0FBC93}"/>
            </a:ext>
          </a:extLst>
        </xdr:cNvPr>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53158</xdr:rowOff>
    </xdr:from>
    <xdr:to>
      <xdr:col>81</xdr:col>
      <xdr:colOff>101600</xdr:colOff>
      <xdr:row>35</xdr:row>
      <xdr:rowOff>154758</xdr:rowOff>
    </xdr:to>
    <xdr:sp macro="" textlink="">
      <xdr:nvSpPr>
        <xdr:cNvPr id="538" name="楕円 537">
          <a:extLst>
            <a:ext uri="{FF2B5EF4-FFF2-40B4-BE49-F238E27FC236}">
              <a16:creationId xmlns:a16="http://schemas.microsoft.com/office/drawing/2014/main" id="{896350BE-88CB-479C-96B6-9A0C6E1DCAA9}"/>
            </a:ext>
          </a:extLst>
        </xdr:cNvPr>
        <xdr:cNvSpPr/>
      </xdr:nvSpPr>
      <xdr:spPr>
        <a:xfrm>
          <a:off x="15430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103958</xdr:rowOff>
    </xdr:from>
    <xdr:to>
      <xdr:col>85</xdr:col>
      <xdr:colOff>127000</xdr:colOff>
      <xdr:row>35</xdr:row>
      <xdr:rowOff>167640</xdr:rowOff>
    </xdr:to>
    <xdr:cxnSp macro="">
      <xdr:nvCxnSpPr>
        <xdr:cNvPr id="539" name="直線コネクタ 538">
          <a:extLst>
            <a:ext uri="{FF2B5EF4-FFF2-40B4-BE49-F238E27FC236}">
              <a16:creationId xmlns:a16="http://schemas.microsoft.com/office/drawing/2014/main" id="{A659C6D0-BBEE-445A-8C47-BCBD542931F0}"/>
            </a:ext>
          </a:extLst>
        </xdr:cNvPr>
        <xdr:cNvCxnSpPr/>
      </xdr:nvCxnSpPr>
      <xdr:spPr>
        <a:xfrm>
          <a:off x="15481300" y="610470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156028</xdr:rowOff>
    </xdr:from>
    <xdr:to>
      <xdr:col>76</xdr:col>
      <xdr:colOff>165100</xdr:colOff>
      <xdr:row>35</xdr:row>
      <xdr:rowOff>86178</xdr:rowOff>
    </xdr:to>
    <xdr:sp macro="" textlink="">
      <xdr:nvSpPr>
        <xdr:cNvPr id="540" name="楕円 539">
          <a:extLst>
            <a:ext uri="{FF2B5EF4-FFF2-40B4-BE49-F238E27FC236}">
              <a16:creationId xmlns:a16="http://schemas.microsoft.com/office/drawing/2014/main" id="{CD06AC03-2D54-4C2C-B0A5-831DCA0FE459}"/>
            </a:ext>
          </a:extLst>
        </xdr:cNvPr>
        <xdr:cNvSpPr/>
      </xdr:nvSpPr>
      <xdr:spPr>
        <a:xfrm>
          <a:off x="14541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35378</xdr:rowOff>
    </xdr:from>
    <xdr:to>
      <xdr:col>81</xdr:col>
      <xdr:colOff>50800</xdr:colOff>
      <xdr:row>35</xdr:row>
      <xdr:rowOff>103958</xdr:rowOff>
    </xdr:to>
    <xdr:cxnSp macro="">
      <xdr:nvCxnSpPr>
        <xdr:cNvPr id="541" name="直線コネクタ 540">
          <a:extLst>
            <a:ext uri="{FF2B5EF4-FFF2-40B4-BE49-F238E27FC236}">
              <a16:creationId xmlns:a16="http://schemas.microsoft.com/office/drawing/2014/main" id="{47EAA6CE-5E68-47F3-9DE9-D5716753D219}"/>
            </a:ext>
          </a:extLst>
        </xdr:cNvPr>
        <xdr:cNvCxnSpPr/>
      </xdr:nvCxnSpPr>
      <xdr:spPr>
        <a:xfrm>
          <a:off x="14592300" y="60361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80917</xdr:rowOff>
    </xdr:from>
    <xdr:to>
      <xdr:col>72</xdr:col>
      <xdr:colOff>38100</xdr:colOff>
      <xdr:row>35</xdr:row>
      <xdr:rowOff>11067</xdr:rowOff>
    </xdr:to>
    <xdr:sp macro="" textlink="">
      <xdr:nvSpPr>
        <xdr:cNvPr id="542" name="楕円 541">
          <a:extLst>
            <a:ext uri="{FF2B5EF4-FFF2-40B4-BE49-F238E27FC236}">
              <a16:creationId xmlns:a16="http://schemas.microsoft.com/office/drawing/2014/main" id="{0B76AF9D-40BF-483A-9D29-3FAF2D34E84D}"/>
            </a:ext>
          </a:extLst>
        </xdr:cNvPr>
        <xdr:cNvSpPr/>
      </xdr:nvSpPr>
      <xdr:spPr>
        <a:xfrm>
          <a:off x="13652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131717</xdr:rowOff>
    </xdr:from>
    <xdr:to>
      <xdr:col>76</xdr:col>
      <xdr:colOff>114300</xdr:colOff>
      <xdr:row>35</xdr:row>
      <xdr:rowOff>35378</xdr:rowOff>
    </xdr:to>
    <xdr:cxnSp macro="">
      <xdr:nvCxnSpPr>
        <xdr:cNvPr id="543" name="直線コネクタ 542">
          <a:extLst>
            <a:ext uri="{FF2B5EF4-FFF2-40B4-BE49-F238E27FC236}">
              <a16:creationId xmlns:a16="http://schemas.microsoft.com/office/drawing/2014/main" id="{CF6A751A-04DC-4CEB-919F-6FFA1A09962A}"/>
            </a:ext>
          </a:extLst>
        </xdr:cNvPr>
        <xdr:cNvCxnSpPr/>
      </xdr:nvCxnSpPr>
      <xdr:spPr>
        <a:xfrm>
          <a:off x="13703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115207</xdr:rowOff>
    </xdr:from>
    <xdr:to>
      <xdr:col>67</xdr:col>
      <xdr:colOff>101600</xdr:colOff>
      <xdr:row>38</xdr:row>
      <xdr:rowOff>45357</xdr:rowOff>
    </xdr:to>
    <xdr:sp macro="" textlink="">
      <xdr:nvSpPr>
        <xdr:cNvPr id="544" name="楕円 543">
          <a:extLst>
            <a:ext uri="{FF2B5EF4-FFF2-40B4-BE49-F238E27FC236}">
              <a16:creationId xmlns:a16="http://schemas.microsoft.com/office/drawing/2014/main" id="{B845E0F6-298C-47F3-B0BB-ECD1C9A10542}"/>
            </a:ext>
          </a:extLst>
        </xdr:cNvPr>
        <xdr:cNvSpPr/>
      </xdr:nvSpPr>
      <xdr:spPr>
        <a:xfrm>
          <a:off x="12763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131717</xdr:rowOff>
    </xdr:from>
    <xdr:to>
      <xdr:col>71</xdr:col>
      <xdr:colOff>177800</xdr:colOff>
      <xdr:row>37</xdr:row>
      <xdr:rowOff>166007</xdr:rowOff>
    </xdr:to>
    <xdr:cxnSp macro="">
      <xdr:nvCxnSpPr>
        <xdr:cNvPr id="545" name="直線コネクタ 544">
          <a:extLst>
            <a:ext uri="{FF2B5EF4-FFF2-40B4-BE49-F238E27FC236}">
              <a16:creationId xmlns:a16="http://schemas.microsoft.com/office/drawing/2014/main" id="{6DAAEEA4-5978-434E-A682-AB7156CEC1EE}"/>
            </a:ext>
          </a:extLst>
        </xdr:cNvPr>
        <xdr:cNvCxnSpPr/>
      </xdr:nvCxnSpPr>
      <xdr:spPr>
        <a:xfrm flipV="1">
          <a:off x="12814300" y="5961017"/>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A6BB9596-7C31-4716-917C-8383001CB346}"/>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3BBB12A-E4D6-4395-B247-84D0EB4160F6}"/>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4F62953-B545-42CD-96CA-164BE92279C2}"/>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99EA1818-2B00-4586-B56D-3F5084064031}"/>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171285</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E5FB2007-5689-4E07-A313-2E2AF8D85B69}"/>
            </a:ext>
          </a:extLst>
        </xdr:cNvPr>
        <xdr:cNvSpPr txBox="1"/>
      </xdr:nvSpPr>
      <xdr:spPr>
        <a:xfrm>
          <a:off x="152660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102705</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85FEF40E-C837-4EBC-AFC8-F0103BF15803}"/>
            </a:ext>
          </a:extLst>
        </xdr:cNvPr>
        <xdr:cNvSpPr txBox="1"/>
      </xdr:nvSpPr>
      <xdr:spPr>
        <a:xfrm>
          <a:off x="14389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27594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2799A38D-7309-4B02-A9BF-9F3AF25FA647}"/>
            </a:ext>
          </a:extLst>
        </xdr:cNvPr>
        <xdr:cNvSpPr txBox="1"/>
      </xdr:nvSpPr>
      <xdr:spPr>
        <a:xfrm>
          <a:off x="13500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36484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61025E8F-9057-469F-BC41-56466CA334F3}"/>
            </a:ext>
          </a:extLst>
        </xdr:cNvPr>
        <xdr:cNvSpPr txBox="1"/>
      </xdr:nvSpPr>
      <xdr:spPr>
        <a:xfrm>
          <a:off x="12611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D9ACE76-F2D8-4F9C-B967-F71F470850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AB194DDD-4273-4D22-8B95-63207B56BA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78A7E34-D66B-4B24-B175-359F38B744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823C5871-C733-4AD2-8D8B-3B359A0626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8CD2966-6D0E-4AE2-9F2F-4D70F50D4D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4BE75761-D04D-4148-A8E9-658FE0325A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FBE03386-E43D-49A9-BD3E-BE0904DEC4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CA637BB-407B-453F-B441-7A4DBEA93A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71ED4D6-E8C8-453C-BFE4-E28F9BBD8A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B76ADBE-E950-4EDE-9BCC-2EF8DA6049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DD365CEF-313F-4A24-B263-FE54BA4B19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73DA7C0-0CA1-4CCE-AE4B-8455DB53710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7C9DDD16-E562-4FED-9A5F-F211F76D38E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1DC67F5C-52DF-49EB-9E73-E9A4F1D6D1F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A0286B03-F45E-4253-82C6-7257130E504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8ED069D8-F0D3-45F0-A696-7CFBEBB1C82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62F7195-9F02-452F-88D9-DF8CFE7773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C7EB69A6-62EC-4D3A-BFD3-8E739B29298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B13A50CC-55B5-46E6-A9D8-CA376D1A39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6AE8D770-5AE1-4314-B5F2-C0EE3C33002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3DE52DE3-84E2-40C0-9F23-EC38C54C03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EF52BFBE-69AC-40EF-B8F8-BE4CF1BFEADD}"/>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F6994D34-C371-4F84-A222-F787BC703DA8}"/>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E34B2071-EC6B-4D54-9FA7-30FCBE89D24D}"/>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2239AAAB-28EC-4DDC-9D0F-04469365530C}"/>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6BAD7050-8AEE-48C6-A78C-8B5848A032F5}"/>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1F5AAD46-0019-4388-9486-F655966F0867}"/>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8C67F960-FB3B-46D0-B762-5282B535A43B}"/>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6F16D7A7-8680-4A69-9A94-10ADF8F6BB03}"/>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8C06E7C2-2620-4192-8E0E-8ED986BBF3AF}"/>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29291698-4E4A-43FA-BCBC-E62BA8361F38}"/>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4176B354-8EC0-49CE-8542-B55B0FAD341D}"/>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8148F86-5705-48AC-B6D6-101BC7E4DB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FF20D25-4C0A-4886-8EBF-A820FA8F4C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FF422EE-A2B0-4BFA-8C8D-CD9612D3F4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7202643-41C9-4DB3-950F-C031A51144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4C064DC-5960-4C1B-86BF-3CA76EE751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149178</xdr:rowOff>
    </xdr:from>
    <xdr:to>
      <xdr:col>116</xdr:col>
      <xdr:colOff>114300</xdr:colOff>
      <xdr:row>39</xdr:row>
      <xdr:rowOff>79328</xdr:rowOff>
    </xdr:to>
    <xdr:sp macro="" textlink="">
      <xdr:nvSpPr>
        <xdr:cNvPr id="591" name="楕円 590">
          <a:extLst>
            <a:ext uri="{FF2B5EF4-FFF2-40B4-BE49-F238E27FC236}">
              <a16:creationId xmlns:a16="http://schemas.microsoft.com/office/drawing/2014/main" id="{8AD5FAE3-DF60-46E7-AA0B-C919A04F4F3F}"/>
            </a:ext>
          </a:extLst>
        </xdr:cNvPr>
        <xdr:cNvSpPr/>
      </xdr:nvSpPr>
      <xdr:spPr>
        <a:xfrm>
          <a:off x="22110700" y="666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127605</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E14B6569-4BA8-4163-9DDD-1084F869722C}"/>
            </a:ext>
          </a:extLst>
        </xdr:cNvPr>
        <xdr:cNvSpPr txBox="1"/>
      </xdr:nvSpPr>
      <xdr:spPr>
        <a:xfrm>
          <a:off x="22199600" y="66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153969</xdr:rowOff>
    </xdr:from>
    <xdr:to>
      <xdr:col>112</xdr:col>
      <xdr:colOff>38100</xdr:colOff>
      <xdr:row>39</xdr:row>
      <xdr:rowOff>84119</xdr:rowOff>
    </xdr:to>
    <xdr:sp macro="" textlink="">
      <xdr:nvSpPr>
        <xdr:cNvPr id="593" name="楕円 592">
          <a:extLst>
            <a:ext uri="{FF2B5EF4-FFF2-40B4-BE49-F238E27FC236}">
              <a16:creationId xmlns:a16="http://schemas.microsoft.com/office/drawing/2014/main" id="{90E88957-3C70-43C3-B822-C3C2F1737D02}"/>
            </a:ext>
          </a:extLst>
        </xdr:cNvPr>
        <xdr:cNvSpPr/>
      </xdr:nvSpPr>
      <xdr:spPr>
        <a:xfrm>
          <a:off x="21272500" y="66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28528</xdr:rowOff>
    </xdr:from>
    <xdr:to>
      <xdr:col>116</xdr:col>
      <xdr:colOff>63500</xdr:colOff>
      <xdr:row>39</xdr:row>
      <xdr:rowOff>33319</xdr:rowOff>
    </xdr:to>
    <xdr:cxnSp macro="">
      <xdr:nvCxnSpPr>
        <xdr:cNvPr id="594" name="直線コネクタ 593">
          <a:extLst>
            <a:ext uri="{FF2B5EF4-FFF2-40B4-BE49-F238E27FC236}">
              <a16:creationId xmlns:a16="http://schemas.microsoft.com/office/drawing/2014/main" id="{ACF08332-4A47-4FA8-A3F4-15A16FF82D9B}"/>
            </a:ext>
          </a:extLst>
        </xdr:cNvPr>
        <xdr:cNvCxnSpPr/>
      </xdr:nvCxnSpPr>
      <xdr:spPr>
        <a:xfrm flipV="1">
          <a:off x="21323300" y="6715078"/>
          <a:ext cx="8382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169080</xdr:rowOff>
    </xdr:from>
    <xdr:to>
      <xdr:col>107</xdr:col>
      <xdr:colOff>101600</xdr:colOff>
      <xdr:row>39</xdr:row>
      <xdr:rowOff>99230</xdr:rowOff>
    </xdr:to>
    <xdr:sp macro="" textlink="">
      <xdr:nvSpPr>
        <xdr:cNvPr id="595" name="楕円 594">
          <a:extLst>
            <a:ext uri="{FF2B5EF4-FFF2-40B4-BE49-F238E27FC236}">
              <a16:creationId xmlns:a16="http://schemas.microsoft.com/office/drawing/2014/main" id="{F0B00E64-7BB2-49AB-A652-5634164D45A6}"/>
            </a:ext>
          </a:extLst>
        </xdr:cNvPr>
        <xdr:cNvSpPr/>
      </xdr:nvSpPr>
      <xdr:spPr>
        <a:xfrm>
          <a:off x="20383500" y="66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33319</xdr:rowOff>
    </xdr:from>
    <xdr:to>
      <xdr:col>111</xdr:col>
      <xdr:colOff>177800</xdr:colOff>
      <xdr:row>39</xdr:row>
      <xdr:rowOff>48430</xdr:rowOff>
    </xdr:to>
    <xdr:cxnSp macro="">
      <xdr:nvCxnSpPr>
        <xdr:cNvPr id="596" name="直線コネクタ 595">
          <a:extLst>
            <a:ext uri="{FF2B5EF4-FFF2-40B4-BE49-F238E27FC236}">
              <a16:creationId xmlns:a16="http://schemas.microsoft.com/office/drawing/2014/main" id="{5F0E0914-0DE7-4136-9186-8BEE532DC4C4}"/>
            </a:ext>
          </a:extLst>
        </xdr:cNvPr>
        <xdr:cNvCxnSpPr/>
      </xdr:nvCxnSpPr>
      <xdr:spPr>
        <a:xfrm flipV="1">
          <a:off x="20434300" y="6719869"/>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1616</xdr:rowOff>
    </xdr:from>
    <xdr:to>
      <xdr:col>102</xdr:col>
      <xdr:colOff>165100</xdr:colOff>
      <xdr:row>39</xdr:row>
      <xdr:rowOff>103216</xdr:rowOff>
    </xdr:to>
    <xdr:sp macro="" textlink="">
      <xdr:nvSpPr>
        <xdr:cNvPr id="597" name="楕円 596">
          <a:extLst>
            <a:ext uri="{FF2B5EF4-FFF2-40B4-BE49-F238E27FC236}">
              <a16:creationId xmlns:a16="http://schemas.microsoft.com/office/drawing/2014/main" id="{749653C2-5187-4477-8753-A0E3175F3E45}"/>
            </a:ext>
          </a:extLst>
        </xdr:cNvPr>
        <xdr:cNvSpPr/>
      </xdr:nvSpPr>
      <xdr:spPr>
        <a:xfrm>
          <a:off x="19494500" y="66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48430</xdr:rowOff>
    </xdr:from>
    <xdr:to>
      <xdr:col>107</xdr:col>
      <xdr:colOff>50800</xdr:colOff>
      <xdr:row>39</xdr:row>
      <xdr:rowOff>52416</xdr:rowOff>
    </xdr:to>
    <xdr:cxnSp macro="">
      <xdr:nvCxnSpPr>
        <xdr:cNvPr id="598" name="直線コネクタ 597">
          <a:extLst>
            <a:ext uri="{FF2B5EF4-FFF2-40B4-BE49-F238E27FC236}">
              <a16:creationId xmlns:a16="http://schemas.microsoft.com/office/drawing/2014/main" id="{648D3808-E29F-4B3E-B46F-AC427A491C9C}"/>
            </a:ext>
          </a:extLst>
        </xdr:cNvPr>
        <xdr:cNvCxnSpPr/>
      </xdr:nvCxnSpPr>
      <xdr:spPr>
        <a:xfrm flipV="1">
          <a:off x="19545300" y="6734980"/>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77562</xdr:rowOff>
    </xdr:from>
    <xdr:to>
      <xdr:col>98</xdr:col>
      <xdr:colOff>38100</xdr:colOff>
      <xdr:row>42</xdr:row>
      <xdr:rowOff>7712</xdr:rowOff>
    </xdr:to>
    <xdr:sp macro="" textlink="">
      <xdr:nvSpPr>
        <xdr:cNvPr id="599" name="楕円 598">
          <a:extLst>
            <a:ext uri="{FF2B5EF4-FFF2-40B4-BE49-F238E27FC236}">
              <a16:creationId xmlns:a16="http://schemas.microsoft.com/office/drawing/2014/main" id="{5EA6D2CB-CF56-4DDC-8894-18A1426C38A1}"/>
            </a:ext>
          </a:extLst>
        </xdr:cNvPr>
        <xdr:cNvSpPr/>
      </xdr:nvSpPr>
      <xdr:spPr>
        <a:xfrm>
          <a:off x="18605500" y="71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52416</xdr:rowOff>
    </xdr:from>
    <xdr:to>
      <xdr:col>102</xdr:col>
      <xdr:colOff>114300</xdr:colOff>
      <xdr:row>41</xdr:row>
      <xdr:rowOff>128362</xdr:rowOff>
    </xdr:to>
    <xdr:cxnSp macro="">
      <xdr:nvCxnSpPr>
        <xdr:cNvPr id="600" name="直線コネクタ 599">
          <a:extLst>
            <a:ext uri="{FF2B5EF4-FFF2-40B4-BE49-F238E27FC236}">
              <a16:creationId xmlns:a16="http://schemas.microsoft.com/office/drawing/2014/main" id="{428E1BAD-2BA3-4B61-BEF8-FA6B93331BFB}"/>
            </a:ext>
          </a:extLst>
        </xdr:cNvPr>
        <xdr:cNvCxnSpPr/>
      </xdr:nvCxnSpPr>
      <xdr:spPr>
        <a:xfrm flipV="1">
          <a:off x="18656300" y="6738966"/>
          <a:ext cx="889000" cy="4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0E511D2D-7384-4684-B4A4-92CD0052C626}"/>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17AD7A63-418D-46ED-AA12-09F0C7E66B6C}"/>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BDFF4BD4-59D1-4B84-A349-B7FCFC4A6BF7}"/>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3AB07BEC-8216-4EC9-8B7F-6FB04B6440A2}"/>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75246</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C961F4F6-233C-4B21-AEBB-B361C4330F7C}"/>
            </a:ext>
          </a:extLst>
        </xdr:cNvPr>
        <xdr:cNvSpPr txBox="1"/>
      </xdr:nvSpPr>
      <xdr:spPr>
        <a:xfrm>
          <a:off x="21043411" y="67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90357</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727080E2-E68C-4336-AD7F-7ABECAAFA6A3}"/>
            </a:ext>
          </a:extLst>
        </xdr:cNvPr>
        <xdr:cNvSpPr txBox="1"/>
      </xdr:nvSpPr>
      <xdr:spPr>
        <a:xfrm>
          <a:off x="20167111" y="67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94343</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6C35C640-B440-4075-BF75-326F2E98F9FD}"/>
            </a:ext>
          </a:extLst>
        </xdr:cNvPr>
        <xdr:cNvSpPr txBox="1"/>
      </xdr:nvSpPr>
      <xdr:spPr>
        <a:xfrm>
          <a:off x="19278111" y="67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170289</xdr:rowOff>
    </xdr:from>
    <xdr:ext cx="469744" cy="259045"/>
    <xdr:sp macro="" textlink="">
      <xdr:nvSpPr>
        <xdr:cNvPr id="608" name="n_4mainValue【一般廃棄物処理施設】&#10;一人当たり有形固定資産（償却資産）額">
          <a:extLst>
            <a:ext uri="{FF2B5EF4-FFF2-40B4-BE49-F238E27FC236}">
              <a16:creationId xmlns:a16="http://schemas.microsoft.com/office/drawing/2014/main" id="{D39CB3DF-1E31-484F-BC0A-01992FB3AAE8}"/>
            </a:ext>
          </a:extLst>
        </xdr:cNvPr>
        <xdr:cNvSpPr txBox="1"/>
      </xdr:nvSpPr>
      <xdr:spPr>
        <a:xfrm>
          <a:off x="18421428" y="719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FB22BFF4-7D0E-4001-BBFE-28ABD6DC93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7694CA1B-FF2C-495B-AC2A-D76698E76F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A90C8112-5CA8-4E22-A7A8-A549498DB9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6BC47C8E-855A-4C21-BB02-C86815E5C2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537B5CF0-E710-4DF7-98CD-70D8CFD853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C3B37924-BB86-4764-9B43-D66C114C28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AC4FD36F-C7D5-463E-B4B4-12289B5536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14983E6F-E101-4ADF-8EC2-249DED5B09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7F184426-2BA8-4750-9A49-2129F311C0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F15B9E93-A6AD-4C6F-A171-4A4E18B231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32E01D00-E1B8-4B32-9B95-D1D24D298D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8DA46916-1403-4A5A-9ED5-F488CB42A63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0BA0903B-785E-4FD6-9467-D283C9B5D11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E67077C2-0084-41DD-9A46-140DDBC5AC3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7FF9FB9E-D99B-47D6-9941-1A6CB99398D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95447C05-CED2-4DEE-A47C-6BDEFC075B8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8EBFFE76-A574-4B66-932A-7F7E98AE75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66B52752-3CD3-490A-978F-D9058138098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56D198CB-2A28-4EC0-8DED-020741398A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28823859-F284-4D24-907A-75264B0B6BE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000111F7-7BA2-43DD-BFDD-40E3D9ECFA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083718D8-9C97-4D54-BA69-66E063CF23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6BAD7810-1C07-47ED-91EE-6D94250230B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5946DEF0-A404-4C72-85E2-2FC2B0E3F8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35032BF-DC16-4D40-901B-981718D043C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E88A07FE-D222-47DD-9EB3-50C513110EAA}"/>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DD504CDF-FAFE-48A7-88CC-D927404A35C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641C80A0-8CBD-49C5-8C26-86F34843D06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5BEC07C1-CB0E-4F32-9A4A-3A8201DD1C85}"/>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0AB38B53-A242-4296-A08F-1FB992FBEDAB}"/>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552F64B7-AB48-40BD-A47D-87DE9254BD5F}"/>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40793E3B-1573-4ADC-A2B2-D8CD7CA7EBC8}"/>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B594D22D-F1B6-42C0-B171-87F2AC6658E5}"/>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B9919823-FC3C-4C2D-A60A-9CB63E334805}"/>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EB8C5AA0-F0F9-4B51-8FD2-4EF0AED59937}"/>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87EFE679-990C-4B36-B617-4481662CD985}"/>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67BFD28-73FF-4075-8BF6-FAC9D60C25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6687F55-0B6D-4D97-9790-EE474B48A7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9838D02-819A-41B0-87DF-0E002C45EB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54B3DF1-2837-48B7-8232-D7D55A2B96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96ED10E-42B1-4F51-AC53-9CCA04A5BA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650" name="楕円 649">
          <a:extLst>
            <a:ext uri="{FF2B5EF4-FFF2-40B4-BE49-F238E27FC236}">
              <a16:creationId xmlns:a16="http://schemas.microsoft.com/office/drawing/2014/main" id="{959DED9F-22D5-4748-AEF1-F8557229C1A2}"/>
            </a:ext>
          </a:extLst>
        </xdr:cNvPr>
        <xdr:cNvSpPr/>
      </xdr:nvSpPr>
      <xdr:spPr>
        <a:xfrm>
          <a:off x="162687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1468</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D642CB89-B256-4ABC-9A0A-5402B91F0431}"/>
            </a:ext>
          </a:extLst>
        </xdr:cNvPr>
        <xdr:cNvSpPr txBox="1"/>
      </xdr:nvSpPr>
      <xdr:spPr>
        <a:xfrm>
          <a:off x="16357600" y="9945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107587</xdr:rowOff>
    </xdr:from>
    <xdr:to>
      <xdr:col>81</xdr:col>
      <xdr:colOff>101600</xdr:colOff>
      <xdr:row>59</xdr:row>
      <xdr:rowOff>37737</xdr:rowOff>
    </xdr:to>
    <xdr:sp macro="" textlink="">
      <xdr:nvSpPr>
        <xdr:cNvPr id="652" name="楕円 651">
          <a:extLst>
            <a:ext uri="{FF2B5EF4-FFF2-40B4-BE49-F238E27FC236}">
              <a16:creationId xmlns:a16="http://schemas.microsoft.com/office/drawing/2014/main" id="{4614BCE3-C19B-4BF3-8CBA-D1DAD3C1F197}"/>
            </a:ext>
          </a:extLst>
        </xdr:cNvPr>
        <xdr:cNvSpPr/>
      </xdr:nvSpPr>
      <xdr:spPr>
        <a:xfrm>
          <a:off x="15430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158387</xdr:rowOff>
    </xdr:from>
    <xdr:to>
      <xdr:col>85</xdr:col>
      <xdr:colOff>127000</xdr:colOff>
      <xdr:row>59</xdr:row>
      <xdr:rowOff>29391</xdr:rowOff>
    </xdr:to>
    <xdr:cxnSp macro="">
      <xdr:nvCxnSpPr>
        <xdr:cNvPr id="653" name="直線コネクタ 652">
          <a:extLst>
            <a:ext uri="{FF2B5EF4-FFF2-40B4-BE49-F238E27FC236}">
              <a16:creationId xmlns:a16="http://schemas.microsoft.com/office/drawing/2014/main" id="{7A368CC4-AB38-4075-8032-96806D62557B}"/>
            </a:ext>
          </a:extLst>
        </xdr:cNvPr>
        <xdr:cNvCxnSpPr/>
      </xdr:nvCxnSpPr>
      <xdr:spPr>
        <a:xfrm>
          <a:off x="15481300" y="1010248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66766</xdr:rowOff>
    </xdr:from>
    <xdr:to>
      <xdr:col>76</xdr:col>
      <xdr:colOff>165100</xdr:colOff>
      <xdr:row>58</xdr:row>
      <xdr:rowOff>168366</xdr:rowOff>
    </xdr:to>
    <xdr:sp macro="" textlink="">
      <xdr:nvSpPr>
        <xdr:cNvPr id="654" name="楕円 653">
          <a:extLst>
            <a:ext uri="{FF2B5EF4-FFF2-40B4-BE49-F238E27FC236}">
              <a16:creationId xmlns:a16="http://schemas.microsoft.com/office/drawing/2014/main" id="{03D73C5F-0AE7-467F-9EC9-ECB7A639EA17}"/>
            </a:ext>
          </a:extLst>
        </xdr:cNvPr>
        <xdr:cNvSpPr/>
      </xdr:nvSpPr>
      <xdr:spPr>
        <a:xfrm>
          <a:off x="14541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117566</xdr:rowOff>
    </xdr:from>
    <xdr:to>
      <xdr:col>81</xdr:col>
      <xdr:colOff>50800</xdr:colOff>
      <xdr:row>58</xdr:row>
      <xdr:rowOff>158387</xdr:rowOff>
    </xdr:to>
    <xdr:cxnSp macro="">
      <xdr:nvCxnSpPr>
        <xdr:cNvPr id="655" name="直線コネクタ 654">
          <a:extLst>
            <a:ext uri="{FF2B5EF4-FFF2-40B4-BE49-F238E27FC236}">
              <a16:creationId xmlns:a16="http://schemas.microsoft.com/office/drawing/2014/main" id="{BA1588AA-5EB3-4326-A4E3-B7E9234E082B}"/>
            </a:ext>
          </a:extLst>
        </xdr:cNvPr>
        <xdr:cNvCxnSpPr/>
      </xdr:nvCxnSpPr>
      <xdr:spPr>
        <a:xfrm>
          <a:off x="14592300" y="100616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24312</xdr:rowOff>
    </xdr:from>
    <xdr:to>
      <xdr:col>72</xdr:col>
      <xdr:colOff>38100</xdr:colOff>
      <xdr:row>58</xdr:row>
      <xdr:rowOff>125912</xdr:rowOff>
    </xdr:to>
    <xdr:sp macro="" textlink="">
      <xdr:nvSpPr>
        <xdr:cNvPr id="656" name="楕円 655">
          <a:extLst>
            <a:ext uri="{FF2B5EF4-FFF2-40B4-BE49-F238E27FC236}">
              <a16:creationId xmlns:a16="http://schemas.microsoft.com/office/drawing/2014/main" id="{EB05075C-6605-46A8-9C26-0CDC1ADD02CF}"/>
            </a:ext>
          </a:extLst>
        </xdr:cNvPr>
        <xdr:cNvSpPr/>
      </xdr:nvSpPr>
      <xdr:spPr>
        <a:xfrm>
          <a:off x="1365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58</xdr:row>
      <xdr:rowOff>117566</xdr:rowOff>
    </xdr:to>
    <xdr:cxnSp macro="">
      <xdr:nvCxnSpPr>
        <xdr:cNvPr id="657" name="直線コネクタ 656">
          <a:extLst>
            <a:ext uri="{FF2B5EF4-FFF2-40B4-BE49-F238E27FC236}">
              <a16:creationId xmlns:a16="http://schemas.microsoft.com/office/drawing/2014/main" id="{4814F0FE-B6D8-466C-BE6A-EB54B538DEFE}"/>
            </a:ext>
          </a:extLst>
        </xdr:cNvPr>
        <xdr:cNvCxnSpPr/>
      </xdr:nvCxnSpPr>
      <xdr:spPr>
        <a:xfrm>
          <a:off x="13703300" y="1001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161472</xdr:rowOff>
    </xdr:from>
    <xdr:to>
      <xdr:col>67</xdr:col>
      <xdr:colOff>101600</xdr:colOff>
      <xdr:row>58</xdr:row>
      <xdr:rowOff>91622</xdr:rowOff>
    </xdr:to>
    <xdr:sp macro="" textlink="">
      <xdr:nvSpPr>
        <xdr:cNvPr id="658" name="楕円 657">
          <a:extLst>
            <a:ext uri="{FF2B5EF4-FFF2-40B4-BE49-F238E27FC236}">
              <a16:creationId xmlns:a16="http://schemas.microsoft.com/office/drawing/2014/main" id="{1C098B99-329A-4F86-B7A9-F995DAE0B791}"/>
            </a:ext>
          </a:extLst>
        </xdr:cNvPr>
        <xdr:cNvSpPr/>
      </xdr:nvSpPr>
      <xdr:spPr>
        <a:xfrm>
          <a:off x="12763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40822</xdr:rowOff>
    </xdr:from>
    <xdr:to>
      <xdr:col>71</xdr:col>
      <xdr:colOff>177800</xdr:colOff>
      <xdr:row>58</xdr:row>
      <xdr:rowOff>75112</xdr:rowOff>
    </xdr:to>
    <xdr:cxnSp macro="">
      <xdr:nvCxnSpPr>
        <xdr:cNvPr id="659" name="直線コネクタ 658">
          <a:extLst>
            <a:ext uri="{FF2B5EF4-FFF2-40B4-BE49-F238E27FC236}">
              <a16:creationId xmlns:a16="http://schemas.microsoft.com/office/drawing/2014/main" id="{295CEDEA-CE37-4D5B-A6F7-96FE54E2B722}"/>
            </a:ext>
          </a:extLst>
        </xdr:cNvPr>
        <xdr:cNvCxnSpPr/>
      </xdr:nvCxnSpPr>
      <xdr:spPr>
        <a:xfrm>
          <a:off x="12814300" y="9984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9EC63C11-F833-4903-985D-911A719E65DF}"/>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57A56423-FB5D-451F-9EC0-04B9CFAF8F54}"/>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8295C79F-C9DA-4486-BADA-B86F1FEC1DF6}"/>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1CAA810C-ED9F-4873-BFE8-10707691A6AD}"/>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54264</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D1ADF6B0-83AF-4A93-8B4C-77A57DF04F4F}"/>
            </a:ext>
          </a:extLst>
        </xdr:cNvPr>
        <xdr:cNvSpPr txBox="1"/>
      </xdr:nvSpPr>
      <xdr:spPr>
        <a:xfrm>
          <a:off x="152660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D14E785F-E3DE-4614-930D-0C8569CD42BF}"/>
            </a:ext>
          </a:extLst>
        </xdr:cNvPr>
        <xdr:cNvSpPr txBox="1"/>
      </xdr:nvSpPr>
      <xdr:spPr>
        <a:xfrm>
          <a:off x="14389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142439</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E71A173E-49F3-4D7F-AAC9-91A9217CAC9B}"/>
            </a:ext>
          </a:extLst>
        </xdr:cNvPr>
        <xdr:cNvSpPr txBox="1"/>
      </xdr:nvSpPr>
      <xdr:spPr>
        <a:xfrm>
          <a:off x="13500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108149</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E3B0700F-38E2-4C54-8C97-948EAA711E3C}"/>
            </a:ext>
          </a:extLst>
        </xdr:cNvPr>
        <xdr:cNvSpPr txBox="1"/>
      </xdr:nvSpPr>
      <xdr:spPr>
        <a:xfrm>
          <a:off x="12611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7FF1927-F392-4EFC-8126-51AB006A31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30ECE162-EB66-406F-9A8C-6678B8094F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145D9DA-8D93-4FB2-99F9-A342153A52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F7E462A-D2EB-4A18-B3B6-93F373DE32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ED5F4030-150B-468D-8BD6-B6067F9077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A9B3DC19-06A0-468F-A84F-F6B0966D94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9A97C5E0-C0FE-4BA4-A617-5A2877D0CD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18C6032A-BA42-46C6-AA65-DF55837D90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81BBB19F-4E3B-4794-80AF-EB6E31AF91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6AE5C2B-1930-46DB-A3A6-C439B37A7C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BCF0BC08-4A88-42FA-8C07-27D11328679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72E58B87-A209-4F23-B472-B4A61A8E891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5E067694-9A77-4DD6-B635-8634BFDB29E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76D19D1E-F077-4A06-843D-4E21265B96C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B8DFDDA8-E102-49E0-9532-DFD457C8409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88F2E8AE-2EF0-4457-AB7D-840D8CF42C9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89BA2CF8-8F77-4B33-B9EA-06560DD8485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EADC4466-242B-45F6-8274-687DF91DC35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F42F8E93-12D1-4BA9-AA7D-2959ED1B8E5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90907332-CC54-46AD-8A8E-40D82942E68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176BDD1-BDCC-4B9A-B9AC-5877AB85AD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AE78C276-C7A5-4E35-B3BF-ED567885B3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77223506-9FD2-4CD2-BC14-AD24678A3F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25359256-BAE6-4555-A6B7-26BAAE0DE061}"/>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EB9CE729-6976-440A-9E3C-4739CE8588B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5DCAE6C3-5552-429E-96E4-A11F4A4060D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576C76B8-2594-49B9-B074-B16090F23EB8}"/>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DD4EEAA1-9ABB-4060-AF1B-E53E4C09AEB8}"/>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617D5DC-C8A5-4AED-992D-6B35CF048D8F}"/>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FCAC4215-A295-4DFF-9084-BC34CD788F38}"/>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F6926241-58B6-446B-B6B8-F56670A27346}"/>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72E89B33-AC3A-416B-98DF-B098CC7CC314}"/>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26C9988A-7513-4837-817F-E5142A8FE5F8}"/>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48200D6A-0558-492D-8FF7-EA16F4A6E668}"/>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095071D-7576-4090-85EA-87C618740B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12F2653-AF7F-4D95-8F47-E72E5D4628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2EC835A-D57C-4754-940E-1BEC5EA267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4058546-8EFF-4743-9F77-E0056336612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6220CE6-CB85-4808-9668-33DDB7FFB7B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707" name="楕円 706">
          <a:extLst>
            <a:ext uri="{FF2B5EF4-FFF2-40B4-BE49-F238E27FC236}">
              <a16:creationId xmlns:a16="http://schemas.microsoft.com/office/drawing/2014/main" id="{A3D7E1C3-A4FA-4419-B1CB-67D53ECB3ADA}"/>
            </a:ext>
          </a:extLst>
        </xdr:cNvPr>
        <xdr:cNvSpPr/>
      </xdr:nvSpPr>
      <xdr:spPr>
        <a:xfrm>
          <a:off x="22110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4279AD4-3A2B-4CBA-95A7-F54E0A8192CF}"/>
            </a:ext>
          </a:extLst>
        </xdr:cNvPr>
        <xdr:cNvSpPr txBox="1"/>
      </xdr:nvSpPr>
      <xdr:spPr>
        <a:xfrm>
          <a:off x="22199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9" name="楕円 708">
          <a:extLst>
            <a:ext uri="{FF2B5EF4-FFF2-40B4-BE49-F238E27FC236}">
              <a16:creationId xmlns:a16="http://schemas.microsoft.com/office/drawing/2014/main" id="{34C91EA5-F139-4550-890F-2C3E624D0B8D}"/>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57150</xdr:rowOff>
    </xdr:to>
    <xdr:cxnSp macro="">
      <xdr:nvCxnSpPr>
        <xdr:cNvPr id="710" name="直線コネクタ 709">
          <a:extLst>
            <a:ext uri="{FF2B5EF4-FFF2-40B4-BE49-F238E27FC236}">
              <a16:creationId xmlns:a16="http://schemas.microsoft.com/office/drawing/2014/main" id="{77D6E201-9338-40A1-8D90-45BF85F3C951}"/>
            </a:ext>
          </a:extLst>
        </xdr:cNvPr>
        <xdr:cNvCxnSpPr/>
      </xdr:nvCxnSpPr>
      <xdr:spPr>
        <a:xfrm flipV="1">
          <a:off x="21323300" y="1085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1" name="楕円 710">
          <a:extLst>
            <a:ext uri="{FF2B5EF4-FFF2-40B4-BE49-F238E27FC236}">
              <a16:creationId xmlns:a16="http://schemas.microsoft.com/office/drawing/2014/main" id="{C2441ACF-4174-4502-B425-F26570C0688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2" name="直線コネクタ 711">
          <a:extLst>
            <a:ext uri="{FF2B5EF4-FFF2-40B4-BE49-F238E27FC236}">
              <a16:creationId xmlns:a16="http://schemas.microsoft.com/office/drawing/2014/main" id="{B3E3E0FD-798B-49C8-BFCD-A1D1951C30F2}"/>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713" name="楕円 712">
          <a:extLst>
            <a:ext uri="{FF2B5EF4-FFF2-40B4-BE49-F238E27FC236}">
              <a16:creationId xmlns:a16="http://schemas.microsoft.com/office/drawing/2014/main" id="{98E2FA11-53C0-4DDD-B8FD-2E0083D6DC91}"/>
            </a:ext>
          </a:extLst>
        </xdr:cNvPr>
        <xdr:cNvSpPr/>
      </xdr:nvSpPr>
      <xdr:spPr>
        <a:xfrm>
          <a:off x="19494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60960</xdr:rowOff>
    </xdr:to>
    <xdr:cxnSp macro="">
      <xdr:nvCxnSpPr>
        <xdr:cNvPr id="714" name="直線コネクタ 713">
          <a:extLst>
            <a:ext uri="{FF2B5EF4-FFF2-40B4-BE49-F238E27FC236}">
              <a16:creationId xmlns:a16="http://schemas.microsoft.com/office/drawing/2014/main" id="{866205CA-5F2E-4091-BD35-9A3769017EE2}"/>
            </a:ext>
          </a:extLst>
        </xdr:cNvPr>
        <xdr:cNvCxnSpPr/>
      </xdr:nvCxnSpPr>
      <xdr:spPr>
        <a:xfrm flipV="1">
          <a:off x="19545300" y="1085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xdr:rowOff>
    </xdr:from>
    <xdr:to>
      <xdr:col>98</xdr:col>
      <xdr:colOff>38100</xdr:colOff>
      <xdr:row>63</xdr:row>
      <xdr:rowOff>111760</xdr:rowOff>
    </xdr:to>
    <xdr:sp macro="" textlink="">
      <xdr:nvSpPr>
        <xdr:cNvPr id="715" name="楕円 714">
          <a:extLst>
            <a:ext uri="{FF2B5EF4-FFF2-40B4-BE49-F238E27FC236}">
              <a16:creationId xmlns:a16="http://schemas.microsoft.com/office/drawing/2014/main" id="{451F0A32-9B88-4D26-B3FC-EEC6A4996BDE}"/>
            </a:ext>
          </a:extLst>
        </xdr:cNvPr>
        <xdr:cNvSpPr/>
      </xdr:nvSpPr>
      <xdr:spPr>
        <a:xfrm>
          <a:off x="18605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60960</xdr:rowOff>
    </xdr:from>
    <xdr:to>
      <xdr:col>102</xdr:col>
      <xdr:colOff>114300</xdr:colOff>
      <xdr:row>63</xdr:row>
      <xdr:rowOff>60960</xdr:rowOff>
    </xdr:to>
    <xdr:cxnSp macro="">
      <xdr:nvCxnSpPr>
        <xdr:cNvPr id="716" name="直線コネクタ 715">
          <a:extLst>
            <a:ext uri="{FF2B5EF4-FFF2-40B4-BE49-F238E27FC236}">
              <a16:creationId xmlns:a16="http://schemas.microsoft.com/office/drawing/2014/main" id="{5A674105-D656-493C-976D-D53C11168B51}"/>
            </a:ext>
          </a:extLst>
        </xdr:cNvPr>
        <xdr:cNvCxnSpPr/>
      </xdr:nvCxnSpPr>
      <xdr:spPr>
        <a:xfrm>
          <a:off x="18656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a:extLst>
            <a:ext uri="{FF2B5EF4-FFF2-40B4-BE49-F238E27FC236}">
              <a16:creationId xmlns:a16="http://schemas.microsoft.com/office/drawing/2014/main" id="{C766245D-5FE2-4104-8299-50891F5A7541}"/>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a:extLst>
            <a:ext uri="{FF2B5EF4-FFF2-40B4-BE49-F238E27FC236}">
              <a16:creationId xmlns:a16="http://schemas.microsoft.com/office/drawing/2014/main" id="{BB4367DE-90CA-4632-90B7-53D2EE7CE6A8}"/>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id="{442371DF-671C-4E16-92BD-929EAF447068}"/>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id="{CA40B1C3-EBBA-4A6E-AAEA-03CC4EF2837A}"/>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1" name="n_1mainValue【保健センター・保健所】&#10;一人当たり面積">
          <a:extLst>
            <a:ext uri="{FF2B5EF4-FFF2-40B4-BE49-F238E27FC236}">
              <a16:creationId xmlns:a16="http://schemas.microsoft.com/office/drawing/2014/main" id="{15C7F5EF-9502-4806-B68C-A152712C7E96}"/>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2" name="n_2mainValue【保健センター・保健所】&#10;一人当たり面積">
          <a:extLst>
            <a:ext uri="{FF2B5EF4-FFF2-40B4-BE49-F238E27FC236}">
              <a16:creationId xmlns:a16="http://schemas.microsoft.com/office/drawing/2014/main" id="{78BD6458-D452-44D8-8EF4-45C302AF89ED}"/>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723" name="n_3mainValue【保健センター・保健所】&#10;一人当たり面積">
          <a:extLst>
            <a:ext uri="{FF2B5EF4-FFF2-40B4-BE49-F238E27FC236}">
              <a16:creationId xmlns:a16="http://schemas.microsoft.com/office/drawing/2014/main" id="{A7E586D7-5EF7-4A0C-94D7-864A1375AFC9}"/>
            </a:ext>
          </a:extLst>
        </xdr:cNvPr>
        <xdr:cNvSpPr txBox="1"/>
      </xdr:nvSpPr>
      <xdr:spPr>
        <a:xfrm>
          <a:off x="19310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102887</xdr:rowOff>
    </xdr:from>
    <xdr:ext cx="469744" cy="259045"/>
    <xdr:sp macro="" textlink="">
      <xdr:nvSpPr>
        <xdr:cNvPr id="724" name="n_4mainValue【保健センター・保健所】&#10;一人当たり面積">
          <a:extLst>
            <a:ext uri="{FF2B5EF4-FFF2-40B4-BE49-F238E27FC236}">
              <a16:creationId xmlns:a16="http://schemas.microsoft.com/office/drawing/2014/main" id="{58466017-76EB-47EA-BF8F-07B7CEAD8EB2}"/>
            </a:ext>
          </a:extLst>
        </xdr:cNvPr>
        <xdr:cNvSpPr txBox="1"/>
      </xdr:nvSpPr>
      <xdr:spPr>
        <a:xfrm>
          <a:off x="18421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7B21AA5-6ED6-4D32-82A4-9A13FC0B64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F4B9EE7D-8153-4DBE-9270-8A3FC5C498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BFD2397-C163-419F-B558-CCBC0DB5C0C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BF718302-3099-4EAD-9606-B7FB7677D8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42A30DED-B264-4B92-B6B5-0CE1EF8F3D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F1CDE572-FD31-43EF-8634-ED31860E69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411A264A-5267-47B7-B89D-28264394E4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DF30F6A-3076-40AB-B4DA-3991C7F9B1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F2C87357-B728-4F00-B7F5-1B36978686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DD953848-2C35-4701-AF3B-F8867CC0B2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7152459-235C-4C4B-A415-5F622D0E2B3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DFB9544B-A339-4E44-A82E-79867587970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90366EC7-E6E2-4430-9C71-54E79B2E0A8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2716B91E-521B-4B73-8BEF-4F1D14BFFE4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A933E4E9-6296-4804-B937-3113A1682C4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F83C5317-B77A-43D7-93F3-D9C4AA0BFA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ABCA6D32-606A-444A-BA7E-DB3E4D0D5D1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56A0B5A4-5331-46AB-A73B-AC57DAFB544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8A13453-D6CF-488B-9F2E-7B523FC8219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B7DA4182-6AE7-498F-8780-F14E97D13F5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AAC3E381-A07C-462F-9509-7011750E760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2F9D9194-55DE-4ACB-B59A-D0D80DE3FE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8A60D63E-F079-4C86-8F59-5D65B797B92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AF0D75FD-E5CC-4066-A45B-3BDDFE814D0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6D02BC27-3B99-4CE2-B8B6-77E705B6CD9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1A527CCB-ECF4-4DFE-B4CA-EB9DBD7DD5B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564FC30F-F9D9-491C-8379-7518FF5FD32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02664A02-EA1E-473E-9D35-5D298F4148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F9C2B50D-4EC2-4AF4-89C3-B5A7EAC40FDF}"/>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23FFA3E5-5E71-40C9-8395-6529A62E05E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0FDE6F65-956B-49BB-B933-1C71FF911299}"/>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87329CEF-F534-44A7-8E63-D2222A59A517}"/>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8825E163-56E2-49BC-83F0-0D8DAA9EC7C8}"/>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C3308019-2629-4F0D-BB10-B1375AC0C5B1}"/>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6997D23-099B-49E6-8CBF-2A922A28DD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DB92BD5-9B29-4D83-9743-51DDCB0D08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4169DEF-514A-4531-A661-3E1B2248322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E1ECE6A-4B9A-4550-9B17-46B8C0ED177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E5302D1-FF32-426F-97A6-449600C906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45720</xdr:rowOff>
    </xdr:from>
    <xdr:to>
      <xdr:col>85</xdr:col>
      <xdr:colOff>177800</xdr:colOff>
      <xdr:row>83</xdr:row>
      <xdr:rowOff>147320</xdr:rowOff>
    </xdr:to>
    <xdr:sp macro="" textlink="">
      <xdr:nvSpPr>
        <xdr:cNvPr id="764" name="楕円 763">
          <a:extLst>
            <a:ext uri="{FF2B5EF4-FFF2-40B4-BE49-F238E27FC236}">
              <a16:creationId xmlns:a16="http://schemas.microsoft.com/office/drawing/2014/main" id="{54C84B81-2AF0-497C-9E19-A98EB83ADB44}"/>
            </a:ext>
          </a:extLst>
        </xdr:cNvPr>
        <xdr:cNvSpPr/>
      </xdr:nvSpPr>
      <xdr:spPr>
        <a:xfrm>
          <a:off x="16268700" y="142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24147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B1384B60-D6B1-4057-8BCD-1738F294CC55}"/>
            </a:ext>
          </a:extLst>
        </xdr:cNvPr>
        <xdr:cNvSpPr txBox="1"/>
      </xdr:nvSpPr>
      <xdr:spPr>
        <a:xfrm>
          <a:off x="16357600"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40639</xdr:rowOff>
    </xdr:from>
    <xdr:to>
      <xdr:col>81</xdr:col>
      <xdr:colOff>101600</xdr:colOff>
      <xdr:row>83</xdr:row>
      <xdr:rowOff>142239</xdr:rowOff>
    </xdr:to>
    <xdr:sp macro="" textlink="">
      <xdr:nvSpPr>
        <xdr:cNvPr id="766" name="楕円 765">
          <a:extLst>
            <a:ext uri="{FF2B5EF4-FFF2-40B4-BE49-F238E27FC236}">
              <a16:creationId xmlns:a16="http://schemas.microsoft.com/office/drawing/2014/main" id="{7620124A-E976-430C-AE85-7891C9F2E641}"/>
            </a:ext>
          </a:extLst>
        </xdr:cNvPr>
        <xdr:cNvSpPr/>
      </xdr:nvSpPr>
      <xdr:spPr>
        <a:xfrm>
          <a:off x="15430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91439</xdr:rowOff>
    </xdr:from>
    <xdr:to>
      <xdr:col>85</xdr:col>
      <xdr:colOff>127000</xdr:colOff>
      <xdr:row>83</xdr:row>
      <xdr:rowOff>96520</xdr:rowOff>
    </xdr:to>
    <xdr:cxnSp macro="">
      <xdr:nvCxnSpPr>
        <xdr:cNvPr id="767" name="直線コネクタ 766">
          <a:extLst>
            <a:ext uri="{FF2B5EF4-FFF2-40B4-BE49-F238E27FC236}">
              <a16:creationId xmlns:a16="http://schemas.microsoft.com/office/drawing/2014/main" id="{6E32FAC3-AA7D-44A5-BD2A-9FD8B66D7AC7}"/>
            </a:ext>
          </a:extLst>
        </xdr:cNvPr>
        <xdr:cNvCxnSpPr/>
      </xdr:nvCxnSpPr>
      <xdr:spPr>
        <a:xfrm>
          <a:off x="15481300" y="143217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17780</xdr:rowOff>
    </xdr:from>
    <xdr:to>
      <xdr:col>76</xdr:col>
      <xdr:colOff>165100</xdr:colOff>
      <xdr:row>83</xdr:row>
      <xdr:rowOff>119380</xdr:rowOff>
    </xdr:to>
    <xdr:sp macro="" textlink="">
      <xdr:nvSpPr>
        <xdr:cNvPr id="768" name="楕円 767">
          <a:extLst>
            <a:ext uri="{FF2B5EF4-FFF2-40B4-BE49-F238E27FC236}">
              <a16:creationId xmlns:a16="http://schemas.microsoft.com/office/drawing/2014/main" id="{FD545E9F-AEE5-4E0E-BBA0-E4DE00321E9D}"/>
            </a:ext>
          </a:extLst>
        </xdr:cNvPr>
        <xdr:cNvSpPr/>
      </xdr:nvSpPr>
      <xdr:spPr>
        <a:xfrm>
          <a:off x="14541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68580</xdr:rowOff>
    </xdr:from>
    <xdr:to>
      <xdr:col>81</xdr:col>
      <xdr:colOff>50800</xdr:colOff>
      <xdr:row>83</xdr:row>
      <xdr:rowOff>91439</xdr:rowOff>
    </xdr:to>
    <xdr:cxnSp macro="">
      <xdr:nvCxnSpPr>
        <xdr:cNvPr id="769" name="直線コネクタ 768">
          <a:extLst>
            <a:ext uri="{FF2B5EF4-FFF2-40B4-BE49-F238E27FC236}">
              <a16:creationId xmlns:a16="http://schemas.microsoft.com/office/drawing/2014/main" id="{C59F6D20-67DA-49AC-A252-B96397D17CC8}"/>
            </a:ext>
          </a:extLst>
        </xdr:cNvPr>
        <xdr:cNvCxnSpPr/>
      </xdr:nvCxnSpPr>
      <xdr:spPr>
        <a:xfrm>
          <a:off x="14592300" y="142989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1270</xdr:rowOff>
    </xdr:from>
    <xdr:to>
      <xdr:col>72</xdr:col>
      <xdr:colOff>38100</xdr:colOff>
      <xdr:row>83</xdr:row>
      <xdr:rowOff>102870</xdr:rowOff>
    </xdr:to>
    <xdr:sp macro="" textlink="">
      <xdr:nvSpPr>
        <xdr:cNvPr id="770" name="楕円 769">
          <a:extLst>
            <a:ext uri="{FF2B5EF4-FFF2-40B4-BE49-F238E27FC236}">
              <a16:creationId xmlns:a16="http://schemas.microsoft.com/office/drawing/2014/main" id="{D652BCED-775B-453D-9252-E65B8E45360E}"/>
            </a:ext>
          </a:extLst>
        </xdr:cNvPr>
        <xdr:cNvSpPr/>
      </xdr:nvSpPr>
      <xdr:spPr>
        <a:xfrm>
          <a:off x="13652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52070</xdr:rowOff>
    </xdr:from>
    <xdr:to>
      <xdr:col>76</xdr:col>
      <xdr:colOff>114300</xdr:colOff>
      <xdr:row>83</xdr:row>
      <xdr:rowOff>68580</xdr:rowOff>
    </xdr:to>
    <xdr:cxnSp macro="">
      <xdr:nvCxnSpPr>
        <xdr:cNvPr id="771" name="直線コネクタ 770">
          <a:extLst>
            <a:ext uri="{FF2B5EF4-FFF2-40B4-BE49-F238E27FC236}">
              <a16:creationId xmlns:a16="http://schemas.microsoft.com/office/drawing/2014/main" id="{D7246DD5-A91C-4029-8994-27884B7882A5}"/>
            </a:ext>
          </a:extLst>
        </xdr:cNvPr>
        <xdr:cNvCxnSpPr/>
      </xdr:nvCxnSpPr>
      <xdr:spPr>
        <a:xfrm>
          <a:off x="13703300" y="142824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120650</xdr:rowOff>
    </xdr:from>
    <xdr:to>
      <xdr:col>67</xdr:col>
      <xdr:colOff>101600</xdr:colOff>
      <xdr:row>83</xdr:row>
      <xdr:rowOff>50800</xdr:rowOff>
    </xdr:to>
    <xdr:sp macro="" textlink="">
      <xdr:nvSpPr>
        <xdr:cNvPr id="772" name="楕円 771">
          <a:extLst>
            <a:ext uri="{FF2B5EF4-FFF2-40B4-BE49-F238E27FC236}">
              <a16:creationId xmlns:a16="http://schemas.microsoft.com/office/drawing/2014/main" id="{24CD722D-811C-406D-BDFC-F1B7F204854F}"/>
            </a:ext>
          </a:extLst>
        </xdr:cNvPr>
        <xdr:cNvSpPr/>
      </xdr:nvSpPr>
      <xdr:spPr>
        <a:xfrm>
          <a:off x="1276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0</xdr:rowOff>
    </xdr:from>
    <xdr:to>
      <xdr:col>71</xdr:col>
      <xdr:colOff>177800</xdr:colOff>
      <xdr:row>83</xdr:row>
      <xdr:rowOff>52070</xdr:rowOff>
    </xdr:to>
    <xdr:cxnSp macro="">
      <xdr:nvCxnSpPr>
        <xdr:cNvPr id="773" name="直線コネクタ 772">
          <a:extLst>
            <a:ext uri="{FF2B5EF4-FFF2-40B4-BE49-F238E27FC236}">
              <a16:creationId xmlns:a16="http://schemas.microsoft.com/office/drawing/2014/main" id="{019442C8-8BD7-4431-894A-40C28FF7CBF7}"/>
            </a:ext>
          </a:extLst>
        </xdr:cNvPr>
        <xdr:cNvCxnSpPr/>
      </xdr:nvCxnSpPr>
      <xdr:spPr>
        <a:xfrm>
          <a:off x="12814300" y="1423035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a:extLst>
            <a:ext uri="{FF2B5EF4-FFF2-40B4-BE49-F238E27FC236}">
              <a16:creationId xmlns:a16="http://schemas.microsoft.com/office/drawing/2014/main" id="{33AE39D0-4F4C-43A2-8081-01C0A08AADA7}"/>
            </a:ext>
          </a:extLst>
        </xdr:cNvPr>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a:extLst>
            <a:ext uri="{FF2B5EF4-FFF2-40B4-BE49-F238E27FC236}">
              <a16:creationId xmlns:a16="http://schemas.microsoft.com/office/drawing/2014/main" id="{6DAB13E8-13DD-48F1-B3EA-76690DF47D17}"/>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a:extLst>
            <a:ext uri="{FF2B5EF4-FFF2-40B4-BE49-F238E27FC236}">
              <a16:creationId xmlns:a16="http://schemas.microsoft.com/office/drawing/2014/main" id="{68502BAF-AAF1-4B4D-9B25-C4B3A9D282B6}"/>
            </a:ext>
          </a:extLst>
        </xdr:cNvPr>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a:extLst>
            <a:ext uri="{FF2B5EF4-FFF2-40B4-BE49-F238E27FC236}">
              <a16:creationId xmlns:a16="http://schemas.microsoft.com/office/drawing/2014/main" id="{2D4CECDE-FD14-4857-8ED2-82A757E639E3}"/>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133366</xdr:rowOff>
    </xdr:from>
    <xdr:ext cx="405111" cy="259045"/>
    <xdr:sp macro="" textlink="">
      <xdr:nvSpPr>
        <xdr:cNvPr id="778" name="n_1mainValue【消防施設】&#10;有形固定資産減価償却率">
          <a:extLst>
            <a:ext uri="{FF2B5EF4-FFF2-40B4-BE49-F238E27FC236}">
              <a16:creationId xmlns:a16="http://schemas.microsoft.com/office/drawing/2014/main" id="{1F488BA5-E920-4FD4-B3C8-AE0C4FB15564}"/>
            </a:ext>
          </a:extLst>
        </xdr:cNvPr>
        <xdr:cNvSpPr txBox="1"/>
      </xdr:nvSpPr>
      <xdr:spPr>
        <a:xfrm>
          <a:off x="15266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110507</xdr:rowOff>
    </xdr:from>
    <xdr:ext cx="405111" cy="259045"/>
    <xdr:sp macro="" textlink="">
      <xdr:nvSpPr>
        <xdr:cNvPr id="779" name="n_2mainValue【消防施設】&#10;有形固定資産減価償却率">
          <a:extLst>
            <a:ext uri="{FF2B5EF4-FFF2-40B4-BE49-F238E27FC236}">
              <a16:creationId xmlns:a16="http://schemas.microsoft.com/office/drawing/2014/main" id="{1BBBFF96-9D66-479C-B9BA-359E7EC50847}"/>
            </a:ext>
          </a:extLst>
        </xdr:cNvPr>
        <xdr:cNvSpPr txBox="1"/>
      </xdr:nvSpPr>
      <xdr:spPr>
        <a:xfrm>
          <a:off x="14389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93997</xdr:rowOff>
    </xdr:from>
    <xdr:ext cx="405111" cy="259045"/>
    <xdr:sp macro="" textlink="">
      <xdr:nvSpPr>
        <xdr:cNvPr id="780" name="n_3mainValue【消防施設】&#10;有形固定資産減価償却率">
          <a:extLst>
            <a:ext uri="{FF2B5EF4-FFF2-40B4-BE49-F238E27FC236}">
              <a16:creationId xmlns:a16="http://schemas.microsoft.com/office/drawing/2014/main" id="{A19AEA3C-74BC-4D95-A818-7E905B864B12}"/>
            </a:ext>
          </a:extLst>
        </xdr:cNvPr>
        <xdr:cNvSpPr txBox="1"/>
      </xdr:nvSpPr>
      <xdr:spPr>
        <a:xfrm>
          <a:off x="13500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81" name="n_4mainValue【消防施設】&#10;有形固定資産減価償却率">
          <a:extLst>
            <a:ext uri="{FF2B5EF4-FFF2-40B4-BE49-F238E27FC236}">
              <a16:creationId xmlns:a16="http://schemas.microsoft.com/office/drawing/2014/main" id="{9C25F9CF-743D-4A6C-AA4C-725DF2F03A7A}"/>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2A4A309C-8F04-4D92-876A-3AAD1D0B48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9D622DAA-CAB4-4E1F-AFE9-0E2AB9C503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61137992-C842-4AF8-AB27-4EFE6365DA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F85C041A-6C8F-47F1-A732-56CC858DD81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9AA6C3BA-052F-42EC-A3AD-5812223045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A4B64E76-18C3-417D-B289-7762054425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465302CC-609C-4E2A-B7C9-43F090A645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461C6E62-78ED-4017-9C64-095B5BBE84E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7E7787D8-7C8A-4265-9A5F-7B58A897597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E1743E3-DECD-41B6-B4F9-F8A41259677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D7702AA5-4E7F-4EDB-BB2E-A9A78810892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EA97744A-0BC8-436E-942B-14C435D2A2C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2823B617-2440-4139-A94F-DD2E9F09E76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50A84D19-37AB-4515-AD1A-62606F484E7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5F592883-0694-4A1E-BC8D-732BE55E5BD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EE1DA9C2-7539-46C1-9240-17F77F0A1EEC}"/>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87AEA92B-4AD2-4A44-B959-CF11C8BA6EB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6A3E0F3E-9DA3-45A2-B593-A21448EBE1F9}"/>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CA91ABCB-6B74-478F-AEE3-FD43ADBD83B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C75DDFD7-B0D2-412F-AE55-EF19242E0B9A}"/>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F7AC767F-756C-45CC-9A9D-0DABC1C19C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F82AF70F-B67D-45E0-B1B8-2D2ED6F8EF1F}"/>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34D4C0B3-29B8-4AF9-9209-DFA2449D84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336C9D7A-B2C8-4D4A-9F5B-6C98B410B0BF}"/>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1B5FB7C6-4FCA-4B42-995B-4273633784FD}"/>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6AA6D149-3512-4AE0-BDEE-FCA4465DAC79}"/>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27D65D9C-AA8C-4594-AB1B-709FEB92E485}"/>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3E6C8F51-5432-4A15-BD35-D511E6E49DD1}"/>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7AC0A1C7-D0F9-47FA-A6A5-B3420CB22A88}"/>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EF1020CB-A6F1-4E9C-BC3C-8E2D7FAFA1AE}"/>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E586244D-A04E-437F-88EF-FDF62439E5C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A96F8B6E-6EC5-4F84-9004-B55E9345F7EA}"/>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6A349658-1C27-4B28-87C3-A99BBFCD9924}"/>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1AEA1EC7-C023-4310-BECC-68EEA108B9D2}"/>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731C6EF-2326-4F0C-BBBC-14FCEFF223A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7777AC6-0944-46A6-910A-0D9EAA5989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93C82B3-D5A2-4EE1-B072-907D1CBC4B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2A478BA-0C87-4E4E-8B40-430E39C6DE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C3FE332-E064-40B9-9ADE-65A1F3810E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63103</xdr:rowOff>
    </xdr:from>
    <xdr:to>
      <xdr:col>116</xdr:col>
      <xdr:colOff>114300</xdr:colOff>
      <xdr:row>86</xdr:row>
      <xdr:rowOff>164703</xdr:rowOff>
    </xdr:to>
    <xdr:sp macro="" textlink="">
      <xdr:nvSpPr>
        <xdr:cNvPr id="821" name="楕円 820">
          <a:extLst>
            <a:ext uri="{FF2B5EF4-FFF2-40B4-BE49-F238E27FC236}">
              <a16:creationId xmlns:a16="http://schemas.microsoft.com/office/drawing/2014/main" id="{1A5F2326-0A2D-4EF9-B548-195AEBADB0AD}"/>
            </a:ext>
          </a:extLst>
        </xdr:cNvPr>
        <xdr:cNvSpPr/>
      </xdr:nvSpPr>
      <xdr:spPr>
        <a:xfrm>
          <a:off x="22110700" y="148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34146</xdr:rowOff>
    </xdr:from>
    <xdr:ext cx="469744" cy="259045"/>
    <xdr:sp macro="" textlink="">
      <xdr:nvSpPr>
        <xdr:cNvPr id="822" name="【消防施設】&#10;一人当たり面積該当値テキスト">
          <a:extLst>
            <a:ext uri="{FF2B5EF4-FFF2-40B4-BE49-F238E27FC236}">
              <a16:creationId xmlns:a16="http://schemas.microsoft.com/office/drawing/2014/main" id="{CBBC9512-5552-460A-B62C-2F3E53C8CFF3}"/>
            </a:ext>
          </a:extLst>
        </xdr:cNvPr>
        <xdr:cNvSpPr txBox="1"/>
      </xdr:nvSpPr>
      <xdr:spPr>
        <a:xfrm>
          <a:off x="22199600" y="147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63103</xdr:rowOff>
    </xdr:from>
    <xdr:to>
      <xdr:col>112</xdr:col>
      <xdr:colOff>38100</xdr:colOff>
      <xdr:row>86</xdr:row>
      <xdr:rowOff>164703</xdr:rowOff>
    </xdr:to>
    <xdr:sp macro="" textlink="">
      <xdr:nvSpPr>
        <xdr:cNvPr id="823" name="楕円 822">
          <a:extLst>
            <a:ext uri="{FF2B5EF4-FFF2-40B4-BE49-F238E27FC236}">
              <a16:creationId xmlns:a16="http://schemas.microsoft.com/office/drawing/2014/main" id="{0E1CD94D-8E35-419B-A6FC-F2E45D48CC80}"/>
            </a:ext>
          </a:extLst>
        </xdr:cNvPr>
        <xdr:cNvSpPr/>
      </xdr:nvSpPr>
      <xdr:spPr>
        <a:xfrm>
          <a:off x="21272500" y="148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113903</xdr:rowOff>
    </xdr:from>
    <xdr:to>
      <xdr:col>116</xdr:col>
      <xdr:colOff>63500</xdr:colOff>
      <xdr:row>86</xdr:row>
      <xdr:rowOff>113903</xdr:rowOff>
    </xdr:to>
    <xdr:cxnSp macro="">
      <xdr:nvCxnSpPr>
        <xdr:cNvPr id="824" name="直線コネクタ 823">
          <a:extLst>
            <a:ext uri="{FF2B5EF4-FFF2-40B4-BE49-F238E27FC236}">
              <a16:creationId xmlns:a16="http://schemas.microsoft.com/office/drawing/2014/main" id="{502BA684-57E8-4B82-AD56-8DC3E2416255}"/>
            </a:ext>
          </a:extLst>
        </xdr:cNvPr>
        <xdr:cNvCxnSpPr/>
      </xdr:nvCxnSpPr>
      <xdr:spPr>
        <a:xfrm>
          <a:off x="21323300" y="148586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63100</xdr:rowOff>
    </xdr:from>
    <xdr:to>
      <xdr:col>107</xdr:col>
      <xdr:colOff>101600</xdr:colOff>
      <xdr:row>86</xdr:row>
      <xdr:rowOff>164700</xdr:rowOff>
    </xdr:to>
    <xdr:sp macro="" textlink="">
      <xdr:nvSpPr>
        <xdr:cNvPr id="825" name="楕円 824">
          <a:extLst>
            <a:ext uri="{FF2B5EF4-FFF2-40B4-BE49-F238E27FC236}">
              <a16:creationId xmlns:a16="http://schemas.microsoft.com/office/drawing/2014/main" id="{F09B4A57-5ACA-4FCB-A796-4C42768AF777}"/>
            </a:ext>
          </a:extLst>
        </xdr:cNvPr>
        <xdr:cNvSpPr/>
      </xdr:nvSpPr>
      <xdr:spPr>
        <a:xfrm>
          <a:off x="20383500" y="148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113900</xdr:rowOff>
    </xdr:from>
    <xdr:to>
      <xdr:col>111</xdr:col>
      <xdr:colOff>177800</xdr:colOff>
      <xdr:row>86</xdr:row>
      <xdr:rowOff>113903</xdr:rowOff>
    </xdr:to>
    <xdr:cxnSp macro="">
      <xdr:nvCxnSpPr>
        <xdr:cNvPr id="826" name="直線コネクタ 825">
          <a:extLst>
            <a:ext uri="{FF2B5EF4-FFF2-40B4-BE49-F238E27FC236}">
              <a16:creationId xmlns:a16="http://schemas.microsoft.com/office/drawing/2014/main" id="{7CD68794-FF88-4922-BDBD-573A88CB6A29}"/>
            </a:ext>
          </a:extLst>
        </xdr:cNvPr>
        <xdr:cNvCxnSpPr/>
      </xdr:nvCxnSpPr>
      <xdr:spPr>
        <a:xfrm>
          <a:off x="20434300" y="1485860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63108</xdr:rowOff>
    </xdr:from>
    <xdr:to>
      <xdr:col>102</xdr:col>
      <xdr:colOff>165100</xdr:colOff>
      <xdr:row>86</xdr:row>
      <xdr:rowOff>164708</xdr:rowOff>
    </xdr:to>
    <xdr:sp macro="" textlink="">
      <xdr:nvSpPr>
        <xdr:cNvPr id="827" name="楕円 826">
          <a:extLst>
            <a:ext uri="{FF2B5EF4-FFF2-40B4-BE49-F238E27FC236}">
              <a16:creationId xmlns:a16="http://schemas.microsoft.com/office/drawing/2014/main" id="{DEABA932-24E2-4D88-85FE-90C5750F180B}"/>
            </a:ext>
          </a:extLst>
        </xdr:cNvPr>
        <xdr:cNvSpPr/>
      </xdr:nvSpPr>
      <xdr:spPr>
        <a:xfrm>
          <a:off x="19494500" y="14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113900</xdr:rowOff>
    </xdr:from>
    <xdr:to>
      <xdr:col>107</xdr:col>
      <xdr:colOff>50800</xdr:colOff>
      <xdr:row>86</xdr:row>
      <xdr:rowOff>113908</xdr:rowOff>
    </xdr:to>
    <xdr:cxnSp macro="">
      <xdr:nvCxnSpPr>
        <xdr:cNvPr id="828" name="直線コネクタ 827">
          <a:extLst>
            <a:ext uri="{FF2B5EF4-FFF2-40B4-BE49-F238E27FC236}">
              <a16:creationId xmlns:a16="http://schemas.microsoft.com/office/drawing/2014/main" id="{24769731-E533-43E3-8037-52AD4F956D5B}"/>
            </a:ext>
          </a:extLst>
        </xdr:cNvPr>
        <xdr:cNvCxnSpPr/>
      </xdr:nvCxnSpPr>
      <xdr:spPr>
        <a:xfrm flipV="1">
          <a:off x="19545300" y="1485860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63336</xdr:rowOff>
    </xdr:from>
    <xdr:to>
      <xdr:col>98</xdr:col>
      <xdr:colOff>38100</xdr:colOff>
      <xdr:row>86</xdr:row>
      <xdr:rowOff>164936</xdr:rowOff>
    </xdr:to>
    <xdr:sp macro="" textlink="">
      <xdr:nvSpPr>
        <xdr:cNvPr id="829" name="楕円 828">
          <a:extLst>
            <a:ext uri="{FF2B5EF4-FFF2-40B4-BE49-F238E27FC236}">
              <a16:creationId xmlns:a16="http://schemas.microsoft.com/office/drawing/2014/main" id="{8CBDABF9-D741-4B61-9F45-D8F497FEF28B}"/>
            </a:ext>
          </a:extLst>
        </xdr:cNvPr>
        <xdr:cNvSpPr/>
      </xdr:nvSpPr>
      <xdr:spPr>
        <a:xfrm>
          <a:off x="18605500" y="148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113908</xdr:rowOff>
    </xdr:from>
    <xdr:to>
      <xdr:col>102</xdr:col>
      <xdr:colOff>114300</xdr:colOff>
      <xdr:row>86</xdr:row>
      <xdr:rowOff>114136</xdr:rowOff>
    </xdr:to>
    <xdr:cxnSp macro="">
      <xdr:nvCxnSpPr>
        <xdr:cNvPr id="830" name="直線コネクタ 829">
          <a:extLst>
            <a:ext uri="{FF2B5EF4-FFF2-40B4-BE49-F238E27FC236}">
              <a16:creationId xmlns:a16="http://schemas.microsoft.com/office/drawing/2014/main" id="{F2042F65-ECD4-4C5A-A43F-8CE83129DD9C}"/>
            </a:ext>
          </a:extLst>
        </xdr:cNvPr>
        <xdr:cNvCxnSpPr/>
      </xdr:nvCxnSpPr>
      <xdr:spPr>
        <a:xfrm flipV="1">
          <a:off x="18656300" y="1485860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A9D457BE-7661-40E4-9E19-E3A658E2D061}"/>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832" name="n_2aveValue【消防施設】&#10;一人当たり面積">
          <a:extLst>
            <a:ext uri="{FF2B5EF4-FFF2-40B4-BE49-F238E27FC236}">
              <a16:creationId xmlns:a16="http://schemas.microsoft.com/office/drawing/2014/main" id="{5C16BC91-FBB8-4A22-AB23-52ECA45BD661}"/>
            </a:ext>
          </a:extLst>
        </xdr:cNvPr>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833" name="n_3aveValue【消防施設】&#10;一人当たり面積">
          <a:extLst>
            <a:ext uri="{FF2B5EF4-FFF2-40B4-BE49-F238E27FC236}">
              <a16:creationId xmlns:a16="http://schemas.microsoft.com/office/drawing/2014/main" id="{70BD99AB-A357-4D4B-907D-F5B0D68BD72F}"/>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834" name="n_4aveValue【消防施設】&#10;一人当たり面積">
          <a:extLst>
            <a:ext uri="{FF2B5EF4-FFF2-40B4-BE49-F238E27FC236}">
              <a16:creationId xmlns:a16="http://schemas.microsoft.com/office/drawing/2014/main" id="{E8FB49DA-6511-401E-A9A6-86AE1820983F}"/>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155830</xdr:rowOff>
    </xdr:from>
    <xdr:ext cx="469744" cy="259045"/>
    <xdr:sp macro="" textlink="">
      <xdr:nvSpPr>
        <xdr:cNvPr id="835" name="n_1mainValue【消防施設】&#10;一人当たり面積">
          <a:extLst>
            <a:ext uri="{FF2B5EF4-FFF2-40B4-BE49-F238E27FC236}">
              <a16:creationId xmlns:a16="http://schemas.microsoft.com/office/drawing/2014/main" id="{668D00DC-1686-49A4-B6EF-E753CAAAC474}"/>
            </a:ext>
          </a:extLst>
        </xdr:cNvPr>
        <xdr:cNvSpPr txBox="1"/>
      </xdr:nvSpPr>
      <xdr:spPr>
        <a:xfrm>
          <a:off x="21075727" y="14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155827</xdr:rowOff>
    </xdr:from>
    <xdr:ext cx="469744" cy="259045"/>
    <xdr:sp macro="" textlink="">
      <xdr:nvSpPr>
        <xdr:cNvPr id="836" name="n_2mainValue【消防施設】&#10;一人当たり面積">
          <a:extLst>
            <a:ext uri="{FF2B5EF4-FFF2-40B4-BE49-F238E27FC236}">
              <a16:creationId xmlns:a16="http://schemas.microsoft.com/office/drawing/2014/main" id="{811F17D9-5C98-4FF4-860A-ACCDBED788F3}"/>
            </a:ext>
          </a:extLst>
        </xdr:cNvPr>
        <xdr:cNvSpPr txBox="1"/>
      </xdr:nvSpPr>
      <xdr:spPr>
        <a:xfrm>
          <a:off x="20199427" y="1490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155835</xdr:rowOff>
    </xdr:from>
    <xdr:ext cx="469744" cy="259045"/>
    <xdr:sp macro="" textlink="">
      <xdr:nvSpPr>
        <xdr:cNvPr id="837" name="n_3mainValue【消防施設】&#10;一人当たり面積">
          <a:extLst>
            <a:ext uri="{FF2B5EF4-FFF2-40B4-BE49-F238E27FC236}">
              <a16:creationId xmlns:a16="http://schemas.microsoft.com/office/drawing/2014/main" id="{B3FAA889-40C3-4394-8BE7-F5DC82E1CE8F}"/>
            </a:ext>
          </a:extLst>
        </xdr:cNvPr>
        <xdr:cNvSpPr txBox="1"/>
      </xdr:nvSpPr>
      <xdr:spPr>
        <a:xfrm>
          <a:off x="19310427" y="149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156063</xdr:rowOff>
    </xdr:from>
    <xdr:ext cx="469744" cy="259045"/>
    <xdr:sp macro="" textlink="">
      <xdr:nvSpPr>
        <xdr:cNvPr id="838" name="n_4mainValue【消防施設】&#10;一人当たり面積">
          <a:extLst>
            <a:ext uri="{FF2B5EF4-FFF2-40B4-BE49-F238E27FC236}">
              <a16:creationId xmlns:a16="http://schemas.microsoft.com/office/drawing/2014/main" id="{3D145061-8B22-464C-8DB0-366C4DF8CF2F}"/>
            </a:ext>
          </a:extLst>
        </xdr:cNvPr>
        <xdr:cNvSpPr txBox="1"/>
      </xdr:nvSpPr>
      <xdr:spPr>
        <a:xfrm>
          <a:off x="18421427" y="1490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E06F5891-8A56-43B5-9F9F-127292226C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4F5B636C-BD32-48A4-B128-ACA7698E2F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81BD480-EBEA-4FD6-8983-A9D6355453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4C92BC10-FDD1-4B92-8DE6-652D9AD6D7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C2D1281-4CBA-46BA-A303-489AA2936F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993B402-294B-4334-83D7-25CFE8D668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DE0E5F7D-6E9D-48B2-86E4-8D599FB1BD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1D30E48-7DE3-43AD-A1A7-CA17DAEB01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4CC90D1-A249-441C-96D4-516A2A75F2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9E9B5D23-4704-4B8B-935C-BD919B0FA1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821F93AD-7079-4D38-916E-E04F709451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275145A-D017-4D82-9238-85639CF45F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FB6FE96A-BE10-4E5F-B0F3-2C2EEEF8DA4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BD271C43-A2D8-46C8-B700-CE650D455E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771AD449-1D31-48ED-9B17-6A355D2403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BA7DFAD7-F46E-428A-A2DE-7F77F952270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F55C84C0-A6F3-478C-A6B9-97B6FF9A8E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BD40F305-EE13-4FD5-AB71-8A092B990C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601BD1A5-990C-41A7-9D20-8A6DC028B3D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8F37827D-A894-4C56-9638-775E2CE98FE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95F76946-ED52-46C3-9A7E-9CCD991802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1527DA2-4A43-4A4B-8004-E31CD0415E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182E52D9-EAB6-42C3-B36D-3DDCDC95ED6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7B824EE7-615F-48D5-AEB2-FBCE2019C24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66C0B103-0B49-4D37-A9C5-75536B1671C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AC4AB40C-8A2D-42F5-9896-D25E237DFE95}"/>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E7BC2D3A-0905-4159-9CC3-0C1562F12C8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7944323D-893E-4B68-8E2E-6ACA642363B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0AFEBFBA-E16F-4511-BAB9-7D38780760D7}"/>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30A265B1-33A0-464F-8E94-061D445701E4}"/>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9" name="【庁舎】&#10;有形固定資産減価償却率平均値テキスト">
          <a:extLst>
            <a:ext uri="{FF2B5EF4-FFF2-40B4-BE49-F238E27FC236}">
              <a16:creationId xmlns:a16="http://schemas.microsoft.com/office/drawing/2014/main" id="{576E183E-DBC8-460C-A72D-DC8062E6608D}"/>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45C09649-6BC5-4F4C-B43C-16E7BDD5520B}"/>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B358C775-2711-445E-B02A-7D72B306F4CE}"/>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D753FA62-A495-4D4B-ACF5-040133ADCA48}"/>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A4D30131-467F-4079-B142-1F81AF8C3783}"/>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D3732BC6-BCF4-405B-8FE6-5A524E62A3BE}"/>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682BDB5-3F26-41DB-BC77-123D6FF034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55EEC8B-1FAD-4B39-82EC-DE54CF1DD4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389EADA-7A5F-46AE-90DD-43AFC94572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8C63F36-35F6-43B8-BBB6-C75278BCCC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E902BE4-6E0B-479F-8251-8382CD6CEB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142966</xdr:rowOff>
    </xdr:from>
    <xdr:to>
      <xdr:col>85</xdr:col>
      <xdr:colOff>177800</xdr:colOff>
      <xdr:row>101</xdr:row>
      <xdr:rowOff>73116</xdr:rowOff>
    </xdr:to>
    <xdr:sp macro="" textlink="">
      <xdr:nvSpPr>
        <xdr:cNvPr id="880" name="楕円 879">
          <a:extLst>
            <a:ext uri="{FF2B5EF4-FFF2-40B4-BE49-F238E27FC236}">
              <a16:creationId xmlns:a16="http://schemas.microsoft.com/office/drawing/2014/main" id="{3B060436-46F3-4A15-8466-19A8BDADECF4}"/>
            </a:ext>
          </a:extLst>
        </xdr:cNvPr>
        <xdr:cNvSpPr/>
      </xdr:nvSpPr>
      <xdr:spPr>
        <a:xfrm>
          <a:off x="162687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165843</xdr:rowOff>
    </xdr:from>
    <xdr:ext cx="405111" cy="259045"/>
    <xdr:sp macro="" textlink="">
      <xdr:nvSpPr>
        <xdr:cNvPr id="881" name="【庁舎】&#10;有形固定資産減価償却率該当値テキスト">
          <a:extLst>
            <a:ext uri="{FF2B5EF4-FFF2-40B4-BE49-F238E27FC236}">
              <a16:creationId xmlns:a16="http://schemas.microsoft.com/office/drawing/2014/main" id="{48580979-68DC-46C9-931F-A8199FCEC398}"/>
            </a:ext>
          </a:extLst>
        </xdr:cNvPr>
        <xdr:cNvSpPr txBox="1"/>
      </xdr:nvSpPr>
      <xdr:spPr>
        <a:xfrm>
          <a:off x="16357600" y="171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93980</xdr:rowOff>
    </xdr:from>
    <xdr:to>
      <xdr:col>81</xdr:col>
      <xdr:colOff>101600</xdr:colOff>
      <xdr:row>101</xdr:row>
      <xdr:rowOff>24130</xdr:rowOff>
    </xdr:to>
    <xdr:sp macro="" textlink="">
      <xdr:nvSpPr>
        <xdr:cNvPr id="882" name="楕円 881">
          <a:extLst>
            <a:ext uri="{FF2B5EF4-FFF2-40B4-BE49-F238E27FC236}">
              <a16:creationId xmlns:a16="http://schemas.microsoft.com/office/drawing/2014/main" id="{4120425C-B35C-4A02-A2A7-72EFE66A9BC9}"/>
            </a:ext>
          </a:extLst>
        </xdr:cNvPr>
        <xdr:cNvSpPr/>
      </xdr:nvSpPr>
      <xdr:spPr>
        <a:xfrm>
          <a:off x="15430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144780</xdr:rowOff>
    </xdr:from>
    <xdr:to>
      <xdr:col>85</xdr:col>
      <xdr:colOff>127000</xdr:colOff>
      <xdr:row>101</xdr:row>
      <xdr:rowOff>22316</xdr:rowOff>
    </xdr:to>
    <xdr:cxnSp macro="">
      <xdr:nvCxnSpPr>
        <xdr:cNvPr id="883" name="直線コネクタ 882">
          <a:extLst>
            <a:ext uri="{FF2B5EF4-FFF2-40B4-BE49-F238E27FC236}">
              <a16:creationId xmlns:a16="http://schemas.microsoft.com/office/drawing/2014/main" id="{B31BD85E-A469-4906-8C09-C286E901D5BC}"/>
            </a:ext>
          </a:extLst>
        </xdr:cNvPr>
        <xdr:cNvCxnSpPr/>
      </xdr:nvCxnSpPr>
      <xdr:spPr>
        <a:xfrm>
          <a:off x="15481300" y="172897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72752</xdr:rowOff>
    </xdr:from>
    <xdr:to>
      <xdr:col>76</xdr:col>
      <xdr:colOff>165100</xdr:colOff>
      <xdr:row>101</xdr:row>
      <xdr:rowOff>2902</xdr:rowOff>
    </xdr:to>
    <xdr:sp macro="" textlink="">
      <xdr:nvSpPr>
        <xdr:cNvPr id="884" name="楕円 883">
          <a:extLst>
            <a:ext uri="{FF2B5EF4-FFF2-40B4-BE49-F238E27FC236}">
              <a16:creationId xmlns:a16="http://schemas.microsoft.com/office/drawing/2014/main" id="{702887F0-8646-4F58-9421-BDEB1A05B27C}"/>
            </a:ext>
          </a:extLst>
        </xdr:cNvPr>
        <xdr:cNvSpPr/>
      </xdr:nvSpPr>
      <xdr:spPr>
        <a:xfrm>
          <a:off x="14541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123552</xdr:rowOff>
    </xdr:from>
    <xdr:to>
      <xdr:col>81</xdr:col>
      <xdr:colOff>50800</xdr:colOff>
      <xdr:row>100</xdr:row>
      <xdr:rowOff>144780</xdr:rowOff>
    </xdr:to>
    <xdr:cxnSp macro="">
      <xdr:nvCxnSpPr>
        <xdr:cNvPr id="885" name="直線コネクタ 884">
          <a:extLst>
            <a:ext uri="{FF2B5EF4-FFF2-40B4-BE49-F238E27FC236}">
              <a16:creationId xmlns:a16="http://schemas.microsoft.com/office/drawing/2014/main" id="{7C06329F-F3C8-402B-A5E3-C2281B5E34A8}"/>
            </a:ext>
          </a:extLst>
        </xdr:cNvPr>
        <xdr:cNvCxnSpPr/>
      </xdr:nvCxnSpPr>
      <xdr:spPr>
        <a:xfrm>
          <a:off x="14592300" y="17268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64588</xdr:rowOff>
    </xdr:from>
    <xdr:to>
      <xdr:col>72</xdr:col>
      <xdr:colOff>38100</xdr:colOff>
      <xdr:row>106</xdr:row>
      <xdr:rowOff>166188</xdr:rowOff>
    </xdr:to>
    <xdr:sp macro="" textlink="">
      <xdr:nvSpPr>
        <xdr:cNvPr id="886" name="楕円 885">
          <a:extLst>
            <a:ext uri="{FF2B5EF4-FFF2-40B4-BE49-F238E27FC236}">
              <a16:creationId xmlns:a16="http://schemas.microsoft.com/office/drawing/2014/main" id="{F32E4B6A-B151-46FC-8F4A-9D96220EAC79}"/>
            </a:ext>
          </a:extLst>
        </xdr:cNvPr>
        <xdr:cNvSpPr/>
      </xdr:nvSpPr>
      <xdr:spPr>
        <a:xfrm>
          <a:off x="13652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123552</xdr:rowOff>
    </xdr:from>
    <xdr:to>
      <xdr:col>76</xdr:col>
      <xdr:colOff>114300</xdr:colOff>
      <xdr:row>106</xdr:row>
      <xdr:rowOff>115388</xdr:rowOff>
    </xdr:to>
    <xdr:cxnSp macro="">
      <xdr:nvCxnSpPr>
        <xdr:cNvPr id="887" name="直線コネクタ 886">
          <a:extLst>
            <a:ext uri="{FF2B5EF4-FFF2-40B4-BE49-F238E27FC236}">
              <a16:creationId xmlns:a16="http://schemas.microsoft.com/office/drawing/2014/main" id="{2394C6D6-7A58-41A9-A14B-A72F7E214D00}"/>
            </a:ext>
          </a:extLst>
        </xdr:cNvPr>
        <xdr:cNvCxnSpPr/>
      </xdr:nvCxnSpPr>
      <xdr:spPr>
        <a:xfrm flipV="1">
          <a:off x="13703300" y="17268552"/>
          <a:ext cx="889000" cy="10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125005</xdr:rowOff>
    </xdr:from>
    <xdr:to>
      <xdr:col>67</xdr:col>
      <xdr:colOff>101600</xdr:colOff>
      <xdr:row>107</xdr:row>
      <xdr:rowOff>55155</xdr:rowOff>
    </xdr:to>
    <xdr:sp macro="" textlink="">
      <xdr:nvSpPr>
        <xdr:cNvPr id="888" name="楕円 887">
          <a:extLst>
            <a:ext uri="{FF2B5EF4-FFF2-40B4-BE49-F238E27FC236}">
              <a16:creationId xmlns:a16="http://schemas.microsoft.com/office/drawing/2014/main" id="{FD65DA03-3ADE-4D67-A7AD-54BDC6ABD78B}"/>
            </a:ext>
          </a:extLst>
        </xdr:cNvPr>
        <xdr:cNvSpPr/>
      </xdr:nvSpPr>
      <xdr:spPr>
        <a:xfrm>
          <a:off x="12763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107</xdr:row>
      <xdr:rowOff>4355</xdr:rowOff>
    </xdr:to>
    <xdr:cxnSp macro="">
      <xdr:nvCxnSpPr>
        <xdr:cNvPr id="889" name="直線コネクタ 888">
          <a:extLst>
            <a:ext uri="{FF2B5EF4-FFF2-40B4-BE49-F238E27FC236}">
              <a16:creationId xmlns:a16="http://schemas.microsoft.com/office/drawing/2014/main" id="{82E71821-3BA5-4174-912B-B1BD1C970F7A}"/>
            </a:ext>
          </a:extLst>
        </xdr:cNvPr>
        <xdr:cNvCxnSpPr/>
      </xdr:nvCxnSpPr>
      <xdr:spPr>
        <a:xfrm flipV="1">
          <a:off x="12814300" y="1828908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90" name="n_1aveValue【庁舎】&#10;有形固定資産減価償却率">
          <a:extLst>
            <a:ext uri="{FF2B5EF4-FFF2-40B4-BE49-F238E27FC236}">
              <a16:creationId xmlns:a16="http://schemas.microsoft.com/office/drawing/2014/main" id="{1036ABFB-5AAA-4F3E-94FF-70439262FC93}"/>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91" name="n_2aveValue【庁舎】&#10;有形固定資産減価償却率">
          <a:extLst>
            <a:ext uri="{FF2B5EF4-FFF2-40B4-BE49-F238E27FC236}">
              <a16:creationId xmlns:a16="http://schemas.microsoft.com/office/drawing/2014/main" id="{57ECA8AE-E65E-433B-951B-165D22B4D933}"/>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487990A6-6A30-48B6-9B76-D08E125F1FD3}"/>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4E92615F-49E4-4C5F-A904-850C3B2C7784}"/>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40657</xdr:rowOff>
    </xdr:from>
    <xdr:ext cx="405111" cy="259045"/>
    <xdr:sp macro="" textlink="">
      <xdr:nvSpPr>
        <xdr:cNvPr id="894" name="n_1mainValue【庁舎】&#10;有形固定資産減価償却率">
          <a:extLst>
            <a:ext uri="{FF2B5EF4-FFF2-40B4-BE49-F238E27FC236}">
              <a16:creationId xmlns:a16="http://schemas.microsoft.com/office/drawing/2014/main" id="{FB0B5DDD-3E70-4F89-8A33-0167484A5155}"/>
            </a:ext>
          </a:extLst>
        </xdr:cNvPr>
        <xdr:cNvSpPr txBox="1"/>
      </xdr:nvSpPr>
      <xdr:spPr>
        <a:xfrm>
          <a:off x="15266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19429</xdr:rowOff>
    </xdr:from>
    <xdr:ext cx="405111" cy="259045"/>
    <xdr:sp macro="" textlink="">
      <xdr:nvSpPr>
        <xdr:cNvPr id="895" name="n_2mainValue【庁舎】&#10;有形固定資産減価償却率">
          <a:extLst>
            <a:ext uri="{FF2B5EF4-FFF2-40B4-BE49-F238E27FC236}">
              <a16:creationId xmlns:a16="http://schemas.microsoft.com/office/drawing/2014/main" id="{8757BA02-B1A5-4290-8474-044AC6A2C89A}"/>
            </a:ext>
          </a:extLst>
        </xdr:cNvPr>
        <xdr:cNvSpPr txBox="1"/>
      </xdr:nvSpPr>
      <xdr:spPr>
        <a:xfrm>
          <a:off x="14389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157315</xdr:rowOff>
    </xdr:from>
    <xdr:ext cx="405111" cy="259045"/>
    <xdr:sp macro="" textlink="">
      <xdr:nvSpPr>
        <xdr:cNvPr id="896" name="n_3mainValue【庁舎】&#10;有形固定資産減価償却率">
          <a:extLst>
            <a:ext uri="{FF2B5EF4-FFF2-40B4-BE49-F238E27FC236}">
              <a16:creationId xmlns:a16="http://schemas.microsoft.com/office/drawing/2014/main" id="{26006691-5CD6-40CE-84FF-458B56CFD1F2}"/>
            </a:ext>
          </a:extLst>
        </xdr:cNvPr>
        <xdr:cNvSpPr txBox="1"/>
      </xdr:nvSpPr>
      <xdr:spPr>
        <a:xfrm>
          <a:off x="13500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46282</xdr:rowOff>
    </xdr:from>
    <xdr:ext cx="405111" cy="259045"/>
    <xdr:sp macro="" textlink="">
      <xdr:nvSpPr>
        <xdr:cNvPr id="897" name="n_4mainValue【庁舎】&#10;有形固定資産減価償却率">
          <a:extLst>
            <a:ext uri="{FF2B5EF4-FFF2-40B4-BE49-F238E27FC236}">
              <a16:creationId xmlns:a16="http://schemas.microsoft.com/office/drawing/2014/main" id="{149A52C1-D007-4000-8891-DFB24C61E640}"/>
            </a:ext>
          </a:extLst>
        </xdr:cNvPr>
        <xdr:cNvSpPr txBox="1"/>
      </xdr:nvSpPr>
      <xdr:spPr>
        <a:xfrm>
          <a:off x="12611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B285C7A0-ABD1-4D09-9F47-F8D65C96DE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AF07F726-0EEC-426B-8CBA-B10CB7F8EA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6D3D857-B57D-406E-A8A5-F2E7815A5E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5E9C995-D613-4992-89B4-99E857F684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DC80181-86A0-41AD-B5E5-19212907FF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10AFEACC-344B-46D3-A637-0FED012925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E9222FC-D3DD-4270-90CE-03C37F59E8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5B63B7B-68C0-41CD-8ECE-3785F4EA86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1F8C8D2-AFD1-4C8C-9678-AB80D46DCF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C3B66B79-C618-437B-A25A-FAC82F8438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49FFA7A7-3325-413F-BC97-9FAF5218119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B76EBD9C-18BB-414A-A00F-2943DAE764E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E3C4E8F3-0DAC-41EE-B225-EA9BB49F41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E1488F05-6223-4206-B6A0-E8D0467B643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18D3DE39-D001-4DC7-A675-03CFBAA0AB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322E0EC2-E772-4E8F-9574-4CC786BC379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DCC761FC-DAD5-49F3-A896-38F7BE8D4C9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99D8DC9B-8E24-4974-BCA6-9E69D033A6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EC5AFC0E-C795-4CE9-8359-E3D5849DB76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C6B2D195-D047-4CCB-9358-F4AF16CB97F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133F2099-871F-4EF9-820E-D850461D6CF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FFC1279E-D76C-42DC-87BC-6CF9AF7E0C7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2AECFB51-55EB-4476-A3BE-53A53A5CB3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FC496E15-DE38-45EF-9140-A182C32675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BCA9AE9E-C4E2-4585-A839-EC54DAE8C0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513A93EE-E1CD-40B1-A31F-07059F85C7C2}"/>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37D88EF9-FD57-46E0-B8B5-4C706AD2353B}"/>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BDDE290D-D1EB-4041-A4C3-AD2BD53020B7}"/>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FB88204D-5444-4FDD-BEF8-7F208FB67B34}"/>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4E3E880F-9F06-44DF-A061-81F1063CEB06}"/>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28" name="【庁舎】&#10;一人当たり面積平均値テキスト">
          <a:extLst>
            <a:ext uri="{FF2B5EF4-FFF2-40B4-BE49-F238E27FC236}">
              <a16:creationId xmlns:a16="http://schemas.microsoft.com/office/drawing/2014/main" id="{C20B6E9A-4ECC-466A-8079-6010A06030C8}"/>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CE2C3EE7-C58A-4B26-A1F1-1B37827CC259}"/>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42CEA3E4-0A22-44E1-8F1C-583CFB95524A}"/>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6B09AF55-53EB-4F01-B01E-7CCB07203D92}"/>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BA2ABBD2-6A35-42B4-9934-7D8D86747317}"/>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8AB908BB-1E25-4BAC-8A71-AD9345B2E1C9}"/>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1B027DE-832B-4245-BAD9-1B29E715B5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6E45286-4BDB-4BE8-86B3-19C1A54E6E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C11F48F-45F2-4B9A-96E9-89EFED73C5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FE0AC51-9067-456A-928B-2CB7CCE611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AFEA672-B805-4868-9CBA-34C34B3FCB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939" name="楕円 938">
          <a:extLst>
            <a:ext uri="{FF2B5EF4-FFF2-40B4-BE49-F238E27FC236}">
              <a16:creationId xmlns:a16="http://schemas.microsoft.com/office/drawing/2014/main" id="{5E1EF023-EEDD-460B-8289-07078A783B4D}"/>
            </a:ext>
          </a:extLst>
        </xdr:cNvPr>
        <xdr:cNvSpPr/>
      </xdr:nvSpPr>
      <xdr:spPr>
        <a:xfrm>
          <a:off x="22110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561</xdr:rowOff>
    </xdr:from>
    <xdr:ext cx="469744" cy="259045"/>
    <xdr:sp macro="" textlink="">
      <xdr:nvSpPr>
        <xdr:cNvPr id="940" name="【庁舎】&#10;一人当たり面積該当値テキスト">
          <a:extLst>
            <a:ext uri="{FF2B5EF4-FFF2-40B4-BE49-F238E27FC236}">
              <a16:creationId xmlns:a16="http://schemas.microsoft.com/office/drawing/2014/main" id="{F63CA9E9-24A7-4CFB-91A7-9E256590E115}"/>
            </a:ext>
          </a:extLst>
        </xdr:cNvPr>
        <xdr:cNvSpPr txBox="1"/>
      </xdr:nvSpPr>
      <xdr:spPr>
        <a:xfrm>
          <a:off x="22199600"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28666</xdr:rowOff>
    </xdr:from>
    <xdr:to>
      <xdr:col>112</xdr:col>
      <xdr:colOff>38100</xdr:colOff>
      <xdr:row>106</xdr:row>
      <xdr:rowOff>130266</xdr:rowOff>
    </xdr:to>
    <xdr:sp macro="" textlink="">
      <xdr:nvSpPr>
        <xdr:cNvPr id="941" name="楕円 940">
          <a:extLst>
            <a:ext uri="{FF2B5EF4-FFF2-40B4-BE49-F238E27FC236}">
              <a16:creationId xmlns:a16="http://schemas.microsoft.com/office/drawing/2014/main" id="{BFA2F180-3962-49F1-99D2-1906BB99FACA}"/>
            </a:ext>
          </a:extLst>
        </xdr:cNvPr>
        <xdr:cNvSpPr/>
      </xdr:nvSpPr>
      <xdr:spPr>
        <a:xfrm>
          <a:off x="21272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79466</xdr:rowOff>
    </xdr:to>
    <xdr:cxnSp macro="">
      <xdr:nvCxnSpPr>
        <xdr:cNvPr id="942" name="直線コネクタ 941">
          <a:extLst>
            <a:ext uri="{FF2B5EF4-FFF2-40B4-BE49-F238E27FC236}">
              <a16:creationId xmlns:a16="http://schemas.microsoft.com/office/drawing/2014/main" id="{D37D915A-A6C4-40DB-AF12-E1AA8574B4F4}"/>
            </a:ext>
          </a:extLst>
        </xdr:cNvPr>
        <xdr:cNvCxnSpPr/>
      </xdr:nvCxnSpPr>
      <xdr:spPr>
        <a:xfrm flipV="1">
          <a:off x="21323300" y="182466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133169</xdr:rowOff>
    </xdr:from>
    <xdr:to>
      <xdr:col>107</xdr:col>
      <xdr:colOff>101600</xdr:colOff>
      <xdr:row>106</xdr:row>
      <xdr:rowOff>63319</xdr:rowOff>
    </xdr:to>
    <xdr:sp macro="" textlink="">
      <xdr:nvSpPr>
        <xdr:cNvPr id="943" name="楕円 942">
          <a:extLst>
            <a:ext uri="{FF2B5EF4-FFF2-40B4-BE49-F238E27FC236}">
              <a16:creationId xmlns:a16="http://schemas.microsoft.com/office/drawing/2014/main" id="{23FF70AA-5156-4863-A50E-BC2F6CC6AAAF}"/>
            </a:ext>
          </a:extLst>
        </xdr:cNvPr>
        <xdr:cNvSpPr/>
      </xdr:nvSpPr>
      <xdr:spPr>
        <a:xfrm>
          <a:off x="2038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12519</xdr:rowOff>
    </xdr:from>
    <xdr:to>
      <xdr:col>111</xdr:col>
      <xdr:colOff>177800</xdr:colOff>
      <xdr:row>106</xdr:row>
      <xdr:rowOff>79466</xdr:rowOff>
    </xdr:to>
    <xdr:cxnSp macro="">
      <xdr:nvCxnSpPr>
        <xdr:cNvPr id="944" name="直線コネクタ 943">
          <a:extLst>
            <a:ext uri="{FF2B5EF4-FFF2-40B4-BE49-F238E27FC236}">
              <a16:creationId xmlns:a16="http://schemas.microsoft.com/office/drawing/2014/main" id="{8071A5B5-6D0B-446D-A92B-D2EF163CDF90}"/>
            </a:ext>
          </a:extLst>
        </xdr:cNvPr>
        <xdr:cNvCxnSpPr/>
      </xdr:nvCxnSpPr>
      <xdr:spPr>
        <a:xfrm>
          <a:off x="20434300" y="1818621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116839</xdr:rowOff>
    </xdr:from>
    <xdr:to>
      <xdr:col>102</xdr:col>
      <xdr:colOff>165100</xdr:colOff>
      <xdr:row>108</xdr:row>
      <xdr:rowOff>46989</xdr:rowOff>
    </xdr:to>
    <xdr:sp macro="" textlink="">
      <xdr:nvSpPr>
        <xdr:cNvPr id="945" name="楕円 944">
          <a:extLst>
            <a:ext uri="{FF2B5EF4-FFF2-40B4-BE49-F238E27FC236}">
              <a16:creationId xmlns:a16="http://schemas.microsoft.com/office/drawing/2014/main" id="{BCD822E6-3329-4608-B5DE-052D1033F306}"/>
            </a:ext>
          </a:extLst>
        </xdr:cNvPr>
        <xdr:cNvSpPr/>
      </xdr:nvSpPr>
      <xdr:spPr>
        <a:xfrm>
          <a:off x="19494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12519</xdr:rowOff>
    </xdr:from>
    <xdr:to>
      <xdr:col>107</xdr:col>
      <xdr:colOff>50800</xdr:colOff>
      <xdr:row>107</xdr:row>
      <xdr:rowOff>167639</xdr:rowOff>
    </xdr:to>
    <xdr:cxnSp macro="">
      <xdr:nvCxnSpPr>
        <xdr:cNvPr id="946" name="直線コネクタ 945">
          <a:extLst>
            <a:ext uri="{FF2B5EF4-FFF2-40B4-BE49-F238E27FC236}">
              <a16:creationId xmlns:a16="http://schemas.microsoft.com/office/drawing/2014/main" id="{BF361F60-9F5A-473B-A782-172928DA8189}"/>
            </a:ext>
          </a:extLst>
        </xdr:cNvPr>
        <xdr:cNvCxnSpPr/>
      </xdr:nvCxnSpPr>
      <xdr:spPr>
        <a:xfrm flipV="1">
          <a:off x="19545300" y="18186219"/>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947" name="楕円 946">
          <a:extLst>
            <a:ext uri="{FF2B5EF4-FFF2-40B4-BE49-F238E27FC236}">
              <a16:creationId xmlns:a16="http://schemas.microsoft.com/office/drawing/2014/main" id="{4448303E-2284-46FD-BC86-A791496DC0DD}"/>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167639</xdr:rowOff>
    </xdr:to>
    <xdr:cxnSp macro="">
      <xdr:nvCxnSpPr>
        <xdr:cNvPr id="948" name="直線コネクタ 947">
          <a:extLst>
            <a:ext uri="{FF2B5EF4-FFF2-40B4-BE49-F238E27FC236}">
              <a16:creationId xmlns:a16="http://schemas.microsoft.com/office/drawing/2014/main" id="{4D66DB9B-7DDA-46CF-AF11-1EA277B60979}"/>
            </a:ext>
          </a:extLst>
        </xdr:cNvPr>
        <xdr:cNvCxnSpPr/>
      </xdr:nvCxnSpPr>
      <xdr:spPr>
        <a:xfrm>
          <a:off x="18656300" y="185046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49" name="n_1aveValue【庁舎】&#10;一人当たり面積">
          <a:extLst>
            <a:ext uri="{FF2B5EF4-FFF2-40B4-BE49-F238E27FC236}">
              <a16:creationId xmlns:a16="http://schemas.microsoft.com/office/drawing/2014/main" id="{D38EE3BE-F89E-4B00-908C-5CFD8655F252}"/>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950" name="n_2aveValue【庁舎】&#10;一人当たり面積">
          <a:extLst>
            <a:ext uri="{FF2B5EF4-FFF2-40B4-BE49-F238E27FC236}">
              <a16:creationId xmlns:a16="http://schemas.microsoft.com/office/drawing/2014/main" id="{6BBF98B0-9DB2-4325-BE0C-8F070F7721CA}"/>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951" name="n_3aveValue【庁舎】&#10;一人当たり面積">
          <a:extLst>
            <a:ext uri="{FF2B5EF4-FFF2-40B4-BE49-F238E27FC236}">
              <a16:creationId xmlns:a16="http://schemas.microsoft.com/office/drawing/2014/main" id="{E11442C3-F9D0-403D-BC93-9DD57D620A24}"/>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952" name="n_4aveValue【庁舎】&#10;一人当たり面積">
          <a:extLst>
            <a:ext uri="{FF2B5EF4-FFF2-40B4-BE49-F238E27FC236}">
              <a16:creationId xmlns:a16="http://schemas.microsoft.com/office/drawing/2014/main" id="{BE5C2B0D-39B8-49F3-9AFB-FFEF275D3198}"/>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121393</xdr:rowOff>
    </xdr:from>
    <xdr:ext cx="469744" cy="259045"/>
    <xdr:sp macro="" textlink="">
      <xdr:nvSpPr>
        <xdr:cNvPr id="953" name="n_1mainValue【庁舎】&#10;一人当たり面積">
          <a:extLst>
            <a:ext uri="{FF2B5EF4-FFF2-40B4-BE49-F238E27FC236}">
              <a16:creationId xmlns:a16="http://schemas.microsoft.com/office/drawing/2014/main" id="{FCE4ED79-DCCA-4244-8104-790FE7D98136}"/>
            </a:ext>
          </a:extLst>
        </xdr:cNvPr>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54446</xdr:rowOff>
    </xdr:from>
    <xdr:ext cx="469744" cy="259045"/>
    <xdr:sp macro="" textlink="">
      <xdr:nvSpPr>
        <xdr:cNvPr id="954" name="n_2mainValue【庁舎】&#10;一人当たり面積">
          <a:extLst>
            <a:ext uri="{FF2B5EF4-FFF2-40B4-BE49-F238E27FC236}">
              <a16:creationId xmlns:a16="http://schemas.microsoft.com/office/drawing/2014/main" id="{5E058A82-CE99-478A-B86E-D2324EB33167}"/>
            </a:ext>
          </a:extLst>
        </xdr:cNvPr>
        <xdr:cNvSpPr txBox="1"/>
      </xdr:nvSpPr>
      <xdr:spPr>
        <a:xfrm>
          <a:off x="201994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38116</xdr:rowOff>
    </xdr:from>
    <xdr:ext cx="469744" cy="259045"/>
    <xdr:sp macro="" textlink="">
      <xdr:nvSpPr>
        <xdr:cNvPr id="955" name="n_3mainValue【庁舎】&#10;一人当たり面積">
          <a:extLst>
            <a:ext uri="{FF2B5EF4-FFF2-40B4-BE49-F238E27FC236}">
              <a16:creationId xmlns:a16="http://schemas.microsoft.com/office/drawing/2014/main" id="{26E32D43-66C5-4F17-9847-5BE1200C48E0}"/>
            </a:ext>
          </a:extLst>
        </xdr:cNvPr>
        <xdr:cNvSpPr txBox="1"/>
      </xdr:nvSpPr>
      <xdr:spPr>
        <a:xfrm>
          <a:off x="19310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956" name="n_4mainValue【庁舎】&#10;一人当たり面積">
          <a:extLst>
            <a:ext uri="{FF2B5EF4-FFF2-40B4-BE49-F238E27FC236}">
              <a16:creationId xmlns:a16="http://schemas.microsoft.com/office/drawing/2014/main" id="{707F9EFD-819C-40A0-A26A-BBD147E53C17}"/>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84E6CE9-C980-409A-B45F-4999C3799F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BD4FBEA-465F-41BC-AE72-B6363A8A4D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32E44ABF-5B20-40E8-A541-81FC0D220B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一般廃棄物処理施設の数値が類似団体平均より大きく低下しているのは、平成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年度、新たにし尿処理施設を建設したことによるものである。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市民会館の数値が高いのは、資産額の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割以上を占める大型市民会館</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施設の内、昭和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年に建造した１施設の減価償却が終了し、もう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施設も約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割が終了しているためである。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庁舎については、類似団体内平均を大きく下回っているが、平成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年度から令和元年度で新庁舎を建設しているため、減価償却率が低下したものである。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全体的に見て、一人当たりの面積が類似団体内平均よりも低いのは、効率的な施設運営ができていると捉えられる反面、住民に対する行政サービスの低下を招く</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おそれ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があるため、この点に留意して資産管理を行っていく。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65722"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8765722"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本市の指数は、前年度から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ポイント低下した。また、全国平均よりも</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ポイント低く、長崎県平均よりも</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ポイント、類似団体内平均よりも</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ポイント高い水準にある。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年度単年度の財政力指数は</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ポイント減少している。その要因は、分子の基準財政収入額が市町村民税や固定資産税などの市税の落ち込みにより減少したためである。</a:t>
          </a:r>
        </a:p>
        <a:p>
          <a:r>
            <a:rPr kumimoji="1" lang="ja-JP" altLang="en-US" sz="1300">
              <a:latin typeface="ＭＳ Ｐゴシック" panose="020B0600070205080204" pitchFamily="50" charset="-128"/>
              <a:ea typeface="ＭＳ Ｐゴシック" panose="020B0600070205080204" pitchFamily="50" charset="-128"/>
            </a:rPr>
            <a:t>　今後も徴税体制の強化などによる歳入の確保と、事務事業の見直しなどの歳出削減に努める。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本市の比率は前年度より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ポイント改善しているものの、全国平均より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ポイント、長崎県平均より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ポイント、類似団体内平均より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ポイント高い水準にある。　他自治体よりも比率が高い要因の一つに障害者自立支援給付費や子どものための教育・保育給付費などの扶助費が高いことがあげられる。比率が改善した要因は、分子の経常経費充当一般財源が増加した以上に、分母の経常一般財源（主に普通交付税）が増加したことによるもの。今後、交付税総額の減少など一般財源確保に課題が残る中、扶助費や公債費の増加が想定され、行財政改革を引き続き推進し、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38946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089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61</xdr:row>
      <xdr:rowOff>38946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410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142029</xdr:rowOff>
    </xdr:from>
    <xdr:to>
      <xdr:col>15</xdr:col>
      <xdr:colOff>82550</xdr:colOff>
      <xdr:row>60</xdr:row>
      <xdr:rowOff>154094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29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60</xdr:row>
      <xdr:rowOff>142029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209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74523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91229</xdr:rowOff>
    </xdr:from>
    <xdr:to>
      <xdr:col>11</xdr:col>
      <xdr:colOff>82550</xdr:colOff>
      <xdr:row>61</xdr:row>
      <xdr:rowOff>21379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83185</xdr:rowOff>
    </xdr:from>
    <xdr:to>
      <xdr:col>7</xdr:col>
      <xdr:colOff>31750</xdr:colOff>
      <xdr:row>61</xdr:row>
      <xdr:rowOff>13335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23512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本市の決算額は、全国や長崎県平均、類似団体内平均よりも低い決算額となっており、類似団体内順位も上位にある。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主な要因としては、廃棄物処理業務や救急・消防業務などを一部事務組合で処理していることが挙げられる。</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前年度と比較して増額となったのは、新型コロナウィルス感染症対策事業関係の事業費や、ふるさとしまばら寄附金事業に伴う物件費の増によるものである。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今後も効率的な財政運営を行うため、事務事業の見直しを行いながら、経費の削減に努める。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18968</xdr:rowOff>
    </xdr:from>
    <xdr:to>
      <xdr:col>23</xdr:col>
      <xdr:colOff>133350</xdr:colOff>
      <xdr:row>82</xdr:row>
      <xdr:rowOff>33271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77868"/>
          <a:ext cx="8382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6998</xdr:rowOff>
    </xdr:from>
    <xdr:to>
      <xdr:col>19</xdr:col>
      <xdr:colOff>133350</xdr:colOff>
      <xdr:row>82</xdr:row>
      <xdr:rowOff>18968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65898"/>
          <a:ext cx="8890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156482</xdr:rowOff>
    </xdr:from>
    <xdr:to>
      <xdr:col>15</xdr:col>
      <xdr:colOff>82550</xdr:colOff>
      <xdr:row>82</xdr:row>
      <xdr:rowOff>6998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43932"/>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156482</xdr:rowOff>
    </xdr:from>
    <xdr:to>
      <xdr:col>11</xdr:col>
      <xdr:colOff>31750</xdr:colOff>
      <xdr:row>81</xdr:row>
      <xdr:rowOff>159238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43932"/>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153921</xdr:rowOff>
    </xdr:from>
    <xdr:to>
      <xdr:col>23</xdr:col>
      <xdr:colOff>184150</xdr:colOff>
      <xdr:row>82</xdr:row>
      <xdr:rowOff>84071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75198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139618</xdr:rowOff>
    </xdr:from>
    <xdr:to>
      <xdr:col>19</xdr:col>
      <xdr:colOff>184150</xdr:colOff>
      <xdr:row>82</xdr:row>
      <xdr:rowOff>69768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79945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9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127648</xdr:rowOff>
    </xdr:from>
    <xdr:to>
      <xdr:col>15</xdr:col>
      <xdr:colOff>133350</xdr:colOff>
      <xdr:row>82</xdr:row>
      <xdr:rowOff>57798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67975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8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105682</xdr:rowOff>
    </xdr:from>
    <xdr:to>
      <xdr:col>11</xdr:col>
      <xdr:colOff>82550</xdr:colOff>
      <xdr:row>82</xdr:row>
      <xdr:rowOff>35832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46009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6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108438</xdr:rowOff>
    </xdr:from>
    <xdr:to>
      <xdr:col>7</xdr:col>
      <xdr:colOff>31750</xdr:colOff>
      <xdr:row>82</xdr:row>
      <xdr:rowOff>38588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48765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日現在から変動はなく、県内の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市の中では下位の状況にある。</a:t>
          </a:r>
        </a:p>
        <a:p>
          <a:r>
            <a:rPr kumimoji="1" lang="ja-JP" altLang="en-US" sz="1300">
              <a:latin typeface="ＭＳ Ｐゴシック" panose="020B0600070205080204" pitchFamily="50" charset="-128"/>
              <a:ea typeface="ＭＳ Ｐゴシック" panose="020B0600070205080204" pitchFamily="50" charset="-128"/>
            </a:rPr>
            <a:t>本市の指数が低くなっている要因としては、資格基準での昇格年数が国と異なることが主なものである。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13705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本市の人口千人当たり職員数は、全国平均及び県平均を下回り、類似団体平均との比較では▲</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人と大きく下回っている状況である。職員定数は、合併時に</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人を削減し、職員数についても第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次行政改革大綱に基づく適正化により、平成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年までに</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人の削減を達成した。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人となっており、今後は第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次行政改革大綱に基づき、業務の民間委託や効率化を図る一方で、新たな行政課題や重点的な取り組みが必要な分野には大胆に人員配置を行い、平成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日現在の職員数を基準に適正な定員管理に努めていく。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107466</xdr:rowOff>
    </xdr:from>
    <xdr:to>
      <xdr:col>81</xdr:col>
      <xdr:colOff>44450</xdr:colOff>
      <xdr:row>58</xdr:row>
      <xdr:rowOff>120106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51566"/>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107466</xdr:rowOff>
    </xdr:from>
    <xdr:to>
      <xdr:col>77</xdr:col>
      <xdr:colOff>44450</xdr:colOff>
      <xdr:row>58</xdr:row>
      <xdr:rowOff>116659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05156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109765</xdr:rowOff>
    </xdr:from>
    <xdr:to>
      <xdr:col>72</xdr:col>
      <xdr:colOff>203200</xdr:colOff>
      <xdr:row>58</xdr:row>
      <xdr:rowOff>116659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538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109765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469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69306</xdr:rowOff>
    </xdr:from>
    <xdr:to>
      <xdr:col>81</xdr:col>
      <xdr:colOff>95250</xdr:colOff>
      <xdr:row>58</xdr:row>
      <xdr:rowOff>170906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162033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3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56666</xdr:rowOff>
    </xdr:from>
    <xdr:to>
      <xdr:col>77</xdr:col>
      <xdr:colOff>95250</xdr:colOff>
      <xdr:row>58</xdr:row>
      <xdr:rowOff>158266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168443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65859</xdr:rowOff>
    </xdr:from>
    <xdr:to>
      <xdr:col>73</xdr:col>
      <xdr:colOff>44450</xdr:colOff>
      <xdr:row>58</xdr:row>
      <xdr:rowOff>167459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58965</xdr:rowOff>
    </xdr:from>
    <xdr:to>
      <xdr:col>68</xdr:col>
      <xdr:colOff>203200</xdr:colOff>
      <xdr:row>58</xdr:row>
      <xdr:rowOff>160565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170742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本市の比率は、前年度よりも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ポイント高く、全国平均より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、長崎県平均よりも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ポイント、類似団体平均よりも</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ポイント低く、類似団体内順位も上位となっている。比率が高くなった主な要因は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国補正予算に伴う普通交付税の追加交付などにより分母である標準財政規模が増大した以上に、令和元年度借入の新庁舎整備事業にかかる元金償還が開始したことにより元利償還金額増加し分子が増大した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今後の大型施設建設については、交付税措置率</a:t>
          </a:r>
          <a:r>
            <a:rPr kumimoji="1" lang="ja-JP" altLang="en-US" sz="1300">
              <a:latin typeface="ＭＳ Ｐゴシック" panose="020B0600070205080204" pitchFamily="50" charset="-128"/>
              <a:ea typeface="ＭＳ Ｐゴシック" panose="020B0600070205080204" pitchFamily="50" charset="-128"/>
            </a:rPr>
            <a:t>の高い起債の活用を図り、実質公債費比率の抑制に努める。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70803</xdr:rowOff>
    </xdr:from>
    <xdr:to>
      <xdr:col>81</xdr:col>
      <xdr:colOff>44450</xdr:colOff>
      <xdr:row>36</xdr:row>
      <xdr:rowOff>74824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4300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70803</xdr:rowOff>
    </xdr:from>
    <xdr:to>
      <xdr:col>77</xdr:col>
      <xdr:colOff>44450</xdr:colOff>
      <xdr:row>36</xdr:row>
      <xdr:rowOff>74824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2430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74824</xdr:rowOff>
    </xdr:from>
    <xdr:to>
      <xdr:col>72</xdr:col>
      <xdr:colOff>203200</xdr:colOff>
      <xdr:row>36</xdr:row>
      <xdr:rowOff>88900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24702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86889</xdr:rowOff>
    </xdr:from>
    <xdr:to>
      <xdr:col>68</xdr:col>
      <xdr:colOff>152400</xdr:colOff>
      <xdr:row>36</xdr:row>
      <xdr:rowOff>88900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5908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24024</xdr:rowOff>
    </xdr:from>
    <xdr:to>
      <xdr:col>81</xdr:col>
      <xdr:colOff>95250</xdr:colOff>
      <xdr:row>36</xdr:row>
      <xdr:rowOff>125624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40551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4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20003</xdr:rowOff>
    </xdr:from>
    <xdr:to>
      <xdr:col>77</xdr:col>
      <xdr:colOff>95250</xdr:colOff>
      <xdr:row>36</xdr:row>
      <xdr:rowOff>121603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131780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6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24024</xdr:rowOff>
    </xdr:from>
    <xdr:to>
      <xdr:col>73</xdr:col>
      <xdr:colOff>44450</xdr:colOff>
      <xdr:row>36</xdr:row>
      <xdr:rowOff>125624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135801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36089</xdr:rowOff>
    </xdr:from>
    <xdr:to>
      <xdr:col>64</xdr:col>
      <xdr:colOff>152400</xdr:colOff>
      <xdr:row>36</xdr:row>
      <xdr:rowOff>137689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147866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7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将来負担額は、地方債の現在高や退職手当負担見込額の減はあるものの、公営企業等繰入見込額及び一部事務組合負担見込額の増により増額となった（＋</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百万円）。また、将来負担額から控除する充当可能特定財源等の額は、公債費等に係る基準財政需要額算入見込額、充当可能基金の増により増額となった（＋</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百万円）。　その結果、将来負担額よりも控除する充当可能財源等の額が上回ったことにより分子がマイナスとなったため、将来負担比率はなしとなっている。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22200</xdr:rowOff>
    </xdr:from>
    <xdr:to>
      <xdr:col>73</xdr:col>
      <xdr:colOff>44450</xdr:colOff>
      <xdr:row>14</xdr:row>
      <xdr:rowOff>123800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4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133977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100">
              <a:latin typeface="ＭＳ Ｐゴシック" panose="020B0600070205080204" pitchFamily="50" charset="-128"/>
              <a:ea typeface="ＭＳ Ｐゴシック" panose="020B0600070205080204" pitchFamily="50" charset="-128"/>
            </a:rPr>
            <a:t>　本市の比率は</a:t>
          </a:r>
          <a:r>
            <a:rPr kumimoji="1" lang="en-US" altLang="ja-JP" sz="1100">
              <a:latin typeface="ＭＳ Ｐゴシック" panose="020B0600070205080204" pitchFamily="50" charset="-128"/>
              <a:ea typeface="ＭＳ Ｐゴシック" panose="020B0600070205080204" pitchFamily="50" charset="-128"/>
            </a:rPr>
            <a:t>21.9</a:t>
          </a:r>
          <a:r>
            <a:rPr kumimoji="1" lang="ja-JP" altLang="en-US" sz="1100">
              <a:latin typeface="ＭＳ Ｐゴシック" panose="020B0600070205080204" pitchFamily="50" charset="-128"/>
              <a:ea typeface="ＭＳ Ｐゴシック" panose="020B0600070205080204" pitchFamily="50" charset="-128"/>
            </a:rPr>
            <a:t>％で類似団体より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ポイント、全国平均よりも</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それぞれ低い水準にある。比率を下げている要因として、消防業務、廃棄物処理業務を一部事務組合で行っていることや業務委託等の推進により人件費が一部事務組合負担金や委託料へシフトしていることなどが挙げられる。</a:t>
          </a:r>
        </a:p>
        <a:p>
          <a:r>
            <a:rPr kumimoji="1" lang="ja-JP" altLang="en-US" sz="1100">
              <a:latin typeface="ＭＳ Ｐゴシック" panose="020B0600070205080204" pitchFamily="50" charset="-128"/>
              <a:ea typeface="ＭＳ Ｐゴシック" panose="020B0600070205080204" pitchFamily="50" charset="-128"/>
            </a:rPr>
            <a:t>　人口千人当たり職員数は類似団体よりも</a:t>
          </a:r>
          <a:r>
            <a:rPr kumimoji="1" lang="en-US" altLang="ja-JP" sz="1100">
              <a:latin typeface="ＭＳ Ｐゴシック" panose="020B0600070205080204" pitchFamily="50" charset="-128"/>
              <a:ea typeface="ＭＳ Ｐゴシック" panose="020B0600070205080204" pitchFamily="50" charset="-128"/>
            </a:rPr>
            <a:t>3.23</a:t>
          </a:r>
          <a:r>
            <a:rPr kumimoji="1" lang="ja-JP" altLang="en-US" sz="1100">
              <a:latin typeface="ＭＳ Ｐゴシック" panose="020B0600070205080204" pitchFamily="50" charset="-128"/>
              <a:ea typeface="ＭＳ Ｐゴシック" panose="020B0600070205080204" pitchFamily="50" charset="-128"/>
            </a:rPr>
            <a:t>人少なく、ラスパイレス指数も県内で下位に位置している。人件費は、経常収支比率の中のウェイトが大きく、市民サービスの低下を招くことがないよう適正化に努める。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772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7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ポイント低く、類似団体内平均よりも</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ポイント高い水準にある。</a:t>
          </a:r>
        </a:p>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ポイント低い要因は、指定管理料や委託料などが増加し物件費が増大した以上に公債費の元金償還額が増え分母の経常経費全体が増加したことによる。</a:t>
          </a:r>
        </a:p>
        <a:p>
          <a:r>
            <a:rPr kumimoji="1" lang="ja-JP" altLang="en-US" sz="12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今後も市民サービスの維持・向上を確保しつつ、より効果的な財政運営を行うため、事務事業の見直しを行い経費削減・効率化に努めるとともに業務の民間委託等に積極的に取り組む。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8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38100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24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8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44450</xdr:rowOff>
    </xdr:from>
    <xdr:to>
      <xdr:col>69</xdr:col>
      <xdr:colOff>92075</xdr:colOff>
      <xdr:row>19</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0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158750</xdr:rowOff>
    </xdr:from>
    <xdr:to>
      <xdr:col>78</xdr:col>
      <xdr:colOff>120650</xdr:colOff>
      <xdr:row>18</xdr:row>
      <xdr:rowOff>88900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165100</xdr:rowOff>
    </xdr:from>
    <xdr:to>
      <xdr:col>69</xdr:col>
      <xdr:colOff>142875</xdr:colOff>
      <xdr:row>19</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ポイント、いずれも高い水準にある。</a:t>
          </a:r>
        </a:p>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ポイント減少している主な要因は、子どものための教育・保育給付費や老人福祉施設保護措置費などが減少したためである。しかしながら　昨年度は減少したものの障害者自立支援給付費や子供のための教育・保育給付費は増加傾向にあり、類似団体内で扶助費は高い水準にある。今後も扶助費の増加傾向が見込まれるため、引き続き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132443</xdr:rowOff>
    </xdr:from>
    <xdr:to>
      <xdr:col>24</xdr:col>
      <xdr:colOff>25400</xdr:colOff>
      <xdr:row>60</xdr:row>
      <xdr:rowOff>1815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7843"/>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145342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6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1815</xdr:rowOff>
    </xdr:from>
    <xdr:to>
      <xdr:col>24</xdr:col>
      <xdr:colOff>114300</xdr:colOff>
      <xdr:row>60</xdr:row>
      <xdr:rowOff>1815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28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47370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132443</xdr:rowOff>
    </xdr:from>
    <xdr:to>
      <xdr:col>24</xdr:col>
      <xdr:colOff>114300</xdr:colOff>
      <xdr:row>52</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017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95449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5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60</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77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34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115405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5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ポイント、いずれも高い水準にある。</a:t>
          </a:r>
        </a:p>
        <a:p>
          <a:r>
            <a:rPr kumimoji="1" lang="ja-JP" altLang="en-US" sz="1200">
              <a:latin typeface="ＭＳ Ｐゴシック" panose="020B0600070205080204" pitchFamily="50" charset="-128"/>
              <a:ea typeface="ＭＳ Ｐゴシック" panose="020B0600070205080204" pitchFamily="50" charset="-128"/>
            </a:rPr>
            <a:t>　前年度と比較して比率が上がった要因は、繰出金の比率の上昇によるもので、国民健康保事業特別会計繰出金や療養給付費負担金の増加の影響である。　なお、繰出金については、各年度の比率が年々増加しているため、今後も安定的な事業運営を行い、普通会計の負担額を減らしていくように努める。 </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60053</xdr:rowOff>
    </xdr:from>
    <xdr:to>
      <xdr:col>82</xdr:col>
      <xdr:colOff>107950</xdr:colOff>
      <xdr:row>56</xdr:row>
      <xdr:rowOff>97609</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89803"/>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27396</xdr:rowOff>
    </xdr:from>
    <xdr:to>
      <xdr:col>78</xdr:col>
      <xdr:colOff>69850</xdr:colOff>
      <xdr:row>55</xdr:row>
      <xdr:rowOff>60053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571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120469</xdr:rowOff>
    </xdr:from>
    <xdr:to>
      <xdr:col>73</xdr:col>
      <xdr:colOff>180975</xdr:colOff>
      <xdr:row>55</xdr:row>
      <xdr:rowOff>27396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787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54</xdr:row>
      <xdr:rowOff>120469</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526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18886</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9253</xdr:rowOff>
    </xdr:from>
    <xdr:to>
      <xdr:col>78</xdr:col>
      <xdr:colOff>120650</xdr:colOff>
      <xdr:row>55</xdr:row>
      <xdr:rowOff>110853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121030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0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148046</xdr:rowOff>
    </xdr:from>
    <xdr:to>
      <xdr:col>74</xdr:col>
      <xdr:colOff>31750</xdr:colOff>
      <xdr:row>55</xdr:row>
      <xdr:rowOff>78196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88373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69669</xdr:rowOff>
    </xdr:from>
    <xdr:to>
      <xdr:col>69</xdr:col>
      <xdr:colOff>142875</xdr:colOff>
      <xdr:row>54</xdr:row>
      <xdr:rowOff>171269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2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9996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9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latin typeface="ＭＳ Ｐゴシック" panose="020B0600070205080204" pitchFamily="50" charset="-128"/>
              <a:ea typeface="ＭＳ Ｐゴシック" panose="020B0600070205080204" pitchFamily="50" charset="-128"/>
            </a:rPr>
            <a:t>　本市の比率は、類似団体内平均よりも</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ポイント低いものの、全国平均よりも</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ポイント高い水準にある。</a:t>
          </a:r>
        </a:p>
        <a:p>
          <a:r>
            <a:rPr kumimoji="1" lang="ja-JP" altLang="en-US" sz="1200">
              <a:latin typeface="ＭＳ Ｐゴシック" panose="020B0600070205080204" pitchFamily="50" charset="-128"/>
              <a:ea typeface="ＭＳ Ｐゴシック" panose="020B0600070205080204" pitchFamily="50" charset="-128"/>
            </a:rPr>
            <a:t>　比率を上げている主な要因は、廃棄物処理業務や消防、介護保険業務などを一部事務組合で行っているためである。</a:t>
          </a:r>
        </a:p>
        <a:p>
          <a:r>
            <a:rPr kumimoji="1" lang="ja-JP" altLang="en-US" sz="1200">
              <a:latin typeface="ＭＳ Ｐゴシック" panose="020B0600070205080204" pitchFamily="50" charset="-128"/>
              <a:ea typeface="ＭＳ Ｐゴシック" panose="020B0600070205080204" pitchFamily="50" charset="-128"/>
            </a:rPr>
            <a:t>　今後は、団体等に対する補助金、負担金等について、公益性や妥当性など交付に当たっての明確な基準を設け、補助金の見直しや廃止を図っていく。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351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168148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本市の比率は全国平均よりも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ポイント、長崎県平均よりも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ポイント、類似団体内平均よりも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ポイント、いずれも低い水準にある。</a:t>
          </a:r>
        </a:p>
        <a:p>
          <a:r>
            <a:rPr kumimoji="1" lang="ja-JP" altLang="en-US" sz="1300">
              <a:latin typeface="ＭＳ Ｐゴシック" panose="020B0600070205080204" pitchFamily="50" charset="-128"/>
              <a:ea typeface="ＭＳ Ｐゴシック" panose="020B0600070205080204" pitchFamily="50" charset="-128"/>
            </a:rPr>
            <a:t>　しかしながら、今後は平成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カ年の継続事業として取り組んでいる新庁舎整備事業の財源として活用する起債償還が継続されることから、緊急度や住民ニーズを的確に把握しつつ、新発債の発行抑制に努める。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60706</xdr:rowOff>
    </xdr:from>
    <xdr:to>
      <xdr:col>24</xdr:col>
      <xdr:colOff>25400</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1945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60706</xdr:rowOff>
    </xdr:from>
    <xdr:to>
      <xdr:col>19</xdr:col>
      <xdr:colOff>187325</xdr:colOff>
      <xdr:row>75</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19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85852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331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85852</xdr:rowOff>
    </xdr:from>
    <xdr:to>
      <xdr:col>11</xdr:col>
      <xdr:colOff>9525</xdr:colOff>
      <xdr:row>75</xdr:row>
      <xdr:rowOff>90424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446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110507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9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xdr:rowOff>
    </xdr:from>
    <xdr:to>
      <xdr:col>20</xdr:col>
      <xdr:colOff>38100</xdr:colOff>
      <xdr:row>75</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121683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35052</xdr:rowOff>
    </xdr:from>
    <xdr:to>
      <xdr:col>11</xdr:col>
      <xdr:colOff>60325</xdr:colOff>
      <xdr:row>75</xdr:row>
      <xdr:rowOff>136652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146829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6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39624</xdr:rowOff>
    </xdr:from>
    <xdr:to>
      <xdr:col>6</xdr:col>
      <xdr:colOff>171450</xdr:colOff>
      <xdr:row>75</xdr:row>
      <xdr:rowOff>141224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151401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6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ポイント、それぞれ高い水準にある。</a:t>
          </a:r>
        </a:p>
        <a:p>
          <a:r>
            <a:rPr kumimoji="1" lang="ja-JP" altLang="en-US" sz="1200">
              <a:latin typeface="ＭＳ Ｐゴシック" panose="020B0600070205080204" pitchFamily="50" charset="-128"/>
              <a:ea typeface="ＭＳ Ｐゴシック" panose="020B0600070205080204" pitchFamily="50" charset="-128"/>
            </a:rPr>
            <a:t>　比率が増加した主な要因は、繰出金の比率の上昇によるもので、国民健康保事業特別会計繰出金や療養給付費負担金の増加の影響である。</a:t>
          </a:r>
        </a:p>
        <a:p>
          <a:r>
            <a:rPr kumimoji="1" lang="ja-JP" altLang="en-US" sz="1200">
              <a:latin typeface="ＭＳ Ｐゴシック" panose="020B0600070205080204" pitchFamily="50" charset="-128"/>
              <a:ea typeface="ＭＳ Ｐゴシック" panose="020B0600070205080204" pitchFamily="50" charset="-128"/>
            </a:rPr>
            <a:t>　今後も事業の選択と集中を図りながら、経常経費の削減に取り組む。</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8128</xdr:rowOff>
    </xdr:from>
    <xdr:to>
      <xdr:col>82</xdr:col>
      <xdr:colOff>107950</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724128"/>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744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80</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7378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xdr:rowOff>
    </xdr:from>
    <xdr:to>
      <xdr:col>69</xdr:col>
      <xdr:colOff>92075</xdr:colOff>
      <xdr:row>80</xdr:row>
      <xdr:rowOff>21844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719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128778</xdr:rowOff>
    </xdr:from>
    <xdr:to>
      <xdr:col>82</xdr:col>
      <xdr:colOff>158750</xdr:colOff>
      <xdr:row>80</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100855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99061</xdr:rowOff>
    </xdr:from>
    <xdr:to>
      <xdr:col>78</xdr:col>
      <xdr:colOff>120650</xdr:colOff>
      <xdr:row>81</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13988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142494</xdr:rowOff>
    </xdr:from>
    <xdr:to>
      <xdr:col>69</xdr:col>
      <xdr:colOff>142875</xdr:colOff>
      <xdr:row>80</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57421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136208</xdr:rowOff>
    </xdr:from>
    <xdr:to>
      <xdr:col>29</xdr:col>
      <xdr:colOff>127000</xdr:colOff>
      <xdr:row>18</xdr:row>
      <xdr:rowOff>166040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9933"/>
          <a:ext cx="6477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166040</xdr:rowOff>
    </xdr:from>
    <xdr:to>
      <xdr:col>26</xdr:col>
      <xdr:colOff>50800</xdr:colOff>
      <xdr:row>18</xdr:row>
      <xdr:rowOff>169253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9765"/>
          <a:ext cx="698500" cy="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165011</xdr:rowOff>
    </xdr:from>
    <xdr:to>
      <xdr:col>22</xdr:col>
      <xdr:colOff>114300</xdr:colOff>
      <xdr:row>18</xdr:row>
      <xdr:rowOff>169253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98736"/>
          <a:ext cx="698500" cy="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165011</xdr:rowOff>
    </xdr:from>
    <xdr:to>
      <xdr:col>18</xdr:col>
      <xdr:colOff>177800</xdr:colOff>
      <xdr:row>18</xdr:row>
      <xdr:rowOff>165786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8736"/>
          <a:ext cx="698500" cy="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85408</xdr:rowOff>
    </xdr:from>
    <xdr:to>
      <xdr:col>29</xdr:col>
      <xdr:colOff>177800</xdr:colOff>
      <xdr:row>19</xdr:row>
      <xdr:rowOff>15558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57485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115240</xdr:rowOff>
    </xdr:from>
    <xdr:to>
      <xdr:col>26</xdr:col>
      <xdr:colOff>101600</xdr:colOff>
      <xdr:row>19</xdr:row>
      <xdr:rowOff>45390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30167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5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118453</xdr:rowOff>
    </xdr:from>
    <xdr:to>
      <xdr:col>22</xdr:col>
      <xdr:colOff>165100</xdr:colOff>
      <xdr:row>19</xdr:row>
      <xdr:rowOff>48603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33380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114211</xdr:rowOff>
    </xdr:from>
    <xdr:to>
      <xdr:col>19</xdr:col>
      <xdr:colOff>38100</xdr:colOff>
      <xdr:row>19</xdr:row>
      <xdr:rowOff>44361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29138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114986</xdr:rowOff>
    </xdr:from>
    <xdr:to>
      <xdr:col>15</xdr:col>
      <xdr:colOff>101600</xdr:colOff>
      <xdr:row>19</xdr:row>
      <xdr:rowOff>45136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29913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47806</xdr:rowOff>
    </xdr:from>
    <xdr:to>
      <xdr:col>29</xdr:col>
      <xdr:colOff>127000</xdr:colOff>
      <xdr:row>38</xdr:row>
      <xdr:rowOff>63582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515406"/>
          <a:ext cx="647700" cy="1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63582</xdr:rowOff>
    </xdr:from>
    <xdr:to>
      <xdr:col>26</xdr:col>
      <xdr:colOff>50800</xdr:colOff>
      <xdr:row>38</xdr:row>
      <xdr:rowOff>66470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31182"/>
          <a:ext cx="698500" cy="2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57166</xdr:rowOff>
    </xdr:from>
    <xdr:to>
      <xdr:col>22</xdr:col>
      <xdr:colOff>114300</xdr:colOff>
      <xdr:row>38</xdr:row>
      <xdr:rowOff>66470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24766"/>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57166</xdr:rowOff>
    </xdr:from>
    <xdr:to>
      <xdr:col>18</xdr:col>
      <xdr:colOff>177800</xdr:colOff>
      <xdr:row>38</xdr:row>
      <xdr:rowOff>59296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524766"/>
          <a:ext cx="698500" cy="2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339906</xdr:rowOff>
    </xdr:from>
    <xdr:to>
      <xdr:col>29</xdr:col>
      <xdr:colOff>177800</xdr:colOff>
      <xdr:row>38</xdr:row>
      <xdr:rowOff>98606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6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248483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12782</xdr:rowOff>
    </xdr:from>
    <xdr:to>
      <xdr:col>26</xdr:col>
      <xdr:colOff>101600</xdr:colOff>
      <xdr:row>38</xdr:row>
      <xdr:rowOff>114382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80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99159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66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15670</xdr:rowOff>
    </xdr:from>
    <xdr:to>
      <xdr:col>22</xdr:col>
      <xdr:colOff>165100</xdr:colOff>
      <xdr:row>38</xdr:row>
      <xdr:rowOff>117270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8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102047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6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6366</xdr:rowOff>
    </xdr:from>
    <xdr:to>
      <xdr:col>19</xdr:col>
      <xdr:colOff>38100</xdr:colOff>
      <xdr:row>38</xdr:row>
      <xdr:rowOff>107966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92743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8496</xdr:rowOff>
    </xdr:from>
    <xdr:to>
      <xdr:col>15</xdr:col>
      <xdr:colOff>101600</xdr:colOff>
      <xdr:row>38</xdr:row>
      <xdr:rowOff>110096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7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6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59551</xdr:rowOff>
    </xdr:from>
    <xdr:to>
      <xdr:col>24</xdr:col>
      <xdr:colOff>63500</xdr:colOff>
      <xdr:row>38</xdr:row>
      <xdr:rowOff>65316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4651"/>
          <a:ext cx="8382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65316</xdr:rowOff>
    </xdr:from>
    <xdr:to>
      <xdr:col>19</xdr:col>
      <xdr:colOff>177800</xdr:colOff>
      <xdr:row>39</xdr:row>
      <xdr:rowOff>17437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80416"/>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137299</xdr:rowOff>
    </xdr:from>
    <xdr:to>
      <xdr:col>15</xdr:col>
      <xdr:colOff>50800</xdr:colOff>
      <xdr:row>39</xdr:row>
      <xdr:rowOff>17437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2399"/>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135154</xdr:rowOff>
    </xdr:from>
    <xdr:to>
      <xdr:col>10</xdr:col>
      <xdr:colOff>114300</xdr:colOff>
      <xdr:row>38</xdr:row>
      <xdr:rowOff>137299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50254"/>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8751</xdr:rowOff>
    </xdr:from>
    <xdr:to>
      <xdr:col>24</xdr:col>
      <xdr:colOff>114300</xdr:colOff>
      <xdr:row>38</xdr:row>
      <xdr:rowOff>110351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158628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14516</xdr:rowOff>
    </xdr:from>
    <xdr:to>
      <xdr:col>20</xdr:col>
      <xdr:colOff>38100</xdr:colOff>
      <xdr:row>38</xdr:row>
      <xdr:rowOff>116116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107243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138087</xdr:rowOff>
    </xdr:from>
    <xdr:to>
      <xdr:col>15</xdr:col>
      <xdr:colOff>101600</xdr:colOff>
      <xdr:row>39</xdr:row>
      <xdr:rowOff>68237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59364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86499</xdr:rowOff>
    </xdr:from>
    <xdr:to>
      <xdr:col>10</xdr:col>
      <xdr:colOff>165100</xdr:colOff>
      <xdr:row>39</xdr:row>
      <xdr:rowOff>16649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84354</xdr:rowOff>
    </xdr:from>
    <xdr:to>
      <xdr:col>6</xdr:col>
      <xdr:colOff>38100</xdr:colOff>
      <xdr:row>39</xdr:row>
      <xdr:rowOff>14504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5631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142957</xdr:rowOff>
    </xdr:from>
    <xdr:to>
      <xdr:col>24</xdr:col>
      <xdr:colOff>63500</xdr:colOff>
      <xdr:row>57</xdr:row>
      <xdr:rowOff>159007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15607"/>
          <a:ext cx="838200" cy="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149498</xdr:rowOff>
    </xdr:from>
    <xdr:to>
      <xdr:col>19</xdr:col>
      <xdr:colOff>177800</xdr:colOff>
      <xdr:row>57</xdr:row>
      <xdr:rowOff>159007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22148"/>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149498</xdr:rowOff>
    </xdr:from>
    <xdr:to>
      <xdr:col>15</xdr:col>
      <xdr:colOff>50800</xdr:colOff>
      <xdr:row>58</xdr:row>
      <xdr:rowOff>1616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2148"/>
          <a:ext cx="889000" cy="2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169626</xdr:rowOff>
    </xdr:from>
    <xdr:to>
      <xdr:col>10</xdr:col>
      <xdr:colOff>114300</xdr:colOff>
      <xdr:row>58</xdr:row>
      <xdr:rowOff>1616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42276"/>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92157</xdr:rowOff>
    </xdr:from>
    <xdr:to>
      <xdr:col>24</xdr:col>
      <xdr:colOff>114300</xdr:colOff>
      <xdr:row>58</xdr:row>
      <xdr:rowOff>22307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108207</xdr:rowOff>
    </xdr:from>
    <xdr:to>
      <xdr:col>20</xdr:col>
      <xdr:colOff>38100</xdr:colOff>
      <xdr:row>58</xdr:row>
      <xdr:rowOff>38357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8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29484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7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98698</xdr:rowOff>
    </xdr:from>
    <xdr:to>
      <xdr:col>15</xdr:col>
      <xdr:colOff>101600</xdr:colOff>
      <xdr:row>58</xdr:row>
      <xdr:rowOff>28848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19975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122266</xdr:rowOff>
    </xdr:from>
    <xdr:to>
      <xdr:col>10</xdr:col>
      <xdr:colOff>165100</xdr:colOff>
      <xdr:row>58</xdr:row>
      <xdr:rowOff>52416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43543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8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118826</xdr:rowOff>
    </xdr:from>
    <xdr:to>
      <xdr:col>6</xdr:col>
      <xdr:colOff>38100</xdr:colOff>
      <xdr:row>58</xdr:row>
      <xdr:rowOff>48976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40103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8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42887</xdr:rowOff>
    </xdr:from>
    <xdr:to>
      <xdr:col>24</xdr:col>
      <xdr:colOff>63500</xdr:colOff>
      <xdr:row>79</xdr:row>
      <xdr:rowOff>49076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87437"/>
          <a:ext cx="8382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42855</xdr:rowOff>
    </xdr:from>
    <xdr:to>
      <xdr:col>19</xdr:col>
      <xdr:colOff>177800</xdr:colOff>
      <xdr:row>79</xdr:row>
      <xdr:rowOff>42887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8740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42855</xdr:rowOff>
    </xdr:from>
    <xdr:to>
      <xdr:col>15</xdr:col>
      <xdr:colOff>50800</xdr:colOff>
      <xdr:row>79</xdr:row>
      <xdr:rowOff>45647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87405"/>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44782</xdr:rowOff>
    </xdr:from>
    <xdr:to>
      <xdr:col>10</xdr:col>
      <xdr:colOff>114300</xdr:colOff>
      <xdr:row>79</xdr:row>
      <xdr:rowOff>45647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89332"/>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169726</xdr:rowOff>
    </xdr:from>
    <xdr:to>
      <xdr:col>24</xdr:col>
      <xdr:colOff>114300</xdr:colOff>
      <xdr:row>79</xdr:row>
      <xdr:rowOff>99876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84653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5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163537</xdr:rowOff>
    </xdr:from>
    <xdr:to>
      <xdr:col>20</xdr:col>
      <xdr:colOff>38100</xdr:colOff>
      <xdr:row>79</xdr:row>
      <xdr:rowOff>93687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84814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2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163505</xdr:rowOff>
    </xdr:from>
    <xdr:to>
      <xdr:col>15</xdr:col>
      <xdr:colOff>101600</xdr:colOff>
      <xdr:row>79</xdr:row>
      <xdr:rowOff>93655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84782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2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166297</xdr:rowOff>
    </xdr:from>
    <xdr:to>
      <xdr:col>10</xdr:col>
      <xdr:colOff>165100</xdr:colOff>
      <xdr:row>79</xdr:row>
      <xdr:rowOff>96447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87574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3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165432</xdr:rowOff>
    </xdr:from>
    <xdr:to>
      <xdr:col>6</xdr:col>
      <xdr:colOff>38100</xdr:colOff>
      <xdr:row>79</xdr:row>
      <xdr:rowOff>95582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86709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3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73276</xdr:rowOff>
    </xdr:from>
    <xdr:to>
      <xdr:col>24</xdr:col>
      <xdr:colOff>63500</xdr:colOff>
      <xdr:row>95</xdr:row>
      <xdr:rowOff>9505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89576"/>
          <a:ext cx="838200" cy="10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9505</xdr:rowOff>
    </xdr:from>
    <xdr:to>
      <xdr:col>19</xdr:col>
      <xdr:colOff>177800</xdr:colOff>
      <xdr:row>95</xdr:row>
      <xdr:rowOff>36472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97255"/>
          <a:ext cx="889000" cy="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36472</xdr:rowOff>
    </xdr:from>
    <xdr:to>
      <xdr:col>15</xdr:col>
      <xdr:colOff>50800</xdr:colOff>
      <xdr:row>95</xdr:row>
      <xdr:rowOff>76949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24222"/>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76949</xdr:rowOff>
    </xdr:from>
    <xdr:to>
      <xdr:col>10</xdr:col>
      <xdr:colOff>114300</xdr:colOff>
      <xdr:row>95</xdr:row>
      <xdr:rowOff>79189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6469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22476</xdr:rowOff>
    </xdr:from>
    <xdr:to>
      <xdr:col>24</xdr:col>
      <xdr:colOff>114300</xdr:colOff>
      <xdr:row>94</xdr:row>
      <xdr:rowOff>124076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3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45353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9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130155</xdr:rowOff>
    </xdr:from>
    <xdr:to>
      <xdr:col>20</xdr:col>
      <xdr:colOff>38100</xdr:colOff>
      <xdr:row>95</xdr:row>
      <xdr:rowOff>60305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76832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157122</xdr:rowOff>
    </xdr:from>
    <xdr:to>
      <xdr:col>15</xdr:col>
      <xdr:colOff>101600</xdr:colOff>
      <xdr:row>95</xdr:row>
      <xdr:rowOff>87272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103799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4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26149</xdr:rowOff>
    </xdr:from>
    <xdr:to>
      <xdr:col>10</xdr:col>
      <xdr:colOff>165100</xdr:colOff>
      <xdr:row>95</xdr:row>
      <xdr:rowOff>127749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144276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28389</xdr:rowOff>
    </xdr:from>
    <xdr:to>
      <xdr:col>6</xdr:col>
      <xdr:colOff>38100</xdr:colOff>
      <xdr:row>95</xdr:row>
      <xdr:rowOff>129989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146516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60540</xdr:rowOff>
    </xdr:from>
    <xdr:to>
      <xdr:col>55</xdr:col>
      <xdr:colOff>0</xdr:colOff>
      <xdr:row>37</xdr:row>
      <xdr:rowOff>31366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61290"/>
          <a:ext cx="838200" cy="3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60540</xdr:rowOff>
    </xdr:from>
    <xdr:to>
      <xdr:col>50</xdr:col>
      <xdr:colOff>114300</xdr:colOff>
      <xdr:row>38</xdr:row>
      <xdr:rowOff>322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61290"/>
          <a:ext cx="889000" cy="4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322</xdr:rowOff>
    </xdr:from>
    <xdr:to>
      <xdr:col>45</xdr:col>
      <xdr:colOff>177800</xdr:colOff>
      <xdr:row>38</xdr:row>
      <xdr:rowOff>7360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5422"/>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7360</xdr:rowOff>
    </xdr:from>
    <xdr:to>
      <xdr:col>41</xdr:col>
      <xdr:colOff>50800</xdr:colOff>
      <xdr:row>38</xdr:row>
      <xdr:rowOff>10975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2460"/>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152016</xdr:rowOff>
    </xdr:from>
    <xdr:to>
      <xdr:col>55</xdr:col>
      <xdr:colOff>50800</xdr:colOff>
      <xdr:row>37</xdr:row>
      <xdr:rowOff>82166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130443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9740</xdr:rowOff>
    </xdr:from>
    <xdr:to>
      <xdr:col>50</xdr:col>
      <xdr:colOff>165100</xdr:colOff>
      <xdr:row>35</xdr:row>
      <xdr:rowOff>111340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102467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0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120972</xdr:rowOff>
    </xdr:from>
    <xdr:to>
      <xdr:col>46</xdr:col>
      <xdr:colOff>38100</xdr:colOff>
      <xdr:row>38</xdr:row>
      <xdr:rowOff>51122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42249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5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128010</xdr:rowOff>
    </xdr:from>
    <xdr:to>
      <xdr:col>41</xdr:col>
      <xdr:colOff>101600</xdr:colOff>
      <xdr:row>38</xdr:row>
      <xdr:rowOff>58159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1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49287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131625</xdr:rowOff>
    </xdr:from>
    <xdr:to>
      <xdr:col>36</xdr:col>
      <xdr:colOff>165100</xdr:colOff>
      <xdr:row>38</xdr:row>
      <xdr:rowOff>61775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52902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18812</xdr:rowOff>
    </xdr:from>
    <xdr:to>
      <xdr:col>55</xdr:col>
      <xdr:colOff>0</xdr:colOff>
      <xdr:row>57</xdr:row>
      <xdr:rowOff>63288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91462"/>
          <a:ext cx="838200" cy="4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18812</xdr:rowOff>
    </xdr:from>
    <xdr:to>
      <xdr:col>50</xdr:col>
      <xdr:colOff>114300</xdr:colOff>
      <xdr:row>57</xdr:row>
      <xdr:rowOff>121243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91462"/>
          <a:ext cx="889000" cy="10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108227</xdr:rowOff>
    </xdr:from>
    <xdr:to>
      <xdr:col>45</xdr:col>
      <xdr:colOff>177800</xdr:colOff>
      <xdr:row>57</xdr:row>
      <xdr:rowOff>121243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80877"/>
          <a:ext cx="8890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108227</xdr:rowOff>
    </xdr:from>
    <xdr:to>
      <xdr:col>41</xdr:col>
      <xdr:colOff>50800</xdr:colOff>
      <xdr:row>57</xdr:row>
      <xdr:rowOff>122180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80877"/>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12488</xdr:rowOff>
    </xdr:from>
    <xdr:to>
      <xdr:col>55</xdr:col>
      <xdr:colOff>50800</xdr:colOff>
      <xdr:row>57</xdr:row>
      <xdr:rowOff>114088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162365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139462</xdr:rowOff>
    </xdr:from>
    <xdr:to>
      <xdr:col>50</xdr:col>
      <xdr:colOff>165100</xdr:colOff>
      <xdr:row>57</xdr:row>
      <xdr:rowOff>69612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60739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70443</xdr:rowOff>
    </xdr:from>
    <xdr:to>
      <xdr:col>46</xdr:col>
      <xdr:colOff>38100</xdr:colOff>
      <xdr:row>58</xdr:row>
      <xdr:rowOff>593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163170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3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57427</xdr:rowOff>
    </xdr:from>
    <xdr:to>
      <xdr:col>41</xdr:col>
      <xdr:colOff>101600</xdr:colOff>
      <xdr:row>57</xdr:row>
      <xdr:rowOff>159027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150154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71380</xdr:rowOff>
    </xdr:from>
    <xdr:to>
      <xdr:col>36</xdr:col>
      <xdr:colOff>165100</xdr:colOff>
      <xdr:row>58</xdr:row>
      <xdr:rowOff>1530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164107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169469</xdr:rowOff>
    </xdr:from>
    <xdr:to>
      <xdr:col>55</xdr:col>
      <xdr:colOff>0</xdr:colOff>
      <xdr:row>78</xdr:row>
      <xdr:rowOff>357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71119"/>
          <a:ext cx="8382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169469</xdr:rowOff>
    </xdr:from>
    <xdr:to>
      <xdr:col>50</xdr:col>
      <xdr:colOff>114300</xdr:colOff>
      <xdr:row>78</xdr:row>
      <xdr:rowOff>12936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371119"/>
          <a:ext cx="8890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12936</xdr:rowOff>
    </xdr:from>
    <xdr:to>
      <xdr:col>45</xdr:col>
      <xdr:colOff>177800</xdr:colOff>
      <xdr:row>78</xdr:row>
      <xdr:rowOff>21286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86036"/>
          <a:ext cx="889000" cy="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21286</xdr:rowOff>
    </xdr:from>
    <xdr:to>
      <xdr:col>41</xdr:col>
      <xdr:colOff>50800</xdr:colOff>
      <xdr:row>78</xdr:row>
      <xdr:rowOff>21947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94386"/>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121007</xdr:rowOff>
    </xdr:from>
    <xdr:to>
      <xdr:col>55</xdr:col>
      <xdr:colOff>50800</xdr:colOff>
      <xdr:row>78</xdr:row>
      <xdr:rowOff>51157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2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35934</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3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118669</xdr:rowOff>
    </xdr:from>
    <xdr:to>
      <xdr:col>50</xdr:col>
      <xdr:colOff>165100</xdr:colOff>
      <xdr:row>78</xdr:row>
      <xdr:rowOff>48819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39946</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4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133586</xdr:rowOff>
    </xdr:from>
    <xdr:to>
      <xdr:col>46</xdr:col>
      <xdr:colOff>38100</xdr:colOff>
      <xdr:row>78</xdr:row>
      <xdr:rowOff>63736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54863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42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141936</xdr:rowOff>
    </xdr:from>
    <xdr:to>
      <xdr:col>41</xdr:col>
      <xdr:colOff>101600</xdr:colOff>
      <xdr:row>78</xdr:row>
      <xdr:rowOff>72086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63213</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2017" y="13436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142597</xdr:rowOff>
    </xdr:from>
    <xdr:to>
      <xdr:col>36</xdr:col>
      <xdr:colOff>165100</xdr:colOff>
      <xdr:row>78</xdr:row>
      <xdr:rowOff>72747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63874</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3017" y="13436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162514</xdr:rowOff>
    </xdr:from>
    <xdr:to>
      <xdr:col>55</xdr:col>
      <xdr:colOff>0</xdr:colOff>
      <xdr:row>98</xdr:row>
      <xdr:rowOff>1681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93164"/>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162514</xdr:rowOff>
    </xdr:from>
    <xdr:to>
      <xdr:col>50</xdr:col>
      <xdr:colOff>114300</xdr:colOff>
      <xdr:row>98</xdr:row>
      <xdr:rowOff>52992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793164"/>
          <a:ext cx="8890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52992</xdr:rowOff>
    </xdr:from>
    <xdr:to>
      <xdr:col>45</xdr:col>
      <xdr:colOff>177800</xdr:colOff>
      <xdr:row>98</xdr:row>
      <xdr:rowOff>87136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855092"/>
          <a:ext cx="889000" cy="3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58936</xdr:rowOff>
    </xdr:from>
    <xdr:to>
      <xdr:col>41</xdr:col>
      <xdr:colOff>50800</xdr:colOff>
      <xdr:row>98</xdr:row>
      <xdr:rowOff>87136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861036"/>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122331</xdr:rowOff>
    </xdr:from>
    <xdr:to>
      <xdr:col>55</xdr:col>
      <xdr:colOff>50800</xdr:colOff>
      <xdr:row>98</xdr:row>
      <xdr:rowOff>52481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37258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111714</xdr:rowOff>
    </xdr:from>
    <xdr:to>
      <xdr:col>50</xdr:col>
      <xdr:colOff>165100</xdr:colOff>
      <xdr:row>98</xdr:row>
      <xdr:rowOff>41864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32991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2192</xdr:rowOff>
    </xdr:from>
    <xdr:to>
      <xdr:col>46</xdr:col>
      <xdr:colOff>38100</xdr:colOff>
      <xdr:row>98</xdr:row>
      <xdr:rowOff>103792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94919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36336</xdr:rowOff>
    </xdr:from>
    <xdr:to>
      <xdr:col>41</xdr:col>
      <xdr:colOff>101600</xdr:colOff>
      <xdr:row>98</xdr:row>
      <xdr:rowOff>137936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129063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8136</xdr:rowOff>
    </xdr:from>
    <xdr:to>
      <xdr:col>36</xdr:col>
      <xdr:colOff>165100</xdr:colOff>
      <xdr:row>98</xdr:row>
      <xdr:rowOff>109736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100863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169046</xdr:rowOff>
    </xdr:from>
    <xdr:to>
      <xdr:col>85</xdr:col>
      <xdr:colOff>127000</xdr:colOff>
      <xdr:row>38</xdr:row>
      <xdr:rowOff>8055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12696"/>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47208</xdr:rowOff>
    </xdr:from>
    <xdr:to>
      <xdr:col>81</xdr:col>
      <xdr:colOff>50800</xdr:colOff>
      <xdr:row>37</xdr:row>
      <xdr:rowOff>169046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219408"/>
          <a:ext cx="889000" cy="29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47208</xdr:rowOff>
    </xdr:from>
    <xdr:to>
      <xdr:col>76</xdr:col>
      <xdr:colOff>114300</xdr:colOff>
      <xdr:row>36</xdr:row>
      <xdr:rowOff>165440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219408"/>
          <a:ext cx="889000" cy="1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165440</xdr:rowOff>
    </xdr:from>
    <xdr:to>
      <xdr:col>71</xdr:col>
      <xdr:colOff>177800</xdr:colOff>
      <xdr:row>38</xdr:row>
      <xdr:rowOff>25068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337640"/>
          <a:ext cx="889000" cy="20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128705</xdr:rowOff>
    </xdr:from>
    <xdr:to>
      <xdr:col>85</xdr:col>
      <xdr:colOff>177800</xdr:colOff>
      <xdr:row>38</xdr:row>
      <xdr:rowOff>58855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118247</xdr:rowOff>
    </xdr:from>
    <xdr:to>
      <xdr:col>81</xdr:col>
      <xdr:colOff>101600</xdr:colOff>
      <xdr:row>38</xdr:row>
      <xdr:rowOff>48397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39523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167858</xdr:rowOff>
    </xdr:from>
    <xdr:to>
      <xdr:col>76</xdr:col>
      <xdr:colOff>165100</xdr:colOff>
      <xdr:row>36</xdr:row>
      <xdr:rowOff>98008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1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114535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594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114640</xdr:rowOff>
    </xdr:from>
    <xdr:to>
      <xdr:col>72</xdr:col>
      <xdr:colOff>38100</xdr:colOff>
      <xdr:row>37</xdr:row>
      <xdr:rowOff>44790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2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61317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0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145719</xdr:rowOff>
    </xdr:from>
    <xdr:to>
      <xdr:col>67</xdr:col>
      <xdr:colOff>101600</xdr:colOff>
      <xdr:row>38</xdr:row>
      <xdr:rowOff>75868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893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66995</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5820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118170</xdr:rowOff>
    </xdr:from>
    <xdr:to>
      <xdr:col>85</xdr:col>
      <xdr:colOff>127000</xdr:colOff>
      <xdr:row>78</xdr:row>
      <xdr:rowOff>139895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91270"/>
          <a:ext cx="8382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135141</xdr:rowOff>
    </xdr:from>
    <xdr:to>
      <xdr:col>81</xdr:col>
      <xdr:colOff>50800</xdr:colOff>
      <xdr:row>78</xdr:row>
      <xdr:rowOff>139895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508241"/>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129615</xdr:rowOff>
    </xdr:from>
    <xdr:to>
      <xdr:col>76</xdr:col>
      <xdr:colOff>114300</xdr:colOff>
      <xdr:row>78</xdr:row>
      <xdr:rowOff>135141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502715"/>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126324</xdr:rowOff>
    </xdr:from>
    <xdr:to>
      <xdr:col>71</xdr:col>
      <xdr:colOff>177800</xdr:colOff>
      <xdr:row>78</xdr:row>
      <xdr:rowOff>129615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9942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67370</xdr:rowOff>
    </xdr:from>
    <xdr:to>
      <xdr:col>85</xdr:col>
      <xdr:colOff>177800</xdr:colOff>
      <xdr:row>78</xdr:row>
      <xdr:rowOff>168970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153747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89095</xdr:rowOff>
    </xdr:from>
    <xdr:to>
      <xdr:col>81</xdr:col>
      <xdr:colOff>101600</xdr:colOff>
      <xdr:row>79</xdr:row>
      <xdr:rowOff>19245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10372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84341</xdr:rowOff>
    </xdr:from>
    <xdr:to>
      <xdr:col>76</xdr:col>
      <xdr:colOff>165100</xdr:colOff>
      <xdr:row>79</xdr:row>
      <xdr:rowOff>14491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78815</xdr:rowOff>
    </xdr:from>
    <xdr:to>
      <xdr:col>72</xdr:col>
      <xdr:colOff>38100</xdr:colOff>
      <xdr:row>79</xdr:row>
      <xdr:rowOff>8965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75524</xdr:rowOff>
    </xdr:from>
    <xdr:to>
      <xdr:col>67</xdr:col>
      <xdr:colOff>101600</xdr:colOff>
      <xdr:row>79</xdr:row>
      <xdr:rowOff>5674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168251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93596</xdr:rowOff>
    </xdr:from>
    <xdr:to>
      <xdr:col>85</xdr:col>
      <xdr:colOff>127000</xdr:colOff>
      <xdr:row>98</xdr:row>
      <xdr:rowOff>105556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95696"/>
          <a:ext cx="838200" cy="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105556</xdr:rowOff>
    </xdr:from>
    <xdr:to>
      <xdr:col>81</xdr:col>
      <xdr:colOff>50800</xdr:colOff>
      <xdr:row>98</xdr:row>
      <xdr:rowOff>114753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07656"/>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114753</xdr:rowOff>
    </xdr:from>
    <xdr:to>
      <xdr:col>76</xdr:col>
      <xdr:colOff>114300</xdr:colOff>
      <xdr:row>98</xdr:row>
      <xdr:rowOff>118376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916853"/>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118376</xdr:rowOff>
    </xdr:from>
    <xdr:to>
      <xdr:col>71</xdr:col>
      <xdr:colOff>177800</xdr:colOff>
      <xdr:row>98</xdr:row>
      <xdr:rowOff>132300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20476"/>
          <a:ext cx="889000" cy="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42796</xdr:rowOff>
    </xdr:from>
    <xdr:to>
      <xdr:col>85</xdr:col>
      <xdr:colOff>177800</xdr:colOff>
      <xdr:row>98</xdr:row>
      <xdr:rowOff>144396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129173</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54756</xdr:rowOff>
    </xdr:from>
    <xdr:to>
      <xdr:col>81</xdr:col>
      <xdr:colOff>101600</xdr:colOff>
      <xdr:row>98</xdr:row>
      <xdr:rowOff>156356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147483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63953</xdr:rowOff>
    </xdr:from>
    <xdr:to>
      <xdr:col>76</xdr:col>
      <xdr:colOff>165100</xdr:colOff>
      <xdr:row>98</xdr:row>
      <xdr:rowOff>165553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156680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67576</xdr:rowOff>
    </xdr:from>
    <xdr:to>
      <xdr:col>72</xdr:col>
      <xdr:colOff>38100</xdr:colOff>
      <xdr:row>98</xdr:row>
      <xdr:rowOff>169176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160303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9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81500</xdr:rowOff>
    </xdr:from>
    <xdr:to>
      <xdr:col>67</xdr:col>
      <xdr:colOff>101600</xdr:colOff>
      <xdr:row>99</xdr:row>
      <xdr:rowOff>11650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2777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43193</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297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41935</xdr:rowOff>
    </xdr:from>
    <xdr:to>
      <xdr:col>107</xdr:col>
      <xdr:colOff>50800</xdr:colOff>
      <xdr:row>39</xdr:row>
      <xdr:rowOff>43193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28485"/>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111354</xdr:rowOff>
    </xdr:from>
    <xdr:to>
      <xdr:col>102</xdr:col>
      <xdr:colOff>114300</xdr:colOff>
      <xdr:row>39</xdr:row>
      <xdr:rowOff>41935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26454"/>
          <a:ext cx="889000" cy="1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163843</xdr:rowOff>
    </xdr:from>
    <xdr:to>
      <xdr:col>107</xdr:col>
      <xdr:colOff>101600</xdr:colOff>
      <xdr:row>39</xdr:row>
      <xdr:rowOff>93993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85120</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77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162585</xdr:rowOff>
    </xdr:from>
    <xdr:to>
      <xdr:col>102</xdr:col>
      <xdr:colOff>165100</xdr:colOff>
      <xdr:row>39</xdr:row>
      <xdr:rowOff>92735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83862</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770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60554</xdr:rowOff>
    </xdr:from>
    <xdr:to>
      <xdr:col>98</xdr:col>
      <xdr:colOff>38100</xdr:colOff>
      <xdr:row>38</xdr:row>
      <xdr:rowOff>162154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7231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5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131356</xdr:rowOff>
    </xdr:from>
    <xdr:to>
      <xdr:col>116</xdr:col>
      <xdr:colOff>63500</xdr:colOff>
      <xdr:row>59</xdr:row>
      <xdr:rowOff>29191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75456"/>
          <a:ext cx="838200" cy="6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131356</xdr:rowOff>
    </xdr:from>
    <xdr:to>
      <xdr:col>111</xdr:col>
      <xdr:colOff>177800</xdr:colOff>
      <xdr:row>59</xdr:row>
      <xdr:rowOff>31744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75456"/>
          <a:ext cx="8890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31744</xdr:rowOff>
    </xdr:from>
    <xdr:to>
      <xdr:col>107</xdr:col>
      <xdr:colOff>50800</xdr:colOff>
      <xdr:row>59</xdr:row>
      <xdr:rowOff>31858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729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31858</xdr:rowOff>
    </xdr:from>
    <xdr:to>
      <xdr:col>102</xdr:col>
      <xdr:colOff>114300</xdr:colOff>
      <xdr:row>59</xdr:row>
      <xdr:rowOff>32010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4740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149841</xdr:rowOff>
    </xdr:from>
    <xdr:to>
      <xdr:col>116</xdr:col>
      <xdr:colOff>114300</xdr:colOff>
      <xdr:row>59</xdr:row>
      <xdr:rowOff>79991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64768</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8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80556</xdr:rowOff>
    </xdr:from>
    <xdr:to>
      <xdr:col>112</xdr:col>
      <xdr:colOff>38100</xdr:colOff>
      <xdr:row>59</xdr:row>
      <xdr:rowOff>10706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1833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152394</xdr:rowOff>
    </xdr:from>
    <xdr:to>
      <xdr:col>107</xdr:col>
      <xdr:colOff>101600</xdr:colOff>
      <xdr:row>59</xdr:row>
      <xdr:rowOff>82544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73671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152508</xdr:rowOff>
    </xdr:from>
    <xdr:to>
      <xdr:col>102</xdr:col>
      <xdr:colOff>165100</xdr:colOff>
      <xdr:row>59</xdr:row>
      <xdr:rowOff>82658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73785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8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152660</xdr:rowOff>
    </xdr:from>
    <xdr:to>
      <xdr:col>98</xdr:col>
      <xdr:colOff>38100</xdr:colOff>
      <xdr:row>59</xdr:row>
      <xdr:rowOff>82810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73937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92348</xdr:rowOff>
    </xdr:from>
    <xdr:to>
      <xdr:col>116</xdr:col>
      <xdr:colOff>63500</xdr:colOff>
      <xdr:row>76</xdr:row>
      <xdr:rowOff>112610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22548"/>
          <a:ext cx="838200" cy="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112088</xdr:rowOff>
    </xdr:from>
    <xdr:to>
      <xdr:col>111</xdr:col>
      <xdr:colOff>177800</xdr:colOff>
      <xdr:row>76</xdr:row>
      <xdr:rowOff>112610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42288"/>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53273</xdr:rowOff>
    </xdr:from>
    <xdr:to>
      <xdr:col>107</xdr:col>
      <xdr:colOff>50800</xdr:colOff>
      <xdr:row>76</xdr:row>
      <xdr:rowOff>112088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83473"/>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53273</xdr:rowOff>
    </xdr:from>
    <xdr:to>
      <xdr:col>102</xdr:col>
      <xdr:colOff>114300</xdr:colOff>
      <xdr:row>76</xdr:row>
      <xdr:rowOff>92053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83473"/>
          <a:ext cx="889000" cy="3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41548</xdr:rowOff>
    </xdr:from>
    <xdr:to>
      <xdr:col>116</xdr:col>
      <xdr:colOff>114300</xdr:colOff>
      <xdr:row>76</xdr:row>
      <xdr:rowOff>143148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19975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61810</xdr:rowOff>
    </xdr:from>
    <xdr:to>
      <xdr:col>112</xdr:col>
      <xdr:colOff>38100</xdr:colOff>
      <xdr:row>76</xdr:row>
      <xdr:rowOff>163410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154537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61288</xdr:rowOff>
    </xdr:from>
    <xdr:to>
      <xdr:col>107</xdr:col>
      <xdr:colOff>101600</xdr:colOff>
      <xdr:row>76</xdr:row>
      <xdr:rowOff>162888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154015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8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2473</xdr:rowOff>
    </xdr:from>
    <xdr:to>
      <xdr:col>102</xdr:col>
      <xdr:colOff>165100</xdr:colOff>
      <xdr:row>76</xdr:row>
      <xdr:rowOff>104073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95200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41253</xdr:rowOff>
    </xdr:from>
    <xdr:to>
      <xdr:col>98</xdr:col>
      <xdr:colOff>38100</xdr:colOff>
      <xdr:row>76</xdr:row>
      <xdr:rowOff>142853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133980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年度決算において、住民一人当たりのコストが類似団体内平均より高い水準にあるのは、扶助費となっている。</a:t>
          </a:r>
        </a:p>
        <a:p>
          <a:r>
            <a:rPr kumimoji="1" lang="ja-JP" altLang="en-US" sz="1300">
              <a:latin typeface="ＭＳ Ｐゴシック" panose="020B0600070205080204" pitchFamily="50" charset="-128"/>
              <a:ea typeface="ＭＳ Ｐゴシック" panose="020B0600070205080204" pitchFamily="50" charset="-128"/>
            </a:rPr>
            <a:t>　扶助費は、障害者自立支援給付費や子どものための教育・保育給付費、まち・ひと・しごと総合戦略事業として取り組んでいる福祉医療給付事業などの影響により類似団体内平均よりも大幅に高い水準で推移し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災害復旧事業費については、地震により被災した本庁舎の建て替え事業の影響により、平成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年度及び令和元年度は類似団体内平均より高い水準となった。</a:t>
          </a:r>
        </a:p>
        <a:p>
          <a:r>
            <a:rPr kumimoji="1" lang="ja-JP" altLang="en-US" sz="1300">
              <a:latin typeface="ＭＳ Ｐゴシック" panose="020B0600070205080204" pitchFamily="50" charset="-128"/>
              <a:ea typeface="ＭＳ Ｐゴシック" panose="020B0600070205080204" pitchFamily="50" charset="-128"/>
            </a:rPr>
            <a:t>　　一方で人件費については、類似団体内平均よりも低い水準で推移している。その要因は、行政改革大綱に基づく職員数の適正化を図り減少したことや廃棄物処理業務や救急・消防業務などを一部事務組合で行っていること、業務委託等の推進により一部事務組合負担金や委託料へシフトし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　その他の費目については、おおむね類似団体平均よりも低い水準で推移している。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今後も市民サービスの質を維持し、より効果的な財政運営を行うため事務事業の見直しを行い、経費削減と効率化に努める。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43,670
43,294
82.96
25,782,652
25,232,384
441,905
11,935,990
23,746,470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47498</xdr:rowOff>
    </xdr:from>
    <xdr:to>
      <xdr:col>24</xdr:col>
      <xdr:colOff>63500</xdr:colOff>
      <xdr:row>36</xdr:row>
      <xdr:rowOff>64072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698"/>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64072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9604"/>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84265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604"/>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38735</xdr:rowOff>
    </xdr:from>
    <xdr:to>
      <xdr:col>10</xdr:col>
      <xdr:colOff>114300</xdr:colOff>
      <xdr:row>36</xdr:row>
      <xdr:rowOff>84265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0935"/>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168148</xdr:rowOff>
    </xdr:from>
    <xdr:to>
      <xdr:col>24</xdr:col>
      <xdr:colOff>114300</xdr:colOff>
      <xdr:row>36</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146575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13272</xdr:rowOff>
    </xdr:from>
    <xdr:to>
      <xdr:col>20</xdr:col>
      <xdr:colOff>38100</xdr:colOff>
      <xdr:row>36</xdr:row>
      <xdr:rowOff>114872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105999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99331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33465</xdr:rowOff>
    </xdr:from>
    <xdr:to>
      <xdr:col>10</xdr:col>
      <xdr:colOff>165100</xdr:colOff>
      <xdr:row>36</xdr:row>
      <xdr:rowOff>135065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126192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159385</xdr:rowOff>
    </xdr:from>
    <xdr:to>
      <xdr:col>6</xdr:col>
      <xdr:colOff>38100</xdr:colOff>
      <xdr:row>36</xdr:row>
      <xdr:rowOff>89535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80662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1784</xdr:rowOff>
    </xdr:from>
    <xdr:to>
      <xdr:col>24</xdr:col>
      <xdr:colOff>63500</xdr:colOff>
      <xdr:row>58</xdr:row>
      <xdr:rowOff>123443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5884"/>
          <a:ext cx="838200" cy="1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1784</xdr:rowOff>
    </xdr:from>
    <xdr:to>
      <xdr:col>19</xdr:col>
      <xdr:colOff>177800</xdr:colOff>
      <xdr:row>58</xdr:row>
      <xdr:rowOff>139005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5884"/>
          <a:ext cx="889000" cy="1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139005</xdr:rowOff>
    </xdr:from>
    <xdr:to>
      <xdr:col>15</xdr:col>
      <xdr:colOff>50800</xdr:colOff>
      <xdr:row>58</xdr:row>
      <xdr:rowOff>145711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83105"/>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145711</xdr:rowOff>
    </xdr:from>
    <xdr:to>
      <xdr:col>10</xdr:col>
      <xdr:colOff>114300</xdr:colOff>
      <xdr:row>58</xdr:row>
      <xdr:rowOff>146059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89811"/>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72643</xdr:rowOff>
    </xdr:from>
    <xdr:to>
      <xdr:col>24</xdr:col>
      <xdr:colOff>114300</xdr:colOff>
      <xdr:row>59</xdr:row>
      <xdr:rowOff>2793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159020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122434</xdr:rowOff>
    </xdr:from>
    <xdr:to>
      <xdr:col>20</xdr:col>
      <xdr:colOff>38100</xdr:colOff>
      <xdr:row>58</xdr:row>
      <xdr:rowOff>52584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43711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88205</xdr:rowOff>
    </xdr:from>
    <xdr:to>
      <xdr:col>15</xdr:col>
      <xdr:colOff>101600</xdr:colOff>
      <xdr:row>59</xdr:row>
      <xdr:rowOff>18355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9482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94911</xdr:rowOff>
    </xdr:from>
    <xdr:to>
      <xdr:col>10</xdr:col>
      <xdr:colOff>165100</xdr:colOff>
      <xdr:row>59</xdr:row>
      <xdr:rowOff>25061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16188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95259</xdr:rowOff>
    </xdr:from>
    <xdr:to>
      <xdr:col>6</xdr:col>
      <xdr:colOff>38100</xdr:colOff>
      <xdr:row>59</xdr:row>
      <xdr:rowOff>25409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154751</xdr:rowOff>
    </xdr:from>
    <xdr:to>
      <xdr:col>24</xdr:col>
      <xdr:colOff>63500</xdr:colOff>
      <xdr:row>75</xdr:row>
      <xdr:rowOff>113859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42051"/>
          <a:ext cx="838200" cy="1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113859</xdr:rowOff>
    </xdr:from>
    <xdr:to>
      <xdr:col>19</xdr:col>
      <xdr:colOff>177800</xdr:colOff>
      <xdr:row>75</xdr:row>
      <xdr:rowOff>125468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72609"/>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125468</xdr:rowOff>
    </xdr:from>
    <xdr:to>
      <xdr:col>15</xdr:col>
      <xdr:colOff>50800</xdr:colOff>
      <xdr:row>75</xdr:row>
      <xdr:rowOff>167987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421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160635</xdr:rowOff>
    </xdr:from>
    <xdr:to>
      <xdr:col>10</xdr:col>
      <xdr:colOff>114300</xdr:colOff>
      <xdr:row>75</xdr:row>
      <xdr:rowOff>167987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19385"/>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103951</xdr:rowOff>
    </xdr:from>
    <xdr:to>
      <xdr:col>24</xdr:col>
      <xdr:colOff>114300</xdr:colOff>
      <xdr:row>75</xdr:row>
      <xdr:rowOff>34101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126828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63059</xdr:rowOff>
    </xdr:from>
    <xdr:to>
      <xdr:col>20</xdr:col>
      <xdr:colOff>38100</xdr:colOff>
      <xdr:row>75</xdr:row>
      <xdr:rowOff>164660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21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9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74668</xdr:rowOff>
    </xdr:from>
    <xdr:to>
      <xdr:col>15</xdr:col>
      <xdr:colOff>101600</xdr:colOff>
      <xdr:row>76</xdr:row>
      <xdr:rowOff>4818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21345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0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117187</xdr:rowOff>
    </xdr:from>
    <xdr:to>
      <xdr:col>10</xdr:col>
      <xdr:colOff>165100</xdr:colOff>
      <xdr:row>76</xdr:row>
      <xdr:rowOff>47337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63864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109835</xdr:rowOff>
    </xdr:from>
    <xdr:to>
      <xdr:col>6</xdr:col>
      <xdr:colOff>38100</xdr:colOff>
      <xdr:row>76</xdr:row>
      <xdr:rowOff>39985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56512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159900</xdr:rowOff>
    </xdr:from>
    <xdr:to>
      <xdr:col>24</xdr:col>
      <xdr:colOff>63500</xdr:colOff>
      <xdr:row>97</xdr:row>
      <xdr:rowOff>51970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19100"/>
          <a:ext cx="838200" cy="6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51970</xdr:rowOff>
    </xdr:from>
    <xdr:to>
      <xdr:col>19</xdr:col>
      <xdr:colOff>177800</xdr:colOff>
      <xdr:row>97</xdr:row>
      <xdr:rowOff>81894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82620"/>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80446</xdr:rowOff>
    </xdr:from>
    <xdr:to>
      <xdr:col>15</xdr:col>
      <xdr:colOff>50800</xdr:colOff>
      <xdr:row>97</xdr:row>
      <xdr:rowOff>81894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1109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55065</xdr:rowOff>
    </xdr:from>
    <xdr:to>
      <xdr:col>10</xdr:col>
      <xdr:colOff>114300</xdr:colOff>
      <xdr:row>97</xdr:row>
      <xdr:rowOff>80446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85715"/>
          <a:ext cx="889000" cy="2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109100</xdr:rowOff>
    </xdr:from>
    <xdr:to>
      <xdr:col>24</xdr:col>
      <xdr:colOff>114300</xdr:colOff>
      <xdr:row>97</xdr:row>
      <xdr:rowOff>39250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87527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1170</xdr:rowOff>
    </xdr:from>
    <xdr:to>
      <xdr:col>20</xdr:col>
      <xdr:colOff>38100</xdr:colOff>
      <xdr:row>97</xdr:row>
      <xdr:rowOff>102770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93897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31094</xdr:rowOff>
    </xdr:from>
    <xdr:to>
      <xdr:col>15</xdr:col>
      <xdr:colOff>101600</xdr:colOff>
      <xdr:row>97</xdr:row>
      <xdr:rowOff>132694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123821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29646</xdr:rowOff>
    </xdr:from>
    <xdr:to>
      <xdr:col>10</xdr:col>
      <xdr:colOff>165100</xdr:colOff>
      <xdr:row>97</xdr:row>
      <xdr:rowOff>131246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122373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4265</xdr:rowOff>
    </xdr:from>
    <xdr:to>
      <xdr:col>6</xdr:col>
      <xdr:colOff>38100</xdr:colOff>
      <xdr:row>97</xdr:row>
      <xdr:rowOff>105865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96992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2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59690</xdr:rowOff>
    </xdr:from>
    <xdr:to>
      <xdr:col>55</xdr:col>
      <xdr:colOff>0</xdr:colOff>
      <xdr:row>38</xdr:row>
      <xdr:rowOff>59919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7479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59919</xdr:rowOff>
    </xdr:from>
    <xdr:to>
      <xdr:col>50</xdr:col>
      <xdr:colOff>114300</xdr:colOff>
      <xdr:row>38</xdr:row>
      <xdr:rowOff>61519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501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61519</xdr:rowOff>
    </xdr:from>
    <xdr:to>
      <xdr:col>45</xdr:col>
      <xdr:colOff>177800</xdr:colOff>
      <xdr:row>38</xdr:row>
      <xdr:rowOff>62433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661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62433</xdr:rowOff>
    </xdr:from>
    <xdr:to>
      <xdr:col>41</xdr:col>
      <xdr:colOff>50800</xdr:colOff>
      <xdr:row>38</xdr:row>
      <xdr:rowOff>63119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7753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xdr:rowOff>
    </xdr:from>
    <xdr:to>
      <xdr:col>55</xdr:col>
      <xdr:colOff>50800</xdr:colOff>
      <xdr:row>38</xdr:row>
      <xdr:rowOff>110490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95267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9119</xdr:rowOff>
    </xdr:from>
    <xdr:to>
      <xdr:col>50</xdr:col>
      <xdr:colOff>165100</xdr:colOff>
      <xdr:row>38</xdr:row>
      <xdr:rowOff>110719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101846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10719</xdr:rowOff>
    </xdr:from>
    <xdr:to>
      <xdr:col>46</xdr:col>
      <xdr:colOff>38100</xdr:colOff>
      <xdr:row>38</xdr:row>
      <xdr:rowOff>112319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103446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1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xdr:rowOff>
    </xdr:from>
    <xdr:to>
      <xdr:col>41</xdr:col>
      <xdr:colOff>101600</xdr:colOff>
      <xdr:row>38</xdr:row>
      <xdr:rowOff>113233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104360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xdr:rowOff>
    </xdr:from>
    <xdr:to>
      <xdr:col>36</xdr:col>
      <xdr:colOff>165100</xdr:colOff>
      <xdr:row>38</xdr:row>
      <xdr:rowOff>113919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105046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77241</xdr:rowOff>
    </xdr:from>
    <xdr:to>
      <xdr:col>55</xdr:col>
      <xdr:colOff>0</xdr:colOff>
      <xdr:row>58</xdr:row>
      <xdr:rowOff>14986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49891"/>
          <a:ext cx="8382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70638</xdr:rowOff>
    </xdr:from>
    <xdr:to>
      <xdr:col>50</xdr:col>
      <xdr:colOff>114300</xdr:colOff>
      <xdr:row>57</xdr:row>
      <xdr:rowOff>77241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43288"/>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130619</xdr:rowOff>
    </xdr:from>
    <xdr:to>
      <xdr:col>45</xdr:col>
      <xdr:colOff>177800</xdr:colOff>
      <xdr:row>57</xdr:row>
      <xdr:rowOff>70638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31819"/>
          <a:ext cx="889000" cy="1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130619</xdr:rowOff>
    </xdr:from>
    <xdr:to>
      <xdr:col>41</xdr:col>
      <xdr:colOff>50800</xdr:colOff>
      <xdr:row>57</xdr:row>
      <xdr:rowOff>95364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1819"/>
          <a:ext cx="889000" cy="1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135636</xdr:rowOff>
    </xdr:from>
    <xdr:to>
      <xdr:col>55</xdr:col>
      <xdr:colOff>50800</xdr:colOff>
      <xdr:row>58</xdr:row>
      <xdr:rowOff>65786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50563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26441</xdr:rowOff>
    </xdr:from>
    <xdr:to>
      <xdr:col>50</xdr:col>
      <xdr:colOff>165100</xdr:colOff>
      <xdr:row>57</xdr:row>
      <xdr:rowOff>128041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119168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19838</xdr:rowOff>
    </xdr:from>
    <xdr:to>
      <xdr:col>46</xdr:col>
      <xdr:colOff>38100</xdr:colOff>
      <xdr:row>57</xdr:row>
      <xdr:rowOff>121438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112565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79819</xdr:rowOff>
    </xdr:from>
    <xdr:to>
      <xdr:col>41</xdr:col>
      <xdr:colOff>101600</xdr:colOff>
      <xdr:row>57</xdr:row>
      <xdr:rowOff>9969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44564</xdr:rowOff>
    </xdr:from>
    <xdr:to>
      <xdr:col>36</xdr:col>
      <xdr:colOff>165100</xdr:colOff>
      <xdr:row>57</xdr:row>
      <xdr:rowOff>146164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137291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143481</xdr:rowOff>
    </xdr:from>
    <xdr:to>
      <xdr:col>55</xdr:col>
      <xdr:colOff>0</xdr:colOff>
      <xdr:row>77</xdr:row>
      <xdr:rowOff>163452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45131"/>
          <a:ext cx="8382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163452</xdr:rowOff>
    </xdr:from>
    <xdr:to>
      <xdr:col>50</xdr:col>
      <xdr:colOff>114300</xdr:colOff>
      <xdr:row>78</xdr:row>
      <xdr:rowOff>90267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5102"/>
          <a:ext cx="889000" cy="9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90267</xdr:rowOff>
    </xdr:from>
    <xdr:to>
      <xdr:col>45</xdr:col>
      <xdr:colOff>177800</xdr:colOff>
      <xdr:row>78</xdr:row>
      <xdr:rowOff>90605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3367"/>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84987</xdr:rowOff>
    </xdr:from>
    <xdr:to>
      <xdr:col>41</xdr:col>
      <xdr:colOff>50800</xdr:colOff>
      <xdr:row>78</xdr:row>
      <xdr:rowOff>90605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58087"/>
          <a:ext cx="88900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92681</xdr:rowOff>
    </xdr:from>
    <xdr:to>
      <xdr:col>55</xdr:col>
      <xdr:colOff>50800</xdr:colOff>
      <xdr:row>78</xdr:row>
      <xdr:rowOff>22831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115558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112652</xdr:rowOff>
    </xdr:from>
    <xdr:to>
      <xdr:col>50</xdr:col>
      <xdr:colOff>165100</xdr:colOff>
      <xdr:row>78</xdr:row>
      <xdr:rowOff>42802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33929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39467</xdr:rowOff>
    </xdr:from>
    <xdr:to>
      <xdr:col>46</xdr:col>
      <xdr:colOff>38100</xdr:colOff>
      <xdr:row>78</xdr:row>
      <xdr:rowOff>141067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132194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39805</xdr:rowOff>
    </xdr:from>
    <xdr:to>
      <xdr:col>41</xdr:col>
      <xdr:colOff>101600</xdr:colOff>
      <xdr:row>78</xdr:row>
      <xdr:rowOff>141405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132532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34187</xdr:rowOff>
    </xdr:from>
    <xdr:to>
      <xdr:col>36</xdr:col>
      <xdr:colOff>165100</xdr:colOff>
      <xdr:row>78</xdr:row>
      <xdr:rowOff>135787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126914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0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118952</xdr:rowOff>
    </xdr:from>
    <xdr:to>
      <xdr:col>55</xdr:col>
      <xdr:colOff>0</xdr:colOff>
      <xdr:row>97</xdr:row>
      <xdr:rowOff>164466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49602"/>
          <a:ext cx="8382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164466</xdr:rowOff>
    </xdr:from>
    <xdr:to>
      <xdr:col>50</xdr:col>
      <xdr:colOff>114300</xdr:colOff>
      <xdr:row>98</xdr:row>
      <xdr:rowOff>41278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95116"/>
          <a:ext cx="889000" cy="4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20805</xdr:rowOff>
    </xdr:from>
    <xdr:to>
      <xdr:col>45</xdr:col>
      <xdr:colOff>177800</xdr:colOff>
      <xdr:row>98</xdr:row>
      <xdr:rowOff>41278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22905"/>
          <a:ext cx="889000" cy="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20805</xdr:rowOff>
    </xdr:from>
    <xdr:to>
      <xdr:col>41</xdr:col>
      <xdr:colOff>50800</xdr:colOff>
      <xdr:row>98</xdr:row>
      <xdr:rowOff>32742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22905"/>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68152</xdr:rowOff>
    </xdr:from>
    <xdr:to>
      <xdr:col>55</xdr:col>
      <xdr:colOff>50800</xdr:colOff>
      <xdr:row>97</xdr:row>
      <xdr:rowOff>169752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154529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113666</xdr:rowOff>
    </xdr:from>
    <xdr:to>
      <xdr:col>50</xdr:col>
      <xdr:colOff>165100</xdr:colOff>
      <xdr:row>98</xdr:row>
      <xdr:rowOff>43816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34943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161928</xdr:rowOff>
    </xdr:from>
    <xdr:to>
      <xdr:col>46</xdr:col>
      <xdr:colOff>38100</xdr:colOff>
      <xdr:row>98</xdr:row>
      <xdr:rowOff>92078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83205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141455</xdr:rowOff>
    </xdr:from>
    <xdr:to>
      <xdr:col>41</xdr:col>
      <xdr:colOff>101600</xdr:colOff>
      <xdr:row>98</xdr:row>
      <xdr:rowOff>71605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62732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153392</xdr:rowOff>
    </xdr:from>
    <xdr:to>
      <xdr:col>36</xdr:col>
      <xdr:colOff>165100</xdr:colOff>
      <xdr:row>98</xdr:row>
      <xdr:rowOff>83542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74669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80473</xdr:rowOff>
    </xdr:from>
    <xdr:to>
      <xdr:col>85</xdr:col>
      <xdr:colOff>127000</xdr:colOff>
      <xdr:row>37</xdr:row>
      <xdr:rowOff>121603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24123"/>
          <a:ext cx="8382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80473</xdr:rowOff>
    </xdr:from>
    <xdr:to>
      <xdr:col>81</xdr:col>
      <xdr:colOff>50800</xdr:colOff>
      <xdr:row>37</xdr:row>
      <xdr:rowOff>108001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24123"/>
          <a:ext cx="8890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107048</xdr:rowOff>
    </xdr:from>
    <xdr:to>
      <xdr:col>76</xdr:col>
      <xdr:colOff>114300</xdr:colOff>
      <xdr:row>37</xdr:row>
      <xdr:rowOff>108001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5069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107048</xdr:rowOff>
    </xdr:from>
    <xdr:to>
      <xdr:col>71</xdr:col>
      <xdr:colOff>177800</xdr:colOff>
      <xdr:row>37</xdr:row>
      <xdr:rowOff>116078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50698"/>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70803</xdr:rowOff>
    </xdr:from>
    <xdr:to>
      <xdr:col>85</xdr:col>
      <xdr:colOff>177800</xdr:colOff>
      <xdr:row>38</xdr:row>
      <xdr:rowOff>953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157180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2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29673</xdr:rowOff>
    </xdr:from>
    <xdr:to>
      <xdr:col>81</xdr:col>
      <xdr:colOff>101600</xdr:colOff>
      <xdr:row>37</xdr:row>
      <xdr:rowOff>131273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122400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57201</xdr:rowOff>
    </xdr:from>
    <xdr:to>
      <xdr:col>76</xdr:col>
      <xdr:colOff>165100</xdr:colOff>
      <xdr:row>37</xdr:row>
      <xdr:rowOff>158801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56248</xdr:rowOff>
    </xdr:from>
    <xdr:to>
      <xdr:col>72</xdr:col>
      <xdr:colOff>38100</xdr:colOff>
      <xdr:row>37</xdr:row>
      <xdr:rowOff>157848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148976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65278</xdr:rowOff>
    </xdr:from>
    <xdr:to>
      <xdr:col>67</xdr:col>
      <xdr:colOff>101600</xdr:colOff>
      <xdr:row>37</xdr:row>
      <xdr:rowOff>166878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158005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146044</xdr:rowOff>
    </xdr:from>
    <xdr:to>
      <xdr:col>85</xdr:col>
      <xdr:colOff>127000</xdr:colOff>
      <xdr:row>57</xdr:row>
      <xdr:rowOff>156902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47244"/>
          <a:ext cx="838200" cy="18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146044</xdr:rowOff>
    </xdr:from>
    <xdr:to>
      <xdr:col>81</xdr:col>
      <xdr:colOff>50800</xdr:colOff>
      <xdr:row>57</xdr:row>
      <xdr:rowOff>131399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47244"/>
          <a:ext cx="889000" cy="15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131399</xdr:rowOff>
    </xdr:from>
    <xdr:to>
      <xdr:col>76</xdr:col>
      <xdr:colOff>114300</xdr:colOff>
      <xdr:row>58</xdr:row>
      <xdr:rowOff>65433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04049"/>
          <a:ext cx="889000" cy="10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65433</xdr:rowOff>
    </xdr:from>
    <xdr:to>
      <xdr:col>71</xdr:col>
      <xdr:colOff>177800</xdr:colOff>
      <xdr:row>58</xdr:row>
      <xdr:rowOff>75178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10009533"/>
          <a:ext cx="8890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106102</xdr:rowOff>
    </xdr:from>
    <xdr:to>
      <xdr:col>85</xdr:col>
      <xdr:colOff>177800</xdr:colOff>
      <xdr:row>58</xdr:row>
      <xdr:rowOff>36252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84529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95244</xdr:rowOff>
    </xdr:from>
    <xdr:to>
      <xdr:col>81</xdr:col>
      <xdr:colOff>101600</xdr:colOff>
      <xdr:row>57</xdr:row>
      <xdr:rowOff>25394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80599</xdr:rowOff>
    </xdr:from>
    <xdr:to>
      <xdr:col>76</xdr:col>
      <xdr:colOff>165100</xdr:colOff>
      <xdr:row>58</xdr:row>
      <xdr:rowOff>10749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14633</xdr:rowOff>
    </xdr:from>
    <xdr:to>
      <xdr:col>72</xdr:col>
      <xdr:colOff>38100</xdr:colOff>
      <xdr:row>58</xdr:row>
      <xdr:rowOff>116233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107360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5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24378</xdr:rowOff>
    </xdr:from>
    <xdr:to>
      <xdr:col>67</xdr:col>
      <xdr:colOff>101600</xdr:colOff>
      <xdr:row>58</xdr:row>
      <xdr:rowOff>125978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117105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6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169047</xdr:rowOff>
    </xdr:from>
    <xdr:to>
      <xdr:col>85</xdr:col>
      <xdr:colOff>127000</xdr:colOff>
      <xdr:row>78</xdr:row>
      <xdr:rowOff>8055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70697"/>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47208</xdr:rowOff>
    </xdr:from>
    <xdr:to>
      <xdr:col>81</xdr:col>
      <xdr:colOff>50800</xdr:colOff>
      <xdr:row>77</xdr:row>
      <xdr:rowOff>169047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077408"/>
          <a:ext cx="889000" cy="29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47208</xdr:rowOff>
    </xdr:from>
    <xdr:to>
      <xdr:col>76</xdr:col>
      <xdr:colOff>114300</xdr:colOff>
      <xdr:row>76</xdr:row>
      <xdr:rowOff>165441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077408"/>
          <a:ext cx="889000" cy="11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165441</xdr:rowOff>
    </xdr:from>
    <xdr:to>
      <xdr:col>71</xdr:col>
      <xdr:colOff>177800</xdr:colOff>
      <xdr:row>78</xdr:row>
      <xdr:rowOff>25068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195641"/>
          <a:ext cx="889000" cy="2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128705</xdr:rowOff>
    </xdr:from>
    <xdr:to>
      <xdr:col>85</xdr:col>
      <xdr:colOff>177800</xdr:colOff>
      <xdr:row>78</xdr:row>
      <xdr:rowOff>58855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118247</xdr:rowOff>
    </xdr:from>
    <xdr:to>
      <xdr:col>81</xdr:col>
      <xdr:colOff>101600</xdr:colOff>
      <xdr:row>78</xdr:row>
      <xdr:rowOff>48397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39524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1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167858</xdr:rowOff>
    </xdr:from>
    <xdr:to>
      <xdr:col>76</xdr:col>
      <xdr:colOff>165100</xdr:colOff>
      <xdr:row>76</xdr:row>
      <xdr:rowOff>98008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0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114536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80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114641</xdr:rowOff>
    </xdr:from>
    <xdr:to>
      <xdr:col>72</xdr:col>
      <xdr:colOff>38100</xdr:colOff>
      <xdr:row>77</xdr:row>
      <xdr:rowOff>44791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14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61317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92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145718</xdr:rowOff>
    </xdr:from>
    <xdr:to>
      <xdr:col>67</xdr:col>
      <xdr:colOff>101600</xdr:colOff>
      <xdr:row>78</xdr:row>
      <xdr:rowOff>75868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66995</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57333" y="134400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118170</xdr:rowOff>
    </xdr:from>
    <xdr:to>
      <xdr:col>85</xdr:col>
      <xdr:colOff>127000</xdr:colOff>
      <xdr:row>98</xdr:row>
      <xdr:rowOff>139895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920270"/>
          <a:ext cx="8382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135141</xdr:rowOff>
    </xdr:from>
    <xdr:to>
      <xdr:col>81</xdr:col>
      <xdr:colOff>50800</xdr:colOff>
      <xdr:row>98</xdr:row>
      <xdr:rowOff>139895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937241"/>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129615</xdr:rowOff>
    </xdr:from>
    <xdr:to>
      <xdr:col>76</xdr:col>
      <xdr:colOff>114300</xdr:colOff>
      <xdr:row>98</xdr:row>
      <xdr:rowOff>135141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931715"/>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126324</xdr:rowOff>
    </xdr:from>
    <xdr:to>
      <xdr:col>71</xdr:col>
      <xdr:colOff>177800</xdr:colOff>
      <xdr:row>98</xdr:row>
      <xdr:rowOff>129615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2842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67370</xdr:rowOff>
    </xdr:from>
    <xdr:to>
      <xdr:col>85</xdr:col>
      <xdr:colOff>177800</xdr:colOff>
      <xdr:row>98</xdr:row>
      <xdr:rowOff>168970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153747</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89095</xdr:rowOff>
    </xdr:from>
    <xdr:to>
      <xdr:col>81</xdr:col>
      <xdr:colOff>101600</xdr:colOff>
      <xdr:row>99</xdr:row>
      <xdr:rowOff>19245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10372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84341</xdr:rowOff>
    </xdr:from>
    <xdr:to>
      <xdr:col>76</xdr:col>
      <xdr:colOff>165100</xdr:colOff>
      <xdr:row>99</xdr:row>
      <xdr:rowOff>14491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8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7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78815</xdr:rowOff>
    </xdr:from>
    <xdr:to>
      <xdr:col>72</xdr:col>
      <xdr:colOff>38100</xdr:colOff>
      <xdr:row>99</xdr:row>
      <xdr:rowOff>8965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75524</xdr:rowOff>
    </xdr:from>
    <xdr:to>
      <xdr:col>67</xdr:col>
      <xdr:colOff>101600</xdr:colOff>
      <xdr:row>99</xdr:row>
      <xdr:rowOff>5674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168251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7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年度決算において、住民一人当たりのコストが類似団体内平均より高い水準にあるのは、民生費となっている。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民生費については、障害者自立支援給付費、まち・ひと・しごと総合戦略事業として取り組んでいる福祉医療給付事業などの影響により、類似団体内平均よりも高い水準で推移している。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年熊本地震により被災した本庁舎の建て替え事業により平成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年度及び令和元年度は類似団体内平均よりも高い水準となっている。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その他の費目については、おおむね類似団体内平均よりも低い水準で推移している。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今後も市民サービスの維持・向上を確保しつつ、より効果的な財政運営を行うため、事務事業の見直しを行い経費削減・効率化に努める。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財政調整基残高については、債券運用や預金利息の積立て、また歳計剰余積立を行った結果、</a:t>
          </a:r>
          <a:r>
            <a:rPr kumimoji="1" lang="en-US" altLang="ja-JP" sz="1100">
              <a:latin typeface="ＭＳ ゴシック" pitchFamily="49" charset="-128"/>
              <a:ea typeface="ＭＳ ゴシック" pitchFamily="49" charset="-128"/>
            </a:rPr>
            <a:t>154</a:t>
          </a:r>
          <a:r>
            <a:rPr kumimoji="1" lang="ja-JP" altLang="en-US" sz="1100">
              <a:latin typeface="ＭＳ ゴシック" pitchFamily="49" charset="-128"/>
              <a:ea typeface="ＭＳ ゴシック" pitchFamily="49" charset="-128"/>
            </a:rPr>
            <a:t>百万円増加し、財政調整基金残高の標準財政規模比が</a:t>
          </a:r>
          <a:r>
            <a:rPr kumimoji="1" lang="en-US" altLang="ja-JP" sz="1100">
              <a:latin typeface="ＭＳ ゴシック" pitchFamily="49" charset="-128"/>
              <a:ea typeface="ＭＳ ゴシック" pitchFamily="49" charset="-128"/>
            </a:rPr>
            <a:t>0.98</a:t>
          </a:r>
          <a:r>
            <a:rPr kumimoji="1" lang="ja-JP" altLang="en-US" sz="1100">
              <a:latin typeface="ＭＳ ゴシック" pitchFamily="49" charset="-128"/>
              <a:ea typeface="ＭＳ ゴシック" pitchFamily="49" charset="-128"/>
            </a:rPr>
            <a:t>ポイント上昇した。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年度の実質収支は黒字となっているが、これは国補正により普通交付税が増加したことや、ふるさと納税の寄付額が増加したためである。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今後は普通交付税が人口減少や合併算定替特例措置の終了に伴い減少していくと見込まれるため、引き続き事務事業の見直しを行い経費削減・効率化に努める。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前年度に引き続き全会計において黒字となっており、各会計とも適正な財政運営が図られている。</a:t>
          </a:r>
        </a:p>
        <a:p>
          <a:r>
            <a:rPr kumimoji="1" lang="ja-JP" altLang="en-US" sz="1400">
              <a:latin typeface="ＭＳ ゴシック" pitchFamily="49" charset="-128"/>
              <a:ea typeface="ＭＳ ゴシック" pitchFamily="49" charset="-128"/>
            </a:rPr>
            <a:t>　水道事業会計は、流動資産である現金預金が減少したことにより、黒字額が減少した。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一般会計は国補正で普通交付税が追加交付されたことや、ふるさと納税の寄付額が増加したことで黒字額が増加した。</a:t>
          </a:r>
        </a:p>
        <a:p>
          <a:r>
            <a:rPr kumimoji="1" lang="ja-JP" altLang="en-US" sz="1400">
              <a:latin typeface="ＭＳ ゴシック" pitchFamily="49" charset="-128"/>
              <a:ea typeface="ＭＳ ゴシック" pitchFamily="49" charset="-128"/>
            </a:rPr>
            <a:t>　その他の会計では、前年度と同程度で推移しているが、今後も収納率向上、滞納額の縮減等の取り組みを行い、全会計において引き続き健全財政の維持に努めていく。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9" t="s">
        <v>80</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8"/>
      <c r="DK1" s="178"/>
      <c r="DL1" s="178"/>
      <c r="DM1" s="178"/>
      <c r="DN1" s="178"/>
      <c r="DO1" s="178"/>
    </row>
    <row r="2" spans="1:119" ht="24.75" thickBot="1" x14ac:dyDescent="0.2">
      <c r="B2" s="179" t="s">
        <v>81</v>
      </c>
      <c r="C2" s="179"/>
      <c r="D2" s="180"/>
    </row>
    <row r="3" spans="1:119" ht="18.75" customHeight="1" thickBot="1" x14ac:dyDescent="0.2">
      <c r="A3" s="178"/>
      <c r="B3" s="590" t="s">
        <v>82</v>
      </c>
      <c r="C3" s="591"/>
      <c r="D3" s="591"/>
      <c r="E3" s="592"/>
      <c r="F3" s="592"/>
      <c r="G3" s="592"/>
      <c r="H3" s="592"/>
      <c r="I3" s="592"/>
      <c r="J3" s="592"/>
      <c r="K3" s="592"/>
      <c r="L3" s="592" t="s">
        <v>83</v>
      </c>
      <c r="M3" s="592"/>
      <c r="N3" s="592"/>
      <c r="O3" s="592"/>
      <c r="P3" s="592"/>
      <c r="Q3" s="592"/>
      <c r="R3" s="595"/>
      <c r="S3" s="595"/>
      <c r="T3" s="595"/>
      <c r="U3" s="595"/>
      <c r="V3" s="596"/>
      <c r="W3" s="486" t="s">
        <v>84</v>
      </c>
      <c r="X3" s="487"/>
      <c r="Y3" s="487"/>
      <c r="Z3" s="487"/>
      <c r="AA3" s="487"/>
      <c r="AB3" s="591"/>
      <c r="AC3" s="595" t="s">
        <v>85</v>
      </c>
      <c r="AD3" s="487"/>
      <c r="AE3" s="487"/>
      <c r="AF3" s="487"/>
      <c r="AG3" s="487"/>
      <c r="AH3" s="487"/>
      <c r="AI3" s="487"/>
      <c r="AJ3" s="487"/>
      <c r="AK3" s="487"/>
      <c r="AL3" s="557"/>
      <c r="AM3" s="486" t="s">
        <v>86</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87</v>
      </c>
      <c r="BO3" s="487"/>
      <c r="BP3" s="487"/>
      <c r="BQ3" s="487"/>
      <c r="BR3" s="487"/>
      <c r="BS3" s="487"/>
      <c r="BT3" s="487"/>
      <c r="BU3" s="557"/>
      <c r="BV3" s="486" t="s">
        <v>88</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89</v>
      </c>
      <c r="CU3" s="487"/>
      <c r="CV3" s="487"/>
      <c r="CW3" s="487"/>
      <c r="CX3" s="487"/>
      <c r="CY3" s="487"/>
      <c r="CZ3" s="487"/>
      <c r="DA3" s="557"/>
      <c r="DB3" s="486" t="s">
        <v>90</v>
      </c>
      <c r="DC3" s="487"/>
      <c r="DD3" s="487"/>
      <c r="DE3" s="487"/>
      <c r="DF3" s="487"/>
      <c r="DG3" s="487"/>
      <c r="DH3" s="487"/>
      <c r="DI3" s="557"/>
    </row>
    <row r="4" spans="1:119" ht="18.75" customHeight="1" x14ac:dyDescent="0.15">
      <c r="A4" s="178"/>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91</v>
      </c>
      <c r="AZ4" s="444"/>
      <c r="BA4" s="444"/>
      <c r="BB4" s="444"/>
      <c r="BC4" s="444"/>
      <c r="BD4" s="444"/>
      <c r="BE4" s="444"/>
      <c r="BF4" s="444"/>
      <c r="BG4" s="444"/>
      <c r="BH4" s="444"/>
      <c r="BI4" s="444"/>
      <c r="BJ4" s="444"/>
      <c r="BK4" s="444"/>
      <c r="BL4" s="444"/>
      <c r="BM4" s="445"/>
      <c r="BN4" s="446">
        <v>25782652</v>
      </c>
      <c r="BO4" s="447"/>
      <c r="BP4" s="447"/>
      <c r="BQ4" s="447"/>
      <c r="BR4" s="447"/>
      <c r="BS4" s="447"/>
      <c r="BT4" s="447"/>
      <c r="BU4" s="448"/>
      <c r="BV4" s="446">
        <v>28892487</v>
      </c>
      <c r="BW4" s="447"/>
      <c r="BX4" s="447"/>
      <c r="BY4" s="447"/>
      <c r="BZ4" s="447"/>
      <c r="CA4" s="447"/>
      <c r="CB4" s="447"/>
      <c r="CC4" s="448"/>
      <c r="CD4" s="583" t="s">
        <v>92</v>
      </c>
      <c r="CE4" s="584"/>
      <c r="CF4" s="584"/>
      <c r="CG4" s="584"/>
      <c r="CH4" s="584"/>
      <c r="CI4" s="584"/>
      <c r="CJ4" s="584"/>
      <c r="CK4" s="584"/>
      <c r="CL4" s="584"/>
      <c r="CM4" s="584"/>
      <c r="CN4" s="584"/>
      <c r="CO4" s="584"/>
      <c r="CP4" s="584"/>
      <c r="CQ4" s="584"/>
      <c r="CR4" s="584"/>
      <c r="CS4" s="585"/>
      <c r="CT4" s="586">
        <v>3.7</v>
      </c>
      <c r="CU4" s="587"/>
      <c r="CV4" s="587"/>
      <c r="CW4" s="587"/>
      <c r="CX4" s="587"/>
      <c r="CY4" s="587"/>
      <c r="CZ4" s="587"/>
      <c r="DA4" s="588"/>
      <c r="DB4" s="586">
        <v>2.7</v>
      </c>
      <c r="DC4" s="587"/>
      <c r="DD4" s="587"/>
      <c r="DE4" s="587"/>
      <c r="DF4" s="587"/>
      <c r="DG4" s="587"/>
      <c r="DH4" s="587"/>
      <c r="DI4" s="588"/>
    </row>
    <row r="5" spans="1:119" ht="18.75" customHeight="1" x14ac:dyDescent="0.15">
      <c r="A5" s="178"/>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93</v>
      </c>
      <c r="AN5" s="374"/>
      <c r="AO5" s="374"/>
      <c r="AP5" s="374"/>
      <c r="AQ5" s="374"/>
      <c r="AR5" s="374"/>
      <c r="AS5" s="374"/>
      <c r="AT5" s="375"/>
      <c r="AU5" s="475" t="s">
        <v>94</v>
      </c>
      <c r="AV5" s="476"/>
      <c r="AW5" s="476"/>
      <c r="AX5" s="476"/>
      <c r="AY5" s="431" t="s">
        <v>95</v>
      </c>
      <c r="AZ5" s="432"/>
      <c r="BA5" s="432"/>
      <c r="BB5" s="432"/>
      <c r="BC5" s="432"/>
      <c r="BD5" s="432"/>
      <c r="BE5" s="432"/>
      <c r="BF5" s="432"/>
      <c r="BG5" s="432"/>
      <c r="BH5" s="432"/>
      <c r="BI5" s="432"/>
      <c r="BJ5" s="432"/>
      <c r="BK5" s="432"/>
      <c r="BL5" s="432"/>
      <c r="BM5" s="433"/>
      <c r="BN5" s="417">
        <v>25232384</v>
      </c>
      <c r="BO5" s="418"/>
      <c r="BP5" s="418"/>
      <c r="BQ5" s="418"/>
      <c r="BR5" s="418"/>
      <c r="BS5" s="418"/>
      <c r="BT5" s="418"/>
      <c r="BU5" s="419"/>
      <c r="BV5" s="417">
        <v>28450652</v>
      </c>
      <c r="BW5" s="418"/>
      <c r="BX5" s="418"/>
      <c r="BY5" s="418"/>
      <c r="BZ5" s="418"/>
      <c r="CA5" s="418"/>
      <c r="CB5" s="418"/>
      <c r="CC5" s="419"/>
      <c r="CD5" s="457" t="s">
        <v>96</v>
      </c>
      <c r="CE5" s="377"/>
      <c r="CF5" s="377"/>
      <c r="CG5" s="377"/>
      <c r="CH5" s="377"/>
      <c r="CI5" s="377"/>
      <c r="CJ5" s="377"/>
      <c r="CK5" s="377"/>
      <c r="CL5" s="377"/>
      <c r="CM5" s="377"/>
      <c r="CN5" s="377"/>
      <c r="CO5" s="377"/>
      <c r="CP5" s="377"/>
      <c r="CQ5" s="377"/>
      <c r="CR5" s="377"/>
      <c r="CS5" s="458"/>
      <c r="CT5" s="414">
        <v>90.4</v>
      </c>
      <c r="CU5" s="415"/>
      <c r="CV5" s="415"/>
      <c r="CW5" s="415"/>
      <c r="CX5" s="415"/>
      <c r="CY5" s="415"/>
      <c r="CZ5" s="415"/>
      <c r="DA5" s="416"/>
      <c r="DB5" s="414">
        <v>92.6</v>
      </c>
      <c r="DC5" s="415"/>
      <c r="DD5" s="415"/>
      <c r="DE5" s="415"/>
      <c r="DF5" s="415"/>
      <c r="DG5" s="415"/>
      <c r="DH5" s="415"/>
      <c r="DI5" s="416"/>
    </row>
    <row r="6" spans="1:119" ht="18.75" customHeight="1" x14ac:dyDescent="0.15">
      <c r="A6" s="178"/>
      <c r="B6" s="563" t="s">
        <v>97</v>
      </c>
      <c r="C6" s="404"/>
      <c r="D6" s="404"/>
      <c r="E6" s="564"/>
      <c r="F6" s="564"/>
      <c r="G6" s="564"/>
      <c r="H6" s="564"/>
      <c r="I6" s="564"/>
      <c r="J6" s="564"/>
      <c r="K6" s="564"/>
      <c r="L6" s="564" t="s">
        <v>98</v>
      </c>
      <c r="M6" s="564"/>
      <c r="N6" s="564"/>
      <c r="O6" s="564"/>
      <c r="P6" s="564"/>
      <c r="Q6" s="564"/>
      <c r="R6" s="402"/>
      <c r="S6" s="402"/>
      <c r="T6" s="402"/>
      <c r="U6" s="402"/>
      <c r="V6" s="570"/>
      <c r="W6" s="507" t="s">
        <v>99</v>
      </c>
      <c r="X6" s="403"/>
      <c r="Y6" s="403"/>
      <c r="Z6" s="403"/>
      <c r="AA6" s="403"/>
      <c r="AB6" s="404"/>
      <c r="AC6" s="575" t="s">
        <v>100</v>
      </c>
      <c r="AD6" s="576"/>
      <c r="AE6" s="576"/>
      <c r="AF6" s="576"/>
      <c r="AG6" s="576"/>
      <c r="AH6" s="576"/>
      <c r="AI6" s="576"/>
      <c r="AJ6" s="576"/>
      <c r="AK6" s="576"/>
      <c r="AL6" s="577"/>
      <c r="AM6" s="474" t="s">
        <v>101</v>
      </c>
      <c r="AN6" s="374"/>
      <c r="AO6" s="374"/>
      <c r="AP6" s="374"/>
      <c r="AQ6" s="374"/>
      <c r="AR6" s="374"/>
      <c r="AS6" s="374"/>
      <c r="AT6" s="375"/>
      <c r="AU6" s="475" t="s">
        <v>94</v>
      </c>
      <c r="AV6" s="476"/>
      <c r="AW6" s="476"/>
      <c r="AX6" s="476"/>
      <c r="AY6" s="431" t="s">
        <v>102</v>
      </c>
      <c r="AZ6" s="432"/>
      <c r="BA6" s="432"/>
      <c r="BB6" s="432"/>
      <c r="BC6" s="432"/>
      <c r="BD6" s="432"/>
      <c r="BE6" s="432"/>
      <c r="BF6" s="432"/>
      <c r="BG6" s="432"/>
      <c r="BH6" s="432"/>
      <c r="BI6" s="432"/>
      <c r="BJ6" s="432"/>
      <c r="BK6" s="432"/>
      <c r="BL6" s="432"/>
      <c r="BM6" s="433"/>
      <c r="BN6" s="417">
        <v>550268</v>
      </c>
      <c r="BO6" s="418"/>
      <c r="BP6" s="418"/>
      <c r="BQ6" s="418"/>
      <c r="BR6" s="418"/>
      <c r="BS6" s="418"/>
      <c r="BT6" s="418"/>
      <c r="BU6" s="419"/>
      <c r="BV6" s="417">
        <v>441835</v>
      </c>
      <c r="BW6" s="418"/>
      <c r="BX6" s="418"/>
      <c r="BY6" s="418"/>
      <c r="BZ6" s="418"/>
      <c r="CA6" s="418"/>
      <c r="CB6" s="418"/>
      <c r="CC6" s="419"/>
      <c r="CD6" s="457" t="s">
        <v>103</v>
      </c>
      <c r="CE6" s="377"/>
      <c r="CF6" s="377"/>
      <c r="CG6" s="377"/>
      <c r="CH6" s="377"/>
      <c r="CI6" s="377"/>
      <c r="CJ6" s="377"/>
      <c r="CK6" s="377"/>
      <c r="CL6" s="377"/>
      <c r="CM6" s="377"/>
      <c r="CN6" s="377"/>
      <c r="CO6" s="377"/>
      <c r="CP6" s="377"/>
      <c r="CQ6" s="377"/>
      <c r="CR6" s="377"/>
      <c r="CS6" s="458"/>
      <c r="CT6" s="560">
        <v>94.9</v>
      </c>
      <c r="CU6" s="561"/>
      <c r="CV6" s="561"/>
      <c r="CW6" s="561"/>
      <c r="CX6" s="561"/>
      <c r="CY6" s="561"/>
      <c r="CZ6" s="561"/>
      <c r="DA6" s="562"/>
      <c r="DB6" s="560">
        <v>96.1</v>
      </c>
      <c r="DC6" s="561"/>
      <c r="DD6" s="561"/>
      <c r="DE6" s="561"/>
      <c r="DF6" s="561"/>
      <c r="DG6" s="561"/>
      <c r="DH6" s="561"/>
      <c r="DI6" s="562"/>
    </row>
    <row r="7" spans="1:119" ht="18.75" customHeight="1" x14ac:dyDescent="0.15">
      <c r="A7" s="178"/>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104</v>
      </c>
      <c r="AN7" s="374"/>
      <c r="AO7" s="374"/>
      <c r="AP7" s="374"/>
      <c r="AQ7" s="374"/>
      <c r="AR7" s="374"/>
      <c r="AS7" s="374"/>
      <c r="AT7" s="375"/>
      <c r="AU7" s="475" t="s">
        <v>94</v>
      </c>
      <c r="AV7" s="476"/>
      <c r="AW7" s="476"/>
      <c r="AX7" s="476"/>
      <c r="AY7" s="431" t="s">
        <v>105</v>
      </c>
      <c r="AZ7" s="432"/>
      <c r="BA7" s="432"/>
      <c r="BB7" s="432"/>
      <c r="BC7" s="432"/>
      <c r="BD7" s="432"/>
      <c r="BE7" s="432"/>
      <c r="BF7" s="432"/>
      <c r="BG7" s="432"/>
      <c r="BH7" s="432"/>
      <c r="BI7" s="432"/>
      <c r="BJ7" s="432"/>
      <c r="BK7" s="432"/>
      <c r="BL7" s="432"/>
      <c r="BM7" s="433"/>
      <c r="BN7" s="417">
        <v>108363</v>
      </c>
      <c r="BO7" s="418"/>
      <c r="BP7" s="418"/>
      <c r="BQ7" s="418"/>
      <c r="BR7" s="418"/>
      <c r="BS7" s="418"/>
      <c r="BT7" s="418"/>
      <c r="BU7" s="419"/>
      <c r="BV7" s="417">
        <v>139868</v>
      </c>
      <c r="BW7" s="418"/>
      <c r="BX7" s="418"/>
      <c r="BY7" s="418"/>
      <c r="BZ7" s="418"/>
      <c r="CA7" s="418"/>
      <c r="CB7" s="418"/>
      <c r="CC7" s="419"/>
      <c r="CD7" s="457" t="s">
        <v>106</v>
      </c>
      <c r="CE7" s="377"/>
      <c r="CF7" s="377"/>
      <c r="CG7" s="377"/>
      <c r="CH7" s="377"/>
      <c r="CI7" s="377"/>
      <c r="CJ7" s="377"/>
      <c r="CK7" s="377"/>
      <c r="CL7" s="377"/>
      <c r="CM7" s="377"/>
      <c r="CN7" s="377"/>
      <c r="CO7" s="377"/>
      <c r="CP7" s="377"/>
      <c r="CQ7" s="377"/>
      <c r="CR7" s="377"/>
      <c r="CS7" s="458"/>
      <c r="CT7" s="417">
        <v>11935990</v>
      </c>
      <c r="CU7" s="418"/>
      <c r="CV7" s="418"/>
      <c r="CW7" s="418"/>
      <c r="CX7" s="418"/>
      <c r="CY7" s="418"/>
      <c r="CZ7" s="418"/>
      <c r="DA7" s="419"/>
      <c r="DB7" s="417">
        <v>11335554</v>
      </c>
      <c r="DC7" s="418"/>
      <c r="DD7" s="418"/>
      <c r="DE7" s="418"/>
      <c r="DF7" s="418"/>
      <c r="DG7" s="418"/>
      <c r="DH7" s="418"/>
      <c r="DI7" s="419"/>
    </row>
    <row r="8" spans="1:119" ht="18.75" customHeight="1" thickBot="1" x14ac:dyDescent="0.2">
      <c r="A8" s="178"/>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107</v>
      </c>
      <c r="AN8" s="374"/>
      <c r="AO8" s="374"/>
      <c r="AP8" s="374"/>
      <c r="AQ8" s="374"/>
      <c r="AR8" s="374"/>
      <c r="AS8" s="374"/>
      <c r="AT8" s="375"/>
      <c r="AU8" s="475" t="s">
        <v>94</v>
      </c>
      <c r="AV8" s="476"/>
      <c r="AW8" s="476"/>
      <c r="AX8" s="476"/>
      <c r="AY8" s="431" t="s">
        <v>108</v>
      </c>
      <c r="AZ8" s="432"/>
      <c r="BA8" s="432"/>
      <c r="BB8" s="432"/>
      <c r="BC8" s="432"/>
      <c r="BD8" s="432"/>
      <c r="BE8" s="432"/>
      <c r="BF8" s="432"/>
      <c r="BG8" s="432"/>
      <c r="BH8" s="432"/>
      <c r="BI8" s="432"/>
      <c r="BJ8" s="432"/>
      <c r="BK8" s="432"/>
      <c r="BL8" s="432"/>
      <c r="BM8" s="433"/>
      <c r="BN8" s="417">
        <v>441905</v>
      </c>
      <c r="BO8" s="418"/>
      <c r="BP8" s="418"/>
      <c r="BQ8" s="418"/>
      <c r="BR8" s="418"/>
      <c r="BS8" s="418"/>
      <c r="BT8" s="418"/>
      <c r="BU8" s="419"/>
      <c r="BV8" s="417">
        <v>301967</v>
      </c>
      <c r="BW8" s="418"/>
      <c r="BX8" s="418"/>
      <c r="BY8" s="418"/>
      <c r="BZ8" s="418"/>
      <c r="CA8" s="418"/>
      <c r="CB8" s="418"/>
      <c r="CC8" s="419"/>
      <c r="CD8" s="457" t="s">
        <v>109</v>
      </c>
      <c r="CE8" s="377"/>
      <c r="CF8" s="377"/>
      <c r="CG8" s="377"/>
      <c r="CH8" s="377"/>
      <c r="CI8" s="377"/>
      <c r="CJ8" s="377"/>
      <c r="CK8" s="377"/>
      <c r="CL8" s="377"/>
      <c r="CM8" s="377"/>
      <c r="CN8" s="377"/>
      <c r="CO8" s="377"/>
      <c r="CP8" s="377"/>
      <c r="CQ8" s="377"/>
      <c r="CR8" s="377"/>
      <c r="CS8" s="458"/>
      <c r="CT8" s="520">
        <v>0.44</v>
      </c>
      <c r="CU8" s="521"/>
      <c r="CV8" s="521"/>
      <c r="CW8" s="521"/>
      <c r="CX8" s="521"/>
      <c r="CY8" s="521"/>
      <c r="CZ8" s="521"/>
      <c r="DA8" s="522"/>
      <c r="DB8" s="520">
        <v>0.45</v>
      </c>
      <c r="DC8" s="521"/>
      <c r="DD8" s="521"/>
      <c r="DE8" s="521"/>
      <c r="DF8" s="521"/>
      <c r="DG8" s="521"/>
      <c r="DH8" s="521"/>
      <c r="DI8" s="522"/>
    </row>
    <row r="9" spans="1:119" ht="18.75" customHeight="1" thickBot="1" x14ac:dyDescent="0.2">
      <c r="A9" s="178"/>
      <c r="B9" s="549" t="s">
        <v>110</v>
      </c>
      <c r="C9" s="550"/>
      <c r="D9" s="550"/>
      <c r="E9" s="550"/>
      <c r="F9" s="550"/>
      <c r="G9" s="550"/>
      <c r="H9" s="550"/>
      <c r="I9" s="550"/>
      <c r="J9" s="550"/>
      <c r="K9" s="468"/>
      <c r="L9" s="551" t="s">
        <v>111</v>
      </c>
      <c r="M9" s="552"/>
      <c r="N9" s="552"/>
      <c r="O9" s="552"/>
      <c r="P9" s="552"/>
      <c r="Q9" s="553"/>
      <c r="R9" s="554">
        <v>43338</v>
      </c>
      <c r="S9" s="555"/>
      <c r="T9" s="555"/>
      <c r="U9" s="555"/>
      <c r="V9" s="556"/>
      <c r="W9" s="486" t="s">
        <v>112</v>
      </c>
      <c r="X9" s="487"/>
      <c r="Y9" s="487"/>
      <c r="Z9" s="487"/>
      <c r="AA9" s="487"/>
      <c r="AB9" s="487"/>
      <c r="AC9" s="487"/>
      <c r="AD9" s="487"/>
      <c r="AE9" s="487"/>
      <c r="AF9" s="487"/>
      <c r="AG9" s="487"/>
      <c r="AH9" s="487"/>
      <c r="AI9" s="487"/>
      <c r="AJ9" s="487"/>
      <c r="AK9" s="487"/>
      <c r="AL9" s="557"/>
      <c r="AM9" s="474" t="s">
        <v>113</v>
      </c>
      <c r="AN9" s="374"/>
      <c r="AO9" s="374"/>
      <c r="AP9" s="374"/>
      <c r="AQ9" s="374"/>
      <c r="AR9" s="374"/>
      <c r="AS9" s="374"/>
      <c r="AT9" s="375"/>
      <c r="AU9" s="475" t="s">
        <v>94</v>
      </c>
      <c r="AV9" s="476"/>
      <c r="AW9" s="476"/>
      <c r="AX9" s="476"/>
      <c r="AY9" s="431" t="s">
        <v>114</v>
      </c>
      <c r="AZ9" s="432"/>
      <c r="BA9" s="432"/>
      <c r="BB9" s="432"/>
      <c r="BC9" s="432"/>
      <c r="BD9" s="432"/>
      <c r="BE9" s="432"/>
      <c r="BF9" s="432"/>
      <c r="BG9" s="432"/>
      <c r="BH9" s="432"/>
      <c r="BI9" s="432"/>
      <c r="BJ9" s="432"/>
      <c r="BK9" s="432"/>
      <c r="BL9" s="432"/>
      <c r="BM9" s="433"/>
      <c r="BN9" s="417">
        <v>139938</v>
      </c>
      <c r="BO9" s="418"/>
      <c r="BP9" s="418"/>
      <c r="BQ9" s="418"/>
      <c r="BR9" s="418"/>
      <c r="BS9" s="418"/>
      <c r="BT9" s="418"/>
      <c r="BU9" s="419"/>
      <c r="BV9" s="417">
        <v>-21316</v>
      </c>
      <c r="BW9" s="418"/>
      <c r="BX9" s="418"/>
      <c r="BY9" s="418"/>
      <c r="BZ9" s="418"/>
      <c r="CA9" s="418"/>
      <c r="CB9" s="418"/>
      <c r="CC9" s="419"/>
      <c r="CD9" s="457" t="s">
        <v>115</v>
      </c>
      <c r="CE9" s="377"/>
      <c r="CF9" s="377"/>
      <c r="CG9" s="377"/>
      <c r="CH9" s="377"/>
      <c r="CI9" s="377"/>
      <c r="CJ9" s="377"/>
      <c r="CK9" s="377"/>
      <c r="CL9" s="377"/>
      <c r="CM9" s="377"/>
      <c r="CN9" s="377"/>
      <c r="CO9" s="377"/>
      <c r="CP9" s="377"/>
      <c r="CQ9" s="377"/>
      <c r="CR9" s="377"/>
      <c r="CS9" s="458"/>
      <c r="CT9" s="414">
        <v>13.3</v>
      </c>
      <c r="CU9" s="415"/>
      <c r="CV9" s="415"/>
      <c r="CW9" s="415"/>
      <c r="CX9" s="415"/>
      <c r="CY9" s="415"/>
      <c r="CZ9" s="415"/>
      <c r="DA9" s="416"/>
      <c r="DB9" s="414">
        <v>11.7</v>
      </c>
      <c r="DC9" s="415"/>
      <c r="DD9" s="415"/>
      <c r="DE9" s="415"/>
      <c r="DF9" s="415"/>
      <c r="DG9" s="415"/>
      <c r="DH9" s="415"/>
      <c r="DI9" s="416"/>
    </row>
    <row r="10" spans="1:119" ht="18.75" customHeight="1" thickBot="1" x14ac:dyDescent="0.2">
      <c r="A10" s="178"/>
      <c r="B10" s="549"/>
      <c r="C10" s="550"/>
      <c r="D10" s="550"/>
      <c r="E10" s="550"/>
      <c r="F10" s="550"/>
      <c r="G10" s="550"/>
      <c r="H10" s="550"/>
      <c r="I10" s="550"/>
      <c r="J10" s="550"/>
      <c r="K10" s="468"/>
      <c r="L10" s="373" t="s">
        <v>116</v>
      </c>
      <c r="M10" s="374"/>
      <c r="N10" s="374"/>
      <c r="O10" s="374"/>
      <c r="P10" s="374"/>
      <c r="Q10" s="375"/>
      <c r="R10" s="370">
        <v>45436</v>
      </c>
      <c r="S10" s="371"/>
      <c r="T10" s="371"/>
      <c r="U10" s="371"/>
      <c r="V10" s="430"/>
      <c r="W10" s="558"/>
      <c r="X10" s="368"/>
      <c r="Y10" s="368"/>
      <c r="Z10" s="368"/>
      <c r="AA10" s="368"/>
      <c r="AB10" s="368"/>
      <c r="AC10" s="368"/>
      <c r="AD10" s="368"/>
      <c r="AE10" s="368"/>
      <c r="AF10" s="368"/>
      <c r="AG10" s="368"/>
      <c r="AH10" s="368"/>
      <c r="AI10" s="368"/>
      <c r="AJ10" s="368"/>
      <c r="AK10" s="368"/>
      <c r="AL10" s="559"/>
      <c r="AM10" s="474" t="s">
        <v>117</v>
      </c>
      <c r="AN10" s="374"/>
      <c r="AO10" s="374"/>
      <c r="AP10" s="374"/>
      <c r="AQ10" s="374"/>
      <c r="AR10" s="374"/>
      <c r="AS10" s="374"/>
      <c r="AT10" s="375"/>
      <c r="AU10" s="475" t="s">
        <v>118</v>
      </c>
      <c r="AV10" s="476"/>
      <c r="AW10" s="476"/>
      <c r="AX10" s="476"/>
      <c r="AY10" s="431" t="s">
        <v>119</v>
      </c>
      <c r="AZ10" s="432"/>
      <c r="BA10" s="432"/>
      <c r="BB10" s="432"/>
      <c r="BC10" s="432"/>
      <c r="BD10" s="432"/>
      <c r="BE10" s="432"/>
      <c r="BF10" s="432"/>
      <c r="BG10" s="432"/>
      <c r="BH10" s="432"/>
      <c r="BI10" s="432"/>
      <c r="BJ10" s="432"/>
      <c r="BK10" s="432"/>
      <c r="BL10" s="432"/>
      <c r="BM10" s="433"/>
      <c r="BN10" s="417">
        <v>154671</v>
      </c>
      <c r="BO10" s="418"/>
      <c r="BP10" s="418"/>
      <c r="BQ10" s="418"/>
      <c r="BR10" s="418"/>
      <c r="BS10" s="418"/>
      <c r="BT10" s="418"/>
      <c r="BU10" s="419"/>
      <c r="BV10" s="417">
        <v>166835</v>
      </c>
      <c r="BW10" s="418"/>
      <c r="BX10" s="418"/>
      <c r="BY10" s="418"/>
      <c r="BZ10" s="418"/>
      <c r="CA10" s="418"/>
      <c r="CB10" s="418"/>
      <c r="CC10" s="41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9"/>
      <c r="C11" s="550"/>
      <c r="D11" s="550"/>
      <c r="E11" s="550"/>
      <c r="F11" s="550"/>
      <c r="G11" s="550"/>
      <c r="H11" s="550"/>
      <c r="I11" s="550"/>
      <c r="J11" s="550"/>
      <c r="K11" s="468"/>
      <c r="L11" s="378" t="s">
        <v>121</v>
      </c>
      <c r="M11" s="379"/>
      <c r="N11" s="379"/>
      <c r="O11" s="379"/>
      <c r="P11" s="379"/>
      <c r="Q11" s="380"/>
      <c r="R11" s="546" t="s">
        <v>122</v>
      </c>
      <c r="S11" s="547"/>
      <c r="T11" s="547"/>
      <c r="U11" s="547"/>
      <c r="V11" s="548"/>
      <c r="W11" s="558"/>
      <c r="X11" s="368"/>
      <c r="Y11" s="368"/>
      <c r="Z11" s="368"/>
      <c r="AA11" s="368"/>
      <c r="AB11" s="368"/>
      <c r="AC11" s="368"/>
      <c r="AD11" s="368"/>
      <c r="AE11" s="368"/>
      <c r="AF11" s="368"/>
      <c r="AG11" s="368"/>
      <c r="AH11" s="368"/>
      <c r="AI11" s="368"/>
      <c r="AJ11" s="368"/>
      <c r="AK11" s="368"/>
      <c r="AL11" s="559"/>
      <c r="AM11" s="474" t="s">
        <v>123</v>
      </c>
      <c r="AN11" s="374"/>
      <c r="AO11" s="374"/>
      <c r="AP11" s="374"/>
      <c r="AQ11" s="374"/>
      <c r="AR11" s="374"/>
      <c r="AS11" s="374"/>
      <c r="AT11" s="375"/>
      <c r="AU11" s="475" t="s">
        <v>94</v>
      </c>
      <c r="AV11" s="476"/>
      <c r="AW11" s="476"/>
      <c r="AX11" s="476"/>
      <c r="AY11" s="431" t="s">
        <v>124</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125</v>
      </c>
      <c r="CE11" s="377"/>
      <c r="CF11" s="377"/>
      <c r="CG11" s="377"/>
      <c r="CH11" s="377"/>
      <c r="CI11" s="377"/>
      <c r="CJ11" s="377"/>
      <c r="CK11" s="377"/>
      <c r="CL11" s="377"/>
      <c r="CM11" s="377"/>
      <c r="CN11" s="377"/>
      <c r="CO11" s="377"/>
      <c r="CP11" s="377"/>
      <c r="CQ11" s="377"/>
      <c r="CR11" s="377"/>
      <c r="CS11" s="458"/>
      <c r="CT11" s="520" t="s">
        <v>126</v>
      </c>
      <c r="CU11" s="521"/>
      <c r="CV11" s="521"/>
      <c r="CW11" s="521"/>
      <c r="CX11" s="521"/>
      <c r="CY11" s="521"/>
      <c r="CZ11" s="521"/>
      <c r="DA11" s="522"/>
      <c r="DB11" s="520" t="s">
        <v>127</v>
      </c>
      <c r="DC11" s="521"/>
      <c r="DD11" s="521"/>
      <c r="DE11" s="521"/>
      <c r="DF11" s="521"/>
      <c r="DG11" s="521"/>
      <c r="DH11" s="521"/>
      <c r="DI11" s="522"/>
    </row>
    <row r="12" spans="1:119" ht="18.75" customHeight="1" x14ac:dyDescent="0.15">
      <c r="A12" s="178"/>
      <c r="B12" s="523" t="s">
        <v>128</v>
      </c>
      <c r="C12" s="524"/>
      <c r="D12" s="524"/>
      <c r="E12" s="524"/>
      <c r="F12" s="524"/>
      <c r="G12" s="524"/>
      <c r="H12" s="524"/>
      <c r="I12" s="524"/>
      <c r="J12" s="524"/>
      <c r="K12" s="525"/>
      <c r="L12" s="532" t="s">
        <v>129</v>
      </c>
      <c r="M12" s="533"/>
      <c r="N12" s="533"/>
      <c r="O12" s="533"/>
      <c r="P12" s="533"/>
      <c r="Q12" s="534"/>
      <c r="R12" s="535">
        <v>43670</v>
      </c>
      <c r="S12" s="536"/>
      <c r="T12" s="536"/>
      <c r="U12" s="536"/>
      <c r="V12" s="537"/>
      <c r="W12" s="538" t="s">
        <v>1</v>
      </c>
      <c r="X12" s="476"/>
      <c r="Y12" s="476"/>
      <c r="Z12" s="476"/>
      <c r="AA12" s="476"/>
      <c r="AB12" s="539"/>
      <c r="AC12" s="540" t="s">
        <v>130</v>
      </c>
      <c r="AD12" s="541"/>
      <c r="AE12" s="541"/>
      <c r="AF12" s="541"/>
      <c r="AG12" s="542"/>
      <c r="AH12" s="540" t="s">
        <v>131</v>
      </c>
      <c r="AI12" s="541"/>
      <c r="AJ12" s="541"/>
      <c r="AK12" s="541"/>
      <c r="AL12" s="543"/>
      <c r="AM12" s="474" t="s">
        <v>132</v>
      </c>
      <c r="AN12" s="374"/>
      <c r="AO12" s="374"/>
      <c r="AP12" s="374"/>
      <c r="AQ12" s="374"/>
      <c r="AR12" s="374"/>
      <c r="AS12" s="374"/>
      <c r="AT12" s="375"/>
      <c r="AU12" s="475" t="s">
        <v>133</v>
      </c>
      <c r="AV12" s="476"/>
      <c r="AW12" s="476"/>
      <c r="AX12" s="476"/>
      <c r="AY12" s="431" t="s">
        <v>134</v>
      </c>
      <c r="AZ12" s="432"/>
      <c r="BA12" s="432"/>
      <c r="BB12" s="432"/>
      <c r="BC12" s="432"/>
      <c r="BD12" s="432"/>
      <c r="BE12" s="432"/>
      <c r="BF12" s="432"/>
      <c r="BG12" s="432"/>
      <c r="BH12" s="432"/>
      <c r="BI12" s="432"/>
      <c r="BJ12" s="432"/>
      <c r="BK12" s="432"/>
      <c r="BL12" s="432"/>
      <c r="BM12" s="433"/>
      <c r="BN12" s="417">
        <v>0</v>
      </c>
      <c r="BO12" s="418"/>
      <c r="BP12" s="418"/>
      <c r="BQ12" s="418"/>
      <c r="BR12" s="418"/>
      <c r="BS12" s="418"/>
      <c r="BT12" s="418"/>
      <c r="BU12" s="419"/>
      <c r="BV12" s="417">
        <v>170000</v>
      </c>
      <c r="BW12" s="418"/>
      <c r="BX12" s="418"/>
      <c r="BY12" s="418"/>
      <c r="BZ12" s="418"/>
      <c r="CA12" s="418"/>
      <c r="CB12" s="418"/>
      <c r="CC12" s="419"/>
      <c r="CD12" s="457" t="s">
        <v>135</v>
      </c>
      <c r="CE12" s="377"/>
      <c r="CF12" s="377"/>
      <c r="CG12" s="377"/>
      <c r="CH12" s="377"/>
      <c r="CI12" s="377"/>
      <c r="CJ12" s="377"/>
      <c r="CK12" s="377"/>
      <c r="CL12" s="377"/>
      <c r="CM12" s="377"/>
      <c r="CN12" s="377"/>
      <c r="CO12" s="377"/>
      <c r="CP12" s="377"/>
      <c r="CQ12" s="377"/>
      <c r="CR12" s="377"/>
      <c r="CS12" s="458"/>
      <c r="CT12" s="520" t="s">
        <v>126</v>
      </c>
      <c r="CU12" s="521"/>
      <c r="CV12" s="521"/>
      <c r="CW12" s="521"/>
      <c r="CX12" s="521"/>
      <c r="CY12" s="521"/>
      <c r="CZ12" s="521"/>
      <c r="DA12" s="522"/>
      <c r="DB12" s="520" t="s">
        <v>136</v>
      </c>
      <c r="DC12" s="521"/>
      <c r="DD12" s="521"/>
      <c r="DE12" s="521"/>
      <c r="DF12" s="521"/>
      <c r="DG12" s="521"/>
      <c r="DH12" s="521"/>
      <c r="DI12" s="522"/>
    </row>
    <row r="13" spans="1:119" ht="18.75" customHeight="1" x14ac:dyDescent="0.15">
      <c r="A13" s="178"/>
      <c r="B13" s="526"/>
      <c r="C13" s="527"/>
      <c r="D13" s="527"/>
      <c r="E13" s="527"/>
      <c r="F13" s="527"/>
      <c r="G13" s="527"/>
      <c r="H13" s="527"/>
      <c r="I13" s="527"/>
      <c r="J13" s="527"/>
      <c r="K13" s="528"/>
      <c r="L13" s="187"/>
      <c r="M13" s="501" t="s">
        <v>137</v>
      </c>
      <c r="N13" s="502"/>
      <c r="O13" s="502"/>
      <c r="P13" s="502"/>
      <c r="Q13" s="503"/>
      <c r="R13" s="504">
        <v>43294</v>
      </c>
      <c r="S13" s="505"/>
      <c r="T13" s="505"/>
      <c r="U13" s="505"/>
      <c r="V13" s="506"/>
      <c r="W13" s="507" t="s">
        <v>138</v>
      </c>
      <c r="X13" s="403"/>
      <c r="Y13" s="403"/>
      <c r="Z13" s="403"/>
      <c r="AA13" s="403"/>
      <c r="AB13" s="404"/>
      <c r="AC13" s="370">
        <v>2977</v>
      </c>
      <c r="AD13" s="371"/>
      <c r="AE13" s="371"/>
      <c r="AF13" s="371"/>
      <c r="AG13" s="372"/>
      <c r="AH13" s="370">
        <v>3214</v>
      </c>
      <c r="AI13" s="371"/>
      <c r="AJ13" s="371"/>
      <c r="AK13" s="371"/>
      <c r="AL13" s="430"/>
      <c r="AM13" s="474" t="s">
        <v>139</v>
      </c>
      <c r="AN13" s="374"/>
      <c r="AO13" s="374"/>
      <c r="AP13" s="374"/>
      <c r="AQ13" s="374"/>
      <c r="AR13" s="374"/>
      <c r="AS13" s="374"/>
      <c r="AT13" s="375"/>
      <c r="AU13" s="475" t="s">
        <v>140</v>
      </c>
      <c r="AV13" s="476"/>
      <c r="AW13" s="476"/>
      <c r="AX13" s="476"/>
      <c r="AY13" s="431" t="s">
        <v>141</v>
      </c>
      <c r="AZ13" s="432"/>
      <c r="BA13" s="432"/>
      <c r="BB13" s="432"/>
      <c r="BC13" s="432"/>
      <c r="BD13" s="432"/>
      <c r="BE13" s="432"/>
      <c r="BF13" s="432"/>
      <c r="BG13" s="432"/>
      <c r="BH13" s="432"/>
      <c r="BI13" s="432"/>
      <c r="BJ13" s="432"/>
      <c r="BK13" s="432"/>
      <c r="BL13" s="432"/>
      <c r="BM13" s="433"/>
      <c r="BN13" s="417">
        <v>294609</v>
      </c>
      <c r="BO13" s="418"/>
      <c r="BP13" s="418"/>
      <c r="BQ13" s="418"/>
      <c r="BR13" s="418"/>
      <c r="BS13" s="418"/>
      <c r="BT13" s="418"/>
      <c r="BU13" s="419"/>
      <c r="BV13" s="417">
        <v>-24481</v>
      </c>
      <c r="BW13" s="418"/>
      <c r="BX13" s="418"/>
      <c r="BY13" s="418"/>
      <c r="BZ13" s="418"/>
      <c r="CA13" s="418"/>
      <c r="CB13" s="418"/>
      <c r="CC13" s="419"/>
      <c r="CD13" s="457" t="s">
        <v>142</v>
      </c>
      <c r="CE13" s="377"/>
      <c r="CF13" s="377"/>
      <c r="CG13" s="377"/>
      <c r="CH13" s="377"/>
      <c r="CI13" s="377"/>
      <c r="CJ13" s="377"/>
      <c r="CK13" s="377"/>
      <c r="CL13" s="377"/>
      <c r="CM13" s="377"/>
      <c r="CN13" s="377"/>
      <c r="CO13" s="377"/>
      <c r="CP13" s="377"/>
      <c r="CQ13" s="377"/>
      <c r="CR13" s="377"/>
      <c r="CS13" s="458"/>
      <c r="CT13" s="414">
        <v>3.3</v>
      </c>
      <c r="CU13" s="415"/>
      <c r="CV13" s="415"/>
      <c r="CW13" s="415"/>
      <c r="CX13" s="415"/>
      <c r="CY13" s="415"/>
      <c r="CZ13" s="415"/>
      <c r="DA13" s="416"/>
      <c r="DB13" s="414">
        <v>3.1</v>
      </c>
      <c r="DC13" s="415"/>
      <c r="DD13" s="415"/>
      <c r="DE13" s="415"/>
      <c r="DF13" s="415"/>
      <c r="DG13" s="415"/>
      <c r="DH13" s="415"/>
      <c r="DI13" s="416"/>
    </row>
    <row r="14" spans="1:119" ht="18.75" customHeight="1" thickBot="1" x14ac:dyDescent="0.2">
      <c r="A14" s="178"/>
      <c r="B14" s="526"/>
      <c r="C14" s="527"/>
      <c r="D14" s="527"/>
      <c r="E14" s="527"/>
      <c r="F14" s="527"/>
      <c r="G14" s="527"/>
      <c r="H14" s="527"/>
      <c r="I14" s="527"/>
      <c r="J14" s="527"/>
      <c r="K14" s="528"/>
      <c r="L14" s="491" t="s">
        <v>143</v>
      </c>
      <c r="M14" s="544"/>
      <c r="N14" s="544"/>
      <c r="O14" s="544"/>
      <c r="P14" s="544"/>
      <c r="Q14" s="545"/>
      <c r="R14" s="504">
        <v>44386</v>
      </c>
      <c r="S14" s="505"/>
      <c r="T14" s="505"/>
      <c r="U14" s="505"/>
      <c r="V14" s="506"/>
      <c r="W14" s="508"/>
      <c r="X14" s="406"/>
      <c r="Y14" s="406"/>
      <c r="Z14" s="406"/>
      <c r="AA14" s="406"/>
      <c r="AB14" s="407"/>
      <c r="AC14" s="497">
        <v>14.4</v>
      </c>
      <c r="AD14" s="498"/>
      <c r="AE14" s="498"/>
      <c r="AF14" s="498"/>
      <c r="AG14" s="499"/>
      <c r="AH14" s="497">
        <v>15.1</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144</v>
      </c>
      <c r="CE14" s="455"/>
      <c r="CF14" s="455"/>
      <c r="CG14" s="455"/>
      <c r="CH14" s="455"/>
      <c r="CI14" s="455"/>
      <c r="CJ14" s="455"/>
      <c r="CK14" s="455"/>
      <c r="CL14" s="455"/>
      <c r="CM14" s="455"/>
      <c r="CN14" s="455"/>
      <c r="CO14" s="455"/>
      <c r="CP14" s="455"/>
      <c r="CQ14" s="455"/>
      <c r="CR14" s="455"/>
      <c r="CS14" s="456"/>
      <c r="CT14" s="514" t="s">
        <v>145</v>
      </c>
      <c r="CU14" s="515"/>
      <c r="CV14" s="515"/>
      <c r="CW14" s="515"/>
      <c r="CX14" s="515"/>
      <c r="CY14" s="515"/>
      <c r="CZ14" s="515"/>
      <c r="DA14" s="516"/>
      <c r="DB14" s="514" t="s">
        <v>145</v>
      </c>
      <c r="DC14" s="515"/>
      <c r="DD14" s="515"/>
      <c r="DE14" s="515"/>
      <c r="DF14" s="515"/>
      <c r="DG14" s="515"/>
      <c r="DH14" s="515"/>
      <c r="DI14" s="516"/>
    </row>
    <row r="15" spans="1:119" ht="18.75" customHeight="1" x14ac:dyDescent="0.15">
      <c r="A15" s="178"/>
      <c r="B15" s="526"/>
      <c r="C15" s="527"/>
      <c r="D15" s="527"/>
      <c r="E15" s="527"/>
      <c r="F15" s="527"/>
      <c r="G15" s="527"/>
      <c r="H15" s="527"/>
      <c r="I15" s="527"/>
      <c r="J15" s="527"/>
      <c r="K15" s="528"/>
      <c r="L15" s="187"/>
      <c r="M15" s="501" t="s">
        <v>146</v>
      </c>
      <c r="N15" s="502"/>
      <c r="O15" s="502"/>
      <c r="P15" s="502"/>
      <c r="Q15" s="503"/>
      <c r="R15" s="504">
        <v>43925</v>
      </c>
      <c r="S15" s="505"/>
      <c r="T15" s="505"/>
      <c r="U15" s="505"/>
      <c r="V15" s="506"/>
      <c r="W15" s="507" t="s">
        <v>147</v>
      </c>
      <c r="X15" s="403"/>
      <c r="Y15" s="403"/>
      <c r="Z15" s="403"/>
      <c r="AA15" s="403"/>
      <c r="AB15" s="404"/>
      <c r="AC15" s="370">
        <v>3839</v>
      </c>
      <c r="AD15" s="371"/>
      <c r="AE15" s="371"/>
      <c r="AF15" s="371"/>
      <c r="AG15" s="372"/>
      <c r="AH15" s="370">
        <v>4203</v>
      </c>
      <c r="AI15" s="371"/>
      <c r="AJ15" s="371"/>
      <c r="AK15" s="371"/>
      <c r="AL15" s="430"/>
      <c r="AM15" s="474"/>
      <c r="AN15" s="374"/>
      <c r="AO15" s="374"/>
      <c r="AP15" s="374"/>
      <c r="AQ15" s="374"/>
      <c r="AR15" s="374"/>
      <c r="AS15" s="374"/>
      <c r="AT15" s="375"/>
      <c r="AU15" s="475"/>
      <c r="AV15" s="476"/>
      <c r="AW15" s="476"/>
      <c r="AX15" s="476"/>
      <c r="AY15" s="443" t="s">
        <v>148</v>
      </c>
      <c r="AZ15" s="444"/>
      <c r="BA15" s="444"/>
      <c r="BB15" s="444"/>
      <c r="BC15" s="444"/>
      <c r="BD15" s="444"/>
      <c r="BE15" s="444"/>
      <c r="BF15" s="444"/>
      <c r="BG15" s="444"/>
      <c r="BH15" s="444"/>
      <c r="BI15" s="444"/>
      <c r="BJ15" s="444"/>
      <c r="BK15" s="444"/>
      <c r="BL15" s="444"/>
      <c r="BM15" s="445"/>
      <c r="BN15" s="446">
        <v>4344395</v>
      </c>
      <c r="BO15" s="447"/>
      <c r="BP15" s="447"/>
      <c r="BQ15" s="447"/>
      <c r="BR15" s="447"/>
      <c r="BS15" s="447"/>
      <c r="BT15" s="447"/>
      <c r="BU15" s="448"/>
      <c r="BV15" s="446">
        <v>4508515</v>
      </c>
      <c r="BW15" s="447"/>
      <c r="BX15" s="447"/>
      <c r="BY15" s="447"/>
      <c r="BZ15" s="447"/>
      <c r="CA15" s="447"/>
      <c r="CB15" s="447"/>
      <c r="CC15" s="448"/>
      <c r="CD15" s="517" t="s">
        <v>149</v>
      </c>
      <c r="CE15" s="518"/>
      <c r="CF15" s="518"/>
      <c r="CG15" s="518"/>
      <c r="CH15" s="518"/>
      <c r="CI15" s="518"/>
      <c r="CJ15" s="518"/>
      <c r="CK15" s="518"/>
      <c r="CL15" s="518"/>
      <c r="CM15" s="518"/>
      <c r="CN15" s="518"/>
      <c r="CO15" s="518"/>
      <c r="CP15" s="518"/>
      <c r="CQ15" s="518"/>
      <c r="CR15" s="518"/>
      <c r="CS15" s="51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6"/>
      <c r="C16" s="527"/>
      <c r="D16" s="527"/>
      <c r="E16" s="527"/>
      <c r="F16" s="527"/>
      <c r="G16" s="527"/>
      <c r="H16" s="527"/>
      <c r="I16" s="527"/>
      <c r="J16" s="527"/>
      <c r="K16" s="528"/>
      <c r="L16" s="491" t="s">
        <v>150</v>
      </c>
      <c r="M16" s="492"/>
      <c r="N16" s="492"/>
      <c r="O16" s="492"/>
      <c r="P16" s="492"/>
      <c r="Q16" s="493"/>
      <c r="R16" s="494" t="s">
        <v>151</v>
      </c>
      <c r="S16" s="495"/>
      <c r="T16" s="495"/>
      <c r="U16" s="495"/>
      <c r="V16" s="496"/>
      <c r="W16" s="508"/>
      <c r="X16" s="406"/>
      <c r="Y16" s="406"/>
      <c r="Z16" s="406"/>
      <c r="AA16" s="406"/>
      <c r="AB16" s="407"/>
      <c r="AC16" s="497">
        <v>18.600000000000001</v>
      </c>
      <c r="AD16" s="498"/>
      <c r="AE16" s="498"/>
      <c r="AF16" s="498"/>
      <c r="AG16" s="499"/>
      <c r="AH16" s="497">
        <v>19.7</v>
      </c>
      <c r="AI16" s="498"/>
      <c r="AJ16" s="498"/>
      <c r="AK16" s="498"/>
      <c r="AL16" s="500"/>
      <c r="AM16" s="474"/>
      <c r="AN16" s="374"/>
      <c r="AO16" s="374"/>
      <c r="AP16" s="374"/>
      <c r="AQ16" s="374"/>
      <c r="AR16" s="374"/>
      <c r="AS16" s="374"/>
      <c r="AT16" s="375"/>
      <c r="AU16" s="475"/>
      <c r="AV16" s="476"/>
      <c r="AW16" s="476"/>
      <c r="AX16" s="476"/>
      <c r="AY16" s="431" t="s">
        <v>152</v>
      </c>
      <c r="AZ16" s="432"/>
      <c r="BA16" s="432"/>
      <c r="BB16" s="432"/>
      <c r="BC16" s="432"/>
      <c r="BD16" s="432"/>
      <c r="BE16" s="432"/>
      <c r="BF16" s="432"/>
      <c r="BG16" s="432"/>
      <c r="BH16" s="432"/>
      <c r="BI16" s="432"/>
      <c r="BJ16" s="432"/>
      <c r="BK16" s="432"/>
      <c r="BL16" s="432"/>
      <c r="BM16" s="433"/>
      <c r="BN16" s="417">
        <v>10252098</v>
      </c>
      <c r="BO16" s="418"/>
      <c r="BP16" s="418"/>
      <c r="BQ16" s="418"/>
      <c r="BR16" s="418"/>
      <c r="BS16" s="418"/>
      <c r="BT16" s="418"/>
      <c r="BU16" s="419"/>
      <c r="BV16" s="417">
        <v>9721046</v>
      </c>
      <c r="BW16" s="418"/>
      <c r="BX16" s="418"/>
      <c r="BY16" s="418"/>
      <c r="BZ16" s="418"/>
      <c r="CA16" s="418"/>
      <c r="CB16" s="418"/>
      <c r="CC16" s="419"/>
      <c r="CD16" s="191"/>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
      <c r="A17" s="178"/>
      <c r="B17" s="529"/>
      <c r="C17" s="530"/>
      <c r="D17" s="530"/>
      <c r="E17" s="530"/>
      <c r="F17" s="530"/>
      <c r="G17" s="530"/>
      <c r="H17" s="530"/>
      <c r="I17" s="530"/>
      <c r="J17" s="530"/>
      <c r="K17" s="531"/>
      <c r="L17" s="192"/>
      <c r="M17" s="510" t="s">
        <v>153</v>
      </c>
      <c r="N17" s="511"/>
      <c r="O17" s="511"/>
      <c r="P17" s="511"/>
      <c r="Q17" s="512"/>
      <c r="R17" s="494" t="s">
        <v>154</v>
      </c>
      <c r="S17" s="495"/>
      <c r="T17" s="495"/>
      <c r="U17" s="495"/>
      <c r="V17" s="496"/>
      <c r="W17" s="507" t="s">
        <v>155</v>
      </c>
      <c r="X17" s="403"/>
      <c r="Y17" s="403"/>
      <c r="Z17" s="403"/>
      <c r="AA17" s="403"/>
      <c r="AB17" s="404"/>
      <c r="AC17" s="370">
        <v>13827</v>
      </c>
      <c r="AD17" s="371"/>
      <c r="AE17" s="371"/>
      <c r="AF17" s="371"/>
      <c r="AG17" s="372"/>
      <c r="AH17" s="370">
        <v>13869</v>
      </c>
      <c r="AI17" s="371"/>
      <c r="AJ17" s="371"/>
      <c r="AK17" s="371"/>
      <c r="AL17" s="430"/>
      <c r="AM17" s="474"/>
      <c r="AN17" s="374"/>
      <c r="AO17" s="374"/>
      <c r="AP17" s="374"/>
      <c r="AQ17" s="374"/>
      <c r="AR17" s="374"/>
      <c r="AS17" s="374"/>
      <c r="AT17" s="375"/>
      <c r="AU17" s="475"/>
      <c r="AV17" s="476"/>
      <c r="AW17" s="476"/>
      <c r="AX17" s="476"/>
      <c r="AY17" s="431" t="s">
        <v>156</v>
      </c>
      <c r="AZ17" s="432"/>
      <c r="BA17" s="432"/>
      <c r="BB17" s="432"/>
      <c r="BC17" s="432"/>
      <c r="BD17" s="432"/>
      <c r="BE17" s="432"/>
      <c r="BF17" s="432"/>
      <c r="BG17" s="432"/>
      <c r="BH17" s="432"/>
      <c r="BI17" s="432"/>
      <c r="BJ17" s="432"/>
      <c r="BK17" s="432"/>
      <c r="BL17" s="432"/>
      <c r="BM17" s="433"/>
      <c r="BN17" s="417">
        <v>5452169</v>
      </c>
      <c r="BO17" s="418"/>
      <c r="BP17" s="418"/>
      <c r="BQ17" s="418"/>
      <c r="BR17" s="418"/>
      <c r="BS17" s="418"/>
      <c r="BT17" s="418"/>
      <c r="BU17" s="419"/>
      <c r="BV17" s="417">
        <v>5670034</v>
      </c>
      <c r="BW17" s="418"/>
      <c r="BX17" s="418"/>
      <c r="BY17" s="418"/>
      <c r="BZ17" s="418"/>
      <c r="CA17" s="418"/>
      <c r="CB17" s="418"/>
      <c r="CC17" s="419"/>
      <c r="CD17" s="191"/>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
      <c r="A18" s="178"/>
      <c r="B18" s="467" t="s">
        <v>157</v>
      </c>
      <c r="C18" s="468"/>
      <c r="D18" s="468"/>
      <c r="E18" s="469"/>
      <c r="F18" s="469"/>
      <c r="G18" s="469"/>
      <c r="H18" s="469"/>
      <c r="I18" s="469"/>
      <c r="J18" s="469"/>
      <c r="K18" s="469"/>
      <c r="L18" s="470">
        <v>82.96</v>
      </c>
      <c r="M18" s="470"/>
      <c r="N18" s="470"/>
      <c r="O18" s="470"/>
      <c r="P18" s="470"/>
      <c r="Q18" s="470"/>
      <c r="R18" s="471"/>
      <c r="S18" s="471"/>
      <c r="T18" s="471"/>
      <c r="U18" s="471"/>
      <c r="V18" s="472"/>
      <c r="W18" s="488"/>
      <c r="X18" s="489"/>
      <c r="Y18" s="489"/>
      <c r="Z18" s="489"/>
      <c r="AA18" s="489"/>
      <c r="AB18" s="513"/>
      <c r="AC18" s="387">
        <v>67</v>
      </c>
      <c r="AD18" s="388"/>
      <c r="AE18" s="388"/>
      <c r="AF18" s="388"/>
      <c r="AG18" s="473"/>
      <c r="AH18" s="387">
        <v>65.2</v>
      </c>
      <c r="AI18" s="388"/>
      <c r="AJ18" s="388"/>
      <c r="AK18" s="388"/>
      <c r="AL18" s="389"/>
      <c r="AM18" s="474"/>
      <c r="AN18" s="374"/>
      <c r="AO18" s="374"/>
      <c r="AP18" s="374"/>
      <c r="AQ18" s="374"/>
      <c r="AR18" s="374"/>
      <c r="AS18" s="374"/>
      <c r="AT18" s="375"/>
      <c r="AU18" s="475"/>
      <c r="AV18" s="476"/>
      <c r="AW18" s="476"/>
      <c r="AX18" s="476"/>
      <c r="AY18" s="431" t="s">
        <v>158</v>
      </c>
      <c r="AZ18" s="432"/>
      <c r="BA18" s="432"/>
      <c r="BB18" s="432"/>
      <c r="BC18" s="432"/>
      <c r="BD18" s="432"/>
      <c r="BE18" s="432"/>
      <c r="BF18" s="432"/>
      <c r="BG18" s="432"/>
      <c r="BH18" s="432"/>
      <c r="BI18" s="432"/>
      <c r="BJ18" s="432"/>
      <c r="BK18" s="432"/>
      <c r="BL18" s="432"/>
      <c r="BM18" s="433"/>
      <c r="BN18" s="417">
        <v>11086556</v>
      </c>
      <c r="BO18" s="418"/>
      <c r="BP18" s="418"/>
      <c r="BQ18" s="418"/>
      <c r="BR18" s="418"/>
      <c r="BS18" s="418"/>
      <c r="BT18" s="418"/>
      <c r="BU18" s="419"/>
      <c r="BV18" s="417">
        <v>10467325</v>
      </c>
      <c r="BW18" s="418"/>
      <c r="BX18" s="418"/>
      <c r="BY18" s="418"/>
      <c r="BZ18" s="418"/>
      <c r="CA18" s="418"/>
      <c r="CB18" s="418"/>
      <c r="CC18" s="419"/>
      <c r="CD18" s="191"/>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
      <c r="A19" s="178"/>
      <c r="B19" s="467" t="s">
        <v>159</v>
      </c>
      <c r="C19" s="468"/>
      <c r="D19" s="468"/>
      <c r="E19" s="469"/>
      <c r="F19" s="469"/>
      <c r="G19" s="469"/>
      <c r="H19" s="469"/>
      <c r="I19" s="469"/>
      <c r="J19" s="469"/>
      <c r="K19" s="469"/>
      <c r="L19" s="477">
        <v>522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160</v>
      </c>
      <c r="AZ19" s="432"/>
      <c r="BA19" s="432"/>
      <c r="BB19" s="432"/>
      <c r="BC19" s="432"/>
      <c r="BD19" s="432"/>
      <c r="BE19" s="432"/>
      <c r="BF19" s="432"/>
      <c r="BG19" s="432"/>
      <c r="BH19" s="432"/>
      <c r="BI19" s="432"/>
      <c r="BJ19" s="432"/>
      <c r="BK19" s="432"/>
      <c r="BL19" s="432"/>
      <c r="BM19" s="433"/>
      <c r="BN19" s="417">
        <v>14291386</v>
      </c>
      <c r="BO19" s="418"/>
      <c r="BP19" s="418"/>
      <c r="BQ19" s="418"/>
      <c r="BR19" s="418"/>
      <c r="BS19" s="418"/>
      <c r="BT19" s="418"/>
      <c r="BU19" s="419"/>
      <c r="BV19" s="417">
        <v>14049652</v>
      </c>
      <c r="BW19" s="418"/>
      <c r="BX19" s="418"/>
      <c r="BY19" s="418"/>
      <c r="BZ19" s="418"/>
      <c r="CA19" s="418"/>
      <c r="CB19" s="418"/>
      <c r="CC19" s="419"/>
      <c r="CD19" s="191"/>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
      <c r="A20" s="178"/>
      <c r="B20" s="467" t="s">
        <v>161</v>
      </c>
      <c r="C20" s="468"/>
      <c r="D20" s="468"/>
      <c r="E20" s="469"/>
      <c r="F20" s="469"/>
      <c r="G20" s="469"/>
      <c r="H20" s="469"/>
      <c r="I20" s="469"/>
      <c r="J20" s="469"/>
      <c r="K20" s="469"/>
      <c r="L20" s="477">
        <v>17095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1"/>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
      <c r="A21" s="178"/>
      <c r="B21" s="464" t="s">
        <v>162</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1"/>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15">
      <c r="A22" s="178"/>
      <c r="B22" s="393" t="s">
        <v>163</v>
      </c>
      <c r="C22" s="394"/>
      <c r="D22" s="395"/>
      <c r="E22" s="402" t="s">
        <v>1</v>
      </c>
      <c r="F22" s="403"/>
      <c r="G22" s="403"/>
      <c r="H22" s="403"/>
      <c r="I22" s="403"/>
      <c r="J22" s="403"/>
      <c r="K22" s="404"/>
      <c r="L22" s="402" t="s">
        <v>164</v>
      </c>
      <c r="M22" s="403"/>
      <c r="N22" s="403"/>
      <c r="O22" s="403"/>
      <c r="P22" s="404"/>
      <c r="Q22" s="408" t="s">
        <v>165</v>
      </c>
      <c r="R22" s="409"/>
      <c r="S22" s="409"/>
      <c r="T22" s="409"/>
      <c r="U22" s="409"/>
      <c r="V22" s="410"/>
      <c r="W22" s="459" t="s">
        <v>166</v>
      </c>
      <c r="X22" s="394"/>
      <c r="Y22" s="395"/>
      <c r="Z22" s="402" t="s">
        <v>1</v>
      </c>
      <c r="AA22" s="403"/>
      <c r="AB22" s="403"/>
      <c r="AC22" s="403"/>
      <c r="AD22" s="403"/>
      <c r="AE22" s="403"/>
      <c r="AF22" s="403"/>
      <c r="AG22" s="404"/>
      <c r="AH22" s="420" t="s">
        <v>167</v>
      </c>
      <c r="AI22" s="403"/>
      <c r="AJ22" s="403"/>
      <c r="AK22" s="403"/>
      <c r="AL22" s="404"/>
      <c r="AM22" s="420" t="s">
        <v>168</v>
      </c>
      <c r="AN22" s="421"/>
      <c r="AO22" s="421"/>
      <c r="AP22" s="421"/>
      <c r="AQ22" s="421"/>
      <c r="AR22" s="422"/>
      <c r="AS22" s="408" t="s">
        <v>165</v>
      </c>
      <c r="AT22" s="409"/>
      <c r="AU22" s="409"/>
      <c r="AV22" s="409"/>
      <c r="AW22" s="409"/>
      <c r="AX22" s="426"/>
      <c r="AY22" s="443" t="s">
        <v>169</v>
      </c>
      <c r="AZ22" s="444"/>
      <c r="BA22" s="444"/>
      <c r="BB22" s="444"/>
      <c r="BC22" s="444"/>
      <c r="BD22" s="444"/>
      <c r="BE22" s="444"/>
      <c r="BF22" s="444"/>
      <c r="BG22" s="444"/>
      <c r="BH22" s="444"/>
      <c r="BI22" s="444"/>
      <c r="BJ22" s="444"/>
      <c r="BK22" s="444"/>
      <c r="BL22" s="444"/>
      <c r="BM22" s="445"/>
      <c r="BN22" s="446">
        <v>23746470</v>
      </c>
      <c r="BO22" s="447"/>
      <c r="BP22" s="447"/>
      <c r="BQ22" s="447"/>
      <c r="BR22" s="447"/>
      <c r="BS22" s="447"/>
      <c r="BT22" s="447"/>
      <c r="BU22" s="448"/>
      <c r="BV22" s="446">
        <v>23805356</v>
      </c>
      <c r="BW22" s="447"/>
      <c r="BX22" s="447"/>
      <c r="BY22" s="447"/>
      <c r="BZ22" s="447"/>
      <c r="CA22" s="447"/>
      <c r="CB22" s="447"/>
      <c r="CC22" s="448"/>
      <c r="CD22" s="191"/>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15">
      <c r="A23" s="178"/>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170</v>
      </c>
      <c r="AZ23" s="432"/>
      <c r="BA23" s="432"/>
      <c r="BB23" s="432"/>
      <c r="BC23" s="432"/>
      <c r="BD23" s="432"/>
      <c r="BE23" s="432"/>
      <c r="BF23" s="432"/>
      <c r="BG23" s="432"/>
      <c r="BH23" s="432"/>
      <c r="BI23" s="432"/>
      <c r="BJ23" s="432"/>
      <c r="BK23" s="432"/>
      <c r="BL23" s="432"/>
      <c r="BM23" s="433"/>
      <c r="BN23" s="417">
        <v>21452264</v>
      </c>
      <c r="BO23" s="418"/>
      <c r="BP23" s="418"/>
      <c r="BQ23" s="418"/>
      <c r="BR23" s="418"/>
      <c r="BS23" s="418"/>
      <c r="BT23" s="418"/>
      <c r="BU23" s="419"/>
      <c r="BV23" s="417">
        <v>21538616</v>
      </c>
      <c r="BW23" s="418"/>
      <c r="BX23" s="418"/>
      <c r="BY23" s="418"/>
      <c r="BZ23" s="418"/>
      <c r="CA23" s="418"/>
      <c r="CB23" s="418"/>
      <c r="CC23" s="419"/>
      <c r="CD23" s="191"/>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
      <c r="A24" s="178"/>
      <c r="B24" s="396"/>
      <c r="C24" s="397"/>
      <c r="D24" s="398"/>
      <c r="E24" s="373" t="s">
        <v>171</v>
      </c>
      <c r="F24" s="374"/>
      <c r="G24" s="374"/>
      <c r="H24" s="374"/>
      <c r="I24" s="374"/>
      <c r="J24" s="374"/>
      <c r="K24" s="375"/>
      <c r="L24" s="370">
        <v>1</v>
      </c>
      <c r="M24" s="371"/>
      <c r="N24" s="371"/>
      <c r="O24" s="371"/>
      <c r="P24" s="372"/>
      <c r="Q24" s="370">
        <v>8770</v>
      </c>
      <c r="R24" s="371"/>
      <c r="S24" s="371"/>
      <c r="T24" s="371"/>
      <c r="U24" s="371"/>
      <c r="V24" s="372"/>
      <c r="W24" s="460"/>
      <c r="X24" s="397"/>
      <c r="Y24" s="398"/>
      <c r="Z24" s="373" t="s">
        <v>172</v>
      </c>
      <c r="AA24" s="374"/>
      <c r="AB24" s="374"/>
      <c r="AC24" s="374"/>
      <c r="AD24" s="374"/>
      <c r="AE24" s="374"/>
      <c r="AF24" s="374"/>
      <c r="AG24" s="375"/>
      <c r="AH24" s="370">
        <v>304</v>
      </c>
      <c r="AI24" s="371"/>
      <c r="AJ24" s="371"/>
      <c r="AK24" s="371"/>
      <c r="AL24" s="372"/>
      <c r="AM24" s="370">
        <v>964592</v>
      </c>
      <c r="AN24" s="371"/>
      <c r="AO24" s="371"/>
      <c r="AP24" s="371"/>
      <c r="AQ24" s="371"/>
      <c r="AR24" s="372"/>
      <c r="AS24" s="370">
        <v>3173</v>
      </c>
      <c r="AT24" s="371"/>
      <c r="AU24" s="371"/>
      <c r="AV24" s="371"/>
      <c r="AW24" s="371"/>
      <c r="AX24" s="430"/>
      <c r="AY24" s="390" t="s">
        <v>173</v>
      </c>
      <c r="AZ24" s="391"/>
      <c r="BA24" s="391"/>
      <c r="BB24" s="391"/>
      <c r="BC24" s="391"/>
      <c r="BD24" s="391"/>
      <c r="BE24" s="391"/>
      <c r="BF24" s="391"/>
      <c r="BG24" s="391"/>
      <c r="BH24" s="391"/>
      <c r="BI24" s="391"/>
      <c r="BJ24" s="391"/>
      <c r="BK24" s="391"/>
      <c r="BL24" s="391"/>
      <c r="BM24" s="392"/>
      <c r="BN24" s="417">
        <v>16177420</v>
      </c>
      <c r="BO24" s="418"/>
      <c r="BP24" s="418"/>
      <c r="BQ24" s="418"/>
      <c r="BR24" s="418"/>
      <c r="BS24" s="418"/>
      <c r="BT24" s="418"/>
      <c r="BU24" s="419"/>
      <c r="BV24" s="417">
        <v>16115470</v>
      </c>
      <c r="BW24" s="418"/>
      <c r="BX24" s="418"/>
      <c r="BY24" s="418"/>
      <c r="BZ24" s="418"/>
      <c r="CA24" s="418"/>
      <c r="CB24" s="418"/>
      <c r="CC24" s="419"/>
      <c r="CD24" s="191"/>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15">
      <c r="A25" s="178"/>
      <c r="B25" s="396"/>
      <c r="C25" s="397"/>
      <c r="D25" s="398"/>
      <c r="E25" s="373" t="s">
        <v>174</v>
      </c>
      <c r="F25" s="374"/>
      <c r="G25" s="374"/>
      <c r="H25" s="374"/>
      <c r="I25" s="374"/>
      <c r="J25" s="374"/>
      <c r="K25" s="375"/>
      <c r="L25" s="370">
        <v>1</v>
      </c>
      <c r="M25" s="371"/>
      <c r="N25" s="371"/>
      <c r="O25" s="371"/>
      <c r="P25" s="372"/>
      <c r="Q25" s="370">
        <v>7090</v>
      </c>
      <c r="R25" s="371"/>
      <c r="S25" s="371"/>
      <c r="T25" s="371"/>
      <c r="U25" s="371"/>
      <c r="V25" s="372"/>
      <c r="W25" s="460"/>
      <c r="X25" s="397"/>
      <c r="Y25" s="398"/>
      <c r="Z25" s="373" t="s">
        <v>175</v>
      </c>
      <c r="AA25" s="374"/>
      <c r="AB25" s="374"/>
      <c r="AC25" s="374"/>
      <c r="AD25" s="374"/>
      <c r="AE25" s="374"/>
      <c r="AF25" s="374"/>
      <c r="AG25" s="375"/>
      <c r="AH25" s="370" t="s">
        <v>176</v>
      </c>
      <c r="AI25" s="371"/>
      <c r="AJ25" s="371"/>
      <c r="AK25" s="371"/>
      <c r="AL25" s="372"/>
      <c r="AM25" s="370" t="s">
        <v>145</v>
      </c>
      <c r="AN25" s="371"/>
      <c r="AO25" s="371"/>
      <c r="AP25" s="371"/>
      <c r="AQ25" s="371"/>
      <c r="AR25" s="372"/>
      <c r="AS25" s="370" t="s">
        <v>177</v>
      </c>
      <c r="AT25" s="371"/>
      <c r="AU25" s="371"/>
      <c r="AV25" s="371"/>
      <c r="AW25" s="371"/>
      <c r="AX25" s="430"/>
      <c r="AY25" s="443" t="s">
        <v>178</v>
      </c>
      <c r="AZ25" s="444"/>
      <c r="BA25" s="444"/>
      <c r="BB25" s="444"/>
      <c r="BC25" s="444"/>
      <c r="BD25" s="444"/>
      <c r="BE25" s="444"/>
      <c r="BF25" s="444"/>
      <c r="BG25" s="444"/>
      <c r="BH25" s="444"/>
      <c r="BI25" s="444"/>
      <c r="BJ25" s="444"/>
      <c r="BK25" s="444"/>
      <c r="BL25" s="444"/>
      <c r="BM25" s="445"/>
      <c r="BN25" s="446">
        <v>24731</v>
      </c>
      <c r="BO25" s="447"/>
      <c r="BP25" s="447"/>
      <c r="BQ25" s="447"/>
      <c r="BR25" s="447"/>
      <c r="BS25" s="447"/>
      <c r="BT25" s="447"/>
      <c r="BU25" s="448"/>
      <c r="BV25" s="446">
        <v>75722</v>
      </c>
      <c r="BW25" s="447"/>
      <c r="BX25" s="447"/>
      <c r="BY25" s="447"/>
      <c r="BZ25" s="447"/>
      <c r="CA25" s="447"/>
      <c r="CB25" s="447"/>
      <c r="CC25" s="448"/>
      <c r="CD25" s="191"/>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15">
      <c r="A26" s="178"/>
      <c r="B26" s="396"/>
      <c r="C26" s="397"/>
      <c r="D26" s="398"/>
      <c r="E26" s="373" t="s">
        <v>179</v>
      </c>
      <c r="F26" s="374"/>
      <c r="G26" s="374"/>
      <c r="H26" s="374"/>
      <c r="I26" s="374"/>
      <c r="J26" s="374"/>
      <c r="K26" s="375"/>
      <c r="L26" s="370">
        <v>1</v>
      </c>
      <c r="M26" s="371"/>
      <c r="N26" s="371"/>
      <c r="O26" s="371"/>
      <c r="P26" s="372"/>
      <c r="Q26" s="370">
        <v>6260</v>
      </c>
      <c r="R26" s="371"/>
      <c r="S26" s="371"/>
      <c r="T26" s="371"/>
      <c r="U26" s="371"/>
      <c r="V26" s="372"/>
      <c r="W26" s="460"/>
      <c r="X26" s="397"/>
      <c r="Y26" s="398"/>
      <c r="Z26" s="373" t="s">
        <v>180</v>
      </c>
      <c r="AA26" s="428"/>
      <c r="AB26" s="428"/>
      <c r="AC26" s="428"/>
      <c r="AD26" s="428"/>
      <c r="AE26" s="428"/>
      <c r="AF26" s="428"/>
      <c r="AG26" s="429"/>
      <c r="AH26" s="370">
        <v>7</v>
      </c>
      <c r="AI26" s="371"/>
      <c r="AJ26" s="371"/>
      <c r="AK26" s="371"/>
      <c r="AL26" s="372"/>
      <c r="AM26" s="370">
        <v>25690</v>
      </c>
      <c r="AN26" s="371"/>
      <c r="AO26" s="371"/>
      <c r="AP26" s="371"/>
      <c r="AQ26" s="371"/>
      <c r="AR26" s="372"/>
      <c r="AS26" s="370">
        <v>3670</v>
      </c>
      <c r="AT26" s="371"/>
      <c r="AU26" s="371"/>
      <c r="AV26" s="371"/>
      <c r="AW26" s="371"/>
      <c r="AX26" s="430"/>
      <c r="AY26" s="457" t="s">
        <v>181</v>
      </c>
      <c r="AZ26" s="377"/>
      <c r="BA26" s="377"/>
      <c r="BB26" s="377"/>
      <c r="BC26" s="377"/>
      <c r="BD26" s="377"/>
      <c r="BE26" s="377"/>
      <c r="BF26" s="377"/>
      <c r="BG26" s="377"/>
      <c r="BH26" s="377"/>
      <c r="BI26" s="377"/>
      <c r="BJ26" s="377"/>
      <c r="BK26" s="377"/>
      <c r="BL26" s="377"/>
      <c r="BM26" s="458"/>
      <c r="BN26" s="417" t="s">
        <v>136</v>
      </c>
      <c r="BO26" s="418"/>
      <c r="BP26" s="418"/>
      <c r="BQ26" s="418"/>
      <c r="BR26" s="418"/>
      <c r="BS26" s="418"/>
      <c r="BT26" s="418"/>
      <c r="BU26" s="419"/>
      <c r="BV26" s="417" t="s">
        <v>126</v>
      </c>
      <c r="BW26" s="418"/>
      <c r="BX26" s="418"/>
      <c r="BY26" s="418"/>
      <c r="BZ26" s="418"/>
      <c r="CA26" s="418"/>
      <c r="CB26" s="418"/>
      <c r="CC26" s="419"/>
      <c r="CD26" s="191"/>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
      <c r="A27" s="178"/>
      <c r="B27" s="396"/>
      <c r="C27" s="397"/>
      <c r="D27" s="398"/>
      <c r="E27" s="373" t="s">
        <v>182</v>
      </c>
      <c r="F27" s="374"/>
      <c r="G27" s="374"/>
      <c r="H27" s="374"/>
      <c r="I27" s="374"/>
      <c r="J27" s="374"/>
      <c r="K27" s="375"/>
      <c r="L27" s="370">
        <v>1</v>
      </c>
      <c r="M27" s="371"/>
      <c r="N27" s="371"/>
      <c r="O27" s="371"/>
      <c r="P27" s="372"/>
      <c r="Q27" s="370">
        <v>4540</v>
      </c>
      <c r="R27" s="371"/>
      <c r="S27" s="371"/>
      <c r="T27" s="371"/>
      <c r="U27" s="371"/>
      <c r="V27" s="372"/>
      <c r="W27" s="460"/>
      <c r="X27" s="397"/>
      <c r="Y27" s="398"/>
      <c r="Z27" s="373" t="s">
        <v>183</v>
      </c>
      <c r="AA27" s="374"/>
      <c r="AB27" s="374"/>
      <c r="AC27" s="374"/>
      <c r="AD27" s="374"/>
      <c r="AE27" s="374"/>
      <c r="AF27" s="374"/>
      <c r="AG27" s="375"/>
      <c r="AH27" s="370">
        <v>8</v>
      </c>
      <c r="AI27" s="371"/>
      <c r="AJ27" s="371"/>
      <c r="AK27" s="371"/>
      <c r="AL27" s="372"/>
      <c r="AM27" s="370">
        <v>33920</v>
      </c>
      <c r="AN27" s="371"/>
      <c r="AO27" s="371"/>
      <c r="AP27" s="371"/>
      <c r="AQ27" s="371"/>
      <c r="AR27" s="372"/>
      <c r="AS27" s="370">
        <v>4240</v>
      </c>
      <c r="AT27" s="371"/>
      <c r="AU27" s="371"/>
      <c r="AV27" s="371"/>
      <c r="AW27" s="371"/>
      <c r="AX27" s="430"/>
      <c r="AY27" s="454" t="s">
        <v>184</v>
      </c>
      <c r="AZ27" s="455"/>
      <c r="BA27" s="455"/>
      <c r="BB27" s="455"/>
      <c r="BC27" s="455"/>
      <c r="BD27" s="455"/>
      <c r="BE27" s="455"/>
      <c r="BF27" s="455"/>
      <c r="BG27" s="455"/>
      <c r="BH27" s="455"/>
      <c r="BI27" s="455"/>
      <c r="BJ27" s="455"/>
      <c r="BK27" s="455"/>
      <c r="BL27" s="455"/>
      <c r="BM27" s="456"/>
      <c r="BN27" s="451">
        <v>503197</v>
      </c>
      <c r="BO27" s="452"/>
      <c r="BP27" s="452"/>
      <c r="BQ27" s="452"/>
      <c r="BR27" s="452"/>
      <c r="BS27" s="452"/>
      <c r="BT27" s="452"/>
      <c r="BU27" s="453"/>
      <c r="BV27" s="451">
        <v>503187</v>
      </c>
      <c r="BW27" s="452"/>
      <c r="BX27" s="452"/>
      <c r="BY27" s="452"/>
      <c r="BZ27" s="452"/>
      <c r="CA27" s="452"/>
      <c r="CB27" s="452"/>
      <c r="CC27" s="453"/>
      <c r="CD27" s="193"/>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15">
      <c r="A28" s="178"/>
      <c r="B28" s="396"/>
      <c r="C28" s="397"/>
      <c r="D28" s="398"/>
      <c r="E28" s="373" t="s">
        <v>185</v>
      </c>
      <c r="F28" s="374"/>
      <c r="G28" s="374"/>
      <c r="H28" s="374"/>
      <c r="I28" s="374"/>
      <c r="J28" s="374"/>
      <c r="K28" s="375"/>
      <c r="L28" s="370">
        <v>1</v>
      </c>
      <c r="M28" s="371"/>
      <c r="N28" s="371"/>
      <c r="O28" s="371"/>
      <c r="P28" s="372"/>
      <c r="Q28" s="370">
        <v>3800</v>
      </c>
      <c r="R28" s="371"/>
      <c r="S28" s="371"/>
      <c r="T28" s="371"/>
      <c r="U28" s="371"/>
      <c r="V28" s="372"/>
      <c r="W28" s="460"/>
      <c r="X28" s="397"/>
      <c r="Y28" s="398"/>
      <c r="Z28" s="373" t="s">
        <v>186</v>
      </c>
      <c r="AA28" s="374"/>
      <c r="AB28" s="374"/>
      <c r="AC28" s="374"/>
      <c r="AD28" s="374"/>
      <c r="AE28" s="374"/>
      <c r="AF28" s="374"/>
      <c r="AG28" s="375"/>
      <c r="AH28" s="370" t="s">
        <v>177</v>
      </c>
      <c r="AI28" s="371"/>
      <c r="AJ28" s="371"/>
      <c r="AK28" s="371"/>
      <c r="AL28" s="372"/>
      <c r="AM28" s="370" t="s">
        <v>177</v>
      </c>
      <c r="AN28" s="371"/>
      <c r="AO28" s="371"/>
      <c r="AP28" s="371"/>
      <c r="AQ28" s="371"/>
      <c r="AR28" s="372"/>
      <c r="AS28" s="370" t="s">
        <v>145</v>
      </c>
      <c r="AT28" s="371"/>
      <c r="AU28" s="371"/>
      <c r="AV28" s="371"/>
      <c r="AW28" s="371"/>
      <c r="AX28" s="430"/>
      <c r="AY28" s="434" t="s">
        <v>187</v>
      </c>
      <c r="AZ28" s="435"/>
      <c r="BA28" s="435"/>
      <c r="BB28" s="436"/>
      <c r="BC28" s="443" t="s">
        <v>48</v>
      </c>
      <c r="BD28" s="444"/>
      <c r="BE28" s="444"/>
      <c r="BF28" s="444"/>
      <c r="BG28" s="444"/>
      <c r="BH28" s="444"/>
      <c r="BI28" s="444"/>
      <c r="BJ28" s="444"/>
      <c r="BK28" s="444"/>
      <c r="BL28" s="444"/>
      <c r="BM28" s="445"/>
      <c r="BN28" s="446">
        <v>867467</v>
      </c>
      <c r="BO28" s="447"/>
      <c r="BP28" s="447"/>
      <c r="BQ28" s="447"/>
      <c r="BR28" s="447"/>
      <c r="BS28" s="447"/>
      <c r="BT28" s="447"/>
      <c r="BU28" s="448"/>
      <c r="BV28" s="446">
        <v>712796</v>
      </c>
      <c r="BW28" s="447"/>
      <c r="BX28" s="447"/>
      <c r="BY28" s="447"/>
      <c r="BZ28" s="447"/>
      <c r="CA28" s="447"/>
      <c r="CB28" s="447"/>
      <c r="CC28" s="448"/>
      <c r="CD28" s="191"/>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15">
      <c r="A29" s="178"/>
      <c r="B29" s="396"/>
      <c r="C29" s="397"/>
      <c r="D29" s="398"/>
      <c r="E29" s="373" t="s">
        <v>188</v>
      </c>
      <c r="F29" s="374"/>
      <c r="G29" s="374"/>
      <c r="H29" s="374"/>
      <c r="I29" s="374"/>
      <c r="J29" s="374"/>
      <c r="K29" s="375"/>
      <c r="L29" s="370">
        <v>17</v>
      </c>
      <c r="M29" s="371"/>
      <c r="N29" s="371"/>
      <c r="O29" s="371"/>
      <c r="P29" s="372"/>
      <c r="Q29" s="370">
        <v>3590</v>
      </c>
      <c r="R29" s="371"/>
      <c r="S29" s="371"/>
      <c r="T29" s="371"/>
      <c r="U29" s="371"/>
      <c r="V29" s="372"/>
      <c r="W29" s="461"/>
      <c r="X29" s="462"/>
      <c r="Y29" s="463"/>
      <c r="Z29" s="373" t="s">
        <v>189</v>
      </c>
      <c r="AA29" s="374"/>
      <c r="AB29" s="374"/>
      <c r="AC29" s="374"/>
      <c r="AD29" s="374"/>
      <c r="AE29" s="374"/>
      <c r="AF29" s="374"/>
      <c r="AG29" s="375"/>
      <c r="AH29" s="370">
        <v>312</v>
      </c>
      <c r="AI29" s="371"/>
      <c r="AJ29" s="371"/>
      <c r="AK29" s="371"/>
      <c r="AL29" s="372"/>
      <c r="AM29" s="370">
        <v>998512</v>
      </c>
      <c r="AN29" s="371"/>
      <c r="AO29" s="371"/>
      <c r="AP29" s="371"/>
      <c r="AQ29" s="371"/>
      <c r="AR29" s="372"/>
      <c r="AS29" s="370">
        <v>3200</v>
      </c>
      <c r="AT29" s="371"/>
      <c r="AU29" s="371"/>
      <c r="AV29" s="371"/>
      <c r="AW29" s="371"/>
      <c r="AX29" s="430"/>
      <c r="AY29" s="437"/>
      <c r="AZ29" s="438"/>
      <c r="BA29" s="438"/>
      <c r="BB29" s="439"/>
      <c r="BC29" s="431" t="s">
        <v>190</v>
      </c>
      <c r="BD29" s="432"/>
      <c r="BE29" s="432"/>
      <c r="BF29" s="432"/>
      <c r="BG29" s="432"/>
      <c r="BH29" s="432"/>
      <c r="BI29" s="432"/>
      <c r="BJ29" s="432"/>
      <c r="BK29" s="432"/>
      <c r="BL29" s="432"/>
      <c r="BM29" s="433"/>
      <c r="BN29" s="417">
        <v>968322</v>
      </c>
      <c r="BO29" s="418"/>
      <c r="BP29" s="418"/>
      <c r="BQ29" s="418"/>
      <c r="BR29" s="418"/>
      <c r="BS29" s="418"/>
      <c r="BT29" s="418"/>
      <c r="BU29" s="419"/>
      <c r="BV29" s="417">
        <v>806310</v>
      </c>
      <c r="BW29" s="418"/>
      <c r="BX29" s="418"/>
      <c r="BY29" s="418"/>
      <c r="BZ29" s="418"/>
      <c r="CA29" s="418"/>
      <c r="CB29" s="418"/>
      <c r="CC29" s="419"/>
      <c r="CD29" s="193"/>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
      <c r="A30" s="178"/>
      <c r="B30" s="399"/>
      <c r="C30" s="400"/>
      <c r="D30" s="401"/>
      <c r="E30" s="378"/>
      <c r="F30" s="379"/>
      <c r="G30" s="379"/>
      <c r="H30" s="379"/>
      <c r="I30" s="379"/>
      <c r="J30" s="379"/>
      <c r="K30" s="380"/>
      <c r="L30" s="381"/>
      <c r="M30" s="382"/>
      <c r="N30" s="382"/>
      <c r="O30" s="382"/>
      <c r="P30" s="383"/>
      <c r="Q30" s="381"/>
      <c r="R30" s="382"/>
      <c r="S30" s="382"/>
      <c r="T30" s="382"/>
      <c r="U30" s="382"/>
      <c r="V30" s="383"/>
      <c r="W30" s="384" t="s">
        <v>191</v>
      </c>
      <c r="X30" s="385"/>
      <c r="Y30" s="385"/>
      <c r="Z30" s="385"/>
      <c r="AA30" s="385"/>
      <c r="AB30" s="385"/>
      <c r="AC30" s="385"/>
      <c r="AD30" s="385"/>
      <c r="AE30" s="385"/>
      <c r="AF30" s="385"/>
      <c r="AG30" s="386"/>
      <c r="AH30" s="387">
        <v>97.4</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50</v>
      </c>
      <c r="BD30" s="391"/>
      <c r="BE30" s="391"/>
      <c r="BF30" s="391"/>
      <c r="BG30" s="391"/>
      <c r="BH30" s="391"/>
      <c r="BI30" s="391"/>
      <c r="BJ30" s="391"/>
      <c r="BK30" s="391"/>
      <c r="BL30" s="391"/>
      <c r="BM30" s="392"/>
      <c r="BN30" s="451">
        <v>5080286</v>
      </c>
      <c r="BO30" s="452"/>
      <c r="BP30" s="452"/>
      <c r="BQ30" s="452"/>
      <c r="BR30" s="452"/>
      <c r="BS30" s="452"/>
      <c r="BT30" s="452"/>
      <c r="BU30" s="453"/>
      <c r="BV30" s="451">
        <v>4660239</v>
      </c>
      <c r="BW30" s="452"/>
      <c r="BX30" s="452"/>
      <c r="BY30" s="452"/>
      <c r="BZ30" s="452"/>
      <c r="CA30" s="452"/>
      <c r="CB30" s="452"/>
      <c r="CC30" s="45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6" t="s">
        <v>192</v>
      </c>
      <c r="D32" s="376"/>
      <c r="E32" s="376"/>
      <c r="F32" s="376"/>
      <c r="G32" s="376"/>
      <c r="H32" s="376"/>
      <c r="I32" s="376"/>
      <c r="J32" s="376"/>
      <c r="K32" s="376"/>
      <c r="L32" s="376"/>
      <c r="M32" s="376"/>
      <c r="N32" s="376"/>
      <c r="O32" s="376"/>
      <c r="P32" s="376"/>
      <c r="Q32" s="376"/>
      <c r="R32" s="376"/>
      <c r="S32" s="376"/>
      <c r="U32" s="377" t="s">
        <v>193</v>
      </c>
      <c r="V32" s="377"/>
      <c r="W32" s="377"/>
      <c r="X32" s="377"/>
      <c r="Y32" s="377"/>
      <c r="Z32" s="377"/>
      <c r="AA32" s="377"/>
      <c r="AB32" s="377"/>
      <c r="AC32" s="377"/>
      <c r="AD32" s="377"/>
      <c r="AE32" s="377"/>
      <c r="AF32" s="377"/>
      <c r="AG32" s="377"/>
      <c r="AH32" s="377"/>
      <c r="AI32" s="377"/>
      <c r="AJ32" s="377"/>
      <c r="AK32" s="377"/>
      <c r="AM32" s="377" t="s">
        <v>194</v>
      </c>
      <c r="AN32" s="377"/>
      <c r="AO32" s="377"/>
      <c r="AP32" s="377"/>
      <c r="AQ32" s="377"/>
      <c r="AR32" s="377"/>
      <c r="AS32" s="377"/>
      <c r="AT32" s="377"/>
      <c r="AU32" s="377"/>
      <c r="AV32" s="377"/>
      <c r="AW32" s="377"/>
      <c r="AX32" s="377"/>
      <c r="AY32" s="377"/>
      <c r="AZ32" s="377"/>
      <c r="BA32" s="377"/>
      <c r="BB32" s="377"/>
      <c r="BC32" s="377"/>
      <c r="BE32" s="377" t="s">
        <v>195</v>
      </c>
      <c r="BF32" s="377"/>
      <c r="BG32" s="377"/>
      <c r="BH32" s="377"/>
      <c r="BI32" s="377"/>
      <c r="BJ32" s="377"/>
      <c r="BK32" s="377"/>
      <c r="BL32" s="377"/>
      <c r="BM32" s="377"/>
      <c r="BN32" s="377"/>
      <c r="BO32" s="377"/>
      <c r="BP32" s="377"/>
      <c r="BQ32" s="377"/>
      <c r="BR32" s="377"/>
      <c r="BS32" s="377"/>
      <c r="BT32" s="377"/>
      <c r="BU32" s="377"/>
      <c r="BW32" s="377" t="s">
        <v>196</v>
      </c>
      <c r="BX32" s="377"/>
      <c r="BY32" s="377"/>
      <c r="BZ32" s="377"/>
      <c r="CA32" s="377"/>
      <c r="CB32" s="377"/>
      <c r="CC32" s="377"/>
      <c r="CD32" s="377"/>
      <c r="CE32" s="377"/>
      <c r="CF32" s="377"/>
      <c r="CG32" s="377"/>
      <c r="CH32" s="377"/>
      <c r="CI32" s="377"/>
      <c r="CJ32" s="377"/>
      <c r="CK32" s="377"/>
      <c r="CL32" s="377"/>
      <c r="CM32" s="377"/>
      <c r="CO32" s="377" t="s">
        <v>197</v>
      </c>
      <c r="CP32" s="377"/>
      <c r="CQ32" s="377"/>
      <c r="CR32" s="377"/>
      <c r="CS32" s="377"/>
      <c r="CT32" s="377"/>
      <c r="CU32" s="377"/>
      <c r="CV32" s="377"/>
      <c r="CW32" s="377"/>
      <c r="CX32" s="377"/>
      <c r="CY32" s="377"/>
      <c r="CZ32" s="377"/>
      <c r="DA32" s="377"/>
      <c r="DB32" s="377"/>
      <c r="DC32" s="377"/>
      <c r="DD32" s="377"/>
      <c r="DE32" s="377"/>
      <c r="DI32" s="201"/>
    </row>
    <row r="33" spans="1:113" ht="13.5" customHeight="1" x14ac:dyDescent="0.15">
      <c r="A33" s="178"/>
      <c r="B33" s="202"/>
      <c r="C33" s="369" t="s">
        <v>198</v>
      </c>
      <c r="D33" s="369"/>
      <c r="E33" s="368" t="s">
        <v>199</v>
      </c>
      <c r="F33" s="368"/>
      <c r="G33" s="368"/>
      <c r="H33" s="368"/>
      <c r="I33" s="368"/>
      <c r="J33" s="368"/>
      <c r="K33" s="368"/>
      <c r="L33" s="368"/>
      <c r="M33" s="368"/>
      <c r="N33" s="368"/>
      <c r="O33" s="368"/>
      <c r="P33" s="368"/>
      <c r="Q33" s="368"/>
      <c r="R33" s="368"/>
      <c r="S33" s="368"/>
      <c r="T33" s="203"/>
      <c r="U33" s="369" t="s">
        <v>198</v>
      </c>
      <c r="V33" s="369"/>
      <c r="W33" s="368" t="s">
        <v>199</v>
      </c>
      <c r="X33" s="368"/>
      <c r="Y33" s="368"/>
      <c r="Z33" s="368"/>
      <c r="AA33" s="368"/>
      <c r="AB33" s="368"/>
      <c r="AC33" s="368"/>
      <c r="AD33" s="368"/>
      <c r="AE33" s="368"/>
      <c r="AF33" s="368"/>
      <c r="AG33" s="368"/>
      <c r="AH33" s="368"/>
      <c r="AI33" s="368"/>
      <c r="AJ33" s="368"/>
      <c r="AK33" s="368"/>
      <c r="AL33" s="203"/>
      <c r="AM33" s="369" t="s">
        <v>200</v>
      </c>
      <c r="AN33" s="369"/>
      <c r="AO33" s="368" t="s">
        <v>201</v>
      </c>
      <c r="AP33" s="368"/>
      <c r="AQ33" s="368"/>
      <c r="AR33" s="368"/>
      <c r="AS33" s="368"/>
      <c r="AT33" s="368"/>
      <c r="AU33" s="368"/>
      <c r="AV33" s="368"/>
      <c r="AW33" s="368"/>
      <c r="AX33" s="368"/>
      <c r="AY33" s="368"/>
      <c r="AZ33" s="368"/>
      <c r="BA33" s="368"/>
      <c r="BB33" s="368"/>
      <c r="BC33" s="368"/>
      <c r="BD33" s="204"/>
      <c r="BE33" s="368" t="s">
        <v>202</v>
      </c>
      <c r="BF33" s="368"/>
      <c r="BG33" s="368" t="s">
        <v>203</v>
      </c>
      <c r="BH33" s="368"/>
      <c r="BI33" s="368"/>
      <c r="BJ33" s="368"/>
      <c r="BK33" s="368"/>
      <c r="BL33" s="368"/>
      <c r="BM33" s="368"/>
      <c r="BN33" s="368"/>
      <c r="BO33" s="368"/>
      <c r="BP33" s="368"/>
      <c r="BQ33" s="368"/>
      <c r="BR33" s="368"/>
      <c r="BS33" s="368"/>
      <c r="BT33" s="368"/>
      <c r="BU33" s="368"/>
      <c r="BV33" s="204"/>
      <c r="BW33" s="369" t="s">
        <v>202</v>
      </c>
      <c r="BX33" s="369"/>
      <c r="BY33" s="368" t="s">
        <v>204</v>
      </c>
      <c r="BZ33" s="368"/>
      <c r="CA33" s="368"/>
      <c r="CB33" s="368"/>
      <c r="CC33" s="368"/>
      <c r="CD33" s="368"/>
      <c r="CE33" s="368"/>
      <c r="CF33" s="368"/>
      <c r="CG33" s="368"/>
      <c r="CH33" s="368"/>
      <c r="CI33" s="368"/>
      <c r="CJ33" s="368"/>
      <c r="CK33" s="368"/>
      <c r="CL33" s="368"/>
      <c r="CM33" s="368"/>
      <c r="CN33" s="203"/>
      <c r="CO33" s="369" t="s">
        <v>205</v>
      </c>
      <c r="CP33" s="369"/>
      <c r="CQ33" s="368" t="s">
        <v>206</v>
      </c>
      <c r="CR33" s="368"/>
      <c r="CS33" s="368"/>
      <c r="CT33" s="368"/>
      <c r="CU33" s="368"/>
      <c r="CV33" s="368"/>
      <c r="CW33" s="368"/>
      <c r="CX33" s="368"/>
      <c r="CY33" s="368"/>
      <c r="CZ33" s="368"/>
      <c r="DA33" s="368"/>
      <c r="DB33" s="368"/>
      <c r="DC33" s="368"/>
      <c r="DD33" s="368"/>
      <c r="DE33" s="368"/>
      <c r="DF33" s="203"/>
      <c r="DG33" s="367" t="s">
        <v>207</v>
      </c>
      <c r="DH33" s="367"/>
      <c r="DI33" s="205"/>
    </row>
    <row r="34" spans="1:113" ht="32.25" customHeight="1" x14ac:dyDescent="0.15">
      <c r="A34" s="178"/>
      <c r="B34" s="202"/>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8"/>
      <c r="U34" s="365">
        <f>IF(W34="","",MAX(C34:D43)+1)</f>
        <v>2</v>
      </c>
      <c r="V34" s="365"/>
      <c r="W34" s="366" t="str">
        <f>IF('各会計、関係団体の財政状況及び健全化判断比率'!B28="","",'各会計、関係団体の財政状況及び健全化判断比率'!B28)</f>
        <v>島原市国民健康保険事業特別会計</v>
      </c>
      <c r="X34" s="366"/>
      <c r="Y34" s="366"/>
      <c r="Z34" s="366"/>
      <c r="AA34" s="366"/>
      <c r="AB34" s="366"/>
      <c r="AC34" s="366"/>
      <c r="AD34" s="366"/>
      <c r="AE34" s="366"/>
      <c r="AF34" s="366"/>
      <c r="AG34" s="366"/>
      <c r="AH34" s="366"/>
      <c r="AI34" s="366"/>
      <c r="AJ34" s="366"/>
      <c r="AK34" s="366"/>
      <c r="AL34" s="178"/>
      <c r="AM34" s="365">
        <f>IF(AO34="","",MAX(C34:D43,U34:V43)+1)</f>
        <v>4</v>
      </c>
      <c r="AN34" s="365"/>
      <c r="AO34" s="366" t="str">
        <f>IF('各会計、関係団体の財政状況及び健全化判断比率'!B30="","",'各会計、関係団体の財政状況及び健全化判断比率'!B30)</f>
        <v>島原市水道事業会計</v>
      </c>
      <c r="AP34" s="366"/>
      <c r="AQ34" s="366"/>
      <c r="AR34" s="366"/>
      <c r="AS34" s="366"/>
      <c r="AT34" s="366"/>
      <c r="AU34" s="366"/>
      <c r="AV34" s="366"/>
      <c r="AW34" s="366"/>
      <c r="AX34" s="366"/>
      <c r="AY34" s="366"/>
      <c r="AZ34" s="366"/>
      <c r="BA34" s="366"/>
      <c r="BB34" s="366"/>
      <c r="BC34" s="366"/>
      <c r="BD34" s="178"/>
      <c r="BE34" s="365">
        <f>IF(BG34="","",MAX(C34:D43,U34:V43,AM34:AN43)+1)</f>
        <v>5</v>
      </c>
      <c r="BF34" s="365"/>
      <c r="BG34" s="366" t="str">
        <f>IF('各会計、関係団体の財政状況及び健全化判断比率'!B31="","",'各会計、関係団体の財政状況及び健全化判断比率'!B31)</f>
        <v>島原市温泉給湯事業特別会計</v>
      </c>
      <c r="BH34" s="366"/>
      <c r="BI34" s="366"/>
      <c r="BJ34" s="366"/>
      <c r="BK34" s="366"/>
      <c r="BL34" s="366"/>
      <c r="BM34" s="366"/>
      <c r="BN34" s="366"/>
      <c r="BO34" s="366"/>
      <c r="BP34" s="366"/>
      <c r="BQ34" s="366"/>
      <c r="BR34" s="366"/>
      <c r="BS34" s="366"/>
      <c r="BT34" s="366"/>
      <c r="BU34" s="366"/>
      <c r="BV34" s="178"/>
      <c r="BW34" s="365">
        <f>IF(BY34="","",MAX(C34:D43,U34:V43,AM34:AN43,BE34:BF43)+1)</f>
        <v>6</v>
      </c>
      <c r="BX34" s="365"/>
      <c r="BY34" s="366" t="str">
        <f>IF('各会計、関係団体の財政状況及び健全化判断比率'!B68="","",'各会計、関係団体の財政状況及び健全化判断比率'!B68)</f>
        <v>長崎県市町村総合事務組合（一般会計）</v>
      </c>
      <c r="BZ34" s="366"/>
      <c r="CA34" s="366"/>
      <c r="CB34" s="366"/>
      <c r="CC34" s="366"/>
      <c r="CD34" s="366"/>
      <c r="CE34" s="366"/>
      <c r="CF34" s="366"/>
      <c r="CG34" s="366"/>
      <c r="CH34" s="366"/>
      <c r="CI34" s="366"/>
      <c r="CJ34" s="366"/>
      <c r="CK34" s="366"/>
      <c r="CL34" s="366"/>
      <c r="CM34" s="366"/>
      <c r="CN34" s="178"/>
      <c r="CO34" s="365">
        <f>IF(CQ34="","",MAX(C34:D43,U34:V43,AM34:AN43,BE34:BF43,BW34:BX43)+1)</f>
        <v>16</v>
      </c>
      <c r="CP34" s="365"/>
      <c r="CQ34" s="366" t="str">
        <f>IF('各会計、関係団体の財政状況及び健全化判断比率'!BS7="","",'各会計、関係団体の財政状況及び健全化判断比率'!BS7)</f>
        <v>島原市土地開発公社</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〇</v>
      </c>
      <c r="DH34" s="363"/>
      <c r="DI34" s="205"/>
    </row>
    <row r="35" spans="1:113" ht="32.25" customHeight="1" x14ac:dyDescent="0.15">
      <c r="A35" s="178"/>
      <c r="B35" s="202"/>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78"/>
      <c r="U35" s="365">
        <f>IF(W35="","",U34+1)</f>
        <v>3</v>
      </c>
      <c r="V35" s="365"/>
      <c r="W35" s="366" t="str">
        <f>IF('各会計、関係団体の財政状況及び健全化判断比率'!B29="","",'各会計、関係団体の財政状況及び健全化判断比率'!B29)</f>
        <v>島原市後期高齢者医療特別会計</v>
      </c>
      <c r="X35" s="366"/>
      <c r="Y35" s="366"/>
      <c r="Z35" s="366"/>
      <c r="AA35" s="366"/>
      <c r="AB35" s="366"/>
      <c r="AC35" s="366"/>
      <c r="AD35" s="366"/>
      <c r="AE35" s="366"/>
      <c r="AF35" s="366"/>
      <c r="AG35" s="366"/>
      <c r="AH35" s="366"/>
      <c r="AI35" s="366"/>
      <c r="AJ35" s="366"/>
      <c r="AK35" s="366"/>
      <c r="AL35" s="178"/>
      <c r="AM35" s="365" t="str">
        <f t="shared" ref="AM35:AM43" si="0">IF(AO35="","",AM34+1)</f>
        <v/>
      </c>
      <c r="AN35" s="365"/>
      <c r="AO35" s="366"/>
      <c r="AP35" s="366"/>
      <c r="AQ35" s="366"/>
      <c r="AR35" s="366"/>
      <c r="AS35" s="366"/>
      <c r="AT35" s="366"/>
      <c r="AU35" s="366"/>
      <c r="AV35" s="366"/>
      <c r="AW35" s="366"/>
      <c r="AX35" s="366"/>
      <c r="AY35" s="366"/>
      <c r="AZ35" s="366"/>
      <c r="BA35" s="366"/>
      <c r="BB35" s="366"/>
      <c r="BC35" s="366"/>
      <c r="BD35" s="178"/>
      <c r="BE35" s="365" t="str">
        <f t="shared" ref="BE35:BE43" si="1">IF(BG35="","",BE34+1)</f>
        <v/>
      </c>
      <c r="BF35" s="365"/>
      <c r="BG35" s="366"/>
      <c r="BH35" s="366"/>
      <c r="BI35" s="366"/>
      <c r="BJ35" s="366"/>
      <c r="BK35" s="366"/>
      <c r="BL35" s="366"/>
      <c r="BM35" s="366"/>
      <c r="BN35" s="366"/>
      <c r="BO35" s="366"/>
      <c r="BP35" s="366"/>
      <c r="BQ35" s="366"/>
      <c r="BR35" s="366"/>
      <c r="BS35" s="366"/>
      <c r="BT35" s="366"/>
      <c r="BU35" s="366"/>
      <c r="BV35" s="178"/>
      <c r="BW35" s="365">
        <f t="shared" ref="BW35:BW43" si="2">IF(BY35="","",BW34+1)</f>
        <v>7</v>
      </c>
      <c r="BX35" s="365"/>
      <c r="BY35" s="366" t="str">
        <f>IF('各会計、関係団体の財政状況及び健全化判断比率'!B69="","",'各会計、関係団体の財政状況及び健全化判断比率'!B69)</f>
        <v>長崎県市町村総合事務組合（市町村会館管理事業特別会計）</v>
      </c>
      <c r="BZ35" s="366"/>
      <c r="CA35" s="366"/>
      <c r="CB35" s="366"/>
      <c r="CC35" s="366"/>
      <c r="CD35" s="366"/>
      <c r="CE35" s="366"/>
      <c r="CF35" s="366"/>
      <c r="CG35" s="366"/>
      <c r="CH35" s="366"/>
      <c r="CI35" s="366"/>
      <c r="CJ35" s="366"/>
      <c r="CK35" s="366"/>
      <c r="CL35" s="366"/>
      <c r="CM35" s="366"/>
      <c r="CN35" s="178"/>
      <c r="CO35" s="365">
        <f t="shared" ref="CO35:CO43" si="3">IF(CQ35="","",CO34+1)</f>
        <v>17</v>
      </c>
      <c r="CP35" s="365"/>
      <c r="CQ35" s="366" t="str">
        <f>IF('各会計、関係団体の財政状況及び健全化判断比率'!BS8="","",'各会計、関係団体の財政状況及び健全化判断比率'!BS8)</f>
        <v>島原市教育文化振興事業団</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5"/>
    </row>
    <row r="36" spans="1:113" ht="32.25" customHeight="1" x14ac:dyDescent="0.15">
      <c r="A36" s="178"/>
      <c r="B36" s="202"/>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8"/>
      <c r="U36" s="365" t="str">
        <f t="shared" ref="U36:U43" si="4">IF(W36="","",U35+1)</f>
        <v/>
      </c>
      <c r="V36" s="365"/>
      <c r="W36" s="366"/>
      <c r="X36" s="366"/>
      <c r="Y36" s="366"/>
      <c r="Z36" s="366"/>
      <c r="AA36" s="366"/>
      <c r="AB36" s="366"/>
      <c r="AC36" s="366"/>
      <c r="AD36" s="366"/>
      <c r="AE36" s="366"/>
      <c r="AF36" s="366"/>
      <c r="AG36" s="366"/>
      <c r="AH36" s="366"/>
      <c r="AI36" s="366"/>
      <c r="AJ36" s="366"/>
      <c r="AK36" s="366"/>
      <c r="AL36" s="178"/>
      <c r="AM36" s="365" t="str">
        <f t="shared" si="0"/>
        <v/>
      </c>
      <c r="AN36" s="365"/>
      <c r="AO36" s="366"/>
      <c r="AP36" s="366"/>
      <c r="AQ36" s="366"/>
      <c r="AR36" s="366"/>
      <c r="AS36" s="366"/>
      <c r="AT36" s="366"/>
      <c r="AU36" s="366"/>
      <c r="AV36" s="366"/>
      <c r="AW36" s="366"/>
      <c r="AX36" s="366"/>
      <c r="AY36" s="366"/>
      <c r="AZ36" s="366"/>
      <c r="BA36" s="366"/>
      <c r="BB36" s="366"/>
      <c r="BC36" s="366"/>
      <c r="BD36" s="178"/>
      <c r="BE36" s="365" t="str">
        <f t="shared" si="1"/>
        <v/>
      </c>
      <c r="BF36" s="365"/>
      <c r="BG36" s="366"/>
      <c r="BH36" s="366"/>
      <c r="BI36" s="366"/>
      <c r="BJ36" s="366"/>
      <c r="BK36" s="366"/>
      <c r="BL36" s="366"/>
      <c r="BM36" s="366"/>
      <c r="BN36" s="366"/>
      <c r="BO36" s="366"/>
      <c r="BP36" s="366"/>
      <c r="BQ36" s="366"/>
      <c r="BR36" s="366"/>
      <c r="BS36" s="366"/>
      <c r="BT36" s="366"/>
      <c r="BU36" s="366"/>
      <c r="BV36" s="178"/>
      <c r="BW36" s="365">
        <f t="shared" si="2"/>
        <v>8</v>
      </c>
      <c r="BX36" s="365"/>
      <c r="BY36" s="366" t="str">
        <f>IF('各会計、関係団体の財政状況及び健全化判断比率'!B70="","",'各会計、関係団体の財政状況及び健全化判断比率'!B70)</f>
        <v>長崎県市町村総合事務組合（市町村会館馬町別館管理事業特別会計）</v>
      </c>
      <c r="BZ36" s="366"/>
      <c r="CA36" s="366"/>
      <c r="CB36" s="366"/>
      <c r="CC36" s="366"/>
      <c r="CD36" s="366"/>
      <c r="CE36" s="366"/>
      <c r="CF36" s="366"/>
      <c r="CG36" s="366"/>
      <c r="CH36" s="366"/>
      <c r="CI36" s="366"/>
      <c r="CJ36" s="366"/>
      <c r="CK36" s="366"/>
      <c r="CL36" s="366"/>
      <c r="CM36" s="366"/>
      <c r="CN36" s="178"/>
      <c r="CO36" s="365">
        <f t="shared" si="3"/>
        <v>18</v>
      </c>
      <c r="CP36" s="365"/>
      <c r="CQ36" s="366" t="str">
        <f>IF('各会計、関係団体の財政状況及び健全化判断比率'!BS9="","",'各会計、関係団体の財政状況及び健全化判断比率'!BS9)</f>
        <v>島原観光ビューロー</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5"/>
    </row>
    <row r="37" spans="1:113" ht="32.25" customHeight="1" x14ac:dyDescent="0.15">
      <c r="A37" s="178"/>
      <c r="B37" s="202"/>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8"/>
      <c r="U37" s="365" t="str">
        <f t="shared" si="4"/>
        <v/>
      </c>
      <c r="V37" s="365"/>
      <c r="W37" s="366"/>
      <c r="X37" s="366"/>
      <c r="Y37" s="366"/>
      <c r="Z37" s="366"/>
      <c r="AA37" s="366"/>
      <c r="AB37" s="366"/>
      <c r="AC37" s="366"/>
      <c r="AD37" s="366"/>
      <c r="AE37" s="366"/>
      <c r="AF37" s="366"/>
      <c r="AG37" s="366"/>
      <c r="AH37" s="366"/>
      <c r="AI37" s="366"/>
      <c r="AJ37" s="366"/>
      <c r="AK37" s="366"/>
      <c r="AL37" s="178"/>
      <c r="AM37" s="365" t="str">
        <f t="shared" si="0"/>
        <v/>
      </c>
      <c r="AN37" s="365"/>
      <c r="AO37" s="366"/>
      <c r="AP37" s="366"/>
      <c r="AQ37" s="366"/>
      <c r="AR37" s="366"/>
      <c r="AS37" s="366"/>
      <c r="AT37" s="366"/>
      <c r="AU37" s="366"/>
      <c r="AV37" s="366"/>
      <c r="AW37" s="366"/>
      <c r="AX37" s="366"/>
      <c r="AY37" s="366"/>
      <c r="AZ37" s="366"/>
      <c r="BA37" s="366"/>
      <c r="BB37" s="366"/>
      <c r="BC37" s="366"/>
      <c r="BD37" s="178"/>
      <c r="BE37" s="365" t="str">
        <f t="shared" si="1"/>
        <v/>
      </c>
      <c r="BF37" s="365"/>
      <c r="BG37" s="366"/>
      <c r="BH37" s="366"/>
      <c r="BI37" s="366"/>
      <c r="BJ37" s="366"/>
      <c r="BK37" s="366"/>
      <c r="BL37" s="366"/>
      <c r="BM37" s="366"/>
      <c r="BN37" s="366"/>
      <c r="BO37" s="366"/>
      <c r="BP37" s="366"/>
      <c r="BQ37" s="366"/>
      <c r="BR37" s="366"/>
      <c r="BS37" s="366"/>
      <c r="BT37" s="366"/>
      <c r="BU37" s="366"/>
      <c r="BV37" s="178"/>
      <c r="BW37" s="365">
        <f t="shared" si="2"/>
        <v>9</v>
      </c>
      <c r="BX37" s="365"/>
      <c r="BY37" s="366" t="str">
        <f>IF('各会計、関係団体の財政状況及び健全化判断比率'!B71="","",'各会計、関係団体の財政状況及び健全化判断比率'!B71)</f>
        <v>長崎県市町村総合事務組合（交通災害共済事業特別会計）</v>
      </c>
      <c r="BZ37" s="366"/>
      <c r="CA37" s="366"/>
      <c r="CB37" s="366"/>
      <c r="CC37" s="366"/>
      <c r="CD37" s="366"/>
      <c r="CE37" s="366"/>
      <c r="CF37" s="366"/>
      <c r="CG37" s="366"/>
      <c r="CH37" s="366"/>
      <c r="CI37" s="366"/>
      <c r="CJ37" s="366"/>
      <c r="CK37" s="366"/>
      <c r="CL37" s="366"/>
      <c r="CM37" s="366"/>
      <c r="CN37" s="178"/>
      <c r="CO37" s="365">
        <f t="shared" si="3"/>
        <v>19</v>
      </c>
      <c r="CP37" s="365"/>
      <c r="CQ37" s="366" t="str">
        <f>IF('各会計、関係団体の財政状況及び健全化判断比率'!BS10="","",'各会計、関係団体の財政状況及び健全化判断比率'!BS10)</f>
        <v>島原市学校給食会</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5"/>
    </row>
    <row r="38" spans="1:113" ht="32.25" customHeight="1" x14ac:dyDescent="0.15">
      <c r="A38" s="178"/>
      <c r="B38" s="202"/>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8"/>
      <c r="U38" s="365" t="str">
        <f t="shared" si="4"/>
        <v/>
      </c>
      <c r="V38" s="365"/>
      <c r="W38" s="366"/>
      <c r="X38" s="366"/>
      <c r="Y38" s="366"/>
      <c r="Z38" s="366"/>
      <c r="AA38" s="366"/>
      <c r="AB38" s="366"/>
      <c r="AC38" s="366"/>
      <c r="AD38" s="366"/>
      <c r="AE38" s="366"/>
      <c r="AF38" s="366"/>
      <c r="AG38" s="366"/>
      <c r="AH38" s="366"/>
      <c r="AI38" s="366"/>
      <c r="AJ38" s="366"/>
      <c r="AK38" s="366"/>
      <c r="AL38" s="178"/>
      <c r="AM38" s="365" t="str">
        <f t="shared" si="0"/>
        <v/>
      </c>
      <c r="AN38" s="365"/>
      <c r="AO38" s="366"/>
      <c r="AP38" s="366"/>
      <c r="AQ38" s="366"/>
      <c r="AR38" s="366"/>
      <c r="AS38" s="366"/>
      <c r="AT38" s="366"/>
      <c r="AU38" s="366"/>
      <c r="AV38" s="366"/>
      <c r="AW38" s="366"/>
      <c r="AX38" s="366"/>
      <c r="AY38" s="366"/>
      <c r="AZ38" s="366"/>
      <c r="BA38" s="366"/>
      <c r="BB38" s="366"/>
      <c r="BC38" s="366"/>
      <c r="BD38" s="178"/>
      <c r="BE38" s="365" t="str">
        <f t="shared" si="1"/>
        <v/>
      </c>
      <c r="BF38" s="365"/>
      <c r="BG38" s="366"/>
      <c r="BH38" s="366"/>
      <c r="BI38" s="366"/>
      <c r="BJ38" s="366"/>
      <c r="BK38" s="366"/>
      <c r="BL38" s="366"/>
      <c r="BM38" s="366"/>
      <c r="BN38" s="366"/>
      <c r="BO38" s="366"/>
      <c r="BP38" s="366"/>
      <c r="BQ38" s="366"/>
      <c r="BR38" s="366"/>
      <c r="BS38" s="366"/>
      <c r="BT38" s="366"/>
      <c r="BU38" s="366"/>
      <c r="BV38" s="178"/>
      <c r="BW38" s="365">
        <f t="shared" si="2"/>
        <v>10</v>
      </c>
      <c r="BX38" s="365"/>
      <c r="BY38" s="366" t="str">
        <f>IF('各会計、関係団体の財政状況及び健全化判断比率'!B72="","",'各会計、関係団体の財政状況及び健全化判断比率'!B72)</f>
        <v>長崎県後期高齢者広域連合（普通会計）</v>
      </c>
      <c r="BZ38" s="366"/>
      <c r="CA38" s="366"/>
      <c r="CB38" s="366"/>
      <c r="CC38" s="366"/>
      <c r="CD38" s="366"/>
      <c r="CE38" s="366"/>
      <c r="CF38" s="366"/>
      <c r="CG38" s="366"/>
      <c r="CH38" s="366"/>
      <c r="CI38" s="366"/>
      <c r="CJ38" s="366"/>
      <c r="CK38" s="366"/>
      <c r="CL38" s="366"/>
      <c r="CM38" s="366"/>
      <c r="CN38" s="178"/>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5"/>
    </row>
    <row r="39" spans="1:113" ht="32.25" customHeight="1" x14ac:dyDescent="0.15">
      <c r="A39" s="178"/>
      <c r="B39" s="202"/>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8"/>
      <c r="U39" s="365" t="str">
        <f t="shared" si="4"/>
        <v/>
      </c>
      <c r="V39" s="365"/>
      <c r="W39" s="366"/>
      <c r="X39" s="366"/>
      <c r="Y39" s="366"/>
      <c r="Z39" s="366"/>
      <c r="AA39" s="366"/>
      <c r="AB39" s="366"/>
      <c r="AC39" s="366"/>
      <c r="AD39" s="366"/>
      <c r="AE39" s="366"/>
      <c r="AF39" s="366"/>
      <c r="AG39" s="366"/>
      <c r="AH39" s="366"/>
      <c r="AI39" s="366"/>
      <c r="AJ39" s="366"/>
      <c r="AK39" s="366"/>
      <c r="AL39" s="178"/>
      <c r="AM39" s="365" t="str">
        <f t="shared" si="0"/>
        <v/>
      </c>
      <c r="AN39" s="365"/>
      <c r="AO39" s="366"/>
      <c r="AP39" s="366"/>
      <c r="AQ39" s="366"/>
      <c r="AR39" s="366"/>
      <c r="AS39" s="366"/>
      <c r="AT39" s="366"/>
      <c r="AU39" s="366"/>
      <c r="AV39" s="366"/>
      <c r="AW39" s="366"/>
      <c r="AX39" s="366"/>
      <c r="AY39" s="366"/>
      <c r="AZ39" s="366"/>
      <c r="BA39" s="366"/>
      <c r="BB39" s="366"/>
      <c r="BC39" s="366"/>
      <c r="BD39" s="178"/>
      <c r="BE39" s="365" t="str">
        <f t="shared" si="1"/>
        <v/>
      </c>
      <c r="BF39" s="365"/>
      <c r="BG39" s="366"/>
      <c r="BH39" s="366"/>
      <c r="BI39" s="366"/>
      <c r="BJ39" s="366"/>
      <c r="BK39" s="366"/>
      <c r="BL39" s="366"/>
      <c r="BM39" s="366"/>
      <c r="BN39" s="366"/>
      <c r="BO39" s="366"/>
      <c r="BP39" s="366"/>
      <c r="BQ39" s="366"/>
      <c r="BR39" s="366"/>
      <c r="BS39" s="366"/>
      <c r="BT39" s="366"/>
      <c r="BU39" s="366"/>
      <c r="BV39" s="178"/>
      <c r="BW39" s="365">
        <f t="shared" si="2"/>
        <v>11</v>
      </c>
      <c r="BX39" s="365"/>
      <c r="BY39" s="366" t="str">
        <f>IF('各会計、関係団体の財政状況及び健全化判断比率'!B73="","",'各会計、関係団体の財政状況及び健全化判断比率'!B73)</f>
        <v>長崎県後期高齢者広域連合（後期高齢者医療事業会計）</v>
      </c>
      <c r="BZ39" s="366"/>
      <c r="CA39" s="366"/>
      <c r="CB39" s="366"/>
      <c r="CC39" s="366"/>
      <c r="CD39" s="366"/>
      <c r="CE39" s="366"/>
      <c r="CF39" s="366"/>
      <c r="CG39" s="366"/>
      <c r="CH39" s="366"/>
      <c r="CI39" s="366"/>
      <c r="CJ39" s="366"/>
      <c r="CK39" s="366"/>
      <c r="CL39" s="366"/>
      <c r="CM39" s="366"/>
      <c r="CN39" s="178"/>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5"/>
    </row>
    <row r="40" spans="1:113" ht="32.25" customHeight="1" x14ac:dyDescent="0.15">
      <c r="A40" s="178"/>
      <c r="B40" s="202"/>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8"/>
      <c r="U40" s="365" t="str">
        <f t="shared" si="4"/>
        <v/>
      </c>
      <c r="V40" s="365"/>
      <c r="W40" s="366"/>
      <c r="X40" s="366"/>
      <c r="Y40" s="366"/>
      <c r="Z40" s="366"/>
      <c r="AA40" s="366"/>
      <c r="AB40" s="366"/>
      <c r="AC40" s="366"/>
      <c r="AD40" s="366"/>
      <c r="AE40" s="366"/>
      <c r="AF40" s="366"/>
      <c r="AG40" s="366"/>
      <c r="AH40" s="366"/>
      <c r="AI40" s="366"/>
      <c r="AJ40" s="366"/>
      <c r="AK40" s="366"/>
      <c r="AL40" s="178"/>
      <c r="AM40" s="365" t="str">
        <f t="shared" si="0"/>
        <v/>
      </c>
      <c r="AN40" s="365"/>
      <c r="AO40" s="366"/>
      <c r="AP40" s="366"/>
      <c r="AQ40" s="366"/>
      <c r="AR40" s="366"/>
      <c r="AS40" s="366"/>
      <c r="AT40" s="366"/>
      <c r="AU40" s="366"/>
      <c r="AV40" s="366"/>
      <c r="AW40" s="366"/>
      <c r="AX40" s="366"/>
      <c r="AY40" s="366"/>
      <c r="AZ40" s="366"/>
      <c r="BA40" s="366"/>
      <c r="BB40" s="366"/>
      <c r="BC40" s="366"/>
      <c r="BD40" s="178"/>
      <c r="BE40" s="365" t="str">
        <f t="shared" si="1"/>
        <v/>
      </c>
      <c r="BF40" s="365"/>
      <c r="BG40" s="366"/>
      <c r="BH40" s="366"/>
      <c r="BI40" s="366"/>
      <c r="BJ40" s="366"/>
      <c r="BK40" s="366"/>
      <c r="BL40" s="366"/>
      <c r="BM40" s="366"/>
      <c r="BN40" s="366"/>
      <c r="BO40" s="366"/>
      <c r="BP40" s="366"/>
      <c r="BQ40" s="366"/>
      <c r="BR40" s="366"/>
      <c r="BS40" s="366"/>
      <c r="BT40" s="366"/>
      <c r="BU40" s="366"/>
      <c r="BV40" s="178"/>
      <c r="BW40" s="365">
        <f t="shared" si="2"/>
        <v>12</v>
      </c>
      <c r="BX40" s="365"/>
      <c r="BY40" s="366" t="str">
        <f>IF('各会計、関係団体の財政状況及び健全化判断比率'!B74="","",'各会計、関係団体の財政状況及び健全化判断比率'!B74)</f>
        <v>県央県南広域環境組合</v>
      </c>
      <c r="BZ40" s="366"/>
      <c r="CA40" s="366"/>
      <c r="CB40" s="366"/>
      <c r="CC40" s="366"/>
      <c r="CD40" s="366"/>
      <c r="CE40" s="366"/>
      <c r="CF40" s="366"/>
      <c r="CG40" s="366"/>
      <c r="CH40" s="366"/>
      <c r="CI40" s="366"/>
      <c r="CJ40" s="366"/>
      <c r="CK40" s="366"/>
      <c r="CL40" s="366"/>
      <c r="CM40" s="366"/>
      <c r="CN40" s="178"/>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5"/>
    </row>
    <row r="41" spans="1:113" ht="32.25" customHeight="1" x14ac:dyDescent="0.15">
      <c r="A41" s="178"/>
      <c r="B41" s="202"/>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8"/>
      <c r="U41" s="365" t="str">
        <f t="shared" si="4"/>
        <v/>
      </c>
      <c r="V41" s="365"/>
      <c r="W41" s="366"/>
      <c r="X41" s="366"/>
      <c r="Y41" s="366"/>
      <c r="Z41" s="366"/>
      <c r="AA41" s="366"/>
      <c r="AB41" s="366"/>
      <c r="AC41" s="366"/>
      <c r="AD41" s="366"/>
      <c r="AE41" s="366"/>
      <c r="AF41" s="366"/>
      <c r="AG41" s="366"/>
      <c r="AH41" s="366"/>
      <c r="AI41" s="366"/>
      <c r="AJ41" s="366"/>
      <c r="AK41" s="366"/>
      <c r="AL41" s="178"/>
      <c r="AM41" s="365" t="str">
        <f t="shared" si="0"/>
        <v/>
      </c>
      <c r="AN41" s="365"/>
      <c r="AO41" s="366"/>
      <c r="AP41" s="366"/>
      <c r="AQ41" s="366"/>
      <c r="AR41" s="366"/>
      <c r="AS41" s="366"/>
      <c r="AT41" s="366"/>
      <c r="AU41" s="366"/>
      <c r="AV41" s="366"/>
      <c r="AW41" s="366"/>
      <c r="AX41" s="366"/>
      <c r="AY41" s="366"/>
      <c r="AZ41" s="366"/>
      <c r="BA41" s="366"/>
      <c r="BB41" s="366"/>
      <c r="BC41" s="366"/>
      <c r="BD41" s="178"/>
      <c r="BE41" s="365" t="str">
        <f t="shared" si="1"/>
        <v/>
      </c>
      <c r="BF41" s="365"/>
      <c r="BG41" s="366"/>
      <c r="BH41" s="366"/>
      <c r="BI41" s="366"/>
      <c r="BJ41" s="366"/>
      <c r="BK41" s="366"/>
      <c r="BL41" s="366"/>
      <c r="BM41" s="366"/>
      <c r="BN41" s="366"/>
      <c r="BO41" s="366"/>
      <c r="BP41" s="366"/>
      <c r="BQ41" s="366"/>
      <c r="BR41" s="366"/>
      <c r="BS41" s="366"/>
      <c r="BT41" s="366"/>
      <c r="BU41" s="366"/>
      <c r="BV41" s="178"/>
      <c r="BW41" s="365">
        <f t="shared" si="2"/>
        <v>13</v>
      </c>
      <c r="BX41" s="365"/>
      <c r="BY41" s="366" t="str">
        <f>IF('各会計、関係団体の財政状況及び健全化判断比率'!B75="","",'各会計、関係団体の財政状況及び健全化判断比率'!B75)</f>
        <v>島原地域広域市町村圏組合（一般会計）</v>
      </c>
      <c r="BZ41" s="366"/>
      <c r="CA41" s="366"/>
      <c r="CB41" s="366"/>
      <c r="CC41" s="366"/>
      <c r="CD41" s="366"/>
      <c r="CE41" s="366"/>
      <c r="CF41" s="366"/>
      <c r="CG41" s="366"/>
      <c r="CH41" s="366"/>
      <c r="CI41" s="366"/>
      <c r="CJ41" s="366"/>
      <c r="CK41" s="366"/>
      <c r="CL41" s="366"/>
      <c r="CM41" s="366"/>
      <c r="CN41" s="178"/>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5"/>
    </row>
    <row r="42" spans="1:113" ht="32.25" customHeight="1" x14ac:dyDescent="0.15">
      <c r="B42" s="202"/>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8"/>
      <c r="U42" s="365" t="str">
        <f t="shared" si="4"/>
        <v/>
      </c>
      <c r="V42" s="365"/>
      <c r="W42" s="366"/>
      <c r="X42" s="366"/>
      <c r="Y42" s="366"/>
      <c r="Z42" s="366"/>
      <c r="AA42" s="366"/>
      <c r="AB42" s="366"/>
      <c r="AC42" s="366"/>
      <c r="AD42" s="366"/>
      <c r="AE42" s="366"/>
      <c r="AF42" s="366"/>
      <c r="AG42" s="366"/>
      <c r="AH42" s="366"/>
      <c r="AI42" s="366"/>
      <c r="AJ42" s="366"/>
      <c r="AK42" s="366"/>
      <c r="AL42" s="178"/>
      <c r="AM42" s="365" t="str">
        <f t="shared" si="0"/>
        <v/>
      </c>
      <c r="AN42" s="365"/>
      <c r="AO42" s="366"/>
      <c r="AP42" s="366"/>
      <c r="AQ42" s="366"/>
      <c r="AR42" s="366"/>
      <c r="AS42" s="366"/>
      <c r="AT42" s="366"/>
      <c r="AU42" s="366"/>
      <c r="AV42" s="366"/>
      <c r="AW42" s="366"/>
      <c r="AX42" s="366"/>
      <c r="AY42" s="366"/>
      <c r="AZ42" s="366"/>
      <c r="BA42" s="366"/>
      <c r="BB42" s="366"/>
      <c r="BC42" s="366"/>
      <c r="BD42" s="178"/>
      <c r="BE42" s="365" t="str">
        <f t="shared" si="1"/>
        <v/>
      </c>
      <c r="BF42" s="365"/>
      <c r="BG42" s="366"/>
      <c r="BH42" s="366"/>
      <c r="BI42" s="366"/>
      <c r="BJ42" s="366"/>
      <c r="BK42" s="366"/>
      <c r="BL42" s="366"/>
      <c r="BM42" s="366"/>
      <c r="BN42" s="366"/>
      <c r="BO42" s="366"/>
      <c r="BP42" s="366"/>
      <c r="BQ42" s="366"/>
      <c r="BR42" s="366"/>
      <c r="BS42" s="366"/>
      <c r="BT42" s="366"/>
      <c r="BU42" s="366"/>
      <c r="BV42" s="178"/>
      <c r="BW42" s="365">
        <f t="shared" si="2"/>
        <v>14</v>
      </c>
      <c r="BX42" s="365"/>
      <c r="BY42" s="366" t="str">
        <f>IF('各会計、関係団体の財政状況及び健全化判断比率'!B76="","",'各会計、関係団体の財政状況及び健全化判断比率'!B76)</f>
        <v>島原地域広域市町村圏組合（介護保険事業特別会計）</v>
      </c>
      <c r="BZ42" s="366"/>
      <c r="CA42" s="366"/>
      <c r="CB42" s="366"/>
      <c r="CC42" s="366"/>
      <c r="CD42" s="366"/>
      <c r="CE42" s="366"/>
      <c r="CF42" s="366"/>
      <c r="CG42" s="366"/>
      <c r="CH42" s="366"/>
      <c r="CI42" s="366"/>
      <c r="CJ42" s="366"/>
      <c r="CK42" s="366"/>
      <c r="CL42" s="366"/>
      <c r="CM42" s="366"/>
      <c r="CN42" s="178"/>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5"/>
    </row>
    <row r="43" spans="1:113" ht="32.25" customHeight="1" x14ac:dyDescent="0.15">
      <c r="B43" s="202"/>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8"/>
      <c r="U43" s="365" t="str">
        <f t="shared" si="4"/>
        <v/>
      </c>
      <c r="V43" s="365"/>
      <c r="W43" s="366"/>
      <c r="X43" s="366"/>
      <c r="Y43" s="366"/>
      <c r="Z43" s="366"/>
      <c r="AA43" s="366"/>
      <c r="AB43" s="366"/>
      <c r="AC43" s="366"/>
      <c r="AD43" s="366"/>
      <c r="AE43" s="366"/>
      <c r="AF43" s="366"/>
      <c r="AG43" s="366"/>
      <c r="AH43" s="366"/>
      <c r="AI43" s="366"/>
      <c r="AJ43" s="366"/>
      <c r="AK43" s="366"/>
      <c r="AL43" s="178"/>
      <c r="AM43" s="365" t="str">
        <f t="shared" si="0"/>
        <v/>
      </c>
      <c r="AN43" s="365"/>
      <c r="AO43" s="366"/>
      <c r="AP43" s="366"/>
      <c r="AQ43" s="366"/>
      <c r="AR43" s="366"/>
      <c r="AS43" s="366"/>
      <c r="AT43" s="366"/>
      <c r="AU43" s="366"/>
      <c r="AV43" s="366"/>
      <c r="AW43" s="366"/>
      <c r="AX43" s="366"/>
      <c r="AY43" s="366"/>
      <c r="AZ43" s="366"/>
      <c r="BA43" s="366"/>
      <c r="BB43" s="366"/>
      <c r="BC43" s="366"/>
      <c r="BD43" s="178"/>
      <c r="BE43" s="365" t="str">
        <f t="shared" si="1"/>
        <v/>
      </c>
      <c r="BF43" s="365"/>
      <c r="BG43" s="366"/>
      <c r="BH43" s="366"/>
      <c r="BI43" s="366"/>
      <c r="BJ43" s="366"/>
      <c r="BK43" s="366"/>
      <c r="BL43" s="366"/>
      <c r="BM43" s="366"/>
      <c r="BN43" s="366"/>
      <c r="BO43" s="366"/>
      <c r="BP43" s="366"/>
      <c r="BQ43" s="366"/>
      <c r="BR43" s="366"/>
      <c r="BS43" s="366"/>
      <c r="BT43" s="366"/>
      <c r="BU43" s="366"/>
      <c r="BV43" s="178"/>
      <c r="BW43" s="365">
        <f t="shared" si="2"/>
        <v>15</v>
      </c>
      <c r="BX43" s="365"/>
      <c r="BY43" s="366" t="str">
        <f>IF('各会計、関係団体の財政状況及び健全化判断比率'!B77="","",'各会計、関係団体の財政状況及び健全化判断比率'!B77)</f>
        <v>長崎県病院企業団（島原病院分）</v>
      </c>
      <c r="BZ43" s="366"/>
      <c r="CA43" s="366"/>
      <c r="CB43" s="366"/>
      <c r="CC43" s="366"/>
      <c r="CD43" s="366"/>
      <c r="CE43" s="366"/>
      <c r="CF43" s="366"/>
      <c r="CG43" s="366"/>
      <c r="CH43" s="366"/>
      <c r="CI43" s="366"/>
      <c r="CJ43" s="366"/>
      <c r="CK43" s="366"/>
      <c r="CL43" s="366"/>
      <c r="CM43" s="366"/>
      <c r="CN43" s="178"/>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362" t="s">
        <v>209</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210</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211</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212</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213</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214</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215</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61" t="s">
        <v>607</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48" t="s">
        <v>572</v>
      </c>
      <c r="D34" s="1148"/>
      <c r="E34" s="1149"/>
      <c r="F34" s="32">
        <v>7.61</v>
      </c>
      <c r="G34" s="33">
        <v>9.0399999999999991</v>
      </c>
      <c r="H34" s="33">
        <v>9.59</v>
      </c>
      <c r="I34" s="33">
        <v>6.65</v>
      </c>
      <c r="J34" s="34">
        <v>4.28</v>
      </c>
      <c r="K34" s="22"/>
      <c r="L34" s="22"/>
      <c r="M34" s="22"/>
      <c r="N34" s="22"/>
      <c r="O34" s="22"/>
      <c r="P34" s="22"/>
    </row>
    <row r="35" spans="1:16" ht="39" customHeight="1" x14ac:dyDescent="0.15">
      <c r="A35" s="22"/>
      <c r="B35" s="35"/>
      <c r="C35" s="1142" t="s">
        <v>573</v>
      </c>
      <c r="D35" s="1143"/>
      <c r="E35" s="1144"/>
      <c r="F35" s="36">
        <v>2.31</v>
      </c>
      <c r="G35" s="37">
        <v>2.36</v>
      </c>
      <c r="H35" s="37">
        <v>2.84</v>
      </c>
      <c r="I35" s="37">
        <v>2.66</v>
      </c>
      <c r="J35" s="38">
        <v>3.7</v>
      </c>
      <c r="K35" s="22"/>
      <c r="L35" s="22"/>
      <c r="M35" s="22"/>
      <c r="N35" s="22"/>
      <c r="O35" s="22"/>
      <c r="P35" s="22"/>
    </row>
    <row r="36" spans="1:16" ht="39" customHeight="1" x14ac:dyDescent="0.15">
      <c r="A36" s="22"/>
      <c r="B36" s="35"/>
      <c r="C36" s="1142" t="s">
        <v>574</v>
      </c>
      <c r="D36" s="1143"/>
      <c r="E36" s="1144"/>
      <c r="F36" s="36">
        <v>0.47</v>
      </c>
      <c r="G36" s="37">
        <v>0.16</v>
      </c>
      <c r="H36" s="37">
        <v>0.16</v>
      </c>
      <c r="I36" s="37">
        <v>0.6</v>
      </c>
      <c r="J36" s="38">
        <v>0.82</v>
      </c>
      <c r="K36" s="22"/>
      <c r="L36" s="22"/>
      <c r="M36" s="22"/>
      <c r="N36" s="22"/>
      <c r="O36" s="22"/>
      <c r="P36" s="22"/>
    </row>
    <row r="37" spans="1:16" ht="39" customHeight="1" x14ac:dyDescent="0.15">
      <c r="A37" s="22"/>
      <c r="B37" s="35"/>
      <c r="C37" s="1142" t="s">
        <v>575</v>
      </c>
      <c r="D37" s="1143"/>
      <c r="E37" s="1144"/>
      <c r="F37" s="36">
        <v>0.05</v>
      </c>
      <c r="G37" s="37">
        <v>0.08</v>
      </c>
      <c r="H37" s="37">
        <v>0.14000000000000001</v>
      </c>
      <c r="I37" s="37">
        <v>0.21</v>
      </c>
      <c r="J37" s="38">
        <v>0.27</v>
      </c>
      <c r="K37" s="22"/>
      <c r="L37" s="22"/>
      <c r="M37" s="22"/>
      <c r="N37" s="22"/>
      <c r="O37" s="22"/>
      <c r="P37" s="22"/>
    </row>
    <row r="38" spans="1:16" ht="39" customHeight="1" x14ac:dyDescent="0.15">
      <c r="A38" s="22"/>
      <c r="B38" s="35"/>
      <c r="C38" s="1142" t="s">
        <v>576</v>
      </c>
      <c r="D38" s="1143"/>
      <c r="E38" s="1144"/>
      <c r="F38" s="36">
        <v>0.09</v>
      </c>
      <c r="G38" s="37">
        <v>0.12</v>
      </c>
      <c r="H38" s="37">
        <v>0.1</v>
      </c>
      <c r="I38" s="37">
        <v>0.11</v>
      </c>
      <c r="J38" s="38">
        <v>0.1</v>
      </c>
      <c r="K38" s="22"/>
      <c r="L38" s="22"/>
      <c r="M38" s="22"/>
      <c r="N38" s="22"/>
      <c r="O38" s="22"/>
      <c r="P38" s="22"/>
    </row>
    <row r="39" spans="1:16" ht="39" customHeight="1" x14ac:dyDescent="0.15">
      <c r="A39" s="22"/>
      <c r="B39" s="35"/>
      <c r="C39" s="1142"/>
      <c r="D39" s="1143"/>
      <c r="E39" s="1144"/>
      <c r="F39" s="36"/>
      <c r="G39" s="37"/>
      <c r="H39" s="37"/>
      <c r="I39" s="37"/>
      <c r="J39" s="38"/>
      <c r="K39" s="22"/>
      <c r="L39" s="22"/>
      <c r="M39" s="22"/>
      <c r="N39" s="22"/>
      <c r="O39" s="22"/>
      <c r="P39" s="22"/>
    </row>
    <row r="40" spans="1:16" ht="39" customHeight="1" x14ac:dyDescent="0.15">
      <c r="A40" s="22"/>
      <c r="B40" s="35"/>
      <c r="C40" s="1142"/>
      <c r="D40" s="1143"/>
      <c r="E40" s="1144"/>
      <c r="F40" s="36"/>
      <c r="G40" s="37"/>
      <c r="H40" s="37"/>
      <c r="I40" s="37"/>
      <c r="J40" s="38"/>
      <c r="K40" s="22"/>
      <c r="L40" s="22"/>
      <c r="M40" s="22"/>
      <c r="N40" s="22"/>
      <c r="O40" s="22"/>
      <c r="P40" s="22"/>
    </row>
    <row r="41" spans="1:16" ht="39" customHeight="1" x14ac:dyDescent="0.15">
      <c r="A41" s="22"/>
      <c r="B41" s="35"/>
      <c r="C41" s="1142"/>
      <c r="D41" s="1143"/>
      <c r="E41" s="1144"/>
      <c r="F41" s="36"/>
      <c r="G41" s="37"/>
      <c r="H41" s="37"/>
      <c r="I41" s="37"/>
      <c r="J41" s="38"/>
      <c r="K41" s="22"/>
      <c r="L41" s="22"/>
      <c r="M41" s="22"/>
      <c r="N41" s="22"/>
      <c r="O41" s="22"/>
      <c r="P41" s="22"/>
    </row>
    <row r="42" spans="1:16" ht="39" customHeight="1" x14ac:dyDescent="0.15">
      <c r="A42" s="22"/>
      <c r="B42" s="39"/>
      <c r="C42" s="1142" t="s">
        <v>577</v>
      </c>
      <c r="D42" s="1143"/>
      <c r="E42" s="1144"/>
      <c r="F42" s="36" t="s">
        <v>523</v>
      </c>
      <c r="G42" s="37" t="s">
        <v>523</v>
      </c>
      <c r="H42" s="37" t="s">
        <v>523</v>
      </c>
      <c r="I42" s="37" t="s">
        <v>523</v>
      </c>
      <c r="J42" s="38" t="s">
        <v>523</v>
      </c>
      <c r="K42" s="22"/>
      <c r="L42" s="22"/>
      <c r="M42" s="22"/>
      <c r="N42" s="22"/>
      <c r="O42" s="22"/>
      <c r="P42" s="22"/>
    </row>
    <row r="43" spans="1:16" ht="39" customHeight="1" thickBot="1" x14ac:dyDescent="0.2">
      <c r="A43" s="22"/>
      <c r="B43" s="40"/>
      <c r="C43" s="1145" t="s">
        <v>578</v>
      </c>
      <c r="D43" s="1146"/>
      <c r="E43" s="1147"/>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DloorYLV4KKnewfP9GpUoNDmMhN7GPm6CUpY0XZMjR2eTILu1E/MNmyM3hGaf2J0a1v7dlCLK+XZbzKDiXSA==" saltValue="LW/5iG81l07LCVuIRMsy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68" t="s">
        <v>11</v>
      </c>
      <c r="C45" s="1169"/>
      <c r="D45" s="58"/>
      <c r="E45" s="1174" t="s">
        <v>12</v>
      </c>
      <c r="F45" s="1174"/>
      <c r="G45" s="1174"/>
      <c r="H45" s="1174"/>
      <c r="I45" s="1174"/>
      <c r="J45" s="1175"/>
      <c r="K45" s="59">
        <v>2025</v>
      </c>
      <c r="L45" s="60">
        <v>1955</v>
      </c>
      <c r="M45" s="60">
        <v>1863</v>
      </c>
      <c r="N45" s="60">
        <v>1773</v>
      </c>
      <c r="O45" s="61">
        <v>2035</v>
      </c>
      <c r="P45" s="48"/>
      <c r="Q45" s="48"/>
      <c r="R45" s="48"/>
      <c r="S45" s="48"/>
      <c r="T45" s="48"/>
      <c r="U45" s="48"/>
    </row>
    <row r="46" spans="1:21" ht="30.75" customHeight="1" x14ac:dyDescent="0.15">
      <c r="A46" s="48"/>
      <c r="B46" s="1170"/>
      <c r="C46" s="1171"/>
      <c r="D46" s="62"/>
      <c r="E46" s="1152" t="s">
        <v>13</v>
      </c>
      <c r="F46" s="1152"/>
      <c r="G46" s="1152"/>
      <c r="H46" s="1152"/>
      <c r="I46" s="1152"/>
      <c r="J46" s="1153"/>
      <c r="K46" s="63" t="s">
        <v>523</v>
      </c>
      <c r="L46" s="64" t="s">
        <v>523</v>
      </c>
      <c r="M46" s="64" t="s">
        <v>523</v>
      </c>
      <c r="N46" s="64" t="s">
        <v>523</v>
      </c>
      <c r="O46" s="65" t="s">
        <v>523</v>
      </c>
      <c r="P46" s="48"/>
      <c r="Q46" s="48"/>
      <c r="R46" s="48"/>
      <c r="S46" s="48"/>
      <c r="T46" s="48"/>
      <c r="U46" s="48"/>
    </row>
    <row r="47" spans="1:21" ht="30.75" customHeight="1" x14ac:dyDescent="0.15">
      <c r="A47" s="48"/>
      <c r="B47" s="1170"/>
      <c r="C47" s="1171"/>
      <c r="D47" s="62"/>
      <c r="E47" s="1152" t="s">
        <v>14</v>
      </c>
      <c r="F47" s="1152"/>
      <c r="G47" s="1152"/>
      <c r="H47" s="1152"/>
      <c r="I47" s="1152"/>
      <c r="J47" s="1153"/>
      <c r="K47" s="63" t="s">
        <v>523</v>
      </c>
      <c r="L47" s="64" t="s">
        <v>523</v>
      </c>
      <c r="M47" s="64" t="s">
        <v>523</v>
      </c>
      <c r="N47" s="64" t="s">
        <v>523</v>
      </c>
      <c r="O47" s="65" t="s">
        <v>523</v>
      </c>
      <c r="P47" s="48"/>
      <c r="Q47" s="48"/>
      <c r="R47" s="48"/>
      <c r="S47" s="48"/>
      <c r="T47" s="48"/>
      <c r="U47" s="48"/>
    </row>
    <row r="48" spans="1:21" ht="30.75" customHeight="1" x14ac:dyDescent="0.15">
      <c r="A48" s="48"/>
      <c r="B48" s="1170"/>
      <c r="C48" s="1171"/>
      <c r="D48" s="62"/>
      <c r="E48" s="1152" t="s">
        <v>15</v>
      </c>
      <c r="F48" s="1152"/>
      <c r="G48" s="1152"/>
      <c r="H48" s="1152"/>
      <c r="I48" s="1152"/>
      <c r="J48" s="1153"/>
      <c r="K48" s="63">
        <v>56</v>
      </c>
      <c r="L48" s="64">
        <v>64</v>
      </c>
      <c r="M48" s="64">
        <v>71</v>
      </c>
      <c r="N48" s="64">
        <v>71</v>
      </c>
      <c r="O48" s="65">
        <v>73</v>
      </c>
      <c r="P48" s="48"/>
      <c r="Q48" s="48"/>
      <c r="R48" s="48"/>
      <c r="S48" s="48"/>
      <c r="T48" s="48"/>
      <c r="U48" s="48"/>
    </row>
    <row r="49" spans="1:21" ht="30.75" customHeight="1" x14ac:dyDescent="0.15">
      <c r="A49" s="48"/>
      <c r="B49" s="1170"/>
      <c r="C49" s="1171"/>
      <c r="D49" s="62"/>
      <c r="E49" s="1152" t="s">
        <v>16</v>
      </c>
      <c r="F49" s="1152"/>
      <c r="G49" s="1152"/>
      <c r="H49" s="1152"/>
      <c r="I49" s="1152"/>
      <c r="J49" s="1153"/>
      <c r="K49" s="63">
        <v>279</v>
      </c>
      <c r="L49" s="64">
        <v>222</v>
      </c>
      <c r="M49" s="64">
        <v>111</v>
      </c>
      <c r="N49" s="64">
        <v>50</v>
      </c>
      <c r="O49" s="65">
        <v>84</v>
      </c>
      <c r="P49" s="48"/>
      <c r="Q49" s="48"/>
      <c r="R49" s="48"/>
      <c r="S49" s="48"/>
      <c r="T49" s="48"/>
      <c r="U49" s="48"/>
    </row>
    <row r="50" spans="1:21" ht="30.75" customHeight="1" x14ac:dyDescent="0.15">
      <c r="A50" s="48"/>
      <c r="B50" s="1170"/>
      <c r="C50" s="1171"/>
      <c r="D50" s="62"/>
      <c r="E50" s="1152" t="s">
        <v>17</v>
      </c>
      <c r="F50" s="1152"/>
      <c r="G50" s="1152"/>
      <c r="H50" s="1152"/>
      <c r="I50" s="1152"/>
      <c r="J50" s="1153"/>
      <c r="K50" s="63">
        <v>4</v>
      </c>
      <c r="L50" s="64">
        <v>3</v>
      </c>
      <c r="M50" s="64">
        <v>4</v>
      </c>
      <c r="N50" s="64">
        <v>3</v>
      </c>
      <c r="O50" s="65">
        <v>0</v>
      </c>
      <c r="P50" s="48"/>
      <c r="Q50" s="48"/>
      <c r="R50" s="48"/>
      <c r="S50" s="48"/>
      <c r="T50" s="48"/>
      <c r="U50" s="48"/>
    </row>
    <row r="51" spans="1:21" ht="30.75" customHeight="1" x14ac:dyDescent="0.15">
      <c r="A51" s="48"/>
      <c r="B51" s="1172"/>
      <c r="C51" s="1173"/>
      <c r="D51" s="66"/>
      <c r="E51" s="1152" t="s">
        <v>18</v>
      </c>
      <c r="F51" s="1152"/>
      <c r="G51" s="1152"/>
      <c r="H51" s="1152"/>
      <c r="I51" s="1152"/>
      <c r="J51" s="1153"/>
      <c r="K51" s="63">
        <v>0</v>
      </c>
      <c r="L51" s="64">
        <v>0</v>
      </c>
      <c r="M51" s="64">
        <v>0</v>
      </c>
      <c r="N51" s="64">
        <v>0</v>
      </c>
      <c r="O51" s="65">
        <v>0</v>
      </c>
      <c r="P51" s="48"/>
      <c r="Q51" s="48"/>
      <c r="R51" s="48"/>
      <c r="S51" s="48"/>
      <c r="T51" s="48"/>
      <c r="U51" s="48"/>
    </row>
    <row r="52" spans="1:21" ht="30.75" customHeight="1" x14ac:dyDescent="0.15">
      <c r="A52" s="48"/>
      <c r="B52" s="1150" t="s">
        <v>19</v>
      </c>
      <c r="C52" s="1151"/>
      <c r="D52" s="66"/>
      <c r="E52" s="1152" t="s">
        <v>20</v>
      </c>
      <c r="F52" s="1152"/>
      <c r="G52" s="1152"/>
      <c r="H52" s="1152"/>
      <c r="I52" s="1152"/>
      <c r="J52" s="1153"/>
      <c r="K52" s="63">
        <v>2007</v>
      </c>
      <c r="L52" s="64">
        <v>1867</v>
      </c>
      <c r="M52" s="64">
        <v>1785</v>
      </c>
      <c r="N52" s="64">
        <v>1602</v>
      </c>
      <c r="O52" s="65">
        <v>1721</v>
      </c>
      <c r="P52" s="48"/>
      <c r="Q52" s="48"/>
      <c r="R52" s="48"/>
      <c r="S52" s="48"/>
      <c r="T52" s="48"/>
      <c r="U52" s="48"/>
    </row>
    <row r="53" spans="1:21" ht="30.75" customHeight="1" thickBot="1" x14ac:dyDescent="0.2">
      <c r="A53" s="48"/>
      <c r="B53" s="1154" t="s">
        <v>21</v>
      </c>
      <c r="C53" s="1155"/>
      <c r="D53" s="67"/>
      <c r="E53" s="1156" t="s">
        <v>22</v>
      </c>
      <c r="F53" s="1156"/>
      <c r="G53" s="1156"/>
      <c r="H53" s="1156"/>
      <c r="I53" s="1156"/>
      <c r="J53" s="1157"/>
      <c r="K53" s="68">
        <v>357</v>
      </c>
      <c r="L53" s="69">
        <v>377</v>
      </c>
      <c r="M53" s="69">
        <v>264</v>
      </c>
      <c r="N53" s="69">
        <v>295</v>
      </c>
      <c r="O53" s="70">
        <v>471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158" t="s">
        <v>25</v>
      </c>
      <c r="C57" s="1159"/>
      <c r="D57" s="1162" t="s">
        <v>26</v>
      </c>
      <c r="E57" s="1163"/>
      <c r="F57" s="1163"/>
      <c r="G57" s="1163"/>
      <c r="H57" s="1163"/>
      <c r="I57" s="1163"/>
      <c r="J57" s="1164"/>
      <c r="K57" s="83"/>
      <c r="L57" s="84"/>
      <c r="M57" s="84"/>
      <c r="N57" s="84"/>
      <c r="O57" s="85"/>
    </row>
    <row r="58" spans="1:21" ht="31.5" customHeight="1" thickBot="1" x14ac:dyDescent="0.2">
      <c r="B58" s="1160"/>
      <c r="C58" s="1161"/>
      <c r="D58" s="1165" t="s">
        <v>27</v>
      </c>
      <c r="E58" s="1166"/>
      <c r="F58" s="1166"/>
      <c r="G58" s="1166"/>
      <c r="H58" s="1166"/>
      <c r="I58" s="1166"/>
      <c r="J58" s="11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fBunlqlvA8+pOxMoNXAsK4XI6G0JnmT9jaH+Z4eXPBLKDBQkDTP9awuDO4MWkjg0X9YdjlCBCxy4TMS6fIf0A==" saltValue="CBsAfLL/PyNGTWq2Iwdw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188" t="s">
        <v>30</v>
      </c>
      <c r="C41" s="1189"/>
      <c r="D41" s="102"/>
      <c r="E41" s="1190" t="s">
        <v>31</v>
      </c>
      <c r="F41" s="1190"/>
      <c r="G41" s="1190"/>
      <c r="H41" s="1191"/>
      <c r="I41" s="346">
        <v>20700</v>
      </c>
      <c r="J41" s="347">
        <v>21429</v>
      </c>
      <c r="K41" s="347">
        <v>23401</v>
      </c>
      <c r="L41" s="347">
        <v>23805</v>
      </c>
      <c r="M41" s="348">
        <v>23746</v>
      </c>
    </row>
    <row r="42" spans="2:13" ht="27.75" customHeight="1" x14ac:dyDescent="0.15">
      <c r="B42" s="1178"/>
      <c r="C42" s="1179"/>
      <c r="D42" s="103"/>
      <c r="E42" s="1182" t="s">
        <v>32</v>
      </c>
      <c r="F42" s="1182"/>
      <c r="G42" s="1182"/>
      <c r="H42" s="1183"/>
      <c r="I42" s="349" t="s">
        <v>523</v>
      </c>
      <c r="J42" s="350" t="s">
        <v>523</v>
      </c>
      <c r="K42" s="350" t="s">
        <v>523</v>
      </c>
      <c r="L42" s="350" t="s">
        <v>523</v>
      </c>
      <c r="M42" s="351" t="s">
        <v>523</v>
      </c>
    </row>
    <row r="43" spans="2:13" ht="27.75" customHeight="1" x14ac:dyDescent="0.15">
      <c r="B43" s="1178"/>
      <c r="C43" s="1179"/>
      <c r="D43" s="103"/>
      <c r="E43" s="1182" t="s">
        <v>33</v>
      </c>
      <c r="F43" s="1182"/>
      <c r="G43" s="1182"/>
      <c r="H43" s="1183"/>
      <c r="I43" s="349">
        <v>764</v>
      </c>
      <c r="J43" s="350">
        <v>874</v>
      </c>
      <c r="K43" s="350">
        <v>1047</v>
      </c>
      <c r="L43" s="350">
        <v>1131</v>
      </c>
      <c r="M43" s="351">
        <v>1259</v>
      </c>
    </row>
    <row r="44" spans="2:13" ht="27.75" customHeight="1" x14ac:dyDescent="0.15">
      <c r="B44" s="1178"/>
      <c r="C44" s="1179"/>
      <c r="D44" s="103"/>
      <c r="E44" s="1182" t="s">
        <v>34</v>
      </c>
      <c r="F44" s="1182"/>
      <c r="G44" s="1182"/>
      <c r="H44" s="1183"/>
      <c r="I44" s="349">
        <v>180</v>
      </c>
      <c r="J44" s="350">
        <v>152</v>
      </c>
      <c r="K44" s="350">
        <v>142</v>
      </c>
      <c r="L44" s="350">
        <v>138</v>
      </c>
      <c r="M44" s="351">
        <v>177</v>
      </c>
    </row>
    <row r="45" spans="2:13" ht="27.75" customHeight="1" x14ac:dyDescent="0.15">
      <c r="B45" s="1178"/>
      <c r="C45" s="1179"/>
      <c r="D45" s="103"/>
      <c r="E45" s="1182" t="s">
        <v>35</v>
      </c>
      <c r="F45" s="1182"/>
      <c r="G45" s="1182"/>
      <c r="H45" s="1183"/>
      <c r="I45" s="349">
        <v>2460</v>
      </c>
      <c r="J45" s="350">
        <v>2155</v>
      </c>
      <c r="K45" s="350">
        <v>2035</v>
      </c>
      <c r="L45" s="350">
        <v>2137</v>
      </c>
      <c r="M45" s="351">
        <v>2107</v>
      </c>
    </row>
    <row r="46" spans="2:13" ht="27.75" customHeight="1" x14ac:dyDescent="0.15">
      <c r="B46" s="1178"/>
      <c r="C46" s="1179"/>
      <c r="D46" s="104"/>
      <c r="E46" s="1182" t="s">
        <v>36</v>
      </c>
      <c r="F46" s="1182"/>
      <c r="G46" s="1182"/>
      <c r="H46" s="1183"/>
      <c r="I46" s="349" t="s">
        <v>523</v>
      </c>
      <c r="J46" s="350" t="s">
        <v>523</v>
      </c>
      <c r="K46" s="350" t="s">
        <v>523</v>
      </c>
      <c r="L46" s="350" t="s">
        <v>523</v>
      </c>
      <c r="M46" s="351" t="s">
        <v>523</v>
      </c>
    </row>
    <row r="47" spans="2:13" ht="27.75" customHeight="1" x14ac:dyDescent="0.15">
      <c r="B47" s="1178"/>
      <c r="C47" s="1179"/>
      <c r="D47" s="105"/>
      <c r="E47" s="1192" t="s">
        <v>37</v>
      </c>
      <c r="F47" s="1193"/>
      <c r="G47" s="1193"/>
      <c r="H47" s="1194"/>
      <c r="I47" s="349" t="s">
        <v>523</v>
      </c>
      <c r="J47" s="350" t="s">
        <v>523</v>
      </c>
      <c r="K47" s="350" t="s">
        <v>523</v>
      </c>
      <c r="L47" s="350" t="s">
        <v>523</v>
      </c>
      <c r="M47" s="351" t="s">
        <v>523</v>
      </c>
    </row>
    <row r="48" spans="2:13" ht="27.75" customHeight="1" x14ac:dyDescent="0.15">
      <c r="B48" s="1178"/>
      <c r="C48" s="1179"/>
      <c r="D48" s="103"/>
      <c r="E48" s="1182" t="s">
        <v>38</v>
      </c>
      <c r="F48" s="1182"/>
      <c r="G48" s="1182"/>
      <c r="H48" s="1183"/>
      <c r="I48" s="349" t="s">
        <v>523</v>
      </c>
      <c r="J48" s="350" t="s">
        <v>523</v>
      </c>
      <c r="K48" s="350" t="s">
        <v>523</v>
      </c>
      <c r="L48" s="350" t="s">
        <v>523</v>
      </c>
      <c r="M48" s="351" t="s">
        <v>523</v>
      </c>
    </row>
    <row r="49" spans="2:13" ht="27.75" customHeight="1" x14ac:dyDescent="0.15">
      <c r="B49" s="1180"/>
      <c r="C49" s="1181"/>
      <c r="D49" s="103"/>
      <c r="E49" s="1182" t="s">
        <v>39</v>
      </c>
      <c r="F49" s="1182"/>
      <c r="G49" s="1182"/>
      <c r="H49" s="1183"/>
      <c r="I49" s="349" t="s">
        <v>523</v>
      </c>
      <c r="J49" s="350" t="s">
        <v>523</v>
      </c>
      <c r="K49" s="350" t="s">
        <v>523</v>
      </c>
      <c r="L49" s="350" t="s">
        <v>523</v>
      </c>
      <c r="M49" s="351" t="s">
        <v>523</v>
      </c>
    </row>
    <row r="50" spans="2:13" ht="27.75" customHeight="1" x14ac:dyDescent="0.15">
      <c r="B50" s="1176" t="s">
        <v>40</v>
      </c>
      <c r="C50" s="1177"/>
      <c r="D50" s="106"/>
      <c r="E50" s="1182" t="s">
        <v>41</v>
      </c>
      <c r="F50" s="1182"/>
      <c r="G50" s="1182"/>
      <c r="H50" s="1183"/>
      <c r="I50" s="349">
        <v>6522</v>
      </c>
      <c r="J50" s="350">
        <v>6502</v>
      </c>
      <c r="K50" s="350">
        <v>6143</v>
      </c>
      <c r="L50" s="350">
        <v>6406</v>
      </c>
      <c r="M50" s="351">
        <v>7139</v>
      </c>
    </row>
    <row r="51" spans="2:13" ht="27.75" customHeight="1" x14ac:dyDescent="0.15">
      <c r="B51" s="1178"/>
      <c r="C51" s="1179"/>
      <c r="D51" s="103"/>
      <c r="E51" s="1182" t="s">
        <v>42</v>
      </c>
      <c r="F51" s="1182"/>
      <c r="G51" s="1182"/>
      <c r="H51" s="1183"/>
      <c r="I51" s="349">
        <v>2886</v>
      </c>
      <c r="J51" s="350">
        <v>2561</v>
      </c>
      <c r="K51" s="350">
        <v>2399</v>
      </c>
      <c r="L51" s="350">
        <v>2401</v>
      </c>
      <c r="M51" s="351">
        <v>2224</v>
      </c>
    </row>
    <row r="52" spans="2:13" ht="27.75" customHeight="1" x14ac:dyDescent="0.15">
      <c r="B52" s="1180"/>
      <c r="C52" s="1181"/>
      <c r="D52" s="103"/>
      <c r="E52" s="1182" t="s">
        <v>43</v>
      </c>
      <c r="F52" s="1182"/>
      <c r="G52" s="1182"/>
      <c r="H52" s="1183"/>
      <c r="I52" s="349">
        <v>16492</v>
      </c>
      <c r="J52" s="350">
        <v>16622</v>
      </c>
      <c r="K52" s="350">
        <v>17623</v>
      </c>
      <c r="L52" s="350">
        <v>18633</v>
      </c>
      <c r="M52" s="351">
        <v>18948</v>
      </c>
    </row>
    <row r="53" spans="2:13" ht="27.75" customHeight="1" thickBot="1" x14ac:dyDescent="0.2">
      <c r="B53" s="1184" t="s">
        <v>44</v>
      </c>
      <c r="C53" s="1185"/>
      <c r="D53" s="107"/>
      <c r="E53" s="1186" t="s">
        <v>45</v>
      </c>
      <c r="F53" s="1186"/>
      <c r="G53" s="1186"/>
      <c r="H53" s="1187"/>
      <c r="I53" s="352">
        <v>-1796</v>
      </c>
      <c r="J53" s="353">
        <v>-1074</v>
      </c>
      <c r="K53" s="353">
        <v>461</v>
      </c>
      <c r="L53" s="353">
        <v>-228</v>
      </c>
      <c r="M53" s="354">
        <v>-1021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JEe0jNVzYx5zxclrB41z52/3E+u6j8qW8pf+M168qOw0F/eLKSVtowyph0H9piR9FdtSMGCssssg87sIlIve+A==" saltValue="YpREh67ZcZxDmbDoJrQ1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567</v>
      </c>
      <c r="G54" s="116" t="s">
        <v>568</v>
      </c>
      <c r="H54" s="117" t="s">
        <v>569</v>
      </c>
    </row>
    <row r="55" spans="2:8" ht="52.5" customHeight="1" x14ac:dyDescent="0.15">
      <c r="B55" s="118"/>
      <c r="C55" s="1203" t="s">
        <v>48</v>
      </c>
      <c r="D55" s="1203"/>
      <c r="E55" s="1204"/>
      <c r="F55" s="119">
        <v>716</v>
      </c>
      <c r="G55" s="119">
        <v>713</v>
      </c>
      <c r="H55" s="120">
        <v>867</v>
      </c>
    </row>
    <row r="56" spans="2:8" ht="52.5" customHeight="1" x14ac:dyDescent="0.15">
      <c r="B56" s="121"/>
      <c r="C56" s="1205" t="s">
        <v>49</v>
      </c>
      <c r="D56" s="1205"/>
      <c r="E56" s="1206"/>
      <c r="F56" s="122">
        <v>801</v>
      </c>
      <c r="G56" s="122">
        <v>806</v>
      </c>
      <c r="H56" s="123">
        <v>968</v>
      </c>
    </row>
    <row r="57" spans="2:8" ht="53.25" customHeight="1" x14ac:dyDescent="0.15">
      <c r="B57" s="121"/>
      <c r="C57" s="1207" t="s">
        <v>50</v>
      </c>
      <c r="D57" s="1207"/>
      <c r="E57" s="1208"/>
      <c r="F57" s="124">
        <v>4288</v>
      </c>
      <c r="G57" s="124">
        <v>4660</v>
      </c>
      <c r="H57" s="125">
        <v>5080</v>
      </c>
    </row>
    <row r="58" spans="2:8" ht="45.75" customHeight="1" x14ac:dyDescent="0.15">
      <c r="B58" s="126"/>
      <c r="C58" s="1195" t="s">
        <v>585</v>
      </c>
      <c r="D58" s="1196"/>
      <c r="E58" s="1197"/>
      <c r="F58" s="127">
        <v>963</v>
      </c>
      <c r="G58" s="127">
        <v>1314</v>
      </c>
      <c r="H58" s="128">
        <v>1702</v>
      </c>
    </row>
    <row r="59" spans="2:8" ht="45.75" customHeight="1" x14ac:dyDescent="0.15">
      <c r="B59" s="126"/>
      <c r="C59" s="1195" t="s">
        <v>586</v>
      </c>
      <c r="D59" s="1196"/>
      <c r="E59" s="1197"/>
      <c r="F59" s="127">
        <v>710</v>
      </c>
      <c r="G59" s="127">
        <v>715</v>
      </c>
      <c r="H59" s="128">
        <v>718</v>
      </c>
    </row>
    <row r="60" spans="2:8" ht="45.75" customHeight="1" x14ac:dyDescent="0.15">
      <c r="B60" s="126"/>
      <c r="C60" s="1195" t="s">
        <v>587</v>
      </c>
      <c r="D60" s="1196"/>
      <c r="E60" s="1197"/>
      <c r="F60" s="127">
        <v>692</v>
      </c>
      <c r="G60" s="127">
        <v>697</v>
      </c>
      <c r="H60" s="128">
        <v>702</v>
      </c>
    </row>
    <row r="61" spans="2:8" ht="45.75" customHeight="1" x14ac:dyDescent="0.15">
      <c r="B61" s="126"/>
      <c r="C61" s="1195" t="s">
        <v>588</v>
      </c>
      <c r="D61" s="1196"/>
      <c r="E61" s="1197"/>
      <c r="F61" s="127">
        <v>668</v>
      </c>
      <c r="G61" s="127">
        <v>672</v>
      </c>
      <c r="H61" s="128">
        <v>676</v>
      </c>
    </row>
    <row r="62" spans="2:8" ht="45.75" customHeight="1" thickBot="1" x14ac:dyDescent="0.2">
      <c r="B62" s="129"/>
      <c r="C62" s="1198" t="s">
        <v>589</v>
      </c>
      <c r="D62" s="1199"/>
      <c r="E62" s="1200"/>
      <c r="F62" s="130">
        <v>533</v>
      </c>
      <c r="G62" s="130">
        <v>538</v>
      </c>
      <c r="H62" s="131">
        <v>540</v>
      </c>
    </row>
    <row r="63" spans="2:8" ht="52.5" customHeight="1" thickBot="1" x14ac:dyDescent="0.2">
      <c r="B63" s="132"/>
      <c r="C63" s="1201" t="s">
        <v>51</v>
      </c>
      <c r="D63" s="1201"/>
      <c r="E63" s="1202"/>
      <c r="F63" s="133">
        <v>5805</v>
      </c>
      <c r="G63" s="133">
        <v>6179</v>
      </c>
      <c r="H63" s="134">
        <v>6916</v>
      </c>
    </row>
    <row r="64" spans="2:8" x14ac:dyDescent="0.15"/>
  </sheetData>
  <sheetProtection algorithmName="SHA-512" hashValue="hUjKzDJd6+qS73ScE0bZixZVq00v5jG8iJZDAHKTTUmRbOtZfmmPvIROQdDepsdYlQ4T2KJPMeORBlYZuAG4SQ==" saltValue="X6K0ZnmI86cf+yfFpS8K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E009C-9501-4CBE-9AC7-8A07B6BC9E22}">
  <sheetPr>
    <pageSetUpPr fitToPage="1"/>
  </sheetPr>
  <dimension ref="A1:DE85"/>
  <sheetViews>
    <sheetView showGridLines="0" zoomScaleNormal="100" zoomScaleSheetLayoutView="55" workbookViewId="0">
      <selection activeCell="BY61" sqref="BY61"/>
    </sheetView>
  </sheetViews>
  <sheetFormatPr defaultColWidth="0" defaultRowHeight="0" customHeight="1" zeroHeight="1" x14ac:dyDescent="0.15"/>
  <cols>
    <col min="1" max="1" width="6.375" style="1209" customWidth="1"/>
    <col min="2" max="107" width="2.5" style="1209" customWidth="1"/>
    <col min="108" max="108" width="6.125" style="1211" customWidth="1"/>
    <col min="109" max="109" width="5.875" style="1210" customWidth="1"/>
    <col min="110" max="16384" width="8.625" style="1209" hidden="1"/>
  </cols>
  <sheetData>
    <row r="1" spans="1:109" ht="42.75" customHeight="1" x14ac:dyDescent="0.15">
      <c r="A1" s="1266"/>
      <c r="B1" s="1265"/>
      <c r="DD1" s="1209"/>
      <c r="DE1" s="1209"/>
    </row>
    <row r="2" spans="1:109" ht="25.5" customHeight="1" x14ac:dyDescent="0.15">
      <c r="A2" s="1264"/>
      <c r="C2" s="1264"/>
      <c r="O2" s="1264"/>
      <c r="P2" s="1264"/>
      <c r="Q2" s="1264"/>
      <c r="R2" s="1264"/>
      <c r="S2" s="1264"/>
      <c r="T2" s="1264"/>
      <c r="U2" s="1264"/>
      <c r="V2" s="1264"/>
      <c r="W2" s="1264"/>
      <c r="X2" s="1264"/>
      <c r="Y2" s="1264"/>
      <c r="Z2" s="1264"/>
      <c r="AA2" s="1264"/>
      <c r="AB2" s="1264"/>
      <c r="AC2" s="1264"/>
      <c r="AD2" s="1264"/>
      <c r="AE2" s="1264"/>
      <c r="AF2" s="1264"/>
      <c r="AG2" s="1264"/>
      <c r="AH2" s="1264"/>
      <c r="AI2" s="1264"/>
      <c r="AU2" s="1264"/>
      <c r="BG2" s="1264"/>
      <c r="BS2" s="1264"/>
      <c r="CE2" s="1264"/>
      <c r="CQ2" s="1264"/>
      <c r="DD2" s="1209"/>
      <c r="DE2" s="1209"/>
    </row>
    <row r="3" spans="1:109" ht="25.5" customHeight="1" x14ac:dyDescent="0.15">
      <c r="A3" s="1264"/>
      <c r="C3" s="1264"/>
      <c r="O3" s="1264"/>
      <c r="P3" s="1264"/>
      <c r="Q3" s="1264"/>
      <c r="R3" s="1264"/>
      <c r="S3" s="1264"/>
      <c r="T3" s="1264"/>
      <c r="U3" s="1264"/>
      <c r="V3" s="1264"/>
      <c r="W3" s="1264"/>
      <c r="X3" s="1264"/>
      <c r="Y3" s="1264"/>
      <c r="Z3" s="1264"/>
      <c r="AA3" s="1264"/>
      <c r="AB3" s="1264"/>
      <c r="AC3" s="1264"/>
      <c r="AD3" s="1264"/>
      <c r="AE3" s="1264"/>
      <c r="AF3" s="1264"/>
      <c r="AG3" s="1264"/>
      <c r="AH3" s="1264"/>
      <c r="AI3" s="1264"/>
      <c r="AU3" s="1264"/>
      <c r="BG3" s="1264"/>
      <c r="BS3" s="1264"/>
      <c r="CE3" s="1264"/>
      <c r="CQ3" s="1264"/>
      <c r="DD3" s="1209"/>
      <c r="DE3" s="1209"/>
    </row>
    <row r="4" spans="1:109" s="250" customFormat="1" ht="13.5" x14ac:dyDescent="0.15">
      <c r="A4" s="1264"/>
      <c r="B4" s="1264"/>
      <c r="C4" s="1264"/>
      <c r="D4" s="1264"/>
      <c r="E4" s="1264"/>
      <c r="F4" s="1264"/>
      <c r="G4" s="1264"/>
      <c r="H4" s="1264"/>
      <c r="I4" s="1264"/>
      <c r="J4" s="1264"/>
      <c r="K4" s="1264"/>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c r="AK4" s="1264"/>
      <c r="AL4" s="1264"/>
      <c r="AM4" s="1264"/>
      <c r="AN4" s="1264"/>
      <c r="AO4" s="1264"/>
      <c r="AP4" s="1264"/>
      <c r="AQ4" s="1264"/>
      <c r="AR4" s="1264"/>
      <c r="AS4" s="1264"/>
      <c r="AT4" s="1264"/>
      <c r="AU4" s="1264"/>
      <c r="AV4" s="1264"/>
      <c r="AW4" s="1264"/>
      <c r="AX4" s="1264"/>
      <c r="AY4" s="1264"/>
      <c r="AZ4" s="1264"/>
      <c r="BA4" s="1264"/>
      <c r="BB4" s="1264"/>
      <c r="BC4" s="1264"/>
      <c r="BD4" s="1264"/>
      <c r="BE4" s="1264"/>
      <c r="BF4" s="1264"/>
      <c r="BG4" s="1264"/>
      <c r="BH4" s="1264"/>
      <c r="BI4" s="1264"/>
      <c r="BJ4" s="1264"/>
      <c r="BK4" s="1264"/>
      <c r="BL4" s="1264"/>
      <c r="BM4" s="1264"/>
      <c r="BN4" s="1264"/>
      <c r="BO4" s="1264"/>
      <c r="BP4" s="1264"/>
      <c r="BQ4" s="1264"/>
      <c r="BR4" s="1264"/>
      <c r="BS4" s="1264"/>
      <c r="BT4" s="1264"/>
      <c r="BU4" s="1264"/>
      <c r="BV4" s="1264"/>
      <c r="BW4" s="1264"/>
      <c r="BX4" s="1264"/>
      <c r="BY4" s="1264"/>
      <c r="BZ4" s="1264"/>
      <c r="CA4" s="1264"/>
      <c r="CB4" s="1264"/>
      <c r="CC4" s="1264"/>
      <c r="CD4" s="1264"/>
      <c r="CE4" s="1264"/>
      <c r="CF4" s="1264"/>
      <c r="CG4" s="1264"/>
      <c r="CH4" s="1264"/>
      <c r="CI4" s="1264"/>
      <c r="CJ4" s="1264"/>
      <c r="CK4" s="1264"/>
      <c r="CL4" s="1264"/>
      <c r="CM4" s="1264"/>
      <c r="CN4" s="1264"/>
      <c r="CO4" s="1264"/>
      <c r="CP4" s="1264"/>
      <c r="CQ4" s="1264"/>
      <c r="CR4" s="1264"/>
      <c r="CS4" s="1264"/>
      <c r="CT4" s="1264"/>
      <c r="CU4" s="1264"/>
      <c r="CV4" s="1264"/>
      <c r="CW4" s="1264"/>
      <c r="CX4" s="1264"/>
      <c r="CY4" s="1264"/>
      <c r="CZ4" s="1264"/>
      <c r="DA4" s="1264"/>
      <c r="DB4" s="1264"/>
      <c r="DC4" s="1264"/>
      <c r="DD4" s="1264"/>
      <c r="DE4" s="1264"/>
    </row>
    <row r="5" spans="1:109" s="250" customFormat="1" ht="13.5" x14ac:dyDescent="0.15">
      <c r="A5" s="1264"/>
      <c r="B5" s="1264"/>
      <c r="C5" s="1264"/>
      <c r="D5" s="1264"/>
      <c r="E5" s="1264"/>
      <c r="F5" s="1264"/>
      <c r="G5" s="1264"/>
      <c r="H5" s="1264"/>
      <c r="I5" s="1264"/>
      <c r="J5" s="1264"/>
      <c r="K5" s="1264"/>
      <c r="L5" s="1264"/>
      <c r="M5" s="1264"/>
      <c r="N5" s="1264"/>
      <c r="O5" s="1264"/>
      <c r="P5" s="1264"/>
      <c r="Q5" s="1264"/>
      <c r="R5" s="1264"/>
      <c r="S5" s="1264"/>
      <c r="T5" s="1264"/>
      <c r="U5" s="1264"/>
      <c r="V5" s="1264"/>
      <c r="W5" s="1264"/>
      <c r="X5" s="1264"/>
      <c r="Y5" s="1264"/>
      <c r="Z5" s="1264"/>
      <c r="AA5" s="1264"/>
      <c r="AB5" s="1264"/>
      <c r="AC5" s="1264"/>
      <c r="AD5" s="1264"/>
      <c r="AE5" s="1264"/>
      <c r="AF5" s="1264"/>
      <c r="AG5" s="1264"/>
      <c r="AH5" s="1264"/>
      <c r="AI5" s="1264"/>
      <c r="AJ5" s="1264"/>
      <c r="AK5" s="1264"/>
      <c r="AL5" s="1264"/>
      <c r="AM5" s="1264"/>
      <c r="AN5" s="1264"/>
      <c r="AO5" s="1264"/>
      <c r="AP5" s="1264"/>
      <c r="AQ5" s="1264"/>
      <c r="AR5" s="1264"/>
      <c r="AS5" s="1264"/>
      <c r="AT5" s="1264"/>
      <c r="AU5" s="1264"/>
      <c r="AV5" s="1264"/>
      <c r="AW5" s="1264"/>
      <c r="AX5" s="1264"/>
      <c r="AY5" s="1264"/>
      <c r="AZ5" s="1264"/>
      <c r="BA5" s="1264"/>
      <c r="BB5" s="1264"/>
      <c r="BC5" s="1264"/>
      <c r="BD5" s="1264"/>
      <c r="BE5" s="1264"/>
      <c r="BF5" s="1264"/>
      <c r="BG5" s="1264"/>
      <c r="BH5" s="1264"/>
      <c r="BI5" s="1264"/>
      <c r="BJ5" s="1264"/>
      <c r="BK5" s="1264"/>
      <c r="BL5" s="1264"/>
      <c r="BM5" s="1264"/>
      <c r="BN5" s="1264"/>
      <c r="BO5" s="1264"/>
      <c r="BP5" s="1264"/>
      <c r="BQ5" s="1264"/>
      <c r="BR5" s="1264"/>
      <c r="BS5" s="1264"/>
      <c r="BT5" s="1264"/>
      <c r="BU5" s="1264"/>
      <c r="BV5" s="1264"/>
      <c r="BW5" s="1264"/>
      <c r="BX5" s="1264"/>
      <c r="BY5" s="1264"/>
      <c r="BZ5" s="1264"/>
      <c r="CA5" s="1264"/>
      <c r="CB5" s="1264"/>
      <c r="CC5" s="1264"/>
      <c r="CD5" s="1264"/>
      <c r="CE5" s="1264"/>
      <c r="CF5" s="1264"/>
      <c r="CG5" s="1264"/>
      <c r="CH5" s="1264"/>
      <c r="CI5" s="1264"/>
      <c r="CJ5" s="1264"/>
      <c r="CK5" s="1264"/>
      <c r="CL5" s="1264"/>
      <c r="CM5" s="1264"/>
      <c r="CN5" s="1264"/>
      <c r="CO5" s="1264"/>
      <c r="CP5" s="1264"/>
      <c r="CQ5" s="1264"/>
      <c r="CR5" s="1264"/>
      <c r="CS5" s="1264"/>
      <c r="CT5" s="1264"/>
      <c r="CU5" s="1264"/>
      <c r="CV5" s="1264"/>
      <c r="CW5" s="1264"/>
      <c r="CX5" s="1264"/>
      <c r="CY5" s="1264"/>
      <c r="CZ5" s="1264"/>
      <c r="DA5" s="1264"/>
      <c r="DB5" s="1264"/>
      <c r="DC5" s="1264"/>
      <c r="DD5" s="1264"/>
      <c r="DE5" s="1264"/>
    </row>
    <row r="6" spans="1:109" s="250" customFormat="1" ht="13.5" x14ac:dyDescent="0.15">
      <c r="A6" s="1264"/>
      <c r="B6" s="1264"/>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c r="AE6" s="1264"/>
      <c r="AF6" s="1264"/>
      <c r="AG6" s="1264"/>
      <c r="AH6" s="1264"/>
      <c r="AI6" s="1264"/>
      <c r="AJ6" s="1264"/>
      <c r="AK6" s="1264"/>
      <c r="AL6" s="1264"/>
      <c r="AM6" s="1264"/>
      <c r="AN6" s="1264"/>
      <c r="AO6" s="1264"/>
      <c r="AP6" s="1264"/>
      <c r="AQ6" s="1264"/>
      <c r="AR6" s="1264"/>
      <c r="AS6" s="1264"/>
      <c r="AT6" s="1264"/>
      <c r="AU6" s="1264"/>
      <c r="AV6" s="1264"/>
      <c r="AW6" s="1264"/>
      <c r="AX6" s="1264"/>
      <c r="AY6" s="1264"/>
      <c r="AZ6" s="1264"/>
      <c r="BA6" s="1264"/>
      <c r="BB6" s="1264"/>
      <c r="BC6" s="1264"/>
      <c r="BD6" s="1264"/>
      <c r="BE6" s="1264"/>
      <c r="BF6" s="1264"/>
      <c r="BG6" s="1264"/>
      <c r="BH6" s="1264"/>
      <c r="BI6" s="1264"/>
      <c r="BJ6" s="1264"/>
      <c r="BK6" s="1264"/>
      <c r="BL6" s="1264"/>
      <c r="BM6" s="1264"/>
      <c r="BN6" s="1264"/>
      <c r="BO6" s="1264"/>
      <c r="BP6" s="1264"/>
      <c r="BQ6" s="1264"/>
      <c r="BR6" s="1264"/>
      <c r="BS6" s="1264"/>
      <c r="BT6" s="1264"/>
      <c r="BU6" s="1264"/>
      <c r="BV6" s="1264"/>
      <c r="BW6" s="1264"/>
      <c r="BX6" s="1264"/>
      <c r="BY6" s="1264"/>
      <c r="BZ6" s="1264"/>
      <c r="CA6" s="1264"/>
      <c r="CB6" s="1264"/>
      <c r="CC6" s="1264"/>
      <c r="CD6" s="1264"/>
      <c r="CE6" s="1264"/>
      <c r="CF6" s="1264"/>
      <c r="CG6" s="1264"/>
      <c r="CH6" s="1264"/>
      <c r="CI6" s="1264"/>
      <c r="CJ6" s="1264"/>
      <c r="CK6" s="1264"/>
      <c r="CL6" s="1264"/>
      <c r="CM6" s="1264"/>
      <c r="CN6" s="1264"/>
      <c r="CO6" s="1264"/>
      <c r="CP6" s="1264"/>
      <c r="CQ6" s="1264"/>
      <c r="CR6" s="1264"/>
      <c r="CS6" s="1264"/>
      <c r="CT6" s="1264"/>
      <c r="CU6" s="1264"/>
      <c r="CV6" s="1264"/>
      <c r="CW6" s="1264"/>
      <c r="CX6" s="1264"/>
      <c r="CY6" s="1264"/>
      <c r="CZ6" s="1264"/>
      <c r="DA6" s="1264"/>
      <c r="DB6" s="1264"/>
      <c r="DC6" s="1264"/>
      <c r="DD6" s="1264"/>
      <c r="DE6" s="1264"/>
    </row>
    <row r="7" spans="1:109" s="250" customFormat="1" ht="13.5" x14ac:dyDescent="0.15">
      <c r="A7" s="1264"/>
      <c r="B7" s="1264"/>
      <c r="C7" s="1264"/>
      <c r="D7" s="1264"/>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c r="AG7" s="1264"/>
      <c r="AH7" s="1264"/>
      <c r="AI7" s="1264"/>
      <c r="AJ7" s="1264"/>
      <c r="AK7" s="1264"/>
      <c r="AL7" s="1264"/>
      <c r="AM7" s="1264"/>
      <c r="AN7" s="1264"/>
      <c r="AO7" s="1264"/>
      <c r="AP7" s="1264"/>
      <c r="AQ7" s="1264"/>
      <c r="AR7" s="1264"/>
      <c r="AS7" s="1264"/>
      <c r="AT7" s="1264"/>
      <c r="AU7" s="1264"/>
      <c r="AV7" s="1264"/>
      <c r="AW7" s="1264"/>
      <c r="AX7" s="1264"/>
      <c r="AY7" s="1264"/>
      <c r="AZ7" s="1264"/>
      <c r="BA7" s="1264"/>
      <c r="BB7" s="1264"/>
      <c r="BC7" s="1264"/>
      <c r="BD7" s="1264"/>
      <c r="BE7" s="1264"/>
      <c r="BF7" s="1264"/>
      <c r="BG7" s="1264"/>
      <c r="BH7" s="1264"/>
      <c r="BI7" s="1264"/>
      <c r="BJ7" s="1264"/>
      <c r="BK7" s="1264"/>
      <c r="BL7" s="1264"/>
      <c r="BM7" s="1264"/>
      <c r="BN7" s="1264"/>
      <c r="BO7" s="1264"/>
      <c r="BP7" s="1264"/>
      <c r="BQ7" s="1264"/>
      <c r="BR7" s="1264"/>
      <c r="BS7" s="1264"/>
      <c r="BT7" s="1264"/>
      <c r="BU7" s="1264"/>
      <c r="BV7" s="1264"/>
      <c r="BW7" s="1264"/>
      <c r="BX7" s="1264"/>
      <c r="BY7" s="1264"/>
      <c r="BZ7" s="1264"/>
      <c r="CA7" s="1264"/>
      <c r="CB7" s="1264"/>
      <c r="CC7" s="1264"/>
      <c r="CD7" s="1264"/>
      <c r="CE7" s="1264"/>
      <c r="CF7" s="1264"/>
      <c r="CG7" s="1264"/>
      <c r="CH7" s="1264"/>
      <c r="CI7" s="1264"/>
      <c r="CJ7" s="1264"/>
      <c r="CK7" s="1264"/>
      <c r="CL7" s="1264"/>
      <c r="CM7" s="1264"/>
      <c r="CN7" s="1264"/>
      <c r="CO7" s="1264"/>
      <c r="CP7" s="1264"/>
      <c r="CQ7" s="1264"/>
      <c r="CR7" s="1264"/>
      <c r="CS7" s="1264"/>
      <c r="CT7" s="1264"/>
      <c r="CU7" s="1264"/>
      <c r="CV7" s="1264"/>
      <c r="CW7" s="1264"/>
      <c r="CX7" s="1264"/>
      <c r="CY7" s="1264"/>
      <c r="CZ7" s="1264"/>
      <c r="DA7" s="1264"/>
      <c r="DB7" s="1264"/>
      <c r="DC7" s="1264"/>
      <c r="DD7" s="1264"/>
      <c r="DE7" s="1264"/>
    </row>
    <row r="8" spans="1:109" s="250" customFormat="1" ht="13.5" x14ac:dyDescent="0.15">
      <c r="A8" s="1264"/>
      <c r="B8" s="1264"/>
      <c r="C8" s="1264"/>
      <c r="D8" s="1264"/>
      <c r="E8" s="1264"/>
      <c r="F8" s="1264"/>
      <c r="G8" s="1264"/>
      <c r="H8" s="1264"/>
      <c r="I8" s="1264"/>
      <c r="J8" s="1264"/>
      <c r="K8" s="1264"/>
      <c r="L8" s="1264"/>
      <c r="M8" s="1264"/>
      <c r="N8" s="1264"/>
      <c r="O8" s="1264"/>
      <c r="P8" s="1264"/>
      <c r="Q8" s="1264"/>
      <c r="R8" s="1264"/>
      <c r="S8" s="1264"/>
      <c r="T8" s="1264"/>
      <c r="U8" s="1264"/>
      <c r="V8" s="1264"/>
      <c r="W8" s="1264"/>
      <c r="X8" s="1264"/>
      <c r="Y8" s="1264"/>
      <c r="Z8" s="1264"/>
      <c r="AA8" s="1264"/>
      <c r="AB8" s="1264"/>
      <c r="AC8" s="1264"/>
      <c r="AD8" s="1264"/>
      <c r="AE8" s="1264"/>
      <c r="AF8" s="1264"/>
      <c r="AG8" s="1264"/>
      <c r="AH8" s="1264"/>
      <c r="AI8" s="1264"/>
      <c r="AJ8" s="1264"/>
      <c r="AK8" s="1264"/>
      <c r="AL8" s="1264"/>
      <c r="AM8" s="1264"/>
      <c r="AN8" s="1264"/>
      <c r="AO8" s="1264"/>
      <c r="AP8" s="1264"/>
      <c r="AQ8" s="1264"/>
      <c r="AR8" s="1264"/>
      <c r="AS8" s="1264"/>
      <c r="AT8" s="1264"/>
      <c r="AU8" s="1264"/>
      <c r="AV8" s="1264"/>
      <c r="AW8" s="1264"/>
      <c r="AX8" s="1264"/>
      <c r="AY8" s="1264"/>
      <c r="AZ8" s="1264"/>
      <c r="BA8" s="1264"/>
      <c r="BB8" s="1264"/>
      <c r="BC8" s="1264"/>
      <c r="BD8" s="1264"/>
      <c r="BE8" s="1264"/>
      <c r="BF8" s="1264"/>
      <c r="BG8" s="1264"/>
      <c r="BH8" s="1264"/>
      <c r="BI8" s="1264"/>
      <c r="BJ8" s="1264"/>
      <c r="BK8" s="1264"/>
      <c r="BL8" s="1264"/>
      <c r="BM8" s="1264"/>
      <c r="BN8" s="1264"/>
      <c r="BO8" s="1264"/>
      <c r="BP8" s="1264"/>
      <c r="BQ8" s="1264"/>
      <c r="BR8" s="1264"/>
      <c r="BS8" s="1264"/>
      <c r="BT8" s="1264"/>
      <c r="BU8" s="1264"/>
      <c r="BV8" s="1264"/>
      <c r="BW8" s="1264"/>
      <c r="BX8" s="1264"/>
      <c r="BY8" s="1264"/>
      <c r="BZ8" s="1264"/>
      <c r="CA8" s="1264"/>
      <c r="CB8" s="1264"/>
      <c r="CC8" s="1264"/>
      <c r="CD8" s="1264"/>
      <c r="CE8" s="1264"/>
      <c r="CF8" s="1264"/>
      <c r="CG8" s="1264"/>
      <c r="CH8" s="1264"/>
      <c r="CI8" s="1264"/>
      <c r="CJ8" s="1264"/>
      <c r="CK8" s="1264"/>
      <c r="CL8" s="1264"/>
      <c r="CM8" s="1264"/>
      <c r="CN8" s="1264"/>
      <c r="CO8" s="1264"/>
      <c r="CP8" s="1264"/>
      <c r="CQ8" s="1264"/>
      <c r="CR8" s="1264"/>
      <c r="CS8" s="1264"/>
      <c r="CT8" s="1264"/>
      <c r="CU8" s="1264"/>
      <c r="CV8" s="1264"/>
      <c r="CW8" s="1264"/>
      <c r="CX8" s="1264"/>
      <c r="CY8" s="1264"/>
      <c r="CZ8" s="1264"/>
      <c r="DA8" s="1264"/>
      <c r="DB8" s="1264"/>
      <c r="DC8" s="1264"/>
      <c r="DD8" s="1264"/>
      <c r="DE8" s="1264"/>
    </row>
    <row r="9" spans="1:109" s="250" customFormat="1" ht="13.5" x14ac:dyDescent="0.15">
      <c r="A9" s="1264"/>
      <c r="B9" s="1264"/>
      <c r="C9" s="1264"/>
      <c r="D9" s="1264"/>
      <c r="E9" s="1264"/>
      <c r="F9" s="1264"/>
      <c r="G9" s="1264"/>
      <c r="H9" s="1264"/>
      <c r="I9" s="1264"/>
      <c r="J9" s="1264"/>
      <c r="K9" s="1264"/>
      <c r="L9" s="1264"/>
      <c r="M9" s="1264"/>
      <c r="N9" s="1264"/>
      <c r="O9" s="1264"/>
      <c r="P9" s="1264"/>
      <c r="Q9" s="1264"/>
      <c r="R9" s="1264"/>
      <c r="S9" s="1264"/>
      <c r="T9" s="1264"/>
      <c r="U9" s="1264"/>
      <c r="V9" s="1264"/>
      <c r="W9" s="1264"/>
      <c r="X9" s="1264"/>
      <c r="Y9" s="1264"/>
      <c r="Z9" s="1264"/>
      <c r="AA9" s="1264"/>
      <c r="AB9" s="1264"/>
      <c r="AC9" s="1264"/>
      <c r="AD9" s="1264"/>
      <c r="AE9" s="1264"/>
      <c r="AF9" s="1264"/>
      <c r="AG9" s="1264"/>
      <c r="AH9" s="1264"/>
      <c r="AI9" s="1264"/>
      <c r="AJ9" s="1264"/>
      <c r="AK9" s="1264"/>
      <c r="AL9" s="1264"/>
      <c r="AM9" s="1264"/>
      <c r="AN9" s="1264"/>
      <c r="AO9" s="1264"/>
      <c r="AP9" s="1264"/>
      <c r="AQ9" s="1264"/>
      <c r="AR9" s="1264"/>
      <c r="AS9" s="1264"/>
      <c r="AT9" s="1264"/>
      <c r="AU9" s="1264"/>
      <c r="AV9" s="1264"/>
      <c r="AW9" s="1264"/>
      <c r="AX9" s="1264"/>
      <c r="AY9" s="1264"/>
      <c r="AZ9" s="1264"/>
      <c r="BA9" s="1264"/>
      <c r="BB9" s="1264"/>
      <c r="BC9" s="1264"/>
      <c r="BD9" s="1264"/>
      <c r="BE9" s="1264"/>
      <c r="BF9" s="1264"/>
      <c r="BG9" s="1264"/>
      <c r="BH9" s="1264"/>
      <c r="BI9" s="1264"/>
      <c r="BJ9" s="1264"/>
      <c r="BK9" s="1264"/>
      <c r="BL9" s="1264"/>
      <c r="BM9" s="1264"/>
      <c r="BN9" s="1264"/>
      <c r="BO9" s="1264"/>
      <c r="BP9" s="1264"/>
      <c r="BQ9" s="1264"/>
      <c r="BR9" s="1264"/>
      <c r="BS9" s="1264"/>
      <c r="BT9" s="1264"/>
      <c r="BU9" s="1264"/>
      <c r="BV9" s="1264"/>
      <c r="BW9" s="1264"/>
      <c r="BX9" s="1264"/>
      <c r="BY9" s="1264"/>
      <c r="BZ9" s="1264"/>
      <c r="CA9" s="1264"/>
      <c r="CB9" s="1264"/>
      <c r="CC9" s="1264"/>
      <c r="CD9" s="1264"/>
      <c r="CE9" s="1264"/>
      <c r="CF9" s="1264"/>
      <c r="CG9" s="1264"/>
      <c r="CH9" s="1264"/>
      <c r="CI9" s="1264"/>
      <c r="CJ9" s="1264"/>
      <c r="CK9" s="1264"/>
      <c r="CL9" s="1264"/>
      <c r="CM9" s="1264"/>
      <c r="CN9" s="1264"/>
      <c r="CO9" s="1264"/>
      <c r="CP9" s="1264"/>
      <c r="CQ9" s="1264"/>
      <c r="CR9" s="1264"/>
      <c r="CS9" s="1264"/>
      <c r="CT9" s="1264"/>
      <c r="CU9" s="1264"/>
      <c r="CV9" s="1264"/>
      <c r="CW9" s="1264"/>
      <c r="CX9" s="1264"/>
      <c r="CY9" s="1264"/>
      <c r="CZ9" s="1264"/>
      <c r="DA9" s="1264"/>
      <c r="DB9" s="1264"/>
      <c r="DC9" s="1264"/>
      <c r="DD9" s="1264"/>
      <c r="DE9" s="1264"/>
    </row>
    <row r="10" spans="1:109" s="250" customFormat="1" ht="13.5" x14ac:dyDescent="0.15">
      <c r="A10" s="1264"/>
      <c r="B10" s="1264"/>
      <c r="C10" s="1264"/>
      <c r="D10" s="1264"/>
      <c r="E10" s="1264"/>
      <c r="F10" s="1264"/>
      <c r="G10" s="1264"/>
      <c r="H10" s="1264"/>
      <c r="I10" s="1264"/>
      <c r="J10" s="1264"/>
      <c r="K10" s="1264"/>
      <c r="L10" s="1264"/>
      <c r="M10" s="1264"/>
      <c r="N10" s="1264"/>
      <c r="O10" s="1264"/>
      <c r="P10" s="1264"/>
      <c r="Q10" s="1264"/>
      <c r="R10" s="1264"/>
      <c r="S10" s="1264"/>
      <c r="T10" s="1264"/>
      <c r="U10" s="1264"/>
      <c r="V10" s="1264"/>
      <c r="W10" s="1264"/>
      <c r="X10" s="1264"/>
      <c r="Y10" s="1264"/>
      <c r="Z10" s="1264"/>
      <c r="AA10" s="1264"/>
      <c r="AB10" s="1264"/>
      <c r="AC10" s="1264"/>
      <c r="AD10" s="1264"/>
      <c r="AE10" s="1264"/>
      <c r="AF10" s="1264"/>
      <c r="AG10" s="1264"/>
      <c r="AH10" s="1264"/>
      <c r="AI10" s="1264"/>
      <c r="AJ10" s="1264"/>
      <c r="AK10" s="1264"/>
      <c r="AL10" s="1264"/>
      <c r="AM10" s="1264"/>
      <c r="AN10" s="1264"/>
      <c r="AO10" s="1264"/>
      <c r="AP10" s="1264"/>
      <c r="AQ10" s="1264"/>
      <c r="AR10" s="1264"/>
      <c r="AS10" s="1264"/>
      <c r="AT10" s="1264"/>
      <c r="AU10" s="1264"/>
      <c r="AV10" s="1264"/>
      <c r="AW10" s="1264"/>
      <c r="AX10" s="1264"/>
      <c r="AY10" s="1264"/>
      <c r="AZ10" s="1264"/>
      <c r="BA10" s="1264"/>
      <c r="BB10" s="1264"/>
      <c r="BC10" s="1264"/>
      <c r="BD10" s="1264"/>
      <c r="BE10" s="1264"/>
      <c r="BF10" s="1264"/>
      <c r="BG10" s="1264"/>
      <c r="BH10" s="1264"/>
      <c r="BI10" s="1264"/>
      <c r="BJ10" s="1264"/>
      <c r="BK10" s="1264"/>
      <c r="BL10" s="1264"/>
      <c r="BM10" s="1264"/>
      <c r="BN10" s="1264"/>
      <c r="BO10" s="1264"/>
      <c r="BP10" s="1264"/>
      <c r="BQ10" s="1264"/>
      <c r="BR10" s="1264"/>
      <c r="BS10" s="1264"/>
      <c r="BT10" s="1264"/>
      <c r="BU10" s="1264"/>
      <c r="BV10" s="1264"/>
      <c r="BW10" s="1264"/>
      <c r="BX10" s="1264"/>
      <c r="BY10" s="1264"/>
      <c r="BZ10" s="1264"/>
      <c r="CA10" s="1264"/>
      <c r="CB10" s="1264"/>
      <c r="CC10" s="1264"/>
      <c r="CD10" s="1264"/>
      <c r="CE10" s="1264"/>
      <c r="CF10" s="1264"/>
      <c r="CG10" s="1264"/>
      <c r="CH10" s="1264"/>
      <c r="CI10" s="1264"/>
      <c r="CJ10" s="1264"/>
      <c r="CK10" s="1264"/>
      <c r="CL10" s="1264"/>
      <c r="CM10" s="1264"/>
      <c r="CN10" s="1264"/>
      <c r="CO10" s="1264"/>
      <c r="CP10" s="1264"/>
      <c r="CQ10" s="1264"/>
      <c r="CR10" s="1264"/>
      <c r="CS10" s="1264"/>
      <c r="CT10" s="1264"/>
      <c r="CU10" s="1264"/>
      <c r="CV10" s="1264"/>
      <c r="CW10" s="1264"/>
      <c r="CX10" s="1264"/>
      <c r="CY10" s="1264"/>
      <c r="CZ10" s="1264"/>
      <c r="DA10" s="1264"/>
      <c r="DB10" s="1264"/>
      <c r="DC10" s="1264"/>
      <c r="DD10" s="1264"/>
      <c r="DE10" s="1264"/>
    </row>
    <row r="11" spans="1:109" s="250" customFormat="1" ht="13.5" x14ac:dyDescent="0.15">
      <c r="A11" s="1264"/>
      <c r="B11" s="1264"/>
      <c r="C11" s="1264"/>
      <c r="D11" s="1264"/>
      <c r="E11" s="1264"/>
      <c r="F11" s="1264"/>
      <c r="G11" s="1264"/>
      <c r="H11" s="1264"/>
      <c r="I11" s="1264"/>
      <c r="J11" s="1264"/>
      <c r="K11" s="1264"/>
      <c r="L11" s="1264"/>
      <c r="M11" s="1264"/>
      <c r="N11" s="1264"/>
      <c r="O11" s="1264"/>
      <c r="P11" s="1264"/>
      <c r="Q11" s="1264"/>
      <c r="R11" s="1264"/>
      <c r="S11" s="1264"/>
      <c r="T11" s="1264"/>
      <c r="U11" s="1264"/>
      <c r="V11" s="1264"/>
      <c r="W11" s="1264"/>
      <c r="X11" s="1264"/>
      <c r="Y11" s="1264"/>
      <c r="Z11" s="1264"/>
      <c r="AA11" s="1264"/>
      <c r="AB11" s="1264"/>
      <c r="AC11" s="1264"/>
      <c r="AD11" s="1264"/>
      <c r="AE11" s="1264"/>
      <c r="AF11" s="1264"/>
      <c r="AG11" s="1264"/>
      <c r="AH11" s="1264"/>
      <c r="AI11" s="1264"/>
      <c r="AJ11" s="1264"/>
      <c r="AK11" s="1264"/>
      <c r="AL11" s="1264"/>
      <c r="AM11" s="1264"/>
      <c r="AN11" s="1264"/>
      <c r="AO11" s="1264"/>
      <c r="AP11" s="1264"/>
      <c r="AQ11" s="1264"/>
      <c r="AR11" s="1264"/>
      <c r="AS11" s="1264"/>
      <c r="AT11" s="1264"/>
      <c r="AU11" s="1264"/>
      <c r="AV11" s="1264"/>
      <c r="AW11" s="1264"/>
      <c r="AX11" s="1264"/>
      <c r="AY11" s="1264"/>
      <c r="AZ11" s="1264"/>
      <c r="BA11" s="1264"/>
      <c r="BB11" s="1264"/>
      <c r="BC11" s="1264"/>
      <c r="BD11" s="1264"/>
      <c r="BE11" s="1264"/>
      <c r="BF11" s="1264"/>
      <c r="BG11" s="1264"/>
      <c r="BH11" s="1264"/>
      <c r="BI11" s="1264"/>
      <c r="BJ11" s="1264"/>
      <c r="BK11" s="1264"/>
      <c r="BL11" s="1264"/>
      <c r="BM11" s="1264"/>
      <c r="BN11" s="1264"/>
      <c r="BO11" s="1264"/>
      <c r="BP11" s="1264"/>
      <c r="BQ11" s="1264"/>
      <c r="BR11" s="1264"/>
      <c r="BS11" s="1264"/>
      <c r="BT11" s="1264"/>
      <c r="BU11" s="1264"/>
      <c r="BV11" s="1264"/>
      <c r="BW11" s="1264"/>
      <c r="BX11" s="1264"/>
      <c r="BY11" s="1264"/>
      <c r="BZ11" s="1264"/>
      <c r="CA11" s="1264"/>
      <c r="CB11" s="1264"/>
      <c r="CC11" s="1264"/>
      <c r="CD11" s="1264"/>
      <c r="CE11" s="1264"/>
      <c r="CF11" s="1264"/>
      <c r="CG11" s="1264"/>
      <c r="CH11" s="1264"/>
      <c r="CI11" s="1264"/>
      <c r="CJ11" s="1264"/>
      <c r="CK11" s="1264"/>
      <c r="CL11" s="1264"/>
      <c r="CM11" s="1264"/>
      <c r="CN11" s="1264"/>
      <c r="CO11" s="1264"/>
      <c r="CP11" s="1264"/>
      <c r="CQ11" s="1264"/>
      <c r="CR11" s="1264"/>
      <c r="CS11" s="1264"/>
      <c r="CT11" s="1264"/>
      <c r="CU11" s="1264"/>
      <c r="CV11" s="1264"/>
      <c r="CW11" s="1264"/>
      <c r="CX11" s="1264"/>
      <c r="CY11" s="1264"/>
      <c r="CZ11" s="1264"/>
      <c r="DA11" s="1264"/>
      <c r="DB11" s="1264"/>
      <c r="DC11" s="1264"/>
      <c r="DD11" s="1264"/>
      <c r="DE11" s="1264"/>
    </row>
    <row r="12" spans="1:109" s="250" customFormat="1" ht="13.5" x14ac:dyDescent="0.15">
      <c r="A12" s="1264"/>
      <c r="B12" s="1264"/>
      <c r="C12" s="1264"/>
      <c r="D12" s="1264"/>
      <c r="E12" s="1264"/>
      <c r="F12" s="1264"/>
      <c r="G12" s="1264"/>
      <c r="H12" s="1264"/>
      <c r="I12" s="1264"/>
      <c r="J12" s="1264"/>
      <c r="K12" s="1264"/>
      <c r="L12" s="1264"/>
      <c r="M12" s="1264"/>
      <c r="N12" s="1264"/>
      <c r="O12" s="1264"/>
      <c r="P12" s="1264"/>
      <c r="Q12" s="1264"/>
      <c r="R12" s="1264"/>
      <c r="S12" s="1264"/>
      <c r="T12" s="1264"/>
      <c r="U12" s="1264"/>
      <c r="V12" s="1264"/>
      <c r="W12" s="1264"/>
      <c r="X12" s="1264"/>
      <c r="Y12" s="1264"/>
      <c r="Z12" s="1264"/>
      <c r="AA12" s="1264"/>
      <c r="AB12" s="1264"/>
      <c r="AC12" s="1264"/>
      <c r="AD12" s="1264"/>
      <c r="AE12" s="1264"/>
      <c r="AF12" s="1264"/>
      <c r="AG12" s="1264"/>
      <c r="AH12" s="1264"/>
      <c r="AI12" s="1264"/>
      <c r="AJ12" s="1264"/>
      <c r="AK12" s="1264"/>
      <c r="AL12" s="1264"/>
      <c r="AM12" s="1264"/>
      <c r="AN12" s="1264"/>
      <c r="AO12" s="1264"/>
      <c r="AP12" s="1264"/>
      <c r="AQ12" s="1264"/>
      <c r="AR12" s="1264"/>
      <c r="AS12" s="1264"/>
      <c r="AT12" s="1264"/>
      <c r="AU12" s="1264"/>
      <c r="AV12" s="1264"/>
      <c r="AW12" s="1264"/>
      <c r="AX12" s="1264"/>
      <c r="AY12" s="1264"/>
      <c r="AZ12" s="1264"/>
      <c r="BA12" s="1264"/>
      <c r="BB12" s="1264"/>
      <c r="BC12" s="1264"/>
      <c r="BD12" s="1264"/>
      <c r="BE12" s="1264"/>
      <c r="BF12" s="1264"/>
      <c r="BG12" s="1264"/>
      <c r="BH12" s="1264"/>
      <c r="BI12" s="1264"/>
      <c r="BJ12" s="1264"/>
      <c r="BK12" s="1264"/>
      <c r="BL12" s="1264"/>
      <c r="BM12" s="1264"/>
      <c r="BN12" s="1264"/>
      <c r="BO12" s="1264"/>
      <c r="BP12" s="1264"/>
      <c r="BQ12" s="1264"/>
      <c r="BR12" s="1264"/>
      <c r="BS12" s="1264"/>
      <c r="BT12" s="1264"/>
      <c r="BU12" s="1264"/>
      <c r="BV12" s="1264"/>
      <c r="BW12" s="1264"/>
      <c r="BX12" s="1264"/>
      <c r="BY12" s="1264"/>
      <c r="BZ12" s="1264"/>
      <c r="CA12" s="1264"/>
      <c r="CB12" s="1264"/>
      <c r="CC12" s="1264"/>
      <c r="CD12" s="1264"/>
      <c r="CE12" s="1264"/>
      <c r="CF12" s="1264"/>
      <c r="CG12" s="1264"/>
      <c r="CH12" s="1264"/>
      <c r="CI12" s="1264"/>
      <c r="CJ12" s="1264"/>
      <c r="CK12" s="1264"/>
      <c r="CL12" s="1264"/>
      <c r="CM12" s="1264"/>
      <c r="CN12" s="1264"/>
      <c r="CO12" s="1264"/>
      <c r="CP12" s="1264"/>
      <c r="CQ12" s="1264"/>
      <c r="CR12" s="1264"/>
      <c r="CS12" s="1264"/>
      <c r="CT12" s="1264"/>
      <c r="CU12" s="1264"/>
      <c r="CV12" s="1264"/>
      <c r="CW12" s="1264"/>
      <c r="CX12" s="1264"/>
      <c r="CY12" s="1264"/>
      <c r="CZ12" s="1264"/>
      <c r="DA12" s="1264"/>
      <c r="DB12" s="1264"/>
      <c r="DC12" s="1264"/>
      <c r="DD12" s="1264"/>
      <c r="DE12" s="1264"/>
    </row>
    <row r="13" spans="1:109" s="250" customFormat="1" ht="13.5" x14ac:dyDescent="0.15">
      <c r="A13" s="1264"/>
      <c r="B13" s="1264"/>
      <c r="C13" s="1264"/>
      <c r="D13" s="1264"/>
      <c r="E13" s="1264"/>
      <c r="F13" s="1264"/>
      <c r="G13" s="1264"/>
      <c r="H13" s="1264"/>
      <c r="I13" s="1264"/>
      <c r="J13" s="1264"/>
      <c r="K13" s="1264"/>
      <c r="L13" s="1264"/>
      <c r="M13" s="1264"/>
      <c r="N13" s="1264"/>
      <c r="O13" s="1264"/>
      <c r="P13" s="1264"/>
      <c r="Q13" s="1264"/>
      <c r="R13" s="1264"/>
      <c r="S13" s="1264"/>
      <c r="T13" s="1264"/>
      <c r="U13" s="1264"/>
      <c r="V13" s="1264"/>
      <c r="W13" s="1264"/>
      <c r="X13" s="1264"/>
      <c r="Y13" s="1264"/>
      <c r="Z13" s="1264"/>
      <c r="AA13" s="1264"/>
      <c r="AB13" s="1264"/>
      <c r="AC13" s="1264"/>
      <c r="AD13" s="1264"/>
      <c r="AE13" s="1264"/>
      <c r="AF13" s="1264"/>
      <c r="AG13" s="1264"/>
      <c r="AH13" s="1264"/>
      <c r="AI13" s="1264"/>
      <c r="AJ13" s="1264"/>
      <c r="AK13" s="1264"/>
      <c r="AL13" s="1264"/>
      <c r="AM13" s="1264"/>
      <c r="AN13" s="1264"/>
      <c r="AO13" s="1264"/>
      <c r="AP13" s="1264"/>
      <c r="AQ13" s="1264"/>
      <c r="AR13" s="1264"/>
      <c r="AS13" s="1264"/>
      <c r="AT13" s="1264"/>
      <c r="AU13" s="1264"/>
      <c r="AV13" s="1264"/>
      <c r="AW13" s="1264"/>
      <c r="AX13" s="1264"/>
      <c r="AY13" s="1264"/>
      <c r="AZ13" s="1264"/>
      <c r="BA13" s="1264"/>
      <c r="BB13" s="1264"/>
      <c r="BC13" s="1264"/>
      <c r="BD13" s="1264"/>
      <c r="BE13" s="1264"/>
      <c r="BF13" s="1264"/>
      <c r="BG13" s="1264"/>
      <c r="BH13" s="1264"/>
      <c r="BI13" s="1264"/>
      <c r="BJ13" s="1264"/>
      <c r="BK13" s="1264"/>
      <c r="BL13" s="1264"/>
      <c r="BM13" s="1264"/>
      <c r="BN13" s="1264"/>
      <c r="BO13" s="1264"/>
      <c r="BP13" s="1264"/>
      <c r="BQ13" s="1264"/>
      <c r="BR13" s="1264"/>
      <c r="BS13" s="1264"/>
      <c r="BT13" s="1264"/>
      <c r="BU13" s="1264"/>
      <c r="BV13" s="1264"/>
      <c r="BW13" s="1264"/>
      <c r="BX13" s="1264"/>
      <c r="BY13" s="1264"/>
      <c r="BZ13" s="1264"/>
      <c r="CA13" s="1264"/>
      <c r="CB13" s="1264"/>
      <c r="CC13" s="1264"/>
      <c r="CD13" s="1264"/>
      <c r="CE13" s="1264"/>
      <c r="CF13" s="1264"/>
      <c r="CG13" s="1264"/>
      <c r="CH13" s="1264"/>
      <c r="CI13" s="1264"/>
      <c r="CJ13" s="1264"/>
      <c r="CK13" s="1264"/>
      <c r="CL13" s="1264"/>
      <c r="CM13" s="1264"/>
      <c r="CN13" s="1264"/>
      <c r="CO13" s="1264"/>
      <c r="CP13" s="1264"/>
      <c r="CQ13" s="1264"/>
      <c r="CR13" s="1264"/>
      <c r="CS13" s="1264"/>
      <c r="CT13" s="1264"/>
      <c r="CU13" s="1264"/>
      <c r="CV13" s="1264"/>
      <c r="CW13" s="1264"/>
      <c r="CX13" s="1264"/>
      <c r="CY13" s="1264"/>
      <c r="CZ13" s="1264"/>
      <c r="DA13" s="1264"/>
      <c r="DB13" s="1264"/>
      <c r="DC13" s="1264"/>
      <c r="DD13" s="1264"/>
      <c r="DE13" s="1264"/>
    </row>
    <row r="14" spans="1:109" s="250" customFormat="1" ht="13.5" x14ac:dyDescent="0.15">
      <c r="A14" s="1264"/>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264"/>
      <c r="AN14" s="1264"/>
      <c r="AO14" s="1264"/>
      <c r="AP14" s="1264"/>
      <c r="AQ14" s="1264"/>
      <c r="AR14" s="1264"/>
      <c r="AS14" s="1264"/>
      <c r="AT14" s="1264"/>
      <c r="AU14" s="1264"/>
      <c r="AV14" s="1264"/>
      <c r="AW14" s="1264"/>
      <c r="AX14" s="1264"/>
      <c r="AY14" s="1264"/>
      <c r="AZ14" s="1264"/>
      <c r="BA14" s="1264"/>
      <c r="BB14" s="1264"/>
      <c r="BC14" s="1264"/>
      <c r="BD14" s="1264"/>
      <c r="BE14" s="1264"/>
      <c r="BF14" s="1264"/>
      <c r="BG14" s="1264"/>
      <c r="BH14" s="1264"/>
      <c r="BI14" s="1264"/>
      <c r="BJ14" s="1264"/>
      <c r="BK14" s="1264"/>
      <c r="BL14" s="1264"/>
      <c r="BM14" s="1264"/>
      <c r="BN14" s="1264"/>
      <c r="BO14" s="1264"/>
      <c r="BP14" s="1264"/>
      <c r="BQ14" s="1264"/>
      <c r="BR14" s="1264"/>
      <c r="BS14" s="1264"/>
      <c r="BT14" s="1264"/>
      <c r="BU14" s="1264"/>
      <c r="BV14" s="1264"/>
      <c r="BW14" s="1264"/>
      <c r="BX14" s="1264"/>
      <c r="BY14" s="1264"/>
      <c r="BZ14" s="1264"/>
      <c r="CA14" s="1264"/>
      <c r="CB14" s="1264"/>
      <c r="CC14" s="1264"/>
      <c r="CD14" s="1264"/>
      <c r="CE14" s="1264"/>
      <c r="CF14" s="1264"/>
      <c r="CG14" s="1264"/>
      <c r="CH14" s="1264"/>
      <c r="CI14" s="1264"/>
      <c r="CJ14" s="1264"/>
      <c r="CK14" s="1264"/>
      <c r="CL14" s="1264"/>
      <c r="CM14" s="1264"/>
      <c r="CN14" s="1264"/>
      <c r="CO14" s="1264"/>
      <c r="CP14" s="1264"/>
      <c r="CQ14" s="1264"/>
      <c r="CR14" s="1264"/>
      <c r="CS14" s="1264"/>
      <c r="CT14" s="1264"/>
      <c r="CU14" s="1264"/>
      <c r="CV14" s="1264"/>
      <c r="CW14" s="1264"/>
      <c r="CX14" s="1264"/>
      <c r="CY14" s="1264"/>
      <c r="CZ14" s="1264"/>
      <c r="DA14" s="1264"/>
      <c r="DB14" s="1264"/>
      <c r="DC14" s="1264"/>
      <c r="DD14" s="1264"/>
      <c r="DE14" s="1264"/>
    </row>
    <row r="15" spans="1:109" s="250" customFormat="1" ht="13.5" x14ac:dyDescent="0.15">
      <c r="A15" s="1209"/>
      <c r="B15" s="1264"/>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4"/>
      <c r="AJ15" s="1264"/>
      <c r="AK15" s="1264"/>
      <c r="AL15" s="1264"/>
      <c r="AM15" s="1264"/>
      <c r="AN15" s="1264"/>
      <c r="AO15" s="1264"/>
      <c r="AP15" s="1264"/>
      <c r="AQ15" s="1264"/>
      <c r="AR15" s="1264"/>
      <c r="AS15" s="1264"/>
      <c r="AT15" s="1264"/>
      <c r="AU15" s="1264"/>
      <c r="AV15" s="1264"/>
      <c r="AW15" s="1264"/>
      <c r="AX15" s="1264"/>
      <c r="AY15" s="1264"/>
      <c r="AZ15" s="1264"/>
      <c r="BA15" s="1264"/>
      <c r="BB15" s="1264"/>
      <c r="BC15" s="1264"/>
      <c r="BD15" s="1264"/>
      <c r="BE15" s="1264"/>
      <c r="BF15" s="1264"/>
      <c r="BG15" s="1264"/>
      <c r="BH15" s="1264"/>
      <c r="BI15" s="1264"/>
      <c r="BJ15" s="1264"/>
      <c r="BK15" s="1264"/>
      <c r="BL15" s="1264"/>
      <c r="BM15" s="1264"/>
      <c r="BN15" s="1264"/>
      <c r="BO15" s="1264"/>
      <c r="BP15" s="1264"/>
      <c r="BQ15" s="1264"/>
      <c r="BR15" s="1264"/>
      <c r="BS15" s="1264"/>
      <c r="BT15" s="1264"/>
      <c r="BU15" s="1264"/>
      <c r="BV15" s="1264"/>
      <c r="BW15" s="1264"/>
      <c r="BX15" s="1264"/>
      <c r="BY15" s="1264"/>
      <c r="BZ15" s="1264"/>
      <c r="CA15" s="1264"/>
      <c r="CB15" s="1264"/>
      <c r="CC15" s="1264"/>
      <c r="CD15" s="1264"/>
      <c r="CE15" s="1264"/>
      <c r="CF15" s="1264"/>
      <c r="CG15" s="1264"/>
      <c r="CH15" s="1264"/>
      <c r="CI15" s="1264"/>
      <c r="CJ15" s="1264"/>
      <c r="CK15" s="1264"/>
      <c r="CL15" s="1264"/>
      <c r="CM15" s="1264"/>
      <c r="CN15" s="1264"/>
      <c r="CO15" s="1264"/>
      <c r="CP15" s="1264"/>
      <c r="CQ15" s="1264"/>
      <c r="CR15" s="1264"/>
      <c r="CS15" s="1264"/>
      <c r="CT15" s="1264"/>
      <c r="CU15" s="1264"/>
      <c r="CV15" s="1264"/>
      <c r="CW15" s="1264"/>
      <c r="CX15" s="1264"/>
      <c r="CY15" s="1264"/>
      <c r="CZ15" s="1264"/>
      <c r="DA15" s="1264"/>
      <c r="DB15" s="1264"/>
      <c r="DC15" s="1264"/>
      <c r="DD15" s="1264"/>
      <c r="DE15" s="1264"/>
    </row>
    <row r="16" spans="1:109" s="250" customFormat="1" ht="13.5" x14ac:dyDescent="0.15">
      <c r="A16" s="1209"/>
      <c r="B16" s="1264"/>
      <c r="C16" s="1264"/>
      <c r="D16" s="1264"/>
      <c r="E16" s="1264"/>
      <c r="F16" s="1264"/>
      <c r="G16" s="1264"/>
      <c r="H16" s="1264"/>
      <c r="I16" s="1264"/>
      <c r="J16" s="1264"/>
      <c r="K16" s="1264"/>
      <c r="L16" s="1264"/>
      <c r="M16" s="1264"/>
      <c r="N16" s="1264"/>
      <c r="O16" s="1264"/>
      <c r="P16" s="1264"/>
      <c r="Q16" s="1264"/>
      <c r="R16" s="1264"/>
      <c r="S16" s="1264"/>
      <c r="T16" s="1264"/>
      <c r="U16" s="1264"/>
      <c r="V16" s="1264"/>
      <c r="W16" s="1264"/>
      <c r="X16" s="1264"/>
      <c r="Y16" s="1264"/>
      <c r="Z16" s="1264"/>
      <c r="AA16" s="1264"/>
      <c r="AB16" s="1264"/>
      <c r="AC16" s="1264"/>
      <c r="AD16" s="1264"/>
      <c r="AE16" s="1264"/>
      <c r="AF16" s="1264"/>
      <c r="AG16" s="1264"/>
      <c r="AH16" s="1264"/>
      <c r="AI16" s="1264"/>
      <c r="AJ16" s="1264"/>
      <c r="AK16" s="1264"/>
      <c r="AL16" s="1264"/>
      <c r="AM16" s="1264"/>
      <c r="AN16" s="1264"/>
      <c r="AO16" s="1264"/>
      <c r="AP16" s="1264"/>
      <c r="AQ16" s="1264"/>
      <c r="AR16" s="1264"/>
      <c r="AS16" s="1264"/>
      <c r="AT16" s="1264"/>
      <c r="AU16" s="1264"/>
      <c r="AV16" s="1264"/>
      <c r="AW16" s="1264"/>
      <c r="AX16" s="1264"/>
      <c r="AY16" s="1264"/>
      <c r="AZ16" s="1264"/>
      <c r="BA16" s="1264"/>
      <c r="BB16" s="1264"/>
      <c r="BC16" s="1264"/>
      <c r="BD16" s="1264"/>
      <c r="BE16" s="1264"/>
      <c r="BF16" s="1264"/>
      <c r="BG16" s="1264"/>
      <c r="BH16" s="1264"/>
      <c r="BI16" s="1264"/>
      <c r="BJ16" s="1264"/>
      <c r="BK16" s="1264"/>
      <c r="BL16" s="1264"/>
      <c r="BM16" s="1264"/>
      <c r="BN16" s="1264"/>
      <c r="BO16" s="1264"/>
      <c r="BP16" s="1264"/>
      <c r="BQ16" s="1264"/>
      <c r="BR16" s="1264"/>
      <c r="BS16" s="1264"/>
      <c r="BT16" s="1264"/>
      <c r="BU16" s="1264"/>
      <c r="BV16" s="1264"/>
      <c r="BW16" s="1264"/>
      <c r="BX16" s="1264"/>
      <c r="BY16" s="1264"/>
      <c r="BZ16" s="1264"/>
      <c r="CA16" s="1264"/>
      <c r="CB16" s="1264"/>
      <c r="CC16" s="1264"/>
      <c r="CD16" s="1264"/>
      <c r="CE16" s="1264"/>
      <c r="CF16" s="1264"/>
      <c r="CG16" s="1264"/>
      <c r="CH16" s="1264"/>
      <c r="CI16" s="1264"/>
      <c r="CJ16" s="1264"/>
      <c r="CK16" s="1264"/>
      <c r="CL16" s="1264"/>
      <c r="CM16" s="1264"/>
      <c r="CN16" s="1264"/>
      <c r="CO16" s="1264"/>
      <c r="CP16" s="1264"/>
      <c r="CQ16" s="1264"/>
      <c r="CR16" s="1264"/>
      <c r="CS16" s="1264"/>
      <c r="CT16" s="1264"/>
      <c r="CU16" s="1264"/>
      <c r="CV16" s="1264"/>
      <c r="CW16" s="1264"/>
      <c r="CX16" s="1264"/>
      <c r="CY16" s="1264"/>
      <c r="CZ16" s="1264"/>
      <c r="DA16" s="1264"/>
      <c r="DB16" s="1264"/>
      <c r="DC16" s="1264"/>
      <c r="DD16" s="1264"/>
      <c r="DE16" s="1264"/>
    </row>
    <row r="17" spans="1:109" s="250" customFormat="1" ht="13.5" x14ac:dyDescent="0.15">
      <c r="A17" s="1209"/>
      <c r="B17" s="1264"/>
      <c r="C17" s="1264"/>
      <c r="D17" s="1264"/>
      <c r="E17" s="1264"/>
      <c r="F17" s="1264"/>
      <c r="G17" s="1264"/>
      <c r="H17" s="1264"/>
      <c r="I17" s="1264"/>
      <c r="J17" s="1264"/>
      <c r="K17" s="1264"/>
      <c r="L17" s="1264"/>
      <c r="M17" s="1264"/>
      <c r="N17" s="1264"/>
      <c r="O17" s="1264"/>
      <c r="P17" s="1264"/>
      <c r="Q17" s="1264"/>
      <c r="R17" s="1264"/>
      <c r="S17" s="1264"/>
      <c r="T17" s="1264"/>
      <c r="U17" s="1264"/>
      <c r="V17" s="1264"/>
      <c r="W17" s="1264"/>
      <c r="X17" s="1264"/>
      <c r="Y17" s="1264"/>
      <c r="Z17" s="1264"/>
      <c r="AA17" s="1264"/>
      <c r="AB17" s="1264"/>
      <c r="AC17" s="1264"/>
      <c r="AD17" s="1264"/>
      <c r="AE17" s="1264"/>
      <c r="AF17" s="1264"/>
      <c r="AG17" s="1264"/>
      <c r="AH17" s="1264"/>
      <c r="AI17" s="1264"/>
      <c r="AJ17" s="1264"/>
      <c r="AK17" s="1264"/>
      <c r="AL17" s="1264"/>
      <c r="AM17" s="1264"/>
      <c r="AN17" s="1264"/>
      <c r="AO17" s="1264"/>
      <c r="AP17" s="1264"/>
      <c r="AQ17" s="1264"/>
      <c r="AR17" s="1264"/>
      <c r="AS17" s="1264"/>
      <c r="AT17" s="1264"/>
      <c r="AU17" s="1264"/>
      <c r="AV17" s="1264"/>
      <c r="AW17" s="1264"/>
      <c r="AX17" s="1264"/>
      <c r="AY17" s="1264"/>
      <c r="AZ17" s="1264"/>
      <c r="BA17" s="1264"/>
      <c r="BB17" s="1264"/>
      <c r="BC17" s="1264"/>
      <c r="BD17" s="1264"/>
      <c r="BE17" s="1264"/>
      <c r="BF17" s="1264"/>
      <c r="BG17" s="1264"/>
      <c r="BH17" s="1264"/>
      <c r="BI17" s="1264"/>
      <c r="BJ17" s="1264"/>
      <c r="BK17" s="1264"/>
      <c r="BL17" s="1264"/>
      <c r="BM17" s="1264"/>
      <c r="BN17" s="1264"/>
      <c r="BO17" s="1264"/>
      <c r="BP17" s="1264"/>
      <c r="BQ17" s="1264"/>
      <c r="BR17" s="1264"/>
      <c r="BS17" s="1264"/>
      <c r="BT17" s="1264"/>
      <c r="BU17" s="1264"/>
      <c r="BV17" s="1264"/>
      <c r="BW17" s="1264"/>
      <c r="BX17" s="1264"/>
      <c r="BY17" s="1264"/>
      <c r="BZ17" s="1264"/>
      <c r="CA17" s="1264"/>
      <c r="CB17" s="1264"/>
      <c r="CC17" s="1264"/>
      <c r="CD17" s="1264"/>
      <c r="CE17" s="1264"/>
      <c r="CF17" s="1264"/>
      <c r="CG17" s="1264"/>
      <c r="CH17" s="1264"/>
      <c r="CI17" s="1264"/>
      <c r="CJ17" s="1264"/>
      <c r="CK17" s="1264"/>
      <c r="CL17" s="1264"/>
      <c r="CM17" s="1264"/>
      <c r="CN17" s="1264"/>
      <c r="CO17" s="1264"/>
      <c r="CP17" s="1264"/>
      <c r="CQ17" s="1264"/>
      <c r="CR17" s="1264"/>
      <c r="CS17" s="1264"/>
      <c r="CT17" s="1264"/>
      <c r="CU17" s="1264"/>
      <c r="CV17" s="1264"/>
      <c r="CW17" s="1264"/>
      <c r="CX17" s="1264"/>
      <c r="CY17" s="1264"/>
      <c r="CZ17" s="1264"/>
      <c r="DA17" s="1264"/>
      <c r="DB17" s="1264"/>
      <c r="DC17" s="1264"/>
      <c r="DD17" s="1264"/>
      <c r="DE17" s="1264"/>
    </row>
    <row r="18" spans="1:109" s="250" customFormat="1" ht="13.5" x14ac:dyDescent="0.15">
      <c r="A18" s="1209"/>
      <c r="B18" s="1264"/>
      <c r="C18" s="1264"/>
      <c r="D18" s="1264"/>
      <c r="E18" s="1264"/>
      <c r="F18" s="1264"/>
      <c r="G18" s="1264"/>
      <c r="H18" s="1264"/>
      <c r="I18" s="1264"/>
      <c r="J18" s="1264"/>
      <c r="K18" s="1264"/>
      <c r="L18" s="1264"/>
      <c r="M18" s="1264"/>
      <c r="N18" s="1264"/>
      <c r="O18" s="1264"/>
      <c r="P18" s="1264"/>
      <c r="Q18" s="1264"/>
      <c r="R18" s="1264"/>
      <c r="S18" s="1264"/>
      <c r="T18" s="1264"/>
      <c r="U18" s="1264"/>
      <c r="V18" s="1264"/>
      <c r="W18" s="1264"/>
      <c r="X18" s="1264"/>
      <c r="Y18" s="1264"/>
      <c r="Z18" s="1264"/>
      <c r="AA18" s="1264"/>
      <c r="AB18" s="1264"/>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4"/>
      <c r="BU18" s="1264"/>
      <c r="BV18" s="1264"/>
      <c r="BW18" s="1264"/>
      <c r="BX18" s="1264"/>
      <c r="BY18" s="1264"/>
      <c r="BZ18" s="1264"/>
      <c r="CA18" s="1264"/>
      <c r="CB18" s="1264"/>
      <c r="CC18" s="1264"/>
      <c r="CD18" s="1264"/>
      <c r="CE18" s="1264"/>
      <c r="CF18" s="1264"/>
      <c r="CG18" s="1264"/>
      <c r="CH18" s="1264"/>
      <c r="CI18" s="1264"/>
      <c r="CJ18" s="1264"/>
      <c r="CK18" s="1264"/>
      <c r="CL18" s="1264"/>
      <c r="CM18" s="1264"/>
      <c r="CN18" s="1264"/>
      <c r="CO18" s="1264"/>
      <c r="CP18" s="1264"/>
      <c r="CQ18" s="1264"/>
      <c r="CR18" s="1264"/>
      <c r="CS18" s="1264"/>
      <c r="CT18" s="1264"/>
      <c r="CU18" s="1264"/>
      <c r="CV18" s="1264"/>
      <c r="CW18" s="1264"/>
      <c r="CX18" s="1264"/>
      <c r="CY18" s="1264"/>
      <c r="CZ18" s="1264"/>
      <c r="DA18" s="1264"/>
      <c r="DB18" s="1264"/>
      <c r="DC18" s="1264"/>
      <c r="DD18" s="1264"/>
      <c r="DE18" s="1264"/>
    </row>
    <row r="19" spans="1:109" ht="13.5" x14ac:dyDescent="0.15">
      <c r="DD19" s="1209"/>
      <c r="DE19" s="1209"/>
    </row>
    <row r="20" spans="1:109" ht="13.5" x14ac:dyDescent="0.15">
      <c r="DD20" s="1209"/>
      <c r="DE20" s="1209"/>
    </row>
    <row r="21" spans="1:109" ht="17.25" customHeight="1" x14ac:dyDescent="0.15">
      <c r="B21" s="1263"/>
      <c r="C21" s="1260"/>
      <c r="D21" s="1260"/>
      <c r="E21" s="1260"/>
      <c r="F21" s="1260"/>
      <c r="G21" s="1260"/>
      <c r="H21" s="1260"/>
      <c r="I21" s="1260"/>
      <c r="J21" s="1260"/>
      <c r="K21" s="1260"/>
      <c r="L21" s="1260"/>
      <c r="M21" s="1260"/>
      <c r="N21" s="1262"/>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60"/>
      <c r="AS21" s="1260"/>
      <c r="AT21" s="1262"/>
      <c r="AU21" s="1260"/>
      <c r="AV21" s="1260"/>
      <c r="AW21" s="1260"/>
      <c r="AX21" s="1260"/>
      <c r="AY21" s="1260"/>
      <c r="AZ21" s="1260"/>
      <c r="BA21" s="1260"/>
      <c r="BB21" s="1260"/>
      <c r="BC21" s="1260"/>
      <c r="BD21" s="1260"/>
      <c r="BE21" s="1260"/>
      <c r="BF21" s="1262"/>
      <c r="BG21" s="1260"/>
      <c r="BH21" s="1260"/>
      <c r="BI21" s="1260"/>
      <c r="BJ21" s="1260"/>
      <c r="BK21" s="1260"/>
      <c r="BL21" s="1260"/>
      <c r="BM21" s="1260"/>
      <c r="BN21" s="1260"/>
      <c r="BO21" s="1260"/>
      <c r="BP21" s="1260"/>
      <c r="BQ21" s="1260"/>
      <c r="BR21" s="1262"/>
      <c r="BS21" s="1260"/>
      <c r="BT21" s="1260"/>
      <c r="BU21" s="1260"/>
      <c r="BV21" s="1260"/>
      <c r="BW21" s="1260"/>
      <c r="BX21" s="1260"/>
      <c r="BY21" s="1260"/>
      <c r="BZ21" s="1260"/>
      <c r="CA21" s="1260"/>
      <c r="CB21" s="1260"/>
      <c r="CC21" s="1260"/>
      <c r="CD21" s="1262"/>
      <c r="CE21" s="1260"/>
      <c r="CF21" s="1260"/>
      <c r="CG21" s="1260"/>
      <c r="CH21" s="1260"/>
      <c r="CI21" s="1260"/>
      <c r="CJ21" s="1260"/>
      <c r="CK21" s="1260"/>
      <c r="CL21" s="1260"/>
      <c r="CM21" s="1260"/>
      <c r="CN21" s="1260"/>
      <c r="CO21" s="1260"/>
      <c r="CP21" s="1262"/>
      <c r="CQ21" s="1260"/>
      <c r="CR21" s="1260"/>
      <c r="CS21" s="1260"/>
      <c r="CT21" s="1260"/>
      <c r="CU21" s="1260"/>
      <c r="CV21" s="1260"/>
      <c r="CW21" s="1260"/>
      <c r="CX21" s="1260"/>
      <c r="CY21" s="1260"/>
      <c r="CZ21" s="1260"/>
      <c r="DA21" s="1260"/>
      <c r="DB21" s="1262"/>
      <c r="DC21" s="1260"/>
      <c r="DD21" s="1259"/>
      <c r="DE21" s="1209"/>
    </row>
    <row r="22" spans="1:109" ht="17.25" customHeight="1" x14ac:dyDescent="0.15">
      <c r="B22" s="1210"/>
    </row>
    <row r="23" spans="1:109" ht="13.5" x14ac:dyDescent="0.15">
      <c r="B23" s="1210"/>
    </row>
    <row r="24" spans="1:109" ht="13.5" x14ac:dyDescent="0.15">
      <c r="B24" s="1210"/>
    </row>
    <row r="25" spans="1:109" ht="13.5" x14ac:dyDescent="0.15">
      <c r="B25" s="1210"/>
    </row>
    <row r="26" spans="1:109" ht="13.5" x14ac:dyDescent="0.15">
      <c r="B26" s="1210"/>
    </row>
    <row r="27" spans="1:109" ht="13.5" x14ac:dyDescent="0.15">
      <c r="B27" s="1210"/>
    </row>
    <row r="28" spans="1:109" ht="13.5" x14ac:dyDescent="0.15">
      <c r="B28" s="1210"/>
    </row>
    <row r="29" spans="1:109" ht="13.5" x14ac:dyDescent="0.15">
      <c r="B29" s="1210"/>
    </row>
    <row r="30" spans="1:109" ht="13.5" x14ac:dyDescent="0.15">
      <c r="B30" s="1210"/>
    </row>
    <row r="31" spans="1:109" ht="13.5" x14ac:dyDescent="0.15">
      <c r="B31" s="1210"/>
    </row>
    <row r="32" spans="1:109" ht="13.5" x14ac:dyDescent="0.15">
      <c r="B32" s="1210"/>
    </row>
    <row r="33" spans="2:109" ht="13.5" x14ac:dyDescent="0.15">
      <c r="B33" s="1210"/>
    </row>
    <row r="34" spans="2:109" ht="13.5" x14ac:dyDescent="0.15">
      <c r="B34" s="1210"/>
    </row>
    <row r="35" spans="2:109" ht="13.5" x14ac:dyDescent="0.15">
      <c r="B35" s="1210"/>
    </row>
    <row r="36" spans="2:109" ht="13.5" x14ac:dyDescent="0.15">
      <c r="B36" s="1210"/>
    </row>
    <row r="37" spans="2:109" ht="13.5" x14ac:dyDescent="0.15">
      <c r="B37" s="1210"/>
    </row>
    <row r="38" spans="2:109" ht="13.5" x14ac:dyDescent="0.15">
      <c r="B38" s="1210"/>
    </row>
    <row r="39" spans="2:109" ht="13.5" x14ac:dyDescent="0.15">
      <c r="B39" s="1214"/>
      <c r="C39" s="1213"/>
      <c r="D39" s="1213"/>
      <c r="E39" s="1213"/>
      <c r="F39" s="1213"/>
      <c r="G39" s="1213"/>
      <c r="H39" s="1213"/>
      <c r="I39" s="1213"/>
      <c r="J39" s="1213"/>
      <c r="K39" s="1213"/>
      <c r="L39" s="1213"/>
      <c r="M39" s="1213"/>
      <c r="N39" s="1213"/>
      <c r="O39" s="1213"/>
      <c r="P39" s="1213"/>
      <c r="Q39" s="1213"/>
      <c r="R39" s="1213"/>
      <c r="S39" s="1213"/>
      <c r="T39" s="1213"/>
      <c r="U39" s="1213"/>
      <c r="V39" s="1213"/>
      <c r="W39" s="1213"/>
      <c r="X39" s="1213"/>
      <c r="Y39" s="1213"/>
      <c r="Z39" s="1213"/>
      <c r="AA39" s="1213"/>
      <c r="AB39" s="1213"/>
      <c r="AC39" s="1213"/>
      <c r="AD39" s="1213"/>
      <c r="AE39" s="1213"/>
      <c r="AF39" s="1213"/>
      <c r="AG39" s="1213"/>
      <c r="AH39" s="1213"/>
      <c r="AI39" s="1213"/>
      <c r="AJ39" s="1213"/>
      <c r="AK39" s="1213"/>
      <c r="AL39" s="1213"/>
      <c r="AM39" s="1213"/>
      <c r="AN39" s="1213"/>
      <c r="AO39" s="1213"/>
      <c r="AP39" s="1213"/>
      <c r="AQ39" s="1213"/>
      <c r="AR39" s="1213"/>
      <c r="AS39" s="1213"/>
      <c r="AT39" s="1213"/>
      <c r="AU39" s="1213"/>
      <c r="AV39" s="1213"/>
      <c r="AW39" s="1213"/>
      <c r="AX39" s="1213"/>
      <c r="AY39" s="1213"/>
      <c r="AZ39" s="1213"/>
      <c r="BA39" s="1213"/>
      <c r="BB39" s="1213"/>
      <c r="BC39" s="1213"/>
      <c r="BD39" s="1213"/>
      <c r="BE39" s="1213"/>
      <c r="BF39" s="1213"/>
      <c r="BG39" s="1213"/>
      <c r="BH39" s="1213"/>
      <c r="BI39" s="1213"/>
      <c r="BJ39" s="1213"/>
      <c r="BK39" s="1213"/>
      <c r="BL39" s="1213"/>
      <c r="BM39" s="1213"/>
      <c r="BN39" s="1213"/>
      <c r="BO39" s="1213"/>
      <c r="BP39" s="1213"/>
      <c r="BQ39" s="1213"/>
      <c r="BR39" s="1213"/>
      <c r="BS39" s="1213"/>
      <c r="BT39" s="1213"/>
      <c r="BU39" s="1213"/>
      <c r="BV39" s="1213"/>
      <c r="BW39" s="1213"/>
      <c r="BX39" s="1213"/>
      <c r="BY39" s="1213"/>
      <c r="BZ39" s="1213"/>
      <c r="CA39" s="1213"/>
      <c r="CB39" s="1213"/>
      <c r="CC39" s="1213"/>
      <c r="CD39" s="1213"/>
      <c r="CE39" s="1213"/>
      <c r="CF39" s="1213"/>
      <c r="CG39" s="1213"/>
      <c r="CH39" s="1213"/>
      <c r="CI39" s="1213"/>
      <c r="CJ39" s="1213"/>
      <c r="CK39" s="1213"/>
      <c r="CL39" s="1213"/>
      <c r="CM39" s="1213"/>
      <c r="CN39" s="1213"/>
      <c r="CO39" s="1213"/>
      <c r="CP39" s="1213"/>
      <c r="CQ39" s="1213"/>
      <c r="CR39" s="1213"/>
      <c r="CS39" s="1213"/>
      <c r="CT39" s="1213"/>
      <c r="CU39" s="1213"/>
      <c r="CV39" s="1213"/>
      <c r="CW39" s="1213"/>
      <c r="CX39" s="1213"/>
      <c r="CY39" s="1213"/>
      <c r="CZ39" s="1213"/>
      <c r="DA39" s="1213"/>
      <c r="DB39" s="1213"/>
      <c r="DC39" s="1213"/>
      <c r="DD39" s="1212"/>
    </row>
    <row r="40" spans="2:109" ht="13.5" x14ac:dyDescent="0.15">
      <c r="B40" s="1250"/>
      <c r="DD40" s="1250"/>
      <c r="DE40" s="1209"/>
    </row>
    <row r="41" spans="2:109" ht="17.25" x14ac:dyDescent="0.15">
      <c r="B41" s="1261" t="s">
        <v>618</v>
      </c>
      <c r="C41" s="1260"/>
      <c r="D41" s="1260"/>
      <c r="E41" s="1260"/>
      <c r="F41" s="1260"/>
      <c r="G41" s="1260"/>
      <c r="H41" s="1260"/>
      <c r="I41" s="1260"/>
      <c r="J41" s="1260"/>
      <c r="K41" s="1260"/>
      <c r="L41" s="1260"/>
      <c r="M41" s="1260"/>
      <c r="N41" s="1260"/>
      <c r="O41" s="1260"/>
      <c r="P41" s="1260"/>
      <c r="Q41" s="1260"/>
      <c r="R41" s="1260"/>
      <c r="S41" s="1260"/>
      <c r="T41" s="1260"/>
      <c r="U41" s="1260"/>
      <c r="V41" s="1260"/>
      <c r="W41" s="1260"/>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60"/>
      <c r="AS41" s="1260"/>
      <c r="AT41" s="1260"/>
      <c r="AU41" s="1260"/>
      <c r="AV41" s="1260"/>
      <c r="AW41" s="1260"/>
      <c r="AX41" s="1260"/>
      <c r="AY41" s="1260"/>
      <c r="AZ41" s="1260"/>
      <c r="BA41" s="1260"/>
      <c r="BB41" s="1260"/>
      <c r="BC41" s="1260"/>
      <c r="BD41" s="1260"/>
      <c r="BE41" s="1260"/>
      <c r="BF41" s="1260"/>
      <c r="BG41" s="1260"/>
      <c r="BH41" s="1260"/>
      <c r="BI41" s="1260"/>
      <c r="BJ41" s="1260"/>
      <c r="BK41" s="1260"/>
      <c r="BL41" s="1260"/>
      <c r="BM41" s="1260"/>
      <c r="BN41" s="1260"/>
      <c r="BO41" s="1260"/>
      <c r="BP41" s="1260"/>
      <c r="BQ41" s="1260"/>
      <c r="BR41" s="1260"/>
      <c r="BS41" s="1260"/>
      <c r="BT41" s="1260"/>
      <c r="BU41" s="1260"/>
      <c r="BV41" s="1260"/>
      <c r="BW41" s="1260"/>
      <c r="BX41" s="1260"/>
      <c r="BY41" s="1260"/>
      <c r="BZ41" s="1260"/>
      <c r="CA41" s="1260"/>
      <c r="CB41" s="1260"/>
      <c r="CC41" s="1260"/>
      <c r="CD41" s="1260"/>
      <c r="CE41" s="1260"/>
      <c r="CF41" s="1260"/>
      <c r="CG41" s="1260"/>
      <c r="CH41" s="1260"/>
      <c r="CI41" s="1260"/>
      <c r="CJ41" s="1260"/>
      <c r="CK41" s="1260"/>
      <c r="CL41" s="1260"/>
      <c r="CM41" s="1260"/>
      <c r="CN41" s="1260"/>
      <c r="CO41" s="1260"/>
      <c r="CP41" s="1260"/>
      <c r="CQ41" s="1260"/>
      <c r="CR41" s="1260"/>
      <c r="CS41" s="1260"/>
      <c r="CT41" s="1260"/>
      <c r="CU41" s="1260"/>
      <c r="CV41" s="1260"/>
      <c r="CW41" s="1260"/>
      <c r="CX41" s="1260"/>
      <c r="CY41" s="1260"/>
      <c r="CZ41" s="1260"/>
      <c r="DA41" s="1260"/>
      <c r="DB41" s="1260"/>
      <c r="DC41" s="1260"/>
      <c r="DD41" s="1259"/>
    </row>
    <row r="42" spans="2:109" ht="13.5" x14ac:dyDescent="0.15">
      <c r="B42" s="1210"/>
      <c r="G42" s="1246"/>
      <c r="I42" s="1245"/>
      <c r="J42" s="1245"/>
      <c r="K42" s="1245"/>
      <c r="AM42" s="1246"/>
      <c r="AN42" s="1246" t="s">
        <v>614</v>
      </c>
      <c r="AP42" s="1245"/>
      <c r="AQ42" s="1245"/>
      <c r="AR42" s="1245"/>
      <c r="AY42" s="1246"/>
      <c r="BA42" s="1245"/>
      <c r="BB42" s="1245"/>
      <c r="BC42" s="1245"/>
      <c r="BK42" s="1246"/>
      <c r="BM42" s="1245"/>
      <c r="BN42" s="1245"/>
      <c r="BO42" s="1245"/>
      <c r="BW42" s="1246"/>
      <c r="BY42" s="1245"/>
      <c r="BZ42" s="1245"/>
      <c r="CA42" s="1245"/>
      <c r="CI42" s="1246"/>
      <c r="CK42" s="1245"/>
      <c r="CL42" s="1245"/>
      <c r="CM42" s="1245"/>
      <c r="CU42" s="1246"/>
      <c r="CW42" s="1245"/>
      <c r="CX42" s="1245"/>
      <c r="CY42" s="1245"/>
    </row>
    <row r="43" spans="2:109" ht="13.5" customHeight="1" x14ac:dyDescent="0.15">
      <c r="B43" s="1210"/>
      <c r="AN43" s="1244" t="s">
        <v>617</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2"/>
    </row>
    <row r="44" spans="2:109" ht="13.5" x14ac:dyDescent="0.15">
      <c r="B44" s="1210"/>
      <c r="AN44" s="1241"/>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39"/>
    </row>
    <row r="45" spans="2:109" ht="13.5" x14ac:dyDescent="0.15">
      <c r="B45" s="1210"/>
      <c r="AN45" s="1241"/>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39"/>
    </row>
    <row r="46" spans="2:109" ht="13.5" x14ac:dyDescent="0.15">
      <c r="B46" s="1210"/>
      <c r="AN46" s="1241"/>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39"/>
    </row>
    <row r="47" spans="2:109" ht="13.5" x14ac:dyDescent="0.15">
      <c r="B47" s="1210"/>
      <c r="AN47" s="1238"/>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6"/>
    </row>
    <row r="48" spans="2:109" ht="13.5" x14ac:dyDescent="0.15">
      <c r="B48" s="1210"/>
      <c r="H48" s="1223"/>
      <c r="I48" s="1223"/>
      <c r="J48" s="1223"/>
      <c r="AN48" s="1223"/>
      <c r="AO48" s="1223"/>
      <c r="AP48" s="1223"/>
      <c r="AZ48" s="1223"/>
      <c r="BA48" s="1223"/>
      <c r="BB48" s="1223"/>
      <c r="BL48" s="1223"/>
      <c r="BM48" s="1223"/>
      <c r="BN48" s="1223"/>
      <c r="BX48" s="1223"/>
      <c r="BY48" s="1223"/>
      <c r="BZ48" s="1223"/>
      <c r="CJ48" s="1223"/>
      <c r="CK48" s="1223"/>
      <c r="CL48" s="1223"/>
      <c r="CV48" s="1223"/>
      <c r="CW48" s="1223"/>
      <c r="CX48" s="1223"/>
    </row>
    <row r="49" spans="1:109" ht="13.5" x14ac:dyDescent="0.15">
      <c r="B49" s="1210"/>
      <c r="AN49" s="1209" t="s">
        <v>612</v>
      </c>
    </row>
    <row r="50" spans="1:109" ht="13.5" x14ac:dyDescent="0.15">
      <c r="B50" s="1210"/>
      <c r="G50" s="1221"/>
      <c r="H50" s="1221"/>
      <c r="I50" s="1221"/>
      <c r="J50" s="1221"/>
      <c r="K50" s="1230"/>
      <c r="L50" s="1230"/>
      <c r="M50" s="1229"/>
      <c r="N50" s="1229"/>
      <c r="AN50" s="1228"/>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6"/>
      <c r="BP50" s="1218" t="s">
        <v>565</v>
      </c>
      <c r="BQ50" s="1218"/>
      <c r="BR50" s="1218"/>
      <c r="BS50" s="1218"/>
      <c r="BT50" s="1218"/>
      <c r="BU50" s="1218"/>
      <c r="BV50" s="1218"/>
      <c r="BW50" s="1218"/>
      <c r="BX50" s="1218" t="s">
        <v>566</v>
      </c>
      <c r="BY50" s="1218"/>
      <c r="BZ50" s="1218"/>
      <c r="CA50" s="1218"/>
      <c r="CB50" s="1218"/>
      <c r="CC50" s="1218"/>
      <c r="CD50" s="1218"/>
      <c r="CE50" s="1218"/>
      <c r="CF50" s="1218" t="s">
        <v>567</v>
      </c>
      <c r="CG50" s="1218"/>
      <c r="CH50" s="1218"/>
      <c r="CI50" s="1218"/>
      <c r="CJ50" s="1218"/>
      <c r="CK50" s="1218"/>
      <c r="CL50" s="1218"/>
      <c r="CM50" s="1218"/>
      <c r="CN50" s="1218" t="s">
        <v>568</v>
      </c>
      <c r="CO50" s="1218"/>
      <c r="CP50" s="1218"/>
      <c r="CQ50" s="1218"/>
      <c r="CR50" s="1218"/>
      <c r="CS50" s="1218"/>
      <c r="CT50" s="1218"/>
      <c r="CU50" s="1218"/>
      <c r="CV50" s="1218" t="s">
        <v>569</v>
      </c>
      <c r="CW50" s="1218"/>
      <c r="CX50" s="1218"/>
      <c r="CY50" s="1218"/>
      <c r="CZ50" s="1218"/>
      <c r="DA50" s="1218"/>
      <c r="DB50" s="1218"/>
      <c r="DC50" s="1218"/>
    </row>
    <row r="51" spans="1:109" ht="13.5" customHeight="1" x14ac:dyDescent="0.15">
      <c r="B51" s="1210"/>
      <c r="G51" s="1225"/>
      <c r="H51" s="1225"/>
      <c r="I51" s="1258"/>
      <c r="J51" s="1258"/>
      <c r="K51" s="1224"/>
      <c r="L51" s="1224"/>
      <c r="M51" s="1224"/>
      <c r="N51" s="1224"/>
      <c r="AM51" s="1223"/>
      <c r="AN51" s="1217" t="s">
        <v>611</v>
      </c>
      <c r="AO51" s="1217"/>
      <c r="AP51" s="1217"/>
      <c r="AQ51" s="1217"/>
      <c r="AR51" s="1217"/>
      <c r="AS51" s="1217"/>
      <c r="AT51" s="1217"/>
      <c r="AU51" s="1217"/>
      <c r="AV51" s="1217"/>
      <c r="AW51" s="1217"/>
      <c r="AX51" s="1217"/>
      <c r="AY51" s="1217"/>
      <c r="AZ51" s="1217"/>
      <c r="BA51" s="1217"/>
      <c r="BB51" s="1217" t="s">
        <v>609</v>
      </c>
      <c r="BC51" s="1217"/>
      <c r="BD51" s="1217"/>
      <c r="BE51" s="1217"/>
      <c r="BF51" s="1217"/>
      <c r="BG51" s="1217"/>
      <c r="BH51" s="1217"/>
      <c r="BI51" s="1217"/>
      <c r="BJ51" s="1217"/>
      <c r="BK51" s="1217"/>
      <c r="BL51" s="1217"/>
      <c r="BM51" s="1217"/>
      <c r="BN51" s="1217"/>
      <c r="BO51" s="1217"/>
      <c r="BP51" s="1216"/>
      <c r="BQ51" s="1216"/>
      <c r="BR51" s="1216"/>
      <c r="BS51" s="1216"/>
      <c r="BT51" s="1216"/>
      <c r="BU51" s="1216"/>
      <c r="BV51" s="1216"/>
      <c r="BW51" s="1216"/>
      <c r="BX51" s="1216"/>
      <c r="BY51" s="1216"/>
      <c r="BZ51" s="1216"/>
      <c r="CA51" s="1216"/>
      <c r="CB51" s="1216"/>
      <c r="CC51" s="1216"/>
      <c r="CD51" s="1216"/>
      <c r="CE51" s="1216"/>
      <c r="CF51" s="1216">
        <v>4.5999999999999996</v>
      </c>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ht="13.5" x14ac:dyDescent="0.15">
      <c r="B52" s="1210"/>
      <c r="G52" s="1225"/>
      <c r="H52" s="1225"/>
      <c r="I52" s="1258"/>
      <c r="J52" s="1258"/>
      <c r="K52" s="1224"/>
      <c r="L52" s="1224"/>
      <c r="M52" s="1224"/>
      <c r="N52" s="1224"/>
      <c r="AM52" s="1223"/>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5" x14ac:dyDescent="0.15">
      <c r="A53" s="1245"/>
      <c r="B53" s="1210"/>
      <c r="G53" s="1225"/>
      <c r="H53" s="1225"/>
      <c r="I53" s="1221"/>
      <c r="J53" s="1221"/>
      <c r="K53" s="1224"/>
      <c r="L53" s="1224"/>
      <c r="M53" s="1224"/>
      <c r="N53" s="1224"/>
      <c r="AM53" s="1223"/>
      <c r="AN53" s="1217"/>
      <c r="AO53" s="1217"/>
      <c r="AP53" s="1217"/>
      <c r="AQ53" s="1217"/>
      <c r="AR53" s="1217"/>
      <c r="AS53" s="1217"/>
      <c r="AT53" s="1217"/>
      <c r="AU53" s="1217"/>
      <c r="AV53" s="1217"/>
      <c r="AW53" s="1217"/>
      <c r="AX53" s="1217"/>
      <c r="AY53" s="1217"/>
      <c r="AZ53" s="1217"/>
      <c r="BA53" s="1217"/>
      <c r="BB53" s="1217" t="s">
        <v>616</v>
      </c>
      <c r="BC53" s="1217"/>
      <c r="BD53" s="1217"/>
      <c r="BE53" s="1217"/>
      <c r="BF53" s="1217"/>
      <c r="BG53" s="1217"/>
      <c r="BH53" s="1217"/>
      <c r="BI53" s="1217"/>
      <c r="BJ53" s="1217"/>
      <c r="BK53" s="1217"/>
      <c r="BL53" s="1217"/>
      <c r="BM53" s="1217"/>
      <c r="BN53" s="1217"/>
      <c r="BO53" s="1217"/>
      <c r="BP53" s="1216">
        <v>60.4</v>
      </c>
      <c r="BQ53" s="1216"/>
      <c r="BR53" s="1216"/>
      <c r="BS53" s="1216"/>
      <c r="BT53" s="1216"/>
      <c r="BU53" s="1216"/>
      <c r="BV53" s="1216"/>
      <c r="BW53" s="1216"/>
      <c r="BX53" s="1216">
        <v>61.9</v>
      </c>
      <c r="BY53" s="1216"/>
      <c r="BZ53" s="1216"/>
      <c r="CA53" s="1216"/>
      <c r="CB53" s="1216"/>
      <c r="CC53" s="1216"/>
      <c r="CD53" s="1216"/>
      <c r="CE53" s="1216"/>
      <c r="CF53" s="1216">
        <v>60</v>
      </c>
      <c r="CG53" s="1216"/>
      <c r="CH53" s="1216"/>
      <c r="CI53" s="1216"/>
      <c r="CJ53" s="1216"/>
      <c r="CK53" s="1216"/>
      <c r="CL53" s="1216"/>
      <c r="CM53" s="1216"/>
      <c r="CN53" s="1216">
        <v>60.9</v>
      </c>
      <c r="CO53" s="1216"/>
      <c r="CP53" s="1216"/>
      <c r="CQ53" s="1216"/>
      <c r="CR53" s="1216"/>
      <c r="CS53" s="1216"/>
      <c r="CT53" s="1216"/>
      <c r="CU53" s="1216"/>
      <c r="CV53" s="1216">
        <v>62</v>
      </c>
      <c r="CW53" s="1216"/>
      <c r="CX53" s="1216"/>
      <c r="CY53" s="1216"/>
      <c r="CZ53" s="1216"/>
      <c r="DA53" s="1216"/>
      <c r="DB53" s="1216"/>
      <c r="DC53" s="1216"/>
    </row>
    <row r="54" spans="1:109" ht="13.5" x14ac:dyDescent="0.15">
      <c r="A54" s="1245"/>
      <c r="B54" s="1210"/>
      <c r="G54" s="1225"/>
      <c r="H54" s="1225"/>
      <c r="I54" s="1221"/>
      <c r="J54" s="1221"/>
      <c r="K54" s="1224"/>
      <c r="L54" s="1224"/>
      <c r="M54" s="1224"/>
      <c r="N54" s="1224"/>
      <c r="AM54" s="1223"/>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5" x14ac:dyDescent="0.15">
      <c r="A55" s="1245"/>
      <c r="B55" s="1210"/>
      <c r="G55" s="1221"/>
      <c r="H55" s="1221"/>
      <c r="I55" s="1221"/>
      <c r="J55" s="1221"/>
      <c r="K55" s="1224"/>
      <c r="L55" s="1224"/>
      <c r="M55" s="1224"/>
      <c r="N55" s="1224"/>
      <c r="AN55" s="1218" t="s">
        <v>610</v>
      </c>
      <c r="AO55" s="1218"/>
      <c r="AP55" s="1218"/>
      <c r="AQ55" s="1218"/>
      <c r="AR55" s="1218"/>
      <c r="AS55" s="1218"/>
      <c r="AT55" s="1218"/>
      <c r="AU55" s="1218"/>
      <c r="AV55" s="1218"/>
      <c r="AW55" s="1218"/>
      <c r="AX55" s="1218"/>
      <c r="AY55" s="1218"/>
      <c r="AZ55" s="1218"/>
      <c r="BA55" s="1218"/>
      <c r="BB55" s="1217" t="s">
        <v>609</v>
      </c>
      <c r="BC55" s="1217"/>
      <c r="BD55" s="1217"/>
      <c r="BE55" s="1217"/>
      <c r="BF55" s="1217"/>
      <c r="BG55" s="1217"/>
      <c r="BH55" s="1217"/>
      <c r="BI55" s="1217"/>
      <c r="BJ55" s="1217"/>
      <c r="BK55" s="1217"/>
      <c r="BL55" s="1217"/>
      <c r="BM55" s="1217"/>
      <c r="BN55" s="1217"/>
      <c r="BO55" s="1217"/>
      <c r="BP55" s="1216">
        <v>53.4</v>
      </c>
      <c r="BQ55" s="1216"/>
      <c r="BR55" s="1216"/>
      <c r="BS55" s="1216"/>
      <c r="BT55" s="1216"/>
      <c r="BU55" s="1216"/>
      <c r="BV55" s="1216"/>
      <c r="BW55" s="1216"/>
      <c r="BX55" s="1216">
        <v>48</v>
      </c>
      <c r="BY55" s="1216"/>
      <c r="BZ55" s="1216"/>
      <c r="CA55" s="1216"/>
      <c r="CB55" s="1216"/>
      <c r="CC55" s="1216"/>
      <c r="CD55" s="1216"/>
      <c r="CE55" s="1216"/>
      <c r="CF55" s="1216">
        <v>49.1</v>
      </c>
      <c r="CG55" s="1216"/>
      <c r="CH55" s="1216"/>
      <c r="CI55" s="1216"/>
      <c r="CJ55" s="1216"/>
      <c r="CK55" s="1216"/>
      <c r="CL55" s="1216"/>
      <c r="CM55" s="1216"/>
      <c r="CN55" s="1216">
        <v>41.5</v>
      </c>
      <c r="CO55" s="1216"/>
      <c r="CP55" s="1216"/>
      <c r="CQ55" s="1216"/>
      <c r="CR55" s="1216"/>
      <c r="CS55" s="1216"/>
      <c r="CT55" s="1216"/>
      <c r="CU55" s="1216"/>
      <c r="CV55" s="1216">
        <v>25.2</v>
      </c>
      <c r="CW55" s="1216"/>
      <c r="CX55" s="1216"/>
      <c r="CY55" s="1216"/>
      <c r="CZ55" s="1216"/>
      <c r="DA55" s="1216"/>
      <c r="DB55" s="1216"/>
      <c r="DC55" s="1216"/>
    </row>
    <row r="56" spans="1:109" ht="13.5" x14ac:dyDescent="0.15">
      <c r="A56" s="1245"/>
      <c r="B56" s="1210"/>
      <c r="G56" s="1221"/>
      <c r="H56" s="1221"/>
      <c r="I56" s="1221"/>
      <c r="J56" s="1221"/>
      <c r="K56" s="1224"/>
      <c r="L56" s="1224"/>
      <c r="M56" s="1224"/>
      <c r="N56" s="1224"/>
      <c r="AN56" s="1218"/>
      <c r="AO56" s="1218"/>
      <c r="AP56" s="1218"/>
      <c r="AQ56" s="1218"/>
      <c r="AR56" s="1218"/>
      <c r="AS56" s="1218"/>
      <c r="AT56" s="1218"/>
      <c r="AU56" s="1218"/>
      <c r="AV56" s="1218"/>
      <c r="AW56" s="1218"/>
      <c r="AX56" s="1218"/>
      <c r="AY56" s="1218"/>
      <c r="AZ56" s="1218"/>
      <c r="BA56" s="1218"/>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245" customFormat="1" ht="13.5" x14ac:dyDescent="0.15">
      <c r="B57" s="1251"/>
      <c r="G57" s="1221"/>
      <c r="H57" s="1221"/>
      <c r="I57" s="1220"/>
      <c r="J57" s="1220"/>
      <c r="K57" s="1224"/>
      <c r="L57" s="1224"/>
      <c r="M57" s="1224"/>
      <c r="N57" s="1224"/>
      <c r="AM57" s="1209"/>
      <c r="AN57" s="1218"/>
      <c r="AO57" s="1218"/>
      <c r="AP57" s="1218"/>
      <c r="AQ57" s="1218"/>
      <c r="AR57" s="1218"/>
      <c r="AS57" s="1218"/>
      <c r="AT57" s="1218"/>
      <c r="AU57" s="1218"/>
      <c r="AV57" s="1218"/>
      <c r="AW57" s="1218"/>
      <c r="AX57" s="1218"/>
      <c r="AY57" s="1218"/>
      <c r="AZ57" s="1218"/>
      <c r="BA57" s="1218"/>
      <c r="BB57" s="1217" t="s">
        <v>616</v>
      </c>
      <c r="BC57" s="1217"/>
      <c r="BD57" s="1217"/>
      <c r="BE57" s="1217"/>
      <c r="BF57" s="1217"/>
      <c r="BG57" s="1217"/>
      <c r="BH57" s="1217"/>
      <c r="BI57" s="1217"/>
      <c r="BJ57" s="1217"/>
      <c r="BK57" s="1217"/>
      <c r="BL57" s="1217"/>
      <c r="BM57" s="1217"/>
      <c r="BN57" s="1217"/>
      <c r="BO57" s="1217"/>
      <c r="BP57" s="1216">
        <v>59.6</v>
      </c>
      <c r="BQ57" s="1216"/>
      <c r="BR57" s="1216"/>
      <c r="BS57" s="1216"/>
      <c r="BT57" s="1216"/>
      <c r="BU57" s="1216"/>
      <c r="BV57" s="1216"/>
      <c r="BW57" s="1216"/>
      <c r="BX57" s="1216">
        <v>60.8</v>
      </c>
      <c r="BY57" s="1216"/>
      <c r="BZ57" s="1216"/>
      <c r="CA57" s="1216"/>
      <c r="CB57" s="1216"/>
      <c r="CC57" s="1216"/>
      <c r="CD57" s="1216"/>
      <c r="CE57" s="1216"/>
      <c r="CF57" s="1216">
        <v>61</v>
      </c>
      <c r="CG57" s="1216"/>
      <c r="CH57" s="1216"/>
      <c r="CI57" s="1216"/>
      <c r="CJ57" s="1216"/>
      <c r="CK57" s="1216"/>
      <c r="CL57" s="1216"/>
      <c r="CM57" s="1216"/>
      <c r="CN57" s="1216">
        <v>61.7</v>
      </c>
      <c r="CO57" s="1216"/>
      <c r="CP57" s="1216"/>
      <c r="CQ57" s="1216"/>
      <c r="CR57" s="1216"/>
      <c r="CS57" s="1216"/>
      <c r="CT57" s="1216"/>
      <c r="CU57" s="1216"/>
      <c r="CV57" s="1216">
        <v>62.4</v>
      </c>
      <c r="CW57" s="1216"/>
      <c r="CX57" s="1216"/>
      <c r="CY57" s="1216"/>
      <c r="CZ57" s="1216"/>
      <c r="DA57" s="1216"/>
      <c r="DB57" s="1216"/>
      <c r="DC57" s="1216"/>
      <c r="DD57" s="1256"/>
      <c r="DE57" s="1251"/>
    </row>
    <row r="58" spans="1:109" s="1245" customFormat="1" ht="13.5" x14ac:dyDescent="0.15">
      <c r="A58" s="1209"/>
      <c r="B58" s="1251"/>
      <c r="G58" s="1221"/>
      <c r="H58" s="1221"/>
      <c r="I58" s="1220"/>
      <c r="J58" s="1220"/>
      <c r="K58" s="1224"/>
      <c r="L58" s="1224"/>
      <c r="M58" s="1224"/>
      <c r="N58" s="1224"/>
      <c r="AM58" s="1209"/>
      <c r="AN58" s="1218"/>
      <c r="AO58" s="1218"/>
      <c r="AP58" s="1218"/>
      <c r="AQ58" s="1218"/>
      <c r="AR58" s="1218"/>
      <c r="AS58" s="1218"/>
      <c r="AT58" s="1218"/>
      <c r="AU58" s="1218"/>
      <c r="AV58" s="1218"/>
      <c r="AW58" s="1218"/>
      <c r="AX58" s="1218"/>
      <c r="AY58" s="1218"/>
      <c r="AZ58" s="1218"/>
      <c r="BA58" s="1218"/>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1256"/>
      <c r="DE58" s="1251"/>
    </row>
    <row r="59" spans="1:109" s="1245" customFormat="1" ht="13.5" x14ac:dyDescent="0.15">
      <c r="A59" s="1209"/>
      <c r="B59" s="1251"/>
      <c r="K59" s="1257"/>
      <c r="L59" s="1257"/>
      <c r="M59" s="1257"/>
      <c r="N59" s="1257"/>
      <c r="AQ59" s="1257"/>
      <c r="AR59" s="1257"/>
      <c r="AS59" s="1257"/>
      <c r="AT59" s="1257"/>
      <c r="BC59" s="1257"/>
      <c r="BD59" s="1257"/>
      <c r="BE59" s="1257"/>
      <c r="BF59" s="1257"/>
      <c r="BO59" s="1257"/>
      <c r="BP59" s="1257"/>
      <c r="BQ59" s="1257"/>
      <c r="BR59" s="1257"/>
      <c r="CA59" s="1257"/>
      <c r="CB59" s="1257"/>
      <c r="CC59" s="1257"/>
      <c r="CD59" s="1257"/>
      <c r="CM59" s="1257"/>
      <c r="CN59" s="1257"/>
      <c r="CO59" s="1257"/>
      <c r="CP59" s="1257"/>
      <c r="CY59" s="1257"/>
      <c r="CZ59" s="1257"/>
      <c r="DA59" s="1257"/>
      <c r="DB59" s="1257"/>
      <c r="DC59" s="1257"/>
      <c r="DD59" s="1256"/>
      <c r="DE59" s="1251"/>
    </row>
    <row r="60" spans="1:109" s="1245" customFormat="1" ht="13.5" x14ac:dyDescent="0.15">
      <c r="A60" s="1209"/>
      <c r="B60" s="1251"/>
      <c r="K60" s="1257"/>
      <c r="L60" s="1257"/>
      <c r="M60" s="1257"/>
      <c r="N60" s="1257"/>
      <c r="AQ60" s="1257"/>
      <c r="AR60" s="1257"/>
      <c r="AS60" s="1257"/>
      <c r="AT60" s="1257"/>
      <c r="BC60" s="1257"/>
      <c r="BD60" s="1257"/>
      <c r="BE60" s="1257"/>
      <c r="BF60" s="1257"/>
      <c r="BO60" s="1257"/>
      <c r="BP60" s="1257"/>
      <c r="BQ60" s="1257"/>
      <c r="BR60" s="1257"/>
      <c r="CA60" s="1257"/>
      <c r="CB60" s="1257"/>
      <c r="CC60" s="1257"/>
      <c r="CD60" s="1257"/>
      <c r="CM60" s="1257"/>
      <c r="CN60" s="1257"/>
      <c r="CO60" s="1257"/>
      <c r="CP60" s="1257"/>
      <c r="CY60" s="1257"/>
      <c r="CZ60" s="1257"/>
      <c r="DA60" s="1257"/>
      <c r="DB60" s="1257"/>
      <c r="DC60" s="1257"/>
      <c r="DD60" s="1256"/>
      <c r="DE60" s="1251"/>
    </row>
    <row r="61" spans="1:109" s="1245" customFormat="1" ht="13.5" x14ac:dyDescent="0.15">
      <c r="A61" s="1209"/>
      <c r="B61" s="1255"/>
      <c r="C61" s="1254"/>
      <c r="D61" s="1254"/>
      <c r="E61" s="1254"/>
      <c r="F61" s="1254"/>
      <c r="G61" s="1254"/>
      <c r="H61" s="1254"/>
      <c r="I61" s="1254"/>
      <c r="J61" s="1254"/>
      <c r="K61" s="1254"/>
      <c r="L61" s="1254"/>
      <c r="M61" s="1253"/>
      <c r="N61" s="1253"/>
      <c r="O61" s="1254"/>
      <c r="P61" s="1254"/>
      <c r="Q61" s="1254"/>
      <c r="R61" s="1254"/>
      <c r="S61" s="1254"/>
      <c r="T61" s="1254"/>
      <c r="U61" s="1254"/>
      <c r="V61" s="1254"/>
      <c r="W61" s="1254"/>
      <c r="X61" s="1254"/>
      <c r="Y61" s="1254"/>
      <c r="Z61" s="1254"/>
      <c r="AA61" s="1254"/>
      <c r="AB61" s="1254"/>
      <c r="AC61" s="1254"/>
      <c r="AD61" s="1254"/>
      <c r="AE61" s="1254"/>
      <c r="AF61" s="1254"/>
      <c r="AG61" s="1254"/>
      <c r="AH61" s="1254"/>
      <c r="AI61" s="1254"/>
      <c r="AJ61" s="1254"/>
      <c r="AK61" s="1254"/>
      <c r="AL61" s="1254"/>
      <c r="AM61" s="1254"/>
      <c r="AN61" s="1254"/>
      <c r="AO61" s="1254"/>
      <c r="AP61" s="1254"/>
      <c r="AQ61" s="1254"/>
      <c r="AR61" s="1254"/>
      <c r="AS61" s="1253"/>
      <c r="AT61" s="1253"/>
      <c r="AU61" s="1254"/>
      <c r="AV61" s="1254"/>
      <c r="AW61" s="1254"/>
      <c r="AX61" s="1254"/>
      <c r="AY61" s="1254"/>
      <c r="AZ61" s="1254"/>
      <c r="BA61" s="1254"/>
      <c r="BB61" s="1254"/>
      <c r="BC61" s="1254"/>
      <c r="BD61" s="1254"/>
      <c r="BE61" s="1253"/>
      <c r="BF61" s="1253"/>
      <c r="BG61" s="1254"/>
      <c r="BH61" s="1254"/>
      <c r="BI61" s="1254"/>
      <c r="BJ61" s="1254"/>
      <c r="BK61" s="1254"/>
      <c r="BL61" s="1254"/>
      <c r="BM61" s="1254"/>
      <c r="BN61" s="1254"/>
      <c r="BO61" s="1254"/>
      <c r="BP61" s="1254"/>
      <c r="BQ61" s="1253"/>
      <c r="BR61" s="1253"/>
      <c r="BS61" s="1254"/>
      <c r="BT61" s="1254"/>
      <c r="BU61" s="1254"/>
      <c r="BV61" s="1254"/>
      <c r="BW61" s="1254"/>
      <c r="BX61" s="1254"/>
      <c r="BY61" s="1254"/>
      <c r="BZ61" s="1254"/>
      <c r="CA61" s="1254"/>
      <c r="CB61" s="1254"/>
      <c r="CC61" s="1253"/>
      <c r="CD61" s="1253"/>
      <c r="CE61" s="1254"/>
      <c r="CF61" s="1254"/>
      <c r="CG61" s="1254"/>
      <c r="CH61" s="1254"/>
      <c r="CI61" s="1254"/>
      <c r="CJ61" s="1254"/>
      <c r="CK61" s="1254"/>
      <c r="CL61" s="1254"/>
      <c r="CM61" s="1254"/>
      <c r="CN61" s="1254"/>
      <c r="CO61" s="1253"/>
      <c r="CP61" s="1253"/>
      <c r="CQ61" s="1254"/>
      <c r="CR61" s="1254"/>
      <c r="CS61" s="1254"/>
      <c r="CT61" s="1254"/>
      <c r="CU61" s="1254"/>
      <c r="CV61" s="1254"/>
      <c r="CW61" s="1254"/>
      <c r="CX61" s="1254"/>
      <c r="CY61" s="1254"/>
      <c r="CZ61" s="1254"/>
      <c r="DA61" s="1253"/>
      <c r="DB61" s="1253"/>
      <c r="DC61" s="1253"/>
      <c r="DD61" s="1252"/>
      <c r="DE61" s="1251"/>
    </row>
    <row r="62" spans="1:109" ht="13.5" x14ac:dyDescent="0.15">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09"/>
    </row>
    <row r="63" spans="1:109" ht="17.25" x14ac:dyDescent="0.15">
      <c r="B63" s="1249" t="s">
        <v>615</v>
      </c>
    </row>
    <row r="64" spans="1:109" ht="13.5" x14ac:dyDescent="0.15">
      <c r="B64" s="1210"/>
      <c r="G64" s="1246"/>
      <c r="I64" s="1248"/>
      <c r="J64" s="1248"/>
      <c r="K64" s="1248"/>
      <c r="L64" s="1248"/>
      <c r="M64" s="1248"/>
      <c r="N64" s="1247"/>
      <c r="AM64" s="1246"/>
      <c r="AN64" s="1246" t="s">
        <v>614</v>
      </c>
      <c r="AP64" s="1245"/>
      <c r="AQ64" s="1245"/>
      <c r="AR64" s="1245"/>
      <c r="AY64" s="1246"/>
      <c r="BA64" s="1245"/>
      <c r="BB64" s="1245"/>
      <c r="BC64" s="1245"/>
      <c r="BK64" s="1246"/>
      <c r="BM64" s="1245"/>
      <c r="BN64" s="1245"/>
      <c r="BO64" s="1245"/>
      <c r="BW64" s="1246"/>
      <c r="BY64" s="1245"/>
      <c r="BZ64" s="1245"/>
      <c r="CA64" s="1245"/>
      <c r="CI64" s="1246"/>
      <c r="CK64" s="1245"/>
      <c r="CL64" s="1245"/>
      <c r="CM64" s="1245"/>
      <c r="CU64" s="1246"/>
      <c r="CW64" s="1245"/>
      <c r="CX64" s="1245"/>
      <c r="CY64" s="1245"/>
    </row>
    <row r="65" spans="2:107" ht="13.5" x14ac:dyDescent="0.15">
      <c r="B65" s="1210"/>
      <c r="AN65" s="1244" t="s">
        <v>613</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2"/>
    </row>
    <row r="66" spans="2:107" ht="13.5" x14ac:dyDescent="0.15">
      <c r="B66" s="1210"/>
      <c r="AN66" s="1241"/>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39"/>
    </row>
    <row r="67" spans="2:107" ht="13.5" x14ac:dyDescent="0.15">
      <c r="B67" s="1210"/>
      <c r="AN67" s="1241"/>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39"/>
    </row>
    <row r="68" spans="2:107" ht="13.5" x14ac:dyDescent="0.15">
      <c r="B68" s="1210"/>
      <c r="AN68" s="1241"/>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39"/>
    </row>
    <row r="69" spans="2:107" ht="13.5" x14ac:dyDescent="0.15">
      <c r="B69" s="1210"/>
      <c r="AN69" s="1238"/>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6"/>
    </row>
    <row r="70" spans="2:107" ht="13.5" x14ac:dyDescent="0.15">
      <c r="B70" s="1210"/>
      <c r="H70" s="1235"/>
      <c r="I70" s="1235"/>
      <c r="J70" s="1233"/>
      <c r="K70" s="1233"/>
      <c r="L70" s="1232"/>
      <c r="M70" s="1233"/>
      <c r="N70" s="1232"/>
      <c r="AN70" s="1223"/>
      <c r="AO70" s="1223"/>
      <c r="AP70" s="1223"/>
      <c r="AZ70" s="1223"/>
      <c r="BA70" s="1223"/>
      <c r="BB70" s="1223"/>
      <c r="BL70" s="1223"/>
      <c r="BM70" s="1223"/>
      <c r="BN70" s="1223"/>
      <c r="BX70" s="1223"/>
      <c r="BY70" s="1223"/>
      <c r="BZ70" s="1223"/>
      <c r="CJ70" s="1223"/>
      <c r="CK70" s="1223"/>
      <c r="CL70" s="1223"/>
      <c r="CV70" s="1223"/>
      <c r="CW70" s="1223"/>
      <c r="CX70" s="1223"/>
    </row>
    <row r="71" spans="2:107" ht="13.5" x14ac:dyDescent="0.15">
      <c r="B71" s="1210"/>
      <c r="G71" s="1231"/>
      <c r="I71" s="1234"/>
      <c r="J71" s="1233"/>
      <c r="K71" s="1233"/>
      <c r="L71" s="1232"/>
      <c r="M71" s="1233"/>
      <c r="N71" s="1232"/>
      <c r="AM71" s="1231"/>
      <c r="AN71" s="1209" t="s">
        <v>612</v>
      </c>
    </row>
    <row r="72" spans="2:107" ht="13.5" x14ac:dyDescent="0.15">
      <c r="B72" s="1210"/>
      <c r="G72" s="1221"/>
      <c r="H72" s="1221"/>
      <c r="I72" s="1221"/>
      <c r="J72" s="1221"/>
      <c r="K72" s="1230"/>
      <c r="L72" s="1230"/>
      <c r="M72" s="1229"/>
      <c r="N72" s="1229"/>
      <c r="AN72" s="1228"/>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6"/>
      <c r="BP72" s="1218" t="s">
        <v>565</v>
      </c>
      <c r="BQ72" s="1218"/>
      <c r="BR72" s="1218"/>
      <c r="BS72" s="1218"/>
      <c r="BT72" s="1218"/>
      <c r="BU72" s="1218"/>
      <c r="BV72" s="1218"/>
      <c r="BW72" s="1218"/>
      <c r="BX72" s="1218" t="s">
        <v>566</v>
      </c>
      <c r="BY72" s="1218"/>
      <c r="BZ72" s="1218"/>
      <c r="CA72" s="1218"/>
      <c r="CB72" s="1218"/>
      <c r="CC72" s="1218"/>
      <c r="CD72" s="1218"/>
      <c r="CE72" s="1218"/>
      <c r="CF72" s="1218" t="s">
        <v>567</v>
      </c>
      <c r="CG72" s="1218"/>
      <c r="CH72" s="1218"/>
      <c r="CI72" s="1218"/>
      <c r="CJ72" s="1218"/>
      <c r="CK72" s="1218"/>
      <c r="CL72" s="1218"/>
      <c r="CM72" s="1218"/>
      <c r="CN72" s="1218" t="s">
        <v>568</v>
      </c>
      <c r="CO72" s="1218"/>
      <c r="CP72" s="1218"/>
      <c r="CQ72" s="1218"/>
      <c r="CR72" s="1218"/>
      <c r="CS72" s="1218"/>
      <c r="CT72" s="1218"/>
      <c r="CU72" s="1218"/>
      <c r="CV72" s="1218" t="s">
        <v>569</v>
      </c>
      <c r="CW72" s="1218"/>
      <c r="CX72" s="1218"/>
      <c r="CY72" s="1218"/>
      <c r="CZ72" s="1218"/>
      <c r="DA72" s="1218"/>
      <c r="DB72" s="1218"/>
      <c r="DC72" s="1218"/>
    </row>
    <row r="73" spans="2:107" ht="13.5" x14ac:dyDescent="0.15">
      <c r="B73" s="1210"/>
      <c r="G73" s="1225"/>
      <c r="H73" s="1225"/>
      <c r="I73" s="1225"/>
      <c r="J73" s="1225"/>
      <c r="K73" s="1222"/>
      <c r="L73" s="1222"/>
      <c r="M73" s="1222"/>
      <c r="N73" s="1222"/>
      <c r="AM73" s="1223"/>
      <c r="AN73" s="1217" t="s">
        <v>611</v>
      </c>
      <c r="AO73" s="1217"/>
      <c r="AP73" s="1217"/>
      <c r="AQ73" s="1217"/>
      <c r="AR73" s="1217"/>
      <c r="AS73" s="1217"/>
      <c r="AT73" s="1217"/>
      <c r="AU73" s="1217"/>
      <c r="AV73" s="1217"/>
      <c r="AW73" s="1217"/>
      <c r="AX73" s="1217"/>
      <c r="AY73" s="1217"/>
      <c r="AZ73" s="1217"/>
      <c r="BA73" s="1217"/>
      <c r="BB73" s="1217" t="s">
        <v>609</v>
      </c>
      <c r="BC73" s="1217"/>
      <c r="BD73" s="1217"/>
      <c r="BE73" s="1217"/>
      <c r="BF73" s="1217"/>
      <c r="BG73" s="1217"/>
      <c r="BH73" s="1217"/>
      <c r="BI73" s="1217"/>
      <c r="BJ73" s="1217"/>
      <c r="BK73" s="1217"/>
      <c r="BL73" s="1217"/>
      <c r="BM73" s="1217"/>
      <c r="BN73" s="1217"/>
      <c r="BO73" s="1217"/>
      <c r="BP73" s="1216"/>
      <c r="BQ73" s="1216"/>
      <c r="BR73" s="1216"/>
      <c r="BS73" s="1216"/>
      <c r="BT73" s="1216"/>
      <c r="BU73" s="1216"/>
      <c r="BV73" s="1216"/>
      <c r="BW73" s="1216"/>
      <c r="BX73" s="1216"/>
      <c r="BY73" s="1216"/>
      <c r="BZ73" s="1216"/>
      <c r="CA73" s="1216"/>
      <c r="CB73" s="1216"/>
      <c r="CC73" s="1216"/>
      <c r="CD73" s="1216"/>
      <c r="CE73" s="1216"/>
      <c r="CF73" s="1216">
        <v>4.5999999999999996</v>
      </c>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ht="13.5" x14ac:dyDescent="0.15">
      <c r="B74" s="1210"/>
      <c r="G74" s="1225"/>
      <c r="H74" s="1225"/>
      <c r="I74" s="1225"/>
      <c r="J74" s="1225"/>
      <c r="K74" s="1222"/>
      <c r="L74" s="1222"/>
      <c r="M74" s="1222"/>
      <c r="N74" s="1222"/>
      <c r="AM74" s="1223"/>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5" x14ac:dyDescent="0.15">
      <c r="B75" s="1210"/>
      <c r="G75" s="1225"/>
      <c r="H75" s="1225"/>
      <c r="I75" s="1221"/>
      <c r="J75" s="1221"/>
      <c r="K75" s="1224"/>
      <c r="L75" s="1224"/>
      <c r="M75" s="1224"/>
      <c r="N75" s="1224"/>
      <c r="AM75" s="1223"/>
      <c r="AN75" s="1217"/>
      <c r="AO75" s="1217"/>
      <c r="AP75" s="1217"/>
      <c r="AQ75" s="1217"/>
      <c r="AR75" s="1217"/>
      <c r="AS75" s="1217"/>
      <c r="AT75" s="1217"/>
      <c r="AU75" s="1217"/>
      <c r="AV75" s="1217"/>
      <c r="AW75" s="1217"/>
      <c r="AX75" s="1217"/>
      <c r="AY75" s="1217"/>
      <c r="AZ75" s="1217"/>
      <c r="BA75" s="1217"/>
      <c r="BB75" s="1217" t="s">
        <v>608</v>
      </c>
      <c r="BC75" s="1217"/>
      <c r="BD75" s="1217"/>
      <c r="BE75" s="1217"/>
      <c r="BF75" s="1217"/>
      <c r="BG75" s="1217"/>
      <c r="BH75" s="1217"/>
      <c r="BI75" s="1217"/>
      <c r="BJ75" s="1217"/>
      <c r="BK75" s="1217"/>
      <c r="BL75" s="1217"/>
      <c r="BM75" s="1217"/>
      <c r="BN75" s="1217"/>
      <c r="BO75" s="1217"/>
      <c r="BP75" s="1216">
        <v>3.9</v>
      </c>
      <c r="BQ75" s="1216"/>
      <c r="BR75" s="1216"/>
      <c r="BS75" s="1216"/>
      <c r="BT75" s="1216"/>
      <c r="BU75" s="1216"/>
      <c r="BV75" s="1216"/>
      <c r="BW75" s="1216"/>
      <c r="BX75" s="1216">
        <v>4</v>
      </c>
      <c r="BY75" s="1216"/>
      <c r="BZ75" s="1216"/>
      <c r="CA75" s="1216"/>
      <c r="CB75" s="1216"/>
      <c r="CC75" s="1216"/>
      <c r="CD75" s="1216"/>
      <c r="CE75" s="1216"/>
      <c r="CF75" s="1216">
        <v>3.3</v>
      </c>
      <c r="CG75" s="1216"/>
      <c r="CH75" s="1216"/>
      <c r="CI75" s="1216"/>
      <c r="CJ75" s="1216"/>
      <c r="CK75" s="1216"/>
      <c r="CL75" s="1216"/>
      <c r="CM75" s="1216"/>
      <c r="CN75" s="1216">
        <v>3.1</v>
      </c>
      <c r="CO75" s="1216"/>
      <c r="CP75" s="1216"/>
      <c r="CQ75" s="1216"/>
      <c r="CR75" s="1216"/>
      <c r="CS75" s="1216"/>
      <c r="CT75" s="1216"/>
      <c r="CU75" s="1216"/>
      <c r="CV75" s="1216">
        <v>3.3</v>
      </c>
      <c r="CW75" s="1216"/>
      <c r="CX75" s="1216"/>
      <c r="CY75" s="1216"/>
      <c r="CZ75" s="1216"/>
      <c r="DA75" s="1216"/>
      <c r="DB75" s="1216"/>
      <c r="DC75" s="1216"/>
    </row>
    <row r="76" spans="2:107" ht="13.5" x14ac:dyDescent="0.15">
      <c r="B76" s="1210"/>
      <c r="G76" s="1225"/>
      <c r="H76" s="1225"/>
      <c r="I76" s="1221"/>
      <c r="J76" s="1221"/>
      <c r="K76" s="1224"/>
      <c r="L76" s="1224"/>
      <c r="M76" s="1224"/>
      <c r="N76" s="1224"/>
      <c r="AM76" s="1223"/>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5" x14ac:dyDescent="0.15">
      <c r="B77" s="1210"/>
      <c r="G77" s="1221"/>
      <c r="H77" s="1221"/>
      <c r="I77" s="1221"/>
      <c r="J77" s="1221"/>
      <c r="K77" s="1222"/>
      <c r="L77" s="1222"/>
      <c r="M77" s="1222"/>
      <c r="N77" s="1222"/>
      <c r="AN77" s="1218" t="s">
        <v>610</v>
      </c>
      <c r="AO77" s="1218"/>
      <c r="AP77" s="1218"/>
      <c r="AQ77" s="1218"/>
      <c r="AR77" s="1218"/>
      <c r="AS77" s="1218"/>
      <c r="AT77" s="1218"/>
      <c r="AU77" s="1218"/>
      <c r="AV77" s="1218"/>
      <c r="AW77" s="1218"/>
      <c r="AX77" s="1218"/>
      <c r="AY77" s="1218"/>
      <c r="AZ77" s="1218"/>
      <c r="BA77" s="1218"/>
      <c r="BB77" s="1217" t="s">
        <v>609</v>
      </c>
      <c r="BC77" s="1217"/>
      <c r="BD77" s="1217"/>
      <c r="BE77" s="1217"/>
      <c r="BF77" s="1217"/>
      <c r="BG77" s="1217"/>
      <c r="BH77" s="1217"/>
      <c r="BI77" s="1217"/>
      <c r="BJ77" s="1217"/>
      <c r="BK77" s="1217"/>
      <c r="BL77" s="1217"/>
      <c r="BM77" s="1217"/>
      <c r="BN77" s="1217"/>
      <c r="BO77" s="1217"/>
      <c r="BP77" s="1216">
        <v>53.4</v>
      </c>
      <c r="BQ77" s="1216"/>
      <c r="BR77" s="1216"/>
      <c r="BS77" s="1216"/>
      <c r="BT77" s="1216"/>
      <c r="BU77" s="1216"/>
      <c r="BV77" s="1216"/>
      <c r="BW77" s="1216"/>
      <c r="BX77" s="1216">
        <v>48</v>
      </c>
      <c r="BY77" s="1216"/>
      <c r="BZ77" s="1216"/>
      <c r="CA77" s="1216"/>
      <c r="CB77" s="1216"/>
      <c r="CC77" s="1216"/>
      <c r="CD77" s="1216"/>
      <c r="CE77" s="1216"/>
      <c r="CF77" s="1216">
        <v>49.1</v>
      </c>
      <c r="CG77" s="1216"/>
      <c r="CH77" s="1216"/>
      <c r="CI77" s="1216"/>
      <c r="CJ77" s="1216"/>
      <c r="CK77" s="1216"/>
      <c r="CL77" s="1216"/>
      <c r="CM77" s="1216"/>
      <c r="CN77" s="1216">
        <v>41.5</v>
      </c>
      <c r="CO77" s="1216"/>
      <c r="CP77" s="1216"/>
      <c r="CQ77" s="1216"/>
      <c r="CR77" s="1216"/>
      <c r="CS77" s="1216"/>
      <c r="CT77" s="1216"/>
      <c r="CU77" s="1216"/>
      <c r="CV77" s="1216">
        <v>25.2</v>
      </c>
      <c r="CW77" s="1216"/>
      <c r="CX77" s="1216"/>
      <c r="CY77" s="1216"/>
      <c r="CZ77" s="1216"/>
      <c r="DA77" s="1216"/>
      <c r="DB77" s="1216"/>
      <c r="DC77" s="1216"/>
    </row>
    <row r="78" spans="2:107" ht="13.5" x14ac:dyDescent="0.15">
      <c r="B78" s="1210"/>
      <c r="G78" s="1221"/>
      <c r="H78" s="1221"/>
      <c r="I78" s="1221"/>
      <c r="J78" s="1221"/>
      <c r="K78" s="1222"/>
      <c r="L78" s="1222"/>
      <c r="M78" s="1222"/>
      <c r="N78" s="1222"/>
      <c r="AN78" s="1218"/>
      <c r="AO78" s="1218"/>
      <c r="AP78" s="1218"/>
      <c r="AQ78" s="1218"/>
      <c r="AR78" s="1218"/>
      <c r="AS78" s="1218"/>
      <c r="AT78" s="1218"/>
      <c r="AU78" s="1218"/>
      <c r="AV78" s="1218"/>
      <c r="AW78" s="1218"/>
      <c r="AX78" s="1218"/>
      <c r="AY78" s="1218"/>
      <c r="AZ78" s="1218"/>
      <c r="BA78" s="1218"/>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5" x14ac:dyDescent="0.15">
      <c r="B79" s="1210"/>
      <c r="G79" s="1221"/>
      <c r="H79" s="1221"/>
      <c r="I79" s="1220"/>
      <c r="J79" s="1220"/>
      <c r="K79" s="1219"/>
      <c r="L79" s="1219"/>
      <c r="M79" s="1219"/>
      <c r="N79" s="1219"/>
      <c r="AN79" s="1218"/>
      <c r="AO79" s="1218"/>
      <c r="AP79" s="1218"/>
      <c r="AQ79" s="1218"/>
      <c r="AR79" s="1218"/>
      <c r="AS79" s="1218"/>
      <c r="AT79" s="1218"/>
      <c r="AU79" s="1218"/>
      <c r="AV79" s="1218"/>
      <c r="AW79" s="1218"/>
      <c r="AX79" s="1218"/>
      <c r="AY79" s="1218"/>
      <c r="AZ79" s="1218"/>
      <c r="BA79" s="1218"/>
      <c r="BB79" s="1217" t="s">
        <v>608</v>
      </c>
      <c r="BC79" s="1217"/>
      <c r="BD79" s="1217"/>
      <c r="BE79" s="1217"/>
      <c r="BF79" s="1217"/>
      <c r="BG79" s="1217"/>
      <c r="BH79" s="1217"/>
      <c r="BI79" s="1217"/>
      <c r="BJ79" s="1217"/>
      <c r="BK79" s="1217"/>
      <c r="BL79" s="1217"/>
      <c r="BM79" s="1217"/>
      <c r="BN79" s="1217"/>
      <c r="BO79" s="1217"/>
      <c r="BP79" s="1216">
        <v>9.8000000000000007</v>
      </c>
      <c r="BQ79" s="1216"/>
      <c r="BR79" s="1216"/>
      <c r="BS79" s="1216"/>
      <c r="BT79" s="1216"/>
      <c r="BU79" s="1216"/>
      <c r="BV79" s="1216"/>
      <c r="BW79" s="1216"/>
      <c r="BX79" s="1216">
        <v>9.6</v>
      </c>
      <c r="BY79" s="1216"/>
      <c r="BZ79" s="1216"/>
      <c r="CA79" s="1216"/>
      <c r="CB79" s="1216"/>
      <c r="CC79" s="1216"/>
      <c r="CD79" s="1216"/>
      <c r="CE79" s="1216"/>
      <c r="CF79" s="1216">
        <v>9.5</v>
      </c>
      <c r="CG79" s="1216"/>
      <c r="CH79" s="1216"/>
      <c r="CI79" s="1216"/>
      <c r="CJ79" s="1216"/>
      <c r="CK79" s="1216"/>
      <c r="CL79" s="1216"/>
      <c r="CM79" s="1216"/>
      <c r="CN79" s="1216">
        <v>9.1999999999999993</v>
      </c>
      <c r="CO79" s="1216"/>
      <c r="CP79" s="1216"/>
      <c r="CQ79" s="1216"/>
      <c r="CR79" s="1216"/>
      <c r="CS79" s="1216"/>
      <c r="CT79" s="1216"/>
      <c r="CU79" s="1216"/>
      <c r="CV79" s="1216">
        <v>8.9</v>
      </c>
      <c r="CW79" s="1216"/>
      <c r="CX79" s="1216"/>
      <c r="CY79" s="1216"/>
      <c r="CZ79" s="1216"/>
      <c r="DA79" s="1216"/>
      <c r="DB79" s="1216"/>
      <c r="DC79" s="1216"/>
    </row>
    <row r="80" spans="2:107" ht="13.5" x14ac:dyDescent="0.15">
      <c r="B80" s="1210"/>
      <c r="G80" s="1221"/>
      <c r="H80" s="1221"/>
      <c r="I80" s="1220"/>
      <c r="J80" s="1220"/>
      <c r="K80" s="1219"/>
      <c r="L80" s="1219"/>
      <c r="M80" s="1219"/>
      <c r="N80" s="1219"/>
      <c r="AN80" s="1218"/>
      <c r="AO80" s="1218"/>
      <c r="AP80" s="1218"/>
      <c r="AQ80" s="1218"/>
      <c r="AR80" s="1218"/>
      <c r="AS80" s="1218"/>
      <c r="AT80" s="1218"/>
      <c r="AU80" s="1218"/>
      <c r="AV80" s="1218"/>
      <c r="AW80" s="1218"/>
      <c r="AX80" s="1218"/>
      <c r="AY80" s="1218"/>
      <c r="AZ80" s="1218"/>
      <c r="BA80" s="1218"/>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5" x14ac:dyDescent="0.15">
      <c r="B81" s="1210"/>
    </row>
    <row r="82" spans="2:109" ht="17.25" x14ac:dyDescent="0.15">
      <c r="B82" s="1210"/>
      <c r="K82" s="1215"/>
      <c r="L82" s="1215"/>
      <c r="M82" s="1215"/>
      <c r="N82" s="1215"/>
      <c r="AQ82" s="1215"/>
      <c r="AR82" s="1215"/>
      <c r="AS82" s="1215"/>
      <c r="AT82" s="1215"/>
      <c r="BC82" s="1215"/>
      <c r="BD82" s="1215"/>
      <c r="BE82" s="1215"/>
      <c r="BF82" s="1215"/>
      <c r="BO82" s="1215"/>
      <c r="BP82" s="1215"/>
      <c r="BQ82" s="1215"/>
      <c r="BR82" s="1215"/>
      <c r="CA82" s="1215"/>
      <c r="CB82" s="1215"/>
      <c r="CC82" s="1215"/>
      <c r="CD82" s="1215"/>
      <c r="CM82" s="1215"/>
      <c r="CN82" s="1215"/>
      <c r="CO82" s="1215"/>
      <c r="CP82" s="1215"/>
      <c r="CY82" s="1215"/>
      <c r="CZ82" s="1215"/>
      <c r="DA82" s="1215"/>
      <c r="DB82" s="1215"/>
      <c r="DC82" s="1215"/>
    </row>
    <row r="83" spans="2:109" ht="13.5" x14ac:dyDescent="0.15">
      <c r="B83" s="1214"/>
      <c r="C83" s="1213"/>
      <c r="D83" s="1213"/>
      <c r="E83" s="1213"/>
      <c r="F83" s="1213"/>
      <c r="G83" s="1213"/>
      <c r="H83" s="1213"/>
      <c r="I83" s="1213"/>
      <c r="J83" s="1213"/>
      <c r="K83" s="1213"/>
      <c r="L83" s="1213"/>
      <c r="M83" s="1213"/>
      <c r="N83" s="1213"/>
      <c r="O83" s="1213"/>
      <c r="P83" s="1213"/>
      <c r="Q83" s="1213"/>
      <c r="R83" s="1213"/>
      <c r="S83" s="1213"/>
      <c r="T83" s="1213"/>
      <c r="U83" s="1213"/>
      <c r="V83" s="1213"/>
      <c r="W83" s="1213"/>
      <c r="X83" s="1213"/>
      <c r="Y83" s="1213"/>
      <c r="Z83" s="1213"/>
      <c r="AA83" s="1213"/>
      <c r="AB83" s="1213"/>
      <c r="AC83" s="1213"/>
      <c r="AD83" s="1213"/>
      <c r="AE83" s="1213"/>
      <c r="AF83" s="1213"/>
      <c r="AG83" s="1213"/>
      <c r="AH83" s="1213"/>
      <c r="AI83" s="1213"/>
      <c r="AJ83" s="1213"/>
      <c r="AK83" s="1213"/>
      <c r="AL83" s="1213"/>
      <c r="AM83" s="1213"/>
      <c r="AN83" s="1213"/>
      <c r="AO83" s="1213"/>
      <c r="AP83" s="1213"/>
      <c r="AQ83" s="1213"/>
      <c r="AR83" s="1213"/>
      <c r="AS83" s="1213"/>
      <c r="AT83" s="1213"/>
      <c r="AU83" s="1213"/>
      <c r="AV83" s="1213"/>
      <c r="AW83" s="1213"/>
      <c r="AX83" s="1213"/>
      <c r="AY83" s="1213"/>
      <c r="AZ83" s="1213"/>
      <c r="BA83" s="1213"/>
      <c r="BB83" s="1213"/>
      <c r="BC83" s="1213"/>
      <c r="BD83" s="1213"/>
      <c r="BE83" s="1213"/>
      <c r="BF83" s="1213"/>
      <c r="BG83" s="1213"/>
      <c r="BH83" s="1213"/>
      <c r="BI83" s="1213"/>
      <c r="BJ83" s="1213"/>
      <c r="BK83" s="1213"/>
      <c r="BL83" s="1213"/>
      <c r="BM83" s="1213"/>
      <c r="BN83" s="1213"/>
      <c r="BO83" s="1213"/>
      <c r="BP83" s="1213"/>
      <c r="BQ83" s="1213"/>
      <c r="BR83" s="1213"/>
      <c r="BS83" s="1213"/>
      <c r="BT83" s="1213"/>
      <c r="BU83" s="1213"/>
      <c r="BV83" s="1213"/>
      <c r="BW83" s="1213"/>
      <c r="BX83" s="1213"/>
      <c r="BY83" s="1213"/>
      <c r="BZ83" s="1213"/>
      <c r="CA83" s="1213"/>
      <c r="CB83" s="1213"/>
      <c r="CC83" s="1213"/>
      <c r="CD83" s="1213"/>
      <c r="CE83" s="1213"/>
      <c r="CF83" s="1213"/>
      <c r="CG83" s="1213"/>
      <c r="CH83" s="1213"/>
      <c r="CI83" s="1213"/>
      <c r="CJ83" s="1213"/>
      <c r="CK83" s="1213"/>
      <c r="CL83" s="1213"/>
      <c r="CM83" s="1213"/>
      <c r="CN83" s="1213"/>
      <c r="CO83" s="1213"/>
      <c r="CP83" s="1213"/>
      <c r="CQ83" s="1213"/>
      <c r="CR83" s="1213"/>
      <c r="CS83" s="1213"/>
      <c r="CT83" s="1213"/>
      <c r="CU83" s="1213"/>
      <c r="CV83" s="1213"/>
      <c r="CW83" s="1213"/>
      <c r="CX83" s="1213"/>
      <c r="CY83" s="1213"/>
      <c r="CZ83" s="1213"/>
      <c r="DA83" s="1213"/>
      <c r="DB83" s="1213"/>
      <c r="DC83" s="1213"/>
      <c r="DD83" s="1212"/>
    </row>
    <row r="84" spans="2:109" ht="13.5" x14ac:dyDescent="0.15">
      <c r="DD84" s="1209"/>
      <c r="DE84" s="1209"/>
    </row>
    <row r="85" spans="2:109" ht="13.5" x14ac:dyDescent="0.15">
      <c r="DD85" s="1209"/>
      <c r="DE85" s="1209"/>
    </row>
  </sheetData>
  <sheetProtection algorithmName="SHA-512" hashValue="PnXa7zB1Rjp33dsUaajamnDiaWYfheQDKLCLIzJwaO2zBBDzncRlRZfnyj1d4lgv1kCQtjCGUK8DEGhTGMehog==" saltValue="yN84Fpi1+k+2uGmOuW6yq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9704E-4DB4-4076-BD2D-229AA78D5B2F}">
  <sheetPr>
    <pageSetUpPr fitToPage="1"/>
  </sheetPr>
  <dimension ref="A1:DR125"/>
  <sheetViews>
    <sheetView showGridLines="0" zoomScaleNormal="100" zoomScaleSheetLayoutView="70" workbookViewId="0">
      <selection activeCell="AI90" sqref="AI90"/>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512</v>
      </c>
    </row>
  </sheetData>
  <sheetProtection algorithmName="SHA-512" hashValue="EX9/WqJyjY+M/PKef1xD/GFHmSBrZw4kbmtQ9jbBuMCkl1e8UJVizyVLP2fXWAGJcx+Enjiz2zEU4uNSMMgPUg==" saltValue="t0D7/qf+p7WEr3Jkbm7vq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A77B1-2F18-4696-A430-C9B5EDA026AC}">
  <sheetPr>
    <pageSetUpPr fitToPage="1"/>
  </sheetPr>
  <dimension ref="A1:DR125"/>
  <sheetViews>
    <sheetView showGridLines="0" zoomScaleNormal="100" zoomScaleSheetLayoutView="55" workbookViewId="0">
      <selection activeCell="BN16" sqref="BN16"/>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512</v>
      </c>
    </row>
  </sheetData>
  <sheetProtection algorithmName="SHA-512" hashValue="MYr/irubRPfVXB/W+QyWUCC5IBhxa7OJxFhlZI8YU8dMOzVUEaLzVrDqMkGEPRuqRVrmKKYLyTKOm7Ynp3O4Rw==" saltValue="IcRdN5f8phJg583Uz1lBO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562</v>
      </c>
      <c r="G2" s="148"/>
      <c r="H2" s="149"/>
    </row>
    <row r="3" spans="1:8" x14ac:dyDescent="0.15">
      <c r="A3" s="145" t="s">
        <v>555</v>
      </c>
      <c r="B3" s="150"/>
      <c r="C3" s="151"/>
      <c r="D3" s="152">
        <v>41332</v>
      </c>
      <c r="E3" s="153"/>
      <c r="F3" s="154">
        <v>88968</v>
      </c>
      <c r="G3" s="155"/>
      <c r="H3" s="156"/>
    </row>
    <row r="4" spans="1:8" x14ac:dyDescent="0.15">
      <c r="A4" s="157"/>
      <c r="B4" s="158"/>
      <c r="C4" s="159"/>
      <c r="D4" s="160">
        <v>16830</v>
      </c>
      <c r="E4" s="161"/>
      <c r="F4" s="162">
        <v>45482</v>
      </c>
      <c r="G4" s="163"/>
      <c r="H4" s="164"/>
    </row>
    <row r="5" spans="1:8" x14ac:dyDescent="0.15">
      <c r="A5" s="145" t="s">
        <v>557</v>
      </c>
      <c r="B5" s="150"/>
      <c r="C5" s="151"/>
      <c r="D5" s="152">
        <v>44384</v>
      </c>
      <c r="E5" s="153"/>
      <c r="F5" s="154">
        <v>85173</v>
      </c>
      <c r="G5" s="155"/>
      <c r="H5" s="156"/>
    </row>
    <row r="6" spans="1:8" x14ac:dyDescent="0.15">
      <c r="A6" s="157"/>
      <c r="B6" s="158"/>
      <c r="C6" s="159"/>
      <c r="D6" s="160">
        <v>12106</v>
      </c>
      <c r="E6" s="161"/>
      <c r="F6" s="162">
        <v>43913</v>
      </c>
      <c r="G6" s="163"/>
      <c r="H6" s="164"/>
    </row>
    <row r="7" spans="1:8" x14ac:dyDescent="0.15">
      <c r="A7" s="145" t="s">
        <v>558</v>
      </c>
      <c r="B7" s="150"/>
      <c r="C7" s="151"/>
      <c r="D7" s="152">
        <v>41537</v>
      </c>
      <c r="E7" s="153"/>
      <c r="F7" s="154">
        <v>94081</v>
      </c>
      <c r="G7" s="155"/>
      <c r="H7" s="156"/>
    </row>
    <row r="8" spans="1:8" x14ac:dyDescent="0.15">
      <c r="A8" s="157"/>
      <c r="B8" s="158"/>
      <c r="C8" s="159"/>
      <c r="D8" s="160">
        <v>15480</v>
      </c>
      <c r="E8" s="161"/>
      <c r="F8" s="162">
        <v>48949</v>
      </c>
      <c r="G8" s="163"/>
      <c r="H8" s="164"/>
    </row>
    <row r="9" spans="1:8" x14ac:dyDescent="0.15">
      <c r="A9" s="145" t="s">
        <v>559</v>
      </c>
      <c r="B9" s="150"/>
      <c r="C9" s="151"/>
      <c r="D9" s="152">
        <v>63941</v>
      </c>
      <c r="E9" s="153"/>
      <c r="F9" s="154">
        <v>92632</v>
      </c>
      <c r="G9" s="155"/>
      <c r="H9" s="156"/>
    </row>
    <row r="10" spans="1:8" x14ac:dyDescent="0.15">
      <c r="A10" s="157"/>
      <c r="B10" s="158"/>
      <c r="C10" s="159"/>
      <c r="D10" s="160">
        <v>17961</v>
      </c>
      <c r="E10" s="161"/>
      <c r="F10" s="162">
        <v>47978</v>
      </c>
      <c r="G10" s="163"/>
      <c r="H10" s="164"/>
    </row>
    <row r="11" spans="1:8" x14ac:dyDescent="0.15">
      <c r="A11" s="145" t="s">
        <v>560</v>
      </c>
      <c r="B11" s="150"/>
      <c r="C11" s="151"/>
      <c r="D11" s="152">
        <v>54213</v>
      </c>
      <c r="E11" s="153"/>
      <c r="F11" s="154">
        <v>96469</v>
      </c>
      <c r="G11" s="155"/>
      <c r="H11" s="156"/>
    </row>
    <row r="12" spans="1:8" x14ac:dyDescent="0.15">
      <c r="A12" s="157"/>
      <c r="B12" s="158"/>
      <c r="C12" s="165"/>
      <c r="D12" s="160">
        <v>17988</v>
      </c>
      <c r="E12" s="161"/>
      <c r="F12" s="162">
        <v>49775</v>
      </c>
      <c r="G12" s="163"/>
      <c r="H12" s="164"/>
    </row>
    <row r="13" spans="1:8" x14ac:dyDescent="0.15">
      <c r="A13" s="145"/>
      <c r="B13" s="150"/>
      <c r="C13" s="166"/>
      <c r="D13" s="167">
        <v>49081</v>
      </c>
      <c r="E13" s="168"/>
      <c r="F13" s="169">
        <v>91465</v>
      </c>
      <c r="G13" s="170"/>
      <c r="H13" s="156"/>
    </row>
    <row r="14" spans="1:8" x14ac:dyDescent="0.15">
      <c r="A14" s="157"/>
      <c r="B14" s="158"/>
      <c r="C14" s="159"/>
      <c r="D14" s="160">
        <v>16073</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2.3199999999999998</v>
      </c>
      <c r="C19" s="171">
        <f>ROUND(VALUE(SUBSTITUTE(実質収支比率等に係る経年分析!G$48,"▲","-")),2)</f>
        <v>2.37</v>
      </c>
      <c r="D19" s="171">
        <f>ROUND(VALUE(SUBSTITUTE(実質収支比率等に係る経年分析!H$48,"▲","-")),2)</f>
        <v>2.85</v>
      </c>
      <c r="E19" s="171">
        <f>ROUND(VALUE(SUBSTITUTE(実質収支比率等に係る経年分析!I$48,"▲","-")),2)</f>
        <v>2.66</v>
      </c>
      <c r="F19" s="171">
        <f>ROUND(VALUE(SUBSTITUTE(実質収支比率等に係る経年分析!J$48,"▲","-")),2)</f>
        <v>3.7</v>
      </c>
    </row>
    <row r="20" spans="1:11" x14ac:dyDescent="0.15">
      <c r="A20" s="171" t="s">
        <v>55</v>
      </c>
      <c r="B20" s="171">
        <f>ROUND(VALUE(SUBSTITUTE(実質収支比率等に係る経年分析!F$47,"▲","-")),2)</f>
        <v>5.4</v>
      </c>
      <c r="C20" s="171">
        <f>ROUND(VALUE(SUBSTITUTE(実質収支比率等に係る経年分析!G$47,"▲","-")),2)</f>
        <v>5.84</v>
      </c>
      <c r="D20" s="171">
        <f>ROUND(VALUE(SUBSTITUTE(実質収支比率等に係る経年分析!H$47,"▲","-")),2)</f>
        <v>6.31</v>
      </c>
      <c r="E20" s="171">
        <f>ROUND(VALUE(SUBSTITUTE(実質収支比率等に係る経年分析!I$47,"▲","-")),2)</f>
        <v>6.29</v>
      </c>
      <c r="F20" s="171">
        <f>ROUND(VALUE(SUBSTITUTE(実質収支比率等に係る経年分析!J$47,"▲","-")),2)</f>
        <v>7.27</v>
      </c>
    </row>
    <row r="21" spans="1:11" x14ac:dyDescent="0.15">
      <c r="A21" s="171" t="s">
        <v>56</v>
      </c>
      <c r="B21" s="171">
        <f>IF(ISNUMBER(VALUE(SUBSTITUTE(実質収支比率等に係る経年分析!F$49,"▲","-"))),ROUND(VALUE(SUBSTITUTE(実質収支比率等に係る経年分析!F$49,"▲","-")),2),NA())</f>
        <v>-0.23</v>
      </c>
      <c r="C21" s="171">
        <f>IF(ISNUMBER(VALUE(SUBSTITUTE(実質収支比率等に係る経年分析!G$49,"▲","-"))),ROUND(VALUE(SUBSTITUTE(実質収支比率等に係る経年分析!G$49,"▲","-")),2),NA())</f>
        <v>0.36</v>
      </c>
      <c r="D21" s="171">
        <f>IF(ISNUMBER(VALUE(SUBSTITUTE(実質収支比率等に係る経年分析!H$49,"▲","-"))),ROUND(VALUE(SUBSTITUTE(実質収支比率等に係る経年分析!H$49,"▲","-")),2),NA())</f>
        <v>0.92</v>
      </c>
      <c r="E21" s="171">
        <f>IF(ISNUMBER(VALUE(SUBSTITUTE(実質収支比率等に係る経年分析!I$49,"▲","-"))),ROUND(VALUE(SUBSTITUTE(実質収支比率等に係る経年分析!I$49,"▲","-")),2),NA())</f>
        <v>-0.22</v>
      </c>
      <c r="F21" s="171">
        <f>IF(ISNUMBER(VALUE(SUBSTITUTE(実質収支比率等に係る経年分析!J$49,"▲","-"))),ROUND(VALUE(SUBSTITUTE(実質収支比率等に係る経年分析!J$49,"▲","-")),2),NA())</f>
        <v>2.4700000000000002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島原市後期高齢者医療特別会計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v>
      </c>
    </row>
    <row r="33" spans="1:16" x14ac:dyDescent="0.15">
      <c r="A33" s="172" t="str">
        <f>IF(連結実質赤字比率に係る赤字・黒字の構成分析!C$37="",NA(),連結実質赤字比率に係る赤字・黒字の構成分析!C$37)</f>
        <v>島原市温泉給湯事業特別会計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0.14000000000000001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0.27</v>
      </c>
    </row>
    <row r="34" spans="1:16" x14ac:dyDescent="0.15">
      <c r="A34" s="172" t="str">
        <f>IF(連結実質赤字比率に係る赤字・黒字の構成分析!C$36="",NA(),連結実質赤字比率に係る赤字・黒字の構成分析!C$36)</f>
        <v>島原市国民健康保険事業特別会計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2.84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v>
      </c>
    </row>
    <row r="36" spans="1:16" x14ac:dyDescent="0.15">
      <c r="A36" s="172" t="str">
        <f>IF(連結実質赤字比率に係る赤字・黒字の構成分析!C$34="",NA(),連結実質赤字比率に係る赤字・黒字の構成分析!C$34)</f>
        <v>島原市水道事業会計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9.0399999999999991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9.59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4.28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2007</v>
      </c>
      <c r="E42" s="173"/>
      <c r="F42" s="173"/>
      <c r="G42" s="173">
        <f>'実質公債費比率（分子）の構造'!L$52</f>
        <v>1867</v>
      </c>
      <c r="H42" s="173"/>
      <c r="I42" s="173"/>
      <c r="J42" s="173">
        <f>'実質公債費比率（分子）の構造'!M$52</f>
        <v>1785</v>
      </c>
      <c r="K42" s="173"/>
      <c r="L42" s="173"/>
      <c r="M42" s="173">
        <f>'実質公債費比率（分子）の構造'!N$52</f>
        <v>1602</v>
      </c>
      <c r="N42" s="173"/>
      <c r="O42" s="173"/>
      <c r="P42" s="173">
        <f>'実質公債費比率（分子）の構造'!O$52</f>
        <v>1721</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4</v>
      </c>
      <c r="C44" s="173"/>
      <c r="D44" s="173"/>
      <c r="E44" s="173">
        <f>'実質公債費比率（分子）の構造'!L$50</f>
        <v>3</v>
      </c>
      <c r="F44" s="173"/>
      <c r="G44" s="173"/>
      <c r="H44" s="173">
        <f>'実質公債費比率（分子）の構造'!M$50</f>
        <v>4</v>
      </c>
      <c r="I44" s="173"/>
      <c r="J44" s="173"/>
      <c r="K44" s="173">
        <f>'実質公債費比率（分子）の構造'!N$50</f>
        <v>3</v>
      </c>
      <c r="L44" s="173"/>
      <c r="M44" s="173"/>
      <c r="N44" s="173">
        <f>'実質公債費比率（分子）の構造'!O$50</f>
        <v>0</v>
      </c>
      <c r="O44" s="173"/>
      <c r="P44" s="173"/>
    </row>
    <row r="45" spans="1:16" x14ac:dyDescent="0.15">
      <c r="A45" s="173" t="s">
        <v>66</v>
      </c>
      <c r="B45" s="173">
        <f>'実質公債費比率（分子）の構造'!K$49</f>
        <v>279</v>
      </c>
      <c r="C45" s="173"/>
      <c r="D45" s="173"/>
      <c r="E45" s="173">
        <f>'実質公債費比率（分子）の構造'!L$49</f>
        <v>222</v>
      </c>
      <c r="F45" s="173"/>
      <c r="G45" s="173"/>
      <c r="H45" s="173">
        <f>'実質公債費比率（分子）の構造'!M$49</f>
        <v>111</v>
      </c>
      <c r="I45" s="173"/>
      <c r="J45" s="173"/>
      <c r="K45" s="173">
        <f>'実質公債費比率（分子）の構造'!N$49</f>
        <v>50</v>
      </c>
      <c r="L45" s="173"/>
      <c r="M45" s="173"/>
      <c r="N45" s="173">
        <f>'実質公債費比率（分子）の構造'!O$49</f>
        <v>84</v>
      </c>
      <c r="O45" s="173"/>
      <c r="P45" s="173"/>
    </row>
    <row r="46" spans="1:16" x14ac:dyDescent="0.15">
      <c r="A46" s="173" t="s">
        <v>67</v>
      </c>
      <c r="B46" s="173">
        <f>'実質公債費比率（分子）の構造'!K$48</f>
        <v>56</v>
      </c>
      <c r="C46" s="173"/>
      <c r="D46" s="173"/>
      <c r="E46" s="173">
        <f>'実質公債費比率（分子）の構造'!L$48</f>
        <v>64</v>
      </c>
      <c r="F46" s="173"/>
      <c r="G46" s="173"/>
      <c r="H46" s="173">
        <f>'実質公債費比率（分子）の構造'!M$48</f>
        <v>71</v>
      </c>
      <c r="I46" s="173"/>
      <c r="J46" s="173"/>
      <c r="K46" s="173">
        <f>'実質公債費比率（分子）の構造'!N$48</f>
        <v>71</v>
      </c>
      <c r="L46" s="173"/>
      <c r="M46" s="173"/>
      <c r="N46" s="173">
        <f>'実質公債費比率（分子）の構造'!O$48</f>
        <v>73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2025</v>
      </c>
      <c r="C49" s="173"/>
      <c r="D49" s="173"/>
      <c r="E49" s="173">
        <f>'実質公債費比率（分子）の構造'!L$45</f>
        <v>1955</v>
      </c>
      <c r="F49" s="173"/>
      <c r="G49" s="173"/>
      <c r="H49" s="173">
        <f>'実質公債費比率（分子）の構造'!M$45</f>
        <v>1863</v>
      </c>
      <c r="I49" s="173"/>
      <c r="J49" s="173"/>
      <c r="K49" s="173">
        <f>'実質公債費比率（分子）の構造'!N$45</f>
        <v>1773</v>
      </c>
      <c r="L49" s="173"/>
      <c r="M49" s="173"/>
      <c r="N49" s="173">
        <f>'実質公債費比率（分子）の構造'!O$45</f>
        <v>2035</v>
      </c>
      <c r="O49" s="173"/>
      <c r="P49" s="173"/>
    </row>
    <row r="50" spans="1:16" x14ac:dyDescent="0.15">
      <c r="A50" s="173" t="s">
        <v>71</v>
      </c>
      <c r="B50" s="173" t="e">
        <f>NA()</f>
        <v>#N/A</v>
      </c>
      <c r="C50" s="173">
        <f>IF(ISNUMBER('実質公債費比率（分子）の構造'!K$53),'実質公債費比率（分子）の構造'!K$53,NA())</f>
        <v>357</v>
      </c>
      <c r="D50" s="173" t="e">
        <f>NA()</f>
        <v>#N/A</v>
      </c>
      <c r="E50" s="173" t="e">
        <f>NA()</f>
        <v>#N/A</v>
      </c>
      <c r="F50" s="173">
        <f>IF(ISNUMBER('実質公債費比率（分子）の構造'!L$53),'実質公債費比率（分子）の構造'!L$53,NA())</f>
        <v>377</v>
      </c>
      <c r="G50" s="173" t="e">
        <f>NA()</f>
        <v>#N/A</v>
      </c>
      <c r="H50" s="173" t="e">
        <f>NA()</f>
        <v>#N/A</v>
      </c>
      <c r="I50" s="173">
        <f>IF(ISNUMBER('実質公債費比率（分子）の構造'!M$53),'実質公債費比率（分子）の構造'!M$53,NA())</f>
        <v>264</v>
      </c>
      <c r="J50" s="173" t="e">
        <f>NA()</f>
        <v>#N/A</v>
      </c>
      <c r="K50" s="173" t="e">
        <f>NA()</f>
        <v>#N/A</v>
      </c>
      <c r="L50" s="173">
        <f>IF(ISNUMBER('実質公債費比率（分子）の構造'!N$53),'実質公債費比率（分子）の構造'!N$53,NA())</f>
        <v>295</v>
      </c>
      <c r="M50" s="173" t="e">
        <f>NA()</f>
        <v>#N/A</v>
      </c>
      <c r="N50" s="173" t="e">
        <f>NA()</f>
        <v>#N/A</v>
      </c>
      <c r="O50" s="173">
        <f>IF(ISNUMBER('実質公債費比率（分子）の構造'!O$53),'実質公債費比率（分子）の構造'!O$53,NA())</f>
        <v>471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16492</v>
      </c>
      <c r="E56" s="172"/>
      <c r="F56" s="172"/>
      <c r="G56" s="172">
        <f>'将来負担比率（分子）の構造'!J$52</f>
        <v>16622</v>
      </c>
      <c r="H56" s="172"/>
      <c r="I56" s="172"/>
      <c r="J56" s="172">
        <f>'将来負担比率（分子）の構造'!K$52</f>
        <v>17623</v>
      </c>
      <c r="K56" s="172"/>
      <c r="L56" s="172"/>
      <c r="M56" s="172">
        <f>'将来負担比率（分子）の構造'!L$52</f>
        <v>18633</v>
      </c>
      <c r="N56" s="172"/>
      <c r="O56" s="172"/>
      <c r="P56" s="172">
        <f>'将来負担比率（分子）の構造'!M$52</f>
        <v>18948</v>
      </c>
    </row>
    <row r="57" spans="1:16" x14ac:dyDescent="0.15">
      <c r="A57" s="172" t="s">
        <v>42</v>
      </c>
      <c r="B57" s="172"/>
      <c r="C57" s="172"/>
      <c r="D57" s="172">
        <f>'将来負担比率（分子）の構造'!I$51</f>
        <v>2886</v>
      </c>
      <c r="E57" s="172"/>
      <c r="F57" s="172"/>
      <c r="G57" s="172">
        <f>'将来負担比率（分子）の構造'!J$51</f>
        <v>2561</v>
      </c>
      <c r="H57" s="172"/>
      <c r="I57" s="172"/>
      <c r="J57" s="172">
        <f>'将来負担比率（分子）の構造'!K$51</f>
        <v>2399</v>
      </c>
      <c r="K57" s="172"/>
      <c r="L57" s="172"/>
      <c r="M57" s="172">
        <f>'将来負担比率（分子）の構造'!L$51</f>
        <v>2401</v>
      </c>
      <c r="N57" s="172"/>
      <c r="O57" s="172"/>
      <c r="P57" s="172">
        <f>'将来負担比率（分子）の構造'!M$51</f>
        <v>2224</v>
      </c>
    </row>
    <row r="58" spans="1:16" x14ac:dyDescent="0.15">
      <c r="A58" s="172" t="s">
        <v>41</v>
      </c>
      <c r="B58" s="172"/>
      <c r="C58" s="172"/>
      <c r="D58" s="172">
        <f>'将来負担比率（分子）の構造'!I$50</f>
        <v>6522</v>
      </c>
      <c r="E58" s="172"/>
      <c r="F58" s="172"/>
      <c r="G58" s="172">
        <f>'将来負担比率（分子）の構造'!J$50</f>
        <v>6502</v>
      </c>
      <c r="H58" s="172"/>
      <c r="I58" s="172"/>
      <c r="J58" s="172">
        <f>'将来負担比率（分子）の構造'!K$50</f>
        <v>6143</v>
      </c>
      <c r="K58" s="172"/>
      <c r="L58" s="172"/>
      <c r="M58" s="172">
        <f>'将来負担比率（分子）の構造'!L$50</f>
        <v>6406</v>
      </c>
      <c r="N58" s="172"/>
      <c r="O58" s="172"/>
      <c r="P58" s="172">
        <f>'将来負担比率（分子）の構造'!M$50</f>
        <v>7139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2460</v>
      </c>
      <c r="C62" s="172"/>
      <c r="D62" s="172"/>
      <c r="E62" s="172">
        <f>'将来負担比率（分子）の構造'!J$45</f>
        <v>2155</v>
      </c>
      <c r="F62" s="172"/>
      <c r="G62" s="172"/>
      <c r="H62" s="172">
        <f>'将来負担比率（分子）の構造'!K$45</f>
        <v>2035</v>
      </c>
      <c r="I62" s="172"/>
      <c r="J62" s="172"/>
      <c r="K62" s="172">
        <f>'将来負担比率（分子）の構造'!L$45</f>
        <v>2137</v>
      </c>
      <c r="L62" s="172"/>
      <c r="M62" s="172"/>
      <c r="N62" s="172">
        <f>'将来負担比率（分子）の構造'!M$45</f>
        <v>2107</v>
      </c>
      <c r="O62" s="172"/>
      <c r="P62" s="172"/>
    </row>
    <row r="63" spans="1:16" x14ac:dyDescent="0.15">
      <c r="A63" s="172" t="s">
        <v>34</v>
      </c>
      <c r="B63" s="172">
        <f>'将来負担比率（分子）の構造'!I$44</f>
        <v>180</v>
      </c>
      <c r="C63" s="172"/>
      <c r="D63" s="172"/>
      <c r="E63" s="172">
        <f>'将来負担比率（分子）の構造'!J$44</f>
        <v>152</v>
      </c>
      <c r="F63" s="172"/>
      <c r="G63" s="172"/>
      <c r="H63" s="172">
        <f>'将来負担比率（分子）の構造'!K$44</f>
        <v>142</v>
      </c>
      <c r="I63" s="172"/>
      <c r="J63" s="172"/>
      <c r="K63" s="172">
        <f>'将来負担比率（分子）の構造'!L$44</f>
        <v>138</v>
      </c>
      <c r="L63" s="172"/>
      <c r="M63" s="172"/>
      <c r="N63" s="172">
        <f>'将来負担比率（分子）の構造'!M$44</f>
        <v>177</v>
      </c>
      <c r="O63" s="172"/>
      <c r="P63" s="172"/>
    </row>
    <row r="64" spans="1:16" x14ac:dyDescent="0.15">
      <c r="A64" s="172" t="s">
        <v>33</v>
      </c>
      <c r="B64" s="172">
        <f>'将来負担比率（分子）の構造'!I$43</f>
        <v>764</v>
      </c>
      <c r="C64" s="172"/>
      <c r="D64" s="172"/>
      <c r="E64" s="172">
        <f>'将来負担比率（分子）の構造'!J$43</f>
        <v>874</v>
      </c>
      <c r="F64" s="172"/>
      <c r="G64" s="172"/>
      <c r="H64" s="172">
        <f>'将来負担比率（分子）の構造'!K$43</f>
        <v>1047</v>
      </c>
      <c r="I64" s="172"/>
      <c r="J64" s="172"/>
      <c r="K64" s="172">
        <f>'将来負担比率（分子）の構造'!L$43</f>
        <v>1131</v>
      </c>
      <c r="L64" s="172"/>
      <c r="M64" s="172"/>
      <c r="N64" s="172">
        <f>'将来負担比率（分子）の構造'!M$43</f>
        <v>1259</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20700</v>
      </c>
      <c r="C66" s="172"/>
      <c r="D66" s="172"/>
      <c r="E66" s="172">
        <f>'将来負担比率（分子）の構造'!J$41</f>
        <v>21429</v>
      </c>
      <c r="F66" s="172"/>
      <c r="G66" s="172"/>
      <c r="H66" s="172">
        <f>'将来負担比率（分子）の構造'!K$41</f>
        <v>23401</v>
      </c>
      <c r="I66" s="172"/>
      <c r="J66" s="172"/>
      <c r="K66" s="172">
        <f>'将来負担比率（分子）の構造'!L$41</f>
        <v>23805</v>
      </c>
      <c r="L66" s="172"/>
      <c r="M66" s="172"/>
      <c r="N66" s="172">
        <f>'将来負担比率（分子）の構造'!M$41</f>
        <v>23746</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461</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716</v>
      </c>
      <c r="C72" s="176">
        <f>基金残高に係る経年分析!G55</f>
        <v>713</v>
      </c>
      <c r="D72" s="176">
        <f>基金残高に係る経年分析!H55</f>
        <v>867</v>
      </c>
    </row>
    <row r="73" spans="1:16" x14ac:dyDescent="0.15">
      <c r="A73" s="175" t="s">
        <v>78</v>
      </c>
      <c r="B73" s="176">
        <f>基金残高に係る経年分析!F56</f>
        <v>801</v>
      </c>
      <c r="C73" s="176">
        <f>基金残高に係る経年分析!G56</f>
        <v>806</v>
      </c>
      <c r="D73" s="176">
        <f>基金残高に係る経年分析!H56</f>
        <v>968</v>
      </c>
    </row>
    <row r="74" spans="1:16" x14ac:dyDescent="0.15">
      <c r="A74" s="175" t="s">
        <v>79</v>
      </c>
      <c r="B74" s="176">
        <f>基金残高に係る経年分析!F57</f>
        <v>4288</v>
      </c>
      <c r="C74" s="176">
        <f>基金残高に係る経年分析!G57</f>
        <v>4660</v>
      </c>
      <c r="D74" s="176">
        <f>基金残高に係る経年分析!H57</f>
        <v>5080</v>
      </c>
    </row>
  </sheetData>
  <sheetProtection algorithmName="SHA-512" hashValue="Xx0UHoCtYR+B5hEtvnrQTkH6go3MQ8Amp4KXJxpO21u3eCL46Z6b4plBUFXgGJGV0cQWoXakN+6PnvB8QkSFpA==" saltValue="MiSL2Nv3g+eTFLXXtbmx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4" t="s">
        <v>216</v>
      </c>
      <c r="DI1" s="715"/>
      <c r="DJ1" s="715"/>
      <c r="DK1" s="715"/>
      <c r="DL1" s="715"/>
      <c r="DM1" s="715"/>
      <c r="DN1" s="716"/>
      <c r="DO1" s="211"/>
      <c r="DP1" s="714" t="s">
        <v>217</v>
      </c>
      <c r="DQ1" s="715"/>
      <c r="DR1" s="715"/>
      <c r="DS1" s="715"/>
      <c r="DT1" s="715"/>
      <c r="DU1" s="715"/>
      <c r="DV1" s="715"/>
      <c r="DW1" s="715"/>
      <c r="DX1" s="715"/>
      <c r="DY1" s="715"/>
      <c r="DZ1" s="715"/>
      <c r="EA1" s="715"/>
      <c r="EB1" s="715"/>
      <c r="EC1" s="716"/>
      <c r="ED1" s="210"/>
      <c r="EE1" s="210"/>
      <c r="EF1" s="210"/>
      <c r="EG1" s="210"/>
      <c r="EH1" s="210"/>
      <c r="EI1" s="210"/>
      <c r="EJ1" s="210"/>
      <c r="EK1" s="210"/>
      <c r="EL1" s="210"/>
      <c r="EM1" s="210"/>
    </row>
    <row r="2" spans="2:143" ht="22.5" customHeight="1" x14ac:dyDescent="0.15">
      <c r="B2" s="212" t="s">
        <v>218</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76" t="s">
        <v>219</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220</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221</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15">
      <c r="B4" s="676" t="s">
        <v>1</v>
      </c>
      <c r="C4" s="677"/>
      <c r="D4" s="677"/>
      <c r="E4" s="677"/>
      <c r="F4" s="677"/>
      <c r="G4" s="677"/>
      <c r="H4" s="677"/>
      <c r="I4" s="677"/>
      <c r="J4" s="677"/>
      <c r="K4" s="677"/>
      <c r="L4" s="677"/>
      <c r="M4" s="677"/>
      <c r="N4" s="677"/>
      <c r="O4" s="677"/>
      <c r="P4" s="677"/>
      <c r="Q4" s="678"/>
      <c r="R4" s="676" t="s">
        <v>222</v>
      </c>
      <c r="S4" s="677"/>
      <c r="T4" s="677"/>
      <c r="U4" s="677"/>
      <c r="V4" s="677"/>
      <c r="W4" s="677"/>
      <c r="X4" s="677"/>
      <c r="Y4" s="678"/>
      <c r="Z4" s="676" t="s">
        <v>223</v>
      </c>
      <c r="AA4" s="677"/>
      <c r="AB4" s="677"/>
      <c r="AC4" s="678"/>
      <c r="AD4" s="676" t="s">
        <v>224</v>
      </c>
      <c r="AE4" s="677"/>
      <c r="AF4" s="677"/>
      <c r="AG4" s="677"/>
      <c r="AH4" s="677"/>
      <c r="AI4" s="677"/>
      <c r="AJ4" s="677"/>
      <c r="AK4" s="678"/>
      <c r="AL4" s="676" t="s">
        <v>223</v>
      </c>
      <c r="AM4" s="677"/>
      <c r="AN4" s="677"/>
      <c r="AO4" s="678"/>
      <c r="AP4" s="717" t="s">
        <v>225</v>
      </c>
      <c r="AQ4" s="717"/>
      <c r="AR4" s="717"/>
      <c r="AS4" s="717"/>
      <c r="AT4" s="717"/>
      <c r="AU4" s="717"/>
      <c r="AV4" s="717"/>
      <c r="AW4" s="717"/>
      <c r="AX4" s="717"/>
      <c r="AY4" s="717"/>
      <c r="AZ4" s="717"/>
      <c r="BA4" s="717"/>
      <c r="BB4" s="717"/>
      <c r="BC4" s="717"/>
      <c r="BD4" s="717"/>
      <c r="BE4" s="717"/>
      <c r="BF4" s="717"/>
      <c r="BG4" s="717" t="s">
        <v>226</v>
      </c>
      <c r="BH4" s="717"/>
      <c r="BI4" s="717"/>
      <c r="BJ4" s="717"/>
      <c r="BK4" s="717"/>
      <c r="BL4" s="717"/>
      <c r="BM4" s="717"/>
      <c r="BN4" s="717"/>
      <c r="BO4" s="717" t="s">
        <v>223</v>
      </c>
      <c r="BP4" s="717"/>
      <c r="BQ4" s="717"/>
      <c r="BR4" s="717"/>
      <c r="BS4" s="717" t="s">
        <v>227</v>
      </c>
      <c r="BT4" s="717"/>
      <c r="BU4" s="717"/>
      <c r="BV4" s="717"/>
      <c r="BW4" s="717"/>
      <c r="BX4" s="717"/>
      <c r="BY4" s="717"/>
      <c r="BZ4" s="717"/>
      <c r="CA4" s="717"/>
      <c r="CB4" s="717"/>
      <c r="CD4" s="676" t="s">
        <v>228</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15">
      <c r="B5" s="673" t="s">
        <v>229</v>
      </c>
      <c r="C5" s="674"/>
      <c r="D5" s="674"/>
      <c r="E5" s="674"/>
      <c r="F5" s="674"/>
      <c r="G5" s="674"/>
      <c r="H5" s="674"/>
      <c r="I5" s="674"/>
      <c r="J5" s="674"/>
      <c r="K5" s="674"/>
      <c r="L5" s="674"/>
      <c r="M5" s="674"/>
      <c r="N5" s="674"/>
      <c r="O5" s="674"/>
      <c r="P5" s="674"/>
      <c r="Q5" s="675"/>
      <c r="R5" s="670">
        <v>4625989</v>
      </c>
      <c r="S5" s="671"/>
      <c r="T5" s="671"/>
      <c r="U5" s="671"/>
      <c r="V5" s="671"/>
      <c r="W5" s="671"/>
      <c r="X5" s="671"/>
      <c r="Y5" s="699"/>
      <c r="Z5" s="712">
        <v>17.899999999999999</v>
      </c>
      <c r="AA5" s="712"/>
      <c r="AB5" s="712"/>
      <c r="AC5" s="712"/>
      <c r="AD5" s="713">
        <v>4319180</v>
      </c>
      <c r="AE5" s="713"/>
      <c r="AF5" s="713"/>
      <c r="AG5" s="713"/>
      <c r="AH5" s="713"/>
      <c r="AI5" s="713"/>
      <c r="AJ5" s="713"/>
      <c r="AK5" s="713"/>
      <c r="AL5" s="700">
        <v>37</v>
      </c>
      <c r="AM5" s="685"/>
      <c r="AN5" s="685"/>
      <c r="AO5" s="701"/>
      <c r="AP5" s="673" t="s">
        <v>230</v>
      </c>
      <c r="AQ5" s="674"/>
      <c r="AR5" s="674"/>
      <c r="AS5" s="674"/>
      <c r="AT5" s="674"/>
      <c r="AU5" s="674"/>
      <c r="AV5" s="674"/>
      <c r="AW5" s="674"/>
      <c r="AX5" s="674"/>
      <c r="AY5" s="674"/>
      <c r="AZ5" s="674"/>
      <c r="BA5" s="674"/>
      <c r="BB5" s="674"/>
      <c r="BC5" s="674"/>
      <c r="BD5" s="674"/>
      <c r="BE5" s="674"/>
      <c r="BF5" s="675"/>
      <c r="BG5" s="623">
        <v>4307337</v>
      </c>
      <c r="BH5" s="624"/>
      <c r="BI5" s="624"/>
      <c r="BJ5" s="624"/>
      <c r="BK5" s="624"/>
      <c r="BL5" s="624"/>
      <c r="BM5" s="624"/>
      <c r="BN5" s="625"/>
      <c r="BO5" s="649">
        <v>93.1</v>
      </c>
      <c r="BP5" s="649"/>
      <c r="BQ5" s="649"/>
      <c r="BR5" s="649"/>
      <c r="BS5" s="650">
        <v>35004</v>
      </c>
      <c r="BT5" s="650"/>
      <c r="BU5" s="650"/>
      <c r="BV5" s="650"/>
      <c r="BW5" s="650"/>
      <c r="BX5" s="650"/>
      <c r="BY5" s="650"/>
      <c r="BZ5" s="650"/>
      <c r="CA5" s="650"/>
      <c r="CB5" s="697"/>
      <c r="CD5" s="676" t="s">
        <v>225</v>
      </c>
      <c r="CE5" s="677"/>
      <c r="CF5" s="677"/>
      <c r="CG5" s="677"/>
      <c r="CH5" s="677"/>
      <c r="CI5" s="677"/>
      <c r="CJ5" s="677"/>
      <c r="CK5" s="677"/>
      <c r="CL5" s="677"/>
      <c r="CM5" s="677"/>
      <c r="CN5" s="677"/>
      <c r="CO5" s="677"/>
      <c r="CP5" s="677"/>
      <c r="CQ5" s="678"/>
      <c r="CR5" s="676" t="s">
        <v>231</v>
      </c>
      <c r="CS5" s="677"/>
      <c r="CT5" s="677"/>
      <c r="CU5" s="677"/>
      <c r="CV5" s="677"/>
      <c r="CW5" s="677"/>
      <c r="CX5" s="677"/>
      <c r="CY5" s="678"/>
      <c r="CZ5" s="676" t="s">
        <v>223</v>
      </c>
      <c r="DA5" s="677"/>
      <c r="DB5" s="677"/>
      <c r="DC5" s="678"/>
      <c r="DD5" s="676" t="s">
        <v>232</v>
      </c>
      <c r="DE5" s="677"/>
      <c r="DF5" s="677"/>
      <c r="DG5" s="677"/>
      <c r="DH5" s="677"/>
      <c r="DI5" s="677"/>
      <c r="DJ5" s="677"/>
      <c r="DK5" s="677"/>
      <c r="DL5" s="677"/>
      <c r="DM5" s="677"/>
      <c r="DN5" s="677"/>
      <c r="DO5" s="677"/>
      <c r="DP5" s="678"/>
      <c r="DQ5" s="676" t="s">
        <v>233</v>
      </c>
      <c r="DR5" s="677"/>
      <c r="DS5" s="677"/>
      <c r="DT5" s="677"/>
      <c r="DU5" s="677"/>
      <c r="DV5" s="677"/>
      <c r="DW5" s="677"/>
      <c r="DX5" s="677"/>
      <c r="DY5" s="677"/>
      <c r="DZ5" s="677"/>
      <c r="EA5" s="677"/>
      <c r="EB5" s="677"/>
      <c r="EC5" s="678"/>
    </row>
    <row r="6" spans="2:143" ht="11.25" customHeight="1" x14ac:dyDescent="0.15">
      <c r="B6" s="620" t="s">
        <v>234</v>
      </c>
      <c r="C6" s="621"/>
      <c r="D6" s="621"/>
      <c r="E6" s="621"/>
      <c r="F6" s="621"/>
      <c r="G6" s="621"/>
      <c r="H6" s="621"/>
      <c r="I6" s="621"/>
      <c r="J6" s="621"/>
      <c r="K6" s="621"/>
      <c r="L6" s="621"/>
      <c r="M6" s="621"/>
      <c r="N6" s="621"/>
      <c r="O6" s="621"/>
      <c r="P6" s="621"/>
      <c r="Q6" s="622"/>
      <c r="R6" s="623">
        <v>169433</v>
      </c>
      <c r="S6" s="624"/>
      <c r="T6" s="624"/>
      <c r="U6" s="624"/>
      <c r="V6" s="624"/>
      <c r="W6" s="624"/>
      <c r="X6" s="624"/>
      <c r="Y6" s="625"/>
      <c r="Z6" s="649">
        <v>0.7</v>
      </c>
      <c r="AA6" s="649"/>
      <c r="AB6" s="649"/>
      <c r="AC6" s="649"/>
      <c r="AD6" s="650">
        <v>169433</v>
      </c>
      <c r="AE6" s="650"/>
      <c r="AF6" s="650"/>
      <c r="AG6" s="650"/>
      <c r="AH6" s="650"/>
      <c r="AI6" s="650"/>
      <c r="AJ6" s="650"/>
      <c r="AK6" s="650"/>
      <c r="AL6" s="626">
        <v>1.5</v>
      </c>
      <c r="AM6" s="627"/>
      <c r="AN6" s="627"/>
      <c r="AO6" s="651"/>
      <c r="AP6" s="620" t="s">
        <v>235</v>
      </c>
      <c r="AQ6" s="621"/>
      <c r="AR6" s="621"/>
      <c r="AS6" s="621"/>
      <c r="AT6" s="621"/>
      <c r="AU6" s="621"/>
      <c r="AV6" s="621"/>
      <c r="AW6" s="621"/>
      <c r="AX6" s="621"/>
      <c r="AY6" s="621"/>
      <c r="AZ6" s="621"/>
      <c r="BA6" s="621"/>
      <c r="BB6" s="621"/>
      <c r="BC6" s="621"/>
      <c r="BD6" s="621"/>
      <c r="BE6" s="621"/>
      <c r="BF6" s="622"/>
      <c r="BG6" s="623">
        <v>4307337</v>
      </c>
      <c r="BH6" s="624"/>
      <c r="BI6" s="624"/>
      <c r="BJ6" s="624"/>
      <c r="BK6" s="624"/>
      <c r="BL6" s="624"/>
      <c r="BM6" s="624"/>
      <c r="BN6" s="625"/>
      <c r="BO6" s="649">
        <v>93.1</v>
      </c>
      <c r="BP6" s="649"/>
      <c r="BQ6" s="649"/>
      <c r="BR6" s="649"/>
      <c r="BS6" s="650">
        <v>35004</v>
      </c>
      <c r="BT6" s="650"/>
      <c r="BU6" s="650"/>
      <c r="BV6" s="650"/>
      <c r="BW6" s="650"/>
      <c r="BX6" s="650"/>
      <c r="BY6" s="650"/>
      <c r="BZ6" s="650"/>
      <c r="CA6" s="650"/>
      <c r="CB6" s="697"/>
      <c r="CD6" s="673" t="s">
        <v>236</v>
      </c>
      <c r="CE6" s="674"/>
      <c r="CF6" s="674"/>
      <c r="CG6" s="674"/>
      <c r="CH6" s="674"/>
      <c r="CI6" s="674"/>
      <c r="CJ6" s="674"/>
      <c r="CK6" s="674"/>
      <c r="CL6" s="674"/>
      <c r="CM6" s="674"/>
      <c r="CN6" s="674"/>
      <c r="CO6" s="674"/>
      <c r="CP6" s="674"/>
      <c r="CQ6" s="675"/>
      <c r="CR6" s="623">
        <v>204552</v>
      </c>
      <c r="CS6" s="624"/>
      <c r="CT6" s="624"/>
      <c r="CU6" s="624"/>
      <c r="CV6" s="624"/>
      <c r="CW6" s="624"/>
      <c r="CX6" s="624"/>
      <c r="CY6" s="625"/>
      <c r="CZ6" s="700">
        <v>0.8</v>
      </c>
      <c r="DA6" s="685"/>
      <c r="DB6" s="685"/>
      <c r="DC6" s="702"/>
      <c r="DD6" s="629" t="s">
        <v>126</v>
      </c>
      <c r="DE6" s="624"/>
      <c r="DF6" s="624"/>
      <c r="DG6" s="624"/>
      <c r="DH6" s="624"/>
      <c r="DI6" s="624"/>
      <c r="DJ6" s="624"/>
      <c r="DK6" s="624"/>
      <c r="DL6" s="624"/>
      <c r="DM6" s="624"/>
      <c r="DN6" s="624"/>
      <c r="DO6" s="624"/>
      <c r="DP6" s="625"/>
      <c r="DQ6" s="629">
        <v>204552</v>
      </c>
      <c r="DR6" s="624"/>
      <c r="DS6" s="624"/>
      <c r="DT6" s="624"/>
      <c r="DU6" s="624"/>
      <c r="DV6" s="624"/>
      <c r="DW6" s="624"/>
      <c r="DX6" s="624"/>
      <c r="DY6" s="624"/>
      <c r="DZ6" s="624"/>
      <c r="EA6" s="624"/>
      <c r="EB6" s="624"/>
      <c r="EC6" s="659"/>
    </row>
    <row r="7" spans="2:143" ht="11.25" customHeight="1" x14ac:dyDescent="0.15">
      <c r="B7" s="620" t="s">
        <v>237</v>
      </c>
      <c r="C7" s="621"/>
      <c r="D7" s="621"/>
      <c r="E7" s="621"/>
      <c r="F7" s="621"/>
      <c r="G7" s="621"/>
      <c r="H7" s="621"/>
      <c r="I7" s="621"/>
      <c r="J7" s="621"/>
      <c r="K7" s="621"/>
      <c r="L7" s="621"/>
      <c r="M7" s="621"/>
      <c r="N7" s="621"/>
      <c r="O7" s="621"/>
      <c r="P7" s="621"/>
      <c r="Q7" s="622"/>
      <c r="R7" s="623">
        <v>2185</v>
      </c>
      <c r="S7" s="624"/>
      <c r="T7" s="624"/>
      <c r="U7" s="624"/>
      <c r="V7" s="624"/>
      <c r="W7" s="624"/>
      <c r="X7" s="624"/>
      <c r="Y7" s="625"/>
      <c r="Z7" s="649">
        <v>0</v>
      </c>
      <c r="AA7" s="649"/>
      <c r="AB7" s="649"/>
      <c r="AC7" s="649"/>
      <c r="AD7" s="650">
        <v>2185</v>
      </c>
      <c r="AE7" s="650"/>
      <c r="AF7" s="650"/>
      <c r="AG7" s="650"/>
      <c r="AH7" s="650"/>
      <c r="AI7" s="650"/>
      <c r="AJ7" s="650"/>
      <c r="AK7" s="650"/>
      <c r="AL7" s="626">
        <v>0</v>
      </c>
      <c r="AM7" s="627"/>
      <c r="AN7" s="627"/>
      <c r="AO7" s="651"/>
      <c r="AP7" s="620" t="s">
        <v>238</v>
      </c>
      <c r="AQ7" s="621"/>
      <c r="AR7" s="621"/>
      <c r="AS7" s="621"/>
      <c r="AT7" s="621"/>
      <c r="AU7" s="621"/>
      <c r="AV7" s="621"/>
      <c r="AW7" s="621"/>
      <c r="AX7" s="621"/>
      <c r="AY7" s="621"/>
      <c r="AZ7" s="621"/>
      <c r="BA7" s="621"/>
      <c r="BB7" s="621"/>
      <c r="BC7" s="621"/>
      <c r="BD7" s="621"/>
      <c r="BE7" s="621"/>
      <c r="BF7" s="622"/>
      <c r="BG7" s="623">
        <v>1772148</v>
      </c>
      <c r="BH7" s="624"/>
      <c r="BI7" s="624"/>
      <c r="BJ7" s="624"/>
      <c r="BK7" s="624"/>
      <c r="BL7" s="624"/>
      <c r="BM7" s="624"/>
      <c r="BN7" s="625"/>
      <c r="BO7" s="649">
        <v>38.299999999999997</v>
      </c>
      <c r="BP7" s="649"/>
      <c r="BQ7" s="649"/>
      <c r="BR7" s="649"/>
      <c r="BS7" s="650">
        <v>35004</v>
      </c>
      <c r="BT7" s="650"/>
      <c r="BU7" s="650"/>
      <c r="BV7" s="650"/>
      <c r="BW7" s="650"/>
      <c r="BX7" s="650"/>
      <c r="BY7" s="650"/>
      <c r="BZ7" s="650"/>
      <c r="CA7" s="650"/>
      <c r="CB7" s="697"/>
      <c r="CD7" s="620" t="s">
        <v>239</v>
      </c>
      <c r="CE7" s="621"/>
      <c r="CF7" s="621"/>
      <c r="CG7" s="621"/>
      <c r="CH7" s="621"/>
      <c r="CI7" s="621"/>
      <c r="CJ7" s="621"/>
      <c r="CK7" s="621"/>
      <c r="CL7" s="621"/>
      <c r="CM7" s="621"/>
      <c r="CN7" s="621"/>
      <c r="CO7" s="621"/>
      <c r="CP7" s="621"/>
      <c r="CQ7" s="622"/>
      <c r="CR7" s="623">
        <v>3179213</v>
      </c>
      <c r="CS7" s="624"/>
      <c r="CT7" s="624"/>
      <c r="CU7" s="624"/>
      <c r="CV7" s="624"/>
      <c r="CW7" s="624"/>
      <c r="CX7" s="624"/>
      <c r="CY7" s="625"/>
      <c r="CZ7" s="649">
        <v>12.6</v>
      </c>
      <c r="DA7" s="649"/>
      <c r="DB7" s="649"/>
      <c r="DC7" s="649"/>
      <c r="DD7" s="629">
        <v>60219</v>
      </c>
      <c r="DE7" s="624"/>
      <c r="DF7" s="624"/>
      <c r="DG7" s="624"/>
      <c r="DH7" s="624"/>
      <c r="DI7" s="624"/>
      <c r="DJ7" s="624"/>
      <c r="DK7" s="624"/>
      <c r="DL7" s="624"/>
      <c r="DM7" s="624"/>
      <c r="DN7" s="624"/>
      <c r="DO7" s="624"/>
      <c r="DP7" s="625"/>
      <c r="DQ7" s="629">
        <v>1864397</v>
      </c>
      <c r="DR7" s="624"/>
      <c r="DS7" s="624"/>
      <c r="DT7" s="624"/>
      <c r="DU7" s="624"/>
      <c r="DV7" s="624"/>
      <c r="DW7" s="624"/>
      <c r="DX7" s="624"/>
      <c r="DY7" s="624"/>
      <c r="DZ7" s="624"/>
      <c r="EA7" s="624"/>
      <c r="EB7" s="624"/>
      <c r="EC7" s="659"/>
    </row>
    <row r="8" spans="2:143" ht="11.25" customHeight="1" x14ac:dyDescent="0.15">
      <c r="B8" s="620" t="s">
        <v>240</v>
      </c>
      <c r="C8" s="621"/>
      <c r="D8" s="621"/>
      <c r="E8" s="621"/>
      <c r="F8" s="621"/>
      <c r="G8" s="621"/>
      <c r="H8" s="621"/>
      <c r="I8" s="621"/>
      <c r="J8" s="621"/>
      <c r="K8" s="621"/>
      <c r="L8" s="621"/>
      <c r="M8" s="621"/>
      <c r="N8" s="621"/>
      <c r="O8" s="621"/>
      <c r="P8" s="621"/>
      <c r="Q8" s="622"/>
      <c r="R8" s="623">
        <v>16427</v>
      </c>
      <c r="S8" s="624"/>
      <c r="T8" s="624"/>
      <c r="U8" s="624"/>
      <c r="V8" s="624"/>
      <c r="W8" s="624"/>
      <c r="X8" s="624"/>
      <c r="Y8" s="625"/>
      <c r="Z8" s="649">
        <v>0.1</v>
      </c>
      <c r="AA8" s="649"/>
      <c r="AB8" s="649"/>
      <c r="AC8" s="649"/>
      <c r="AD8" s="650">
        <v>16427</v>
      </c>
      <c r="AE8" s="650"/>
      <c r="AF8" s="650"/>
      <c r="AG8" s="650"/>
      <c r="AH8" s="650"/>
      <c r="AI8" s="650"/>
      <c r="AJ8" s="650"/>
      <c r="AK8" s="650"/>
      <c r="AL8" s="626">
        <v>0.1</v>
      </c>
      <c r="AM8" s="627"/>
      <c r="AN8" s="627"/>
      <c r="AO8" s="651"/>
      <c r="AP8" s="620" t="s">
        <v>241</v>
      </c>
      <c r="AQ8" s="621"/>
      <c r="AR8" s="621"/>
      <c r="AS8" s="621"/>
      <c r="AT8" s="621"/>
      <c r="AU8" s="621"/>
      <c r="AV8" s="621"/>
      <c r="AW8" s="621"/>
      <c r="AX8" s="621"/>
      <c r="AY8" s="621"/>
      <c r="AZ8" s="621"/>
      <c r="BA8" s="621"/>
      <c r="BB8" s="621"/>
      <c r="BC8" s="621"/>
      <c r="BD8" s="621"/>
      <c r="BE8" s="621"/>
      <c r="BF8" s="622"/>
      <c r="BG8" s="623">
        <v>70295</v>
      </c>
      <c r="BH8" s="624"/>
      <c r="BI8" s="624"/>
      <c r="BJ8" s="624"/>
      <c r="BK8" s="624"/>
      <c r="BL8" s="624"/>
      <c r="BM8" s="624"/>
      <c r="BN8" s="625"/>
      <c r="BO8" s="649">
        <v>1.5</v>
      </c>
      <c r="BP8" s="649"/>
      <c r="BQ8" s="649"/>
      <c r="BR8" s="649"/>
      <c r="BS8" s="650" t="s">
        <v>126</v>
      </c>
      <c r="BT8" s="650"/>
      <c r="BU8" s="650"/>
      <c r="BV8" s="650"/>
      <c r="BW8" s="650"/>
      <c r="BX8" s="650"/>
      <c r="BY8" s="650"/>
      <c r="BZ8" s="650"/>
      <c r="CA8" s="650"/>
      <c r="CB8" s="697"/>
      <c r="CD8" s="620" t="s">
        <v>242</v>
      </c>
      <c r="CE8" s="621"/>
      <c r="CF8" s="621"/>
      <c r="CG8" s="621"/>
      <c r="CH8" s="621"/>
      <c r="CI8" s="621"/>
      <c r="CJ8" s="621"/>
      <c r="CK8" s="621"/>
      <c r="CL8" s="621"/>
      <c r="CM8" s="621"/>
      <c r="CN8" s="621"/>
      <c r="CO8" s="621"/>
      <c r="CP8" s="621"/>
      <c r="CQ8" s="622"/>
      <c r="CR8" s="623">
        <v>10773753</v>
      </c>
      <c r="CS8" s="624"/>
      <c r="CT8" s="624"/>
      <c r="CU8" s="624"/>
      <c r="CV8" s="624"/>
      <c r="CW8" s="624"/>
      <c r="CX8" s="624"/>
      <c r="CY8" s="625"/>
      <c r="CZ8" s="649">
        <v>42.7</v>
      </c>
      <c r="DA8" s="649"/>
      <c r="DB8" s="649"/>
      <c r="DC8" s="649"/>
      <c r="DD8" s="629">
        <v>115147</v>
      </c>
      <c r="DE8" s="624"/>
      <c r="DF8" s="624"/>
      <c r="DG8" s="624"/>
      <c r="DH8" s="624"/>
      <c r="DI8" s="624"/>
      <c r="DJ8" s="624"/>
      <c r="DK8" s="624"/>
      <c r="DL8" s="624"/>
      <c r="DM8" s="624"/>
      <c r="DN8" s="624"/>
      <c r="DO8" s="624"/>
      <c r="DP8" s="625"/>
      <c r="DQ8" s="629">
        <v>4158803</v>
      </c>
      <c r="DR8" s="624"/>
      <c r="DS8" s="624"/>
      <c r="DT8" s="624"/>
      <c r="DU8" s="624"/>
      <c r="DV8" s="624"/>
      <c r="DW8" s="624"/>
      <c r="DX8" s="624"/>
      <c r="DY8" s="624"/>
      <c r="DZ8" s="624"/>
      <c r="EA8" s="624"/>
      <c r="EB8" s="624"/>
      <c r="EC8" s="659"/>
    </row>
    <row r="9" spans="2:143" ht="11.25" customHeight="1" x14ac:dyDescent="0.15">
      <c r="B9" s="620" t="s">
        <v>243</v>
      </c>
      <c r="C9" s="621"/>
      <c r="D9" s="621"/>
      <c r="E9" s="621"/>
      <c r="F9" s="621"/>
      <c r="G9" s="621"/>
      <c r="H9" s="621"/>
      <c r="I9" s="621"/>
      <c r="J9" s="621"/>
      <c r="K9" s="621"/>
      <c r="L9" s="621"/>
      <c r="M9" s="621"/>
      <c r="N9" s="621"/>
      <c r="O9" s="621"/>
      <c r="P9" s="621"/>
      <c r="Q9" s="622"/>
      <c r="R9" s="623">
        <v>20677</v>
      </c>
      <c r="S9" s="624"/>
      <c r="T9" s="624"/>
      <c r="U9" s="624"/>
      <c r="V9" s="624"/>
      <c r="W9" s="624"/>
      <c r="X9" s="624"/>
      <c r="Y9" s="625"/>
      <c r="Z9" s="649">
        <v>0.1</v>
      </c>
      <c r="AA9" s="649"/>
      <c r="AB9" s="649"/>
      <c r="AC9" s="649"/>
      <c r="AD9" s="650">
        <v>20677</v>
      </c>
      <c r="AE9" s="650"/>
      <c r="AF9" s="650"/>
      <c r="AG9" s="650"/>
      <c r="AH9" s="650"/>
      <c r="AI9" s="650"/>
      <c r="AJ9" s="650"/>
      <c r="AK9" s="650"/>
      <c r="AL9" s="626">
        <v>0.2</v>
      </c>
      <c r="AM9" s="627"/>
      <c r="AN9" s="627"/>
      <c r="AO9" s="651"/>
      <c r="AP9" s="620" t="s">
        <v>244</v>
      </c>
      <c r="AQ9" s="621"/>
      <c r="AR9" s="621"/>
      <c r="AS9" s="621"/>
      <c r="AT9" s="621"/>
      <c r="AU9" s="621"/>
      <c r="AV9" s="621"/>
      <c r="AW9" s="621"/>
      <c r="AX9" s="621"/>
      <c r="AY9" s="621"/>
      <c r="AZ9" s="621"/>
      <c r="BA9" s="621"/>
      <c r="BB9" s="621"/>
      <c r="BC9" s="621"/>
      <c r="BD9" s="621"/>
      <c r="BE9" s="621"/>
      <c r="BF9" s="622"/>
      <c r="BG9" s="623">
        <v>1471017</v>
      </c>
      <c r="BH9" s="624"/>
      <c r="BI9" s="624"/>
      <c r="BJ9" s="624"/>
      <c r="BK9" s="624"/>
      <c r="BL9" s="624"/>
      <c r="BM9" s="624"/>
      <c r="BN9" s="625"/>
      <c r="BO9" s="649">
        <v>31.8</v>
      </c>
      <c r="BP9" s="649"/>
      <c r="BQ9" s="649"/>
      <c r="BR9" s="649"/>
      <c r="BS9" s="650" t="s">
        <v>126</v>
      </c>
      <c r="BT9" s="650"/>
      <c r="BU9" s="650"/>
      <c r="BV9" s="650"/>
      <c r="BW9" s="650"/>
      <c r="BX9" s="650"/>
      <c r="BY9" s="650"/>
      <c r="BZ9" s="650"/>
      <c r="CA9" s="650"/>
      <c r="CB9" s="697"/>
      <c r="CD9" s="620" t="s">
        <v>245</v>
      </c>
      <c r="CE9" s="621"/>
      <c r="CF9" s="621"/>
      <c r="CG9" s="621"/>
      <c r="CH9" s="621"/>
      <c r="CI9" s="621"/>
      <c r="CJ9" s="621"/>
      <c r="CK9" s="621"/>
      <c r="CL9" s="621"/>
      <c r="CM9" s="621"/>
      <c r="CN9" s="621"/>
      <c r="CO9" s="621"/>
      <c r="CP9" s="621"/>
      <c r="CQ9" s="622"/>
      <c r="CR9" s="623">
        <v>2286079</v>
      </c>
      <c r="CS9" s="624"/>
      <c r="CT9" s="624"/>
      <c r="CU9" s="624"/>
      <c r="CV9" s="624"/>
      <c r="CW9" s="624"/>
      <c r="CX9" s="624"/>
      <c r="CY9" s="625"/>
      <c r="CZ9" s="649">
        <v>9.1</v>
      </c>
      <c r="DA9" s="649"/>
      <c r="DB9" s="649"/>
      <c r="DC9" s="649"/>
      <c r="DD9" s="629">
        <v>164831</v>
      </c>
      <c r="DE9" s="624"/>
      <c r="DF9" s="624"/>
      <c r="DG9" s="624"/>
      <c r="DH9" s="624"/>
      <c r="DI9" s="624"/>
      <c r="DJ9" s="624"/>
      <c r="DK9" s="624"/>
      <c r="DL9" s="624"/>
      <c r="DM9" s="624"/>
      <c r="DN9" s="624"/>
      <c r="DO9" s="624"/>
      <c r="DP9" s="625"/>
      <c r="DQ9" s="629">
        <v>1708472</v>
      </c>
      <c r="DR9" s="624"/>
      <c r="DS9" s="624"/>
      <c r="DT9" s="624"/>
      <c r="DU9" s="624"/>
      <c r="DV9" s="624"/>
      <c r="DW9" s="624"/>
      <c r="DX9" s="624"/>
      <c r="DY9" s="624"/>
      <c r="DZ9" s="624"/>
      <c r="EA9" s="624"/>
      <c r="EB9" s="624"/>
      <c r="EC9" s="659"/>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126</v>
      </c>
      <c r="S10" s="624"/>
      <c r="T10" s="624"/>
      <c r="U10" s="624"/>
      <c r="V10" s="624"/>
      <c r="W10" s="624"/>
      <c r="X10" s="624"/>
      <c r="Y10" s="625"/>
      <c r="Z10" s="649" t="s">
        <v>126</v>
      </c>
      <c r="AA10" s="649"/>
      <c r="AB10" s="649"/>
      <c r="AC10" s="649"/>
      <c r="AD10" s="650" t="s">
        <v>126</v>
      </c>
      <c r="AE10" s="650"/>
      <c r="AF10" s="650"/>
      <c r="AG10" s="650"/>
      <c r="AH10" s="650"/>
      <c r="AI10" s="650"/>
      <c r="AJ10" s="650"/>
      <c r="AK10" s="650"/>
      <c r="AL10" s="626" t="s">
        <v>126</v>
      </c>
      <c r="AM10" s="627"/>
      <c r="AN10" s="627"/>
      <c r="AO10" s="651"/>
      <c r="AP10" s="620" t="s">
        <v>247</v>
      </c>
      <c r="AQ10" s="621"/>
      <c r="AR10" s="621"/>
      <c r="AS10" s="621"/>
      <c r="AT10" s="621"/>
      <c r="AU10" s="621"/>
      <c r="AV10" s="621"/>
      <c r="AW10" s="621"/>
      <c r="AX10" s="621"/>
      <c r="AY10" s="621"/>
      <c r="AZ10" s="621"/>
      <c r="BA10" s="621"/>
      <c r="BB10" s="621"/>
      <c r="BC10" s="621"/>
      <c r="BD10" s="621"/>
      <c r="BE10" s="621"/>
      <c r="BF10" s="622"/>
      <c r="BG10" s="623">
        <v>106438</v>
      </c>
      <c r="BH10" s="624"/>
      <c r="BI10" s="624"/>
      <c r="BJ10" s="624"/>
      <c r="BK10" s="624"/>
      <c r="BL10" s="624"/>
      <c r="BM10" s="624"/>
      <c r="BN10" s="625"/>
      <c r="BO10" s="649">
        <v>2.2999999999999998</v>
      </c>
      <c r="BP10" s="649"/>
      <c r="BQ10" s="649"/>
      <c r="BR10" s="649"/>
      <c r="BS10" s="650" t="s">
        <v>126</v>
      </c>
      <c r="BT10" s="650"/>
      <c r="BU10" s="650"/>
      <c r="BV10" s="650"/>
      <c r="BW10" s="650"/>
      <c r="BX10" s="650"/>
      <c r="BY10" s="650"/>
      <c r="BZ10" s="650"/>
      <c r="CA10" s="650"/>
      <c r="CB10" s="697"/>
      <c r="CD10" s="620" t="s">
        <v>248</v>
      </c>
      <c r="CE10" s="621"/>
      <c r="CF10" s="621"/>
      <c r="CG10" s="621"/>
      <c r="CH10" s="621"/>
      <c r="CI10" s="621"/>
      <c r="CJ10" s="621"/>
      <c r="CK10" s="621"/>
      <c r="CL10" s="621"/>
      <c r="CM10" s="621"/>
      <c r="CN10" s="621"/>
      <c r="CO10" s="621"/>
      <c r="CP10" s="621"/>
      <c r="CQ10" s="622"/>
      <c r="CR10" s="623">
        <v>15271</v>
      </c>
      <c r="CS10" s="624"/>
      <c r="CT10" s="624"/>
      <c r="CU10" s="624"/>
      <c r="CV10" s="624"/>
      <c r="CW10" s="624"/>
      <c r="CX10" s="624"/>
      <c r="CY10" s="625"/>
      <c r="CZ10" s="649">
        <v>0.1</v>
      </c>
      <c r="DA10" s="649"/>
      <c r="DB10" s="649"/>
      <c r="DC10" s="649"/>
      <c r="DD10" s="629" t="s">
        <v>126</v>
      </c>
      <c r="DE10" s="624"/>
      <c r="DF10" s="624"/>
      <c r="DG10" s="624"/>
      <c r="DH10" s="624"/>
      <c r="DI10" s="624"/>
      <c r="DJ10" s="624"/>
      <c r="DK10" s="624"/>
      <c r="DL10" s="624"/>
      <c r="DM10" s="624"/>
      <c r="DN10" s="624"/>
      <c r="DO10" s="624"/>
      <c r="DP10" s="625"/>
      <c r="DQ10" s="629">
        <v>14463</v>
      </c>
      <c r="DR10" s="624"/>
      <c r="DS10" s="624"/>
      <c r="DT10" s="624"/>
      <c r="DU10" s="624"/>
      <c r="DV10" s="624"/>
      <c r="DW10" s="624"/>
      <c r="DX10" s="624"/>
      <c r="DY10" s="624"/>
      <c r="DZ10" s="624"/>
      <c r="EA10" s="624"/>
      <c r="EB10" s="624"/>
      <c r="EC10" s="659"/>
    </row>
    <row r="11" spans="2:143" ht="11.25" customHeight="1" x14ac:dyDescent="0.15">
      <c r="B11" s="620" t="s">
        <v>249</v>
      </c>
      <c r="C11" s="621"/>
      <c r="D11" s="621"/>
      <c r="E11" s="621"/>
      <c r="F11" s="621"/>
      <c r="G11" s="621"/>
      <c r="H11" s="621"/>
      <c r="I11" s="621"/>
      <c r="J11" s="621"/>
      <c r="K11" s="621"/>
      <c r="L11" s="621"/>
      <c r="M11" s="621"/>
      <c r="N11" s="621"/>
      <c r="O11" s="621"/>
      <c r="P11" s="621"/>
      <c r="Q11" s="622"/>
      <c r="R11" s="623">
        <v>1075770</v>
      </c>
      <c r="S11" s="624"/>
      <c r="T11" s="624"/>
      <c r="U11" s="624"/>
      <c r="V11" s="624"/>
      <c r="W11" s="624"/>
      <c r="X11" s="624"/>
      <c r="Y11" s="625"/>
      <c r="Z11" s="626">
        <v>4.2</v>
      </c>
      <c r="AA11" s="627"/>
      <c r="AB11" s="627"/>
      <c r="AC11" s="628"/>
      <c r="AD11" s="629">
        <v>1075770</v>
      </c>
      <c r="AE11" s="624"/>
      <c r="AF11" s="624"/>
      <c r="AG11" s="624"/>
      <c r="AH11" s="624"/>
      <c r="AI11" s="624"/>
      <c r="AJ11" s="624"/>
      <c r="AK11" s="625"/>
      <c r="AL11" s="626">
        <v>9.1999999999999993</v>
      </c>
      <c r="AM11" s="627"/>
      <c r="AN11" s="627"/>
      <c r="AO11" s="651"/>
      <c r="AP11" s="620" t="s">
        <v>250</v>
      </c>
      <c r="AQ11" s="621"/>
      <c r="AR11" s="621"/>
      <c r="AS11" s="621"/>
      <c r="AT11" s="621"/>
      <c r="AU11" s="621"/>
      <c r="AV11" s="621"/>
      <c r="AW11" s="621"/>
      <c r="AX11" s="621"/>
      <c r="AY11" s="621"/>
      <c r="AZ11" s="621"/>
      <c r="BA11" s="621"/>
      <c r="BB11" s="621"/>
      <c r="BC11" s="621"/>
      <c r="BD11" s="621"/>
      <c r="BE11" s="621"/>
      <c r="BF11" s="622"/>
      <c r="BG11" s="623">
        <v>124398</v>
      </c>
      <c r="BH11" s="624"/>
      <c r="BI11" s="624"/>
      <c r="BJ11" s="624"/>
      <c r="BK11" s="624"/>
      <c r="BL11" s="624"/>
      <c r="BM11" s="624"/>
      <c r="BN11" s="625"/>
      <c r="BO11" s="649">
        <v>2.7</v>
      </c>
      <c r="BP11" s="649"/>
      <c r="BQ11" s="649"/>
      <c r="BR11" s="649"/>
      <c r="BS11" s="650">
        <v>35004</v>
      </c>
      <c r="BT11" s="650"/>
      <c r="BU11" s="650"/>
      <c r="BV11" s="650"/>
      <c r="BW11" s="650"/>
      <c r="BX11" s="650"/>
      <c r="BY11" s="650"/>
      <c r="BZ11" s="650"/>
      <c r="CA11" s="650"/>
      <c r="CB11" s="697"/>
      <c r="CD11" s="620" t="s">
        <v>251</v>
      </c>
      <c r="CE11" s="621"/>
      <c r="CF11" s="621"/>
      <c r="CG11" s="621"/>
      <c r="CH11" s="621"/>
      <c r="CI11" s="621"/>
      <c r="CJ11" s="621"/>
      <c r="CK11" s="621"/>
      <c r="CL11" s="621"/>
      <c r="CM11" s="621"/>
      <c r="CN11" s="621"/>
      <c r="CO11" s="621"/>
      <c r="CP11" s="621"/>
      <c r="CQ11" s="622"/>
      <c r="CR11" s="623">
        <v>690860</v>
      </c>
      <c r="CS11" s="624"/>
      <c r="CT11" s="624"/>
      <c r="CU11" s="624"/>
      <c r="CV11" s="624"/>
      <c r="CW11" s="624"/>
      <c r="CX11" s="624"/>
      <c r="CY11" s="625"/>
      <c r="CZ11" s="649">
        <v>2.7</v>
      </c>
      <c r="DA11" s="649"/>
      <c r="DB11" s="649"/>
      <c r="DC11" s="649"/>
      <c r="DD11" s="629">
        <v>282480</v>
      </c>
      <c r="DE11" s="624"/>
      <c r="DF11" s="624"/>
      <c r="DG11" s="624"/>
      <c r="DH11" s="624"/>
      <c r="DI11" s="624"/>
      <c r="DJ11" s="624"/>
      <c r="DK11" s="624"/>
      <c r="DL11" s="624"/>
      <c r="DM11" s="624"/>
      <c r="DN11" s="624"/>
      <c r="DO11" s="624"/>
      <c r="DP11" s="625"/>
      <c r="DQ11" s="629">
        <v>385480</v>
      </c>
      <c r="DR11" s="624"/>
      <c r="DS11" s="624"/>
      <c r="DT11" s="624"/>
      <c r="DU11" s="624"/>
      <c r="DV11" s="624"/>
      <c r="DW11" s="624"/>
      <c r="DX11" s="624"/>
      <c r="DY11" s="624"/>
      <c r="DZ11" s="624"/>
      <c r="EA11" s="624"/>
      <c r="EB11" s="624"/>
      <c r="EC11" s="659"/>
    </row>
    <row r="12" spans="2:143" ht="11.25" customHeight="1" x14ac:dyDescent="0.15">
      <c r="B12" s="620" t="s">
        <v>252</v>
      </c>
      <c r="C12" s="621"/>
      <c r="D12" s="621"/>
      <c r="E12" s="621"/>
      <c r="F12" s="621"/>
      <c r="G12" s="621"/>
      <c r="H12" s="621"/>
      <c r="I12" s="621"/>
      <c r="J12" s="621"/>
      <c r="K12" s="621"/>
      <c r="L12" s="621"/>
      <c r="M12" s="621"/>
      <c r="N12" s="621"/>
      <c r="O12" s="621"/>
      <c r="P12" s="621"/>
      <c r="Q12" s="622"/>
      <c r="R12" s="623" t="s">
        <v>126</v>
      </c>
      <c r="S12" s="624"/>
      <c r="T12" s="624"/>
      <c r="U12" s="624"/>
      <c r="V12" s="624"/>
      <c r="W12" s="624"/>
      <c r="X12" s="624"/>
      <c r="Y12" s="625"/>
      <c r="Z12" s="649" t="s">
        <v>126</v>
      </c>
      <c r="AA12" s="649"/>
      <c r="AB12" s="649"/>
      <c r="AC12" s="649"/>
      <c r="AD12" s="650" t="s">
        <v>126</v>
      </c>
      <c r="AE12" s="650"/>
      <c r="AF12" s="650"/>
      <c r="AG12" s="650"/>
      <c r="AH12" s="650"/>
      <c r="AI12" s="650"/>
      <c r="AJ12" s="650"/>
      <c r="AK12" s="650"/>
      <c r="AL12" s="626" t="s">
        <v>126</v>
      </c>
      <c r="AM12" s="627"/>
      <c r="AN12" s="627"/>
      <c r="AO12" s="651"/>
      <c r="AP12" s="620" t="s">
        <v>253</v>
      </c>
      <c r="AQ12" s="621"/>
      <c r="AR12" s="621"/>
      <c r="AS12" s="621"/>
      <c r="AT12" s="621"/>
      <c r="AU12" s="621"/>
      <c r="AV12" s="621"/>
      <c r="AW12" s="621"/>
      <c r="AX12" s="621"/>
      <c r="AY12" s="621"/>
      <c r="AZ12" s="621"/>
      <c r="BA12" s="621"/>
      <c r="BB12" s="621"/>
      <c r="BC12" s="621"/>
      <c r="BD12" s="621"/>
      <c r="BE12" s="621"/>
      <c r="BF12" s="622"/>
      <c r="BG12" s="623">
        <v>2012129</v>
      </c>
      <c r="BH12" s="624"/>
      <c r="BI12" s="624"/>
      <c r="BJ12" s="624"/>
      <c r="BK12" s="624"/>
      <c r="BL12" s="624"/>
      <c r="BM12" s="624"/>
      <c r="BN12" s="625"/>
      <c r="BO12" s="649">
        <v>43.5</v>
      </c>
      <c r="BP12" s="649"/>
      <c r="BQ12" s="649"/>
      <c r="BR12" s="649"/>
      <c r="BS12" s="650" t="s">
        <v>126</v>
      </c>
      <c r="BT12" s="650"/>
      <c r="BU12" s="650"/>
      <c r="BV12" s="650"/>
      <c r="BW12" s="650"/>
      <c r="BX12" s="650"/>
      <c r="BY12" s="650"/>
      <c r="BZ12" s="650"/>
      <c r="CA12" s="650"/>
      <c r="CB12" s="697"/>
      <c r="CD12" s="620" t="s">
        <v>254</v>
      </c>
      <c r="CE12" s="621"/>
      <c r="CF12" s="621"/>
      <c r="CG12" s="621"/>
      <c r="CH12" s="621"/>
      <c r="CI12" s="621"/>
      <c r="CJ12" s="621"/>
      <c r="CK12" s="621"/>
      <c r="CL12" s="621"/>
      <c r="CM12" s="621"/>
      <c r="CN12" s="621"/>
      <c r="CO12" s="621"/>
      <c r="CP12" s="621"/>
      <c r="CQ12" s="622"/>
      <c r="CR12" s="623">
        <v>1601502</v>
      </c>
      <c r="CS12" s="624"/>
      <c r="CT12" s="624"/>
      <c r="CU12" s="624"/>
      <c r="CV12" s="624"/>
      <c r="CW12" s="624"/>
      <c r="CX12" s="624"/>
      <c r="CY12" s="625"/>
      <c r="CZ12" s="649">
        <v>6.3</v>
      </c>
      <c r="DA12" s="649"/>
      <c r="DB12" s="649"/>
      <c r="DC12" s="649"/>
      <c r="DD12" s="629">
        <v>118600</v>
      </c>
      <c r="DE12" s="624"/>
      <c r="DF12" s="624"/>
      <c r="DG12" s="624"/>
      <c r="DH12" s="624"/>
      <c r="DI12" s="624"/>
      <c r="DJ12" s="624"/>
      <c r="DK12" s="624"/>
      <c r="DL12" s="624"/>
      <c r="DM12" s="624"/>
      <c r="DN12" s="624"/>
      <c r="DO12" s="624"/>
      <c r="DP12" s="625"/>
      <c r="DQ12" s="629">
        <v>890861</v>
      </c>
      <c r="DR12" s="624"/>
      <c r="DS12" s="624"/>
      <c r="DT12" s="624"/>
      <c r="DU12" s="624"/>
      <c r="DV12" s="624"/>
      <c r="DW12" s="624"/>
      <c r="DX12" s="624"/>
      <c r="DY12" s="624"/>
      <c r="DZ12" s="624"/>
      <c r="EA12" s="624"/>
      <c r="EB12" s="624"/>
      <c r="EC12" s="659"/>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126</v>
      </c>
      <c r="S13" s="624"/>
      <c r="T13" s="624"/>
      <c r="U13" s="624"/>
      <c r="V13" s="624"/>
      <c r="W13" s="624"/>
      <c r="X13" s="624"/>
      <c r="Y13" s="625"/>
      <c r="Z13" s="649" t="s">
        <v>126</v>
      </c>
      <c r="AA13" s="649"/>
      <c r="AB13" s="649"/>
      <c r="AC13" s="649"/>
      <c r="AD13" s="650" t="s">
        <v>126</v>
      </c>
      <c r="AE13" s="650"/>
      <c r="AF13" s="650"/>
      <c r="AG13" s="650"/>
      <c r="AH13" s="650"/>
      <c r="AI13" s="650"/>
      <c r="AJ13" s="650"/>
      <c r="AK13" s="650"/>
      <c r="AL13" s="626" t="s">
        <v>126</v>
      </c>
      <c r="AM13" s="627"/>
      <c r="AN13" s="627"/>
      <c r="AO13" s="651"/>
      <c r="AP13" s="620" t="s">
        <v>256</v>
      </c>
      <c r="AQ13" s="621"/>
      <c r="AR13" s="621"/>
      <c r="AS13" s="621"/>
      <c r="AT13" s="621"/>
      <c r="AU13" s="621"/>
      <c r="AV13" s="621"/>
      <c r="AW13" s="621"/>
      <c r="AX13" s="621"/>
      <c r="AY13" s="621"/>
      <c r="AZ13" s="621"/>
      <c r="BA13" s="621"/>
      <c r="BB13" s="621"/>
      <c r="BC13" s="621"/>
      <c r="BD13" s="621"/>
      <c r="BE13" s="621"/>
      <c r="BF13" s="622"/>
      <c r="BG13" s="623">
        <v>2002768</v>
      </c>
      <c r="BH13" s="624"/>
      <c r="BI13" s="624"/>
      <c r="BJ13" s="624"/>
      <c r="BK13" s="624"/>
      <c r="BL13" s="624"/>
      <c r="BM13" s="624"/>
      <c r="BN13" s="625"/>
      <c r="BO13" s="649">
        <v>43.3</v>
      </c>
      <c r="BP13" s="649"/>
      <c r="BQ13" s="649"/>
      <c r="BR13" s="649"/>
      <c r="BS13" s="650" t="s">
        <v>126</v>
      </c>
      <c r="BT13" s="650"/>
      <c r="BU13" s="650"/>
      <c r="BV13" s="650"/>
      <c r="BW13" s="650"/>
      <c r="BX13" s="650"/>
      <c r="BY13" s="650"/>
      <c r="BZ13" s="650"/>
      <c r="CA13" s="650"/>
      <c r="CB13" s="697"/>
      <c r="CD13" s="620" t="s">
        <v>257</v>
      </c>
      <c r="CE13" s="621"/>
      <c r="CF13" s="621"/>
      <c r="CG13" s="621"/>
      <c r="CH13" s="621"/>
      <c r="CI13" s="621"/>
      <c r="CJ13" s="621"/>
      <c r="CK13" s="621"/>
      <c r="CL13" s="621"/>
      <c r="CM13" s="621"/>
      <c r="CN13" s="621"/>
      <c r="CO13" s="621"/>
      <c r="CP13" s="621"/>
      <c r="CQ13" s="622"/>
      <c r="CR13" s="623">
        <v>1835818</v>
      </c>
      <c r="CS13" s="624"/>
      <c r="CT13" s="624"/>
      <c r="CU13" s="624"/>
      <c r="CV13" s="624"/>
      <c r="CW13" s="624"/>
      <c r="CX13" s="624"/>
      <c r="CY13" s="625"/>
      <c r="CZ13" s="649">
        <v>7.3</v>
      </c>
      <c r="DA13" s="649"/>
      <c r="DB13" s="649"/>
      <c r="DC13" s="649"/>
      <c r="DD13" s="629">
        <v>1223712</v>
      </c>
      <c r="DE13" s="624"/>
      <c r="DF13" s="624"/>
      <c r="DG13" s="624"/>
      <c r="DH13" s="624"/>
      <c r="DI13" s="624"/>
      <c r="DJ13" s="624"/>
      <c r="DK13" s="624"/>
      <c r="DL13" s="624"/>
      <c r="DM13" s="624"/>
      <c r="DN13" s="624"/>
      <c r="DO13" s="624"/>
      <c r="DP13" s="625"/>
      <c r="DQ13" s="629">
        <v>600197</v>
      </c>
      <c r="DR13" s="624"/>
      <c r="DS13" s="624"/>
      <c r="DT13" s="624"/>
      <c r="DU13" s="624"/>
      <c r="DV13" s="624"/>
      <c r="DW13" s="624"/>
      <c r="DX13" s="624"/>
      <c r="DY13" s="624"/>
      <c r="DZ13" s="624"/>
      <c r="EA13" s="624"/>
      <c r="EB13" s="624"/>
      <c r="EC13" s="659"/>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126</v>
      </c>
      <c r="S14" s="624"/>
      <c r="T14" s="624"/>
      <c r="U14" s="624"/>
      <c r="V14" s="624"/>
      <c r="W14" s="624"/>
      <c r="X14" s="624"/>
      <c r="Y14" s="625"/>
      <c r="Z14" s="649" t="s">
        <v>126</v>
      </c>
      <c r="AA14" s="649"/>
      <c r="AB14" s="649"/>
      <c r="AC14" s="649"/>
      <c r="AD14" s="650" t="s">
        <v>126</v>
      </c>
      <c r="AE14" s="650"/>
      <c r="AF14" s="650"/>
      <c r="AG14" s="650"/>
      <c r="AH14" s="650"/>
      <c r="AI14" s="650"/>
      <c r="AJ14" s="650"/>
      <c r="AK14" s="650"/>
      <c r="AL14" s="626" t="s">
        <v>126</v>
      </c>
      <c r="AM14" s="627"/>
      <c r="AN14" s="627"/>
      <c r="AO14" s="651"/>
      <c r="AP14" s="620" t="s">
        <v>259</v>
      </c>
      <c r="AQ14" s="621"/>
      <c r="AR14" s="621"/>
      <c r="AS14" s="621"/>
      <c r="AT14" s="621"/>
      <c r="AU14" s="621"/>
      <c r="AV14" s="621"/>
      <c r="AW14" s="621"/>
      <c r="AX14" s="621"/>
      <c r="AY14" s="621"/>
      <c r="AZ14" s="621"/>
      <c r="BA14" s="621"/>
      <c r="BB14" s="621"/>
      <c r="BC14" s="621"/>
      <c r="BD14" s="621"/>
      <c r="BE14" s="621"/>
      <c r="BF14" s="622"/>
      <c r="BG14" s="623">
        <v>184455</v>
      </c>
      <c r="BH14" s="624"/>
      <c r="BI14" s="624"/>
      <c r="BJ14" s="624"/>
      <c r="BK14" s="624"/>
      <c r="BL14" s="624"/>
      <c r="BM14" s="624"/>
      <c r="BN14" s="625"/>
      <c r="BO14" s="649">
        <v>4</v>
      </c>
      <c r="BP14" s="649"/>
      <c r="BQ14" s="649"/>
      <c r="BR14" s="649"/>
      <c r="BS14" s="650" t="s">
        <v>126</v>
      </c>
      <c r="BT14" s="650"/>
      <c r="BU14" s="650"/>
      <c r="BV14" s="650"/>
      <c r="BW14" s="650"/>
      <c r="BX14" s="650"/>
      <c r="BY14" s="650"/>
      <c r="BZ14" s="650"/>
      <c r="CA14" s="650"/>
      <c r="CB14" s="697"/>
      <c r="CD14" s="620" t="s">
        <v>260</v>
      </c>
      <c r="CE14" s="621"/>
      <c r="CF14" s="621"/>
      <c r="CG14" s="621"/>
      <c r="CH14" s="621"/>
      <c r="CI14" s="621"/>
      <c r="CJ14" s="621"/>
      <c r="CK14" s="621"/>
      <c r="CL14" s="621"/>
      <c r="CM14" s="621"/>
      <c r="CN14" s="621"/>
      <c r="CO14" s="621"/>
      <c r="CP14" s="621"/>
      <c r="CQ14" s="622"/>
      <c r="CR14" s="623">
        <v>609204</v>
      </c>
      <c r="CS14" s="624"/>
      <c r="CT14" s="624"/>
      <c r="CU14" s="624"/>
      <c r="CV14" s="624"/>
      <c r="CW14" s="624"/>
      <c r="CX14" s="624"/>
      <c r="CY14" s="625"/>
      <c r="CZ14" s="649">
        <v>2.4</v>
      </c>
      <c r="DA14" s="649"/>
      <c r="DB14" s="649"/>
      <c r="DC14" s="649"/>
      <c r="DD14" s="629">
        <v>2431</v>
      </c>
      <c r="DE14" s="624"/>
      <c r="DF14" s="624"/>
      <c r="DG14" s="624"/>
      <c r="DH14" s="624"/>
      <c r="DI14" s="624"/>
      <c r="DJ14" s="624"/>
      <c r="DK14" s="624"/>
      <c r="DL14" s="624"/>
      <c r="DM14" s="624"/>
      <c r="DN14" s="624"/>
      <c r="DO14" s="624"/>
      <c r="DP14" s="625"/>
      <c r="DQ14" s="629">
        <v>601508</v>
      </c>
      <c r="DR14" s="624"/>
      <c r="DS14" s="624"/>
      <c r="DT14" s="624"/>
      <c r="DU14" s="624"/>
      <c r="DV14" s="624"/>
      <c r="DW14" s="624"/>
      <c r="DX14" s="624"/>
      <c r="DY14" s="624"/>
      <c r="DZ14" s="624"/>
      <c r="EA14" s="624"/>
      <c r="EB14" s="624"/>
      <c r="EC14" s="659"/>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126</v>
      </c>
      <c r="S15" s="624"/>
      <c r="T15" s="624"/>
      <c r="U15" s="624"/>
      <c r="V15" s="624"/>
      <c r="W15" s="624"/>
      <c r="X15" s="624"/>
      <c r="Y15" s="625"/>
      <c r="Z15" s="649" t="s">
        <v>126</v>
      </c>
      <c r="AA15" s="649"/>
      <c r="AB15" s="649"/>
      <c r="AC15" s="649"/>
      <c r="AD15" s="650" t="s">
        <v>126</v>
      </c>
      <c r="AE15" s="650"/>
      <c r="AF15" s="650"/>
      <c r="AG15" s="650"/>
      <c r="AH15" s="650"/>
      <c r="AI15" s="650"/>
      <c r="AJ15" s="650"/>
      <c r="AK15" s="650"/>
      <c r="AL15" s="626" t="s">
        <v>126</v>
      </c>
      <c r="AM15" s="627"/>
      <c r="AN15" s="627"/>
      <c r="AO15" s="651"/>
      <c r="AP15" s="620" t="s">
        <v>262</v>
      </c>
      <c r="AQ15" s="621"/>
      <c r="AR15" s="621"/>
      <c r="AS15" s="621"/>
      <c r="AT15" s="621"/>
      <c r="AU15" s="621"/>
      <c r="AV15" s="621"/>
      <c r="AW15" s="621"/>
      <c r="AX15" s="621"/>
      <c r="AY15" s="621"/>
      <c r="AZ15" s="621"/>
      <c r="BA15" s="621"/>
      <c r="BB15" s="621"/>
      <c r="BC15" s="621"/>
      <c r="BD15" s="621"/>
      <c r="BE15" s="621"/>
      <c r="BF15" s="622"/>
      <c r="BG15" s="623">
        <v>338605</v>
      </c>
      <c r="BH15" s="624"/>
      <c r="BI15" s="624"/>
      <c r="BJ15" s="624"/>
      <c r="BK15" s="624"/>
      <c r="BL15" s="624"/>
      <c r="BM15" s="624"/>
      <c r="BN15" s="625"/>
      <c r="BO15" s="649">
        <v>7.3</v>
      </c>
      <c r="BP15" s="649"/>
      <c r="BQ15" s="649"/>
      <c r="BR15" s="649"/>
      <c r="BS15" s="650" t="s">
        <v>126</v>
      </c>
      <c r="BT15" s="650"/>
      <c r="BU15" s="650"/>
      <c r="BV15" s="650"/>
      <c r="BW15" s="650"/>
      <c r="BX15" s="650"/>
      <c r="BY15" s="650"/>
      <c r="BZ15" s="650"/>
      <c r="CA15" s="650"/>
      <c r="CB15" s="697"/>
      <c r="CD15" s="620" t="s">
        <v>263</v>
      </c>
      <c r="CE15" s="621"/>
      <c r="CF15" s="621"/>
      <c r="CG15" s="621"/>
      <c r="CH15" s="621"/>
      <c r="CI15" s="621"/>
      <c r="CJ15" s="621"/>
      <c r="CK15" s="621"/>
      <c r="CL15" s="621"/>
      <c r="CM15" s="621"/>
      <c r="CN15" s="621"/>
      <c r="CO15" s="621"/>
      <c r="CP15" s="621"/>
      <c r="CQ15" s="622"/>
      <c r="CR15" s="623">
        <v>1868905</v>
      </c>
      <c r="CS15" s="624"/>
      <c r="CT15" s="624"/>
      <c r="CU15" s="624"/>
      <c r="CV15" s="624"/>
      <c r="CW15" s="624"/>
      <c r="CX15" s="624"/>
      <c r="CY15" s="625"/>
      <c r="CZ15" s="649">
        <v>7.4</v>
      </c>
      <c r="DA15" s="649"/>
      <c r="DB15" s="649"/>
      <c r="DC15" s="649"/>
      <c r="DD15" s="629">
        <v>400040</v>
      </c>
      <c r="DE15" s="624"/>
      <c r="DF15" s="624"/>
      <c r="DG15" s="624"/>
      <c r="DH15" s="624"/>
      <c r="DI15" s="624"/>
      <c r="DJ15" s="624"/>
      <c r="DK15" s="624"/>
      <c r="DL15" s="624"/>
      <c r="DM15" s="624"/>
      <c r="DN15" s="624"/>
      <c r="DO15" s="624"/>
      <c r="DP15" s="625"/>
      <c r="DQ15" s="629">
        <v>1405105</v>
      </c>
      <c r="DR15" s="624"/>
      <c r="DS15" s="624"/>
      <c r="DT15" s="624"/>
      <c r="DU15" s="624"/>
      <c r="DV15" s="624"/>
      <c r="DW15" s="624"/>
      <c r="DX15" s="624"/>
      <c r="DY15" s="624"/>
      <c r="DZ15" s="624"/>
      <c r="EA15" s="624"/>
      <c r="EB15" s="624"/>
      <c r="EC15" s="659"/>
    </row>
    <row r="16" spans="2:143" ht="11.25" customHeight="1" x14ac:dyDescent="0.15">
      <c r="B16" s="620" t="s">
        <v>264</v>
      </c>
      <c r="C16" s="621"/>
      <c r="D16" s="621"/>
      <c r="E16" s="621"/>
      <c r="F16" s="621"/>
      <c r="G16" s="621"/>
      <c r="H16" s="621"/>
      <c r="I16" s="621"/>
      <c r="J16" s="621"/>
      <c r="K16" s="621"/>
      <c r="L16" s="621"/>
      <c r="M16" s="621"/>
      <c r="N16" s="621"/>
      <c r="O16" s="621"/>
      <c r="P16" s="621"/>
      <c r="Q16" s="622"/>
      <c r="R16" s="623">
        <v>8870</v>
      </c>
      <c r="S16" s="624"/>
      <c r="T16" s="624"/>
      <c r="U16" s="624"/>
      <c r="V16" s="624"/>
      <c r="W16" s="624"/>
      <c r="X16" s="624"/>
      <c r="Y16" s="625"/>
      <c r="Z16" s="649">
        <v>0</v>
      </c>
      <c r="AA16" s="649"/>
      <c r="AB16" s="649"/>
      <c r="AC16" s="649"/>
      <c r="AD16" s="650">
        <v>8870</v>
      </c>
      <c r="AE16" s="650"/>
      <c r="AF16" s="650"/>
      <c r="AG16" s="650"/>
      <c r="AH16" s="650"/>
      <c r="AI16" s="650"/>
      <c r="AJ16" s="650"/>
      <c r="AK16" s="650"/>
      <c r="AL16" s="626">
        <v>0.1</v>
      </c>
      <c r="AM16" s="627"/>
      <c r="AN16" s="627"/>
      <c r="AO16" s="651"/>
      <c r="AP16" s="620" t="s">
        <v>265</v>
      </c>
      <c r="AQ16" s="621"/>
      <c r="AR16" s="621"/>
      <c r="AS16" s="621"/>
      <c r="AT16" s="621"/>
      <c r="AU16" s="621"/>
      <c r="AV16" s="621"/>
      <c r="AW16" s="621"/>
      <c r="AX16" s="621"/>
      <c r="AY16" s="621"/>
      <c r="AZ16" s="621"/>
      <c r="BA16" s="621"/>
      <c r="BB16" s="621"/>
      <c r="BC16" s="621"/>
      <c r="BD16" s="621"/>
      <c r="BE16" s="621"/>
      <c r="BF16" s="622"/>
      <c r="BG16" s="623" t="s">
        <v>126</v>
      </c>
      <c r="BH16" s="624"/>
      <c r="BI16" s="624"/>
      <c r="BJ16" s="624"/>
      <c r="BK16" s="624"/>
      <c r="BL16" s="624"/>
      <c r="BM16" s="624"/>
      <c r="BN16" s="625"/>
      <c r="BO16" s="649" t="s">
        <v>126</v>
      </c>
      <c r="BP16" s="649"/>
      <c r="BQ16" s="649"/>
      <c r="BR16" s="649"/>
      <c r="BS16" s="650" t="s">
        <v>126</v>
      </c>
      <c r="BT16" s="650"/>
      <c r="BU16" s="650"/>
      <c r="BV16" s="650"/>
      <c r="BW16" s="650"/>
      <c r="BX16" s="650"/>
      <c r="BY16" s="650"/>
      <c r="BZ16" s="650"/>
      <c r="CA16" s="650"/>
      <c r="CB16" s="697"/>
      <c r="CD16" s="620" t="s">
        <v>266</v>
      </c>
      <c r="CE16" s="621"/>
      <c r="CF16" s="621"/>
      <c r="CG16" s="621"/>
      <c r="CH16" s="621"/>
      <c r="CI16" s="621"/>
      <c r="CJ16" s="621"/>
      <c r="CK16" s="621"/>
      <c r="CL16" s="621"/>
      <c r="CM16" s="621"/>
      <c r="CN16" s="621"/>
      <c r="CO16" s="621"/>
      <c r="CP16" s="621"/>
      <c r="CQ16" s="622"/>
      <c r="CR16" s="623">
        <v>132519</v>
      </c>
      <c r="CS16" s="624"/>
      <c r="CT16" s="624"/>
      <c r="CU16" s="624"/>
      <c r="CV16" s="624"/>
      <c r="CW16" s="624"/>
      <c r="CX16" s="624"/>
      <c r="CY16" s="625"/>
      <c r="CZ16" s="649">
        <v>0.5</v>
      </c>
      <c r="DA16" s="649"/>
      <c r="DB16" s="649"/>
      <c r="DC16" s="649"/>
      <c r="DD16" s="629" t="s">
        <v>126</v>
      </c>
      <c r="DE16" s="624"/>
      <c r="DF16" s="624"/>
      <c r="DG16" s="624"/>
      <c r="DH16" s="624"/>
      <c r="DI16" s="624"/>
      <c r="DJ16" s="624"/>
      <c r="DK16" s="624"/>
      <c r="DL16" s="624"/>
      <c r="DM16" s="624"/>
      <c r="DN16" s="624"/>
      <c r="DO16" s="624"/>
      <c r="DP16" s="625"/>
      <c r="DQ16" s="629">
        <v>2200</v>
      </c>
      <c r="DR16" s="624"/>
      <c r="DS16" s="624"/>
      <c r="DT16" s="624"/>
      <c r="DU16" s="624"/>
      <c r="DV16" s="624"/>
      <c r="DW16" s="624"/>
      <c r="DX16" s="624"/>
      <c r="DY16" s="624"/>
      <c r="DZ16" s="624"/>
      <c r="EA16" s="624"/>
      <c r="EB16" s="624"/>
      <c r="EC16" s="659"/>
    </row>
    <row r="17" spans="2:133" ht="11.25" customHeight="1" x14ac:dyDescent="0.15">
      <c r="B17" s="620" t="s">
        <v>267</v>
      </c>
      <c r="C17" s="621"/>
      <c r="D17" s="621"/>
      <c r="E17" s="621"/>
      <c r="F17" s="621"/>
      <c r="G17" s="621"/>
      <c r="H17" s="621"/>
      <c r="I17" s="621"/>
      <c r="J17" s="621"/>
      <c r="K17" s="621"/>
      <c r="L17" s="621"/>
      <c r="M17" s="621"/>
      <c r="N17" s="621"/>
      <c r="O17" s="621"/>
      <c r="P17" s="621"/>
      <c r="Q17" s="622"/>
      <c r="R17" s="623">
        <v>39937</v>
      </c>
      <c r="S17" s="624"/>
      <c r="T17" s="624"/>
      <c r="U17" s="624"/>
      <c r="V17" s="624"/>
      <c r="W17" s="624"/>
      <c r="X17" s="624"/>
      <c r="Y17" s="625"/>
      <c r="Z17" s="649">
        <v>0.2</v>
      </c>
      <c r="AA17" s="649"/>
      <c r="AB17" s="649"/>
      <c r="AC17" s="649"/>
      <c r="AD17" s="650">
        <v>39937</v>
      </c>
      <c r="AE17" s="650"/>
      <c r="AF17" s="650"/>
      <c r="AG17" s="650"/>
      <c r="AH17" s="650"/>
      <c r="AI17" s="650"/>
      <c r="AJ17" s="650"/>
      <c r="AK17" s="650"/>
      <c r="AL17" s="626">
        <v>0.3</v>
      </c>
      <c r="AM17" s="627"/>
      <c r="AN17" s="627"/>
      <c r="AO17" s="651"/>
      <c r="AP17" s="620" t="s">
        <v>268</v>
      </c>
      <c r="AQ17" s="621"/>
      <c r="AR17" s="621"/>
      <c r="AS17" s="621"/>
      <c r="AT17" s="621"/>
      <c r="AU17" s="621"/>
      <c r="AV17" s="621"/>
      <c r="AW17" s="621"/>
      <c r="AX17" s="621"/>
      <c r="AY17" s="621"/>
      <c r="AZ17" s="621"/>
      <c r="BA17" s="621"/>
      <c r="BB17" s="621"/>
      <c r="BC17" s="621"/>
      <c r="BD17" s="621"/>
      <c r="BE17" s="621"/>
      <c r="BF17" s="622"/>
      <c r="BG17" s="623" t="s">
        <v>126</v>
      </c>
      <c r="BH17" s="624"/>
      <c r="BI17" s="624"/>
      <c r="BJ17" s="624"/>
      <c r="BK17" s="624"/>
      <c r="BL17" s="624"/>
      <c r="BM17" s="624"/>
      <c r="BN17" s="625"/>
      <c r="BO17" s="649" t="s">
        <v>126</v>
      </c>
      <c r="BP17" s="649"/>
      <c r="BQ17" s="649"/>
      <c r="BR17" s="649"/>
      <c r="BS17" s="650" t="s">
        <v>126</v>
      </c>
      <c r="BT17" s="650"/>
      <c r="BU17" s="650"/>
      <c r="BV17" s="650"/>
      <c r="BW17" s="650"/>
      <c r="BX17" s="650"/>
      <c r="BY17" s="650"/>
      <c r="BZ17" s="650"/>
      <c r="CA17" s="650"/>
      <c r="CB17" s="697"/>
      <c r="CD17" s="620" t="s">
        <v>269</v>
      </c>
      <c r="CE17" s="621"/>
      <c r="CF17" s="621"/>
      <c r="CG17" s="621"/>
      <c r="CH17" s="621"/>
      <c r="CI17" s="621"/>
      <c r="CJ17" s="621"/>
      <c r="CK17" s="621"/>
      <c r="CL17" s="621"/>
      <c r="CM17" s="621"/>
      <c r="CN17" s="621"/>
      <c r="CO17" s="621"/>
      <c r="CP17" s="621"/>
      <c r="CQ17" s="622"/>
      <c r="CR17" s="623">
        <v>2034708</v>
      </c>
      <c r="CS17" s="624"/>
      <c r="CT17" s="624"/>
      <c r="CU17" s="624"/>
      <c r="CV17" s="624"/>
      <c r="CW17" s="624"/>
      <c r="CX17" s="624"/>
      <c r="CY17" s="625"/>
      <c r="CZ17" s="649">
        <v>8.1</v>
      </c>
      <c r="DA17" s="649"/>
      <c r="DB17" s="649"/>
      <c r="DC17" s="649"/>
      <c r="DD17" s="629" t="s">
        <v>126</v>
      </c>
      <c r="DE17" s="624"/>
      <c r="DF17" s="624"/>
      <c r="DG17" s="624"/>
      <c r="DH17" s="624"/>
      <c r="DI17" s="624"/>
      <c r="DJ17" s="624"/>
      <c r="DK17" s="624"/>
      <c r="DL17" s="624"/>
      <c r="DM17" s="624"/>
      <c r="DN17" s="624"/>
      <c r="DO17" s="624"/>
      <c r="DP17" s="625"/>
      <c r="DQ17" s="629">
        <v>1905080</v>
      </c>
      <c r="DR17" s="624"/>
      <c r="DS17" s="624"/>
      <c r="DT17" s="624"/>
      <c r="DU17" s="624"/>
      <c r="DV17" s="624"/>
      <c r="DW17" s="624"/>
      <c r="DX17" s="624"/>
      <c r="DY17" s="624"/>
      <c r="DZ17" s="624"/>
      <c r="EA17" s="624"/>
      <c r="EB17" s="624"/>
      <c r="EC17" s="659"/>
    </row>
    <row r="18" spans="2:133" ht="11.25" customHeight="1" x14ac:dyDescent="0.15">
      <c r="B18" s="620" t="s">
        <v>270</v>
      </c>
      <c r="C18" s="621"/>
      <c r="D18" s="621"/>
      <c r="E18" s="621"/>
      <c r="F18" s="621"/>
      <c r="G18" s="621"/>
      <c r="H18" s="621"/>
      <c r="I18" s="621"/>
      <c r="J18" s="621"/>
      <c r="K18" s="621"/>
      <c r="L18" s="621"/>
      <c r="M18" s="621"/>
      <c r="N18" s="621"/>
      <c r="O18" s="621"/>
      <c r="P18" s="621"/>
      <c r="Q18" s="622"/>
      <c r="R18" s="623">
        <v>121528</v>
      </c>
      <c r="S18" s="624"/>
      <c r="T18" s="624"/>
      <c r="U18" s="624"/>
      <c r="V18" s="624"/>
      <c r="W18" s="624"/>
      <c r="X18" s="624"/>
      <c r="Y18" s="625"/>
      <c r="Z18" s="649">
        <v>0.5</v>
      </c>
      <c r="AA18" s="649"/>
      <c r="AB18" s="649"/>
      <c r="AC18" s="649"/>
      <c r="AD18" s="650">
        <v>109275</v>
      </c>
      <c r="AE18" s="650"/>
      <c r="AF18" s="650"/>
      <c r="AG18" s="650"/>
      <c r="AH18" s="650"/>
      <c r="AI18" s="650"/>
      <c r="AJ18" s="650"/>
      <c r="AK18" s="650"/>
      <c r="AL18" s="626">
        <v>0.89999997615814209</v>
      </c>
      <c r="AM18" s="627"/>
      <c r="AN18" s="627"/>
      <c r="AO18" s="651"/>
      <c r="AP18" s="620" t="s">
        <v>271</v>
      </c>
      <c r="AQ18" s="621"/>
      <c r="AR18" s="621"/>
      <c r="AS18" s="621"/>
      <c r="AT18" s="621"/>
      <c r="AU18" s="621"/>
      <c r="AV18" s="621"/>
      <c r="AW18" s="621"/>
      <c r="AX18" s="621"/>
      <c r="AY18" s="621"/>
      <c r="AZ18" s="621"/>
      <c r="BA18" s="621"/>
      <c r="BB18" s="621"/>
      <c r="BC18" s="621"/>
      <c r="BD18" s="621"/>
      <c r="BE18" s="621"/>
      <c r="BF18" s="622"/>
      <c r="BG18" s="623" t="s">
        <v>126</v>
      </c>
      <c r="BH18" s="624"/>
      <c r="BI18" s="624"/>
      <c r="BJ18" s="624"/>
      <c r="BK18" s="624"/>
      <c r="BL18" s="624"/>
      <c r="BM18" s="624"/>
      <c r="BN18" s="625"/>
      <c r="BO18" s="649" t="s">
        <v>126</v>
      </c>
      <c r="BP18" s="649"/>
      <c r="BQ18" s="649"/>
      <c r="BR18" s="649"/>
      <c r="BS18" s="650" t="s">
        <v>126</v>
      </c>
      <c r="BT18" s="650"/>
      <c r="BU18" s="650"/>
      <c r="BV18" s="650"/>
      <c r="BW18" s="650"/>
      <c r="BX18" s="650"/>
      <c r="BY18" s="650"/>
      <c r="BZ18" s="650"/>
      <c r="CA18" s="650"/>
      <c r="CB18" s="697"/>
      <c r="CD18" s="620" t="s">
        <v>272</v>
      </c>
      <c r="CE18" s="621"/>
      <c r="CF18" s="621"/>
      <c r="CG18" s="621"/>
      <c r="CH18" s="621"/>
      <c r="CI18" s="621"/>
      <c r="CJ18" s="621"/>
      <c r="CK18" s="621"/>
      <c r="CL18" s="621"/>
      <c r="CM18" s="621"/>
      <c r="CN18" s="621"/>
      <c r="CO18" s="621"/>
      <c r="CP18" s="621"/>
      <c r="CQ18" s="622"/>
      <c r="CR18" s="623" t="s">
        <v>126</v>
      </c>
      <c r="CS18" s="624"/>
      <c r="CT18" s="624"/>
      <c r="CU18" s="624"/>
      <c r="CV18" s="624"/>
      <c r="CW18" s="624"/>
      <c r="CX18" s="624"/>
      <c r="CY18" s="625"/>
      <c r="CZ18" s="649" t="s">
        <v>126</v>
      </c>
      <c r="DA18" s="649"/>
      <c r="DB18" s="649"/>
      <c r="DC18" s="649"/>
      <c r="DD18" s="629" t="s">
        <v>126</v>
      </c>
      <c r="DE18" s="624"/>
      <c r="DF18" s="624"/>
      <c r="DG18" s="624"/>
      <c r="DH18" s="624"/>
      <c r="DI18" s="624"/>
      <c r="DJ18" s="624"/>
      <c r="DK18" s="624"/>
      <c r="DL18" s="624"/>
      <c r="DM18" s="624"/>
      <c r="DN18" s="624"/>
      <c r="DO18" s="624"/>
      <c r="DP18" s="625"/>
      <c r="DQ18" s="629" t="s">
        <v>126</v>
      </c>
      <c r="DR18" s="624"/>
      <c r="DS18" s="624"/>
      <c r="DT18" s="624"/>
      <c r="DU18" s="624"/>
      <c r="DV18" s="624"/>
      <c r="DW18" s="624"/>
      <c r="DX18" s="624"/>
      <c r="DY18" s="624"/>
      <c r="DZ18" s="624"/>
      <c r="EA18" s="624"/>
      <c r="EB18" s="624"/>
      <c r="EC18" s="659"/>
    </row>
    <row r="19" spans="2:133" ht="11.25" customHeight="1" x14ac:dyDescent="0.15">
      <c r="B19" s="620" t="s">
        <v>273</v>
      </c>
      <c r="C19" s="621"/>
      <c r="D19" s="621"/>
      <c r="E19" s="621"/>
      <c r="F19" s="621"/>
      <c r="G19" s="621"/>
      <c r="H19" s="621"/>
      <c r="I19" s="621"/>
      <c r="J19" s="621"/>
      <c r="K19" s="621"/>
      <c r="L19" s="621"/>
      <c r="M19" s="621"/>
      <c r="N19" s="621"/>
      <c r="O19" s="621"/>
      <c r="P19" s="621"/>
      <c r="Q19" s="622"/>
      <c r="R19" s="623">
        <v>16469</v>
      </c>
      <c r="S19" s="624"/>
      <c r="T19" s="624"/>
      <c r="U19" s="624"/>
      <c r="V19" s="624"/>
      <c r="W19" s="624"/>
      <c r="X19" s="624"/>
      <c r="Y19" s="625"/>
      <c r="Z19" s="649">
        <v>0.1</v>
      </c>
      <c r="AA19" s="649"/>
      <c r="AB19" s="649"/>
      <c r="AC19" s="649"/>
      <c r="AD19" s="650">
        <v>16469</v>
      </c>
      <c r="AE19" s="650"/>
      <c r="AF19" s="650"/>
      <c r="AG19" s="650"/>
      <c r="AH19" s="650"/>
      <c r="AI19" s="650"/>
      <c r="AJ19" s="650"/>
      <c r="AK19" s="650"/>
      <c r="AL19" s="626">
        <v>0.1</v>
      </c>
      <c r="AM19" s="627"/>
      <c r="AN19" s="627"/>
      <c r="AO19" s="651"/>
      <c r="AP19" s="620" t="s">
        <v>274</v>
      </c>
      <c r="AQ19" s="621"/>
      <c r="AR19" s="621"/>
      <c r="AS19" s="621"/>
      <c r="AT19" s="621"/>
      <c r="AU19" s="621"/>
      <c r="AV19" s="621"/>
      <c r="AW19" s="621"/>
      <c r="AX19" s="621"/>
      <c r="AY19" s="621"/>
      <c r="AZ19" s="621"/>
      <c r="BA19" s="621"/>
      <c r="BB19" s="621"/>
      <c r="BC19" s="621"/>
      <c r="BD19" s="621"/>
      <c r="BE19" s="621"/>
      <c r="BF19" s="622"/>
      <c r="BG19" s="623">
        <v>318652</v>
      </c>
      <c r="BH19" s="624"/>
      <c r="BI19" s="624"/>
      <c r="BJ19" s="624"/>
      <c r="BK19" s="624"/>
      <c r="BL19" s="624"/>
      <c r="BM19" s="624"/>
      <c r="BN19" s="625"/>
      <c r="BO19" s="649">
        <v>6.9</v>
      </c>
      <c r="BP19" s="649"/>
      <c r="BQ19" s="649"/>
      <c r="BR19" s="649"/>
      <c r="BS19" s="650" t="s">
        <v>126</v>
      </c>
      <c r="BT19" s="650"/>
      <c r="BU19" s="650"/>
      <c r="BV19" s="650"/>
      <c r="BW19" s="650"/>
      <c r="BX19" s="650"/>
      <c r="BY19" s="650"/>
      <c r="BZ19" s="650"/>
      <c r="CA19" s="650"/>
      <c r="CB19" s="697"/>
      <c r="CD19" s="620" t="s">
        <v>275</v>
      </c>
      <c r="CE19" s="621"/>
      <c r="CF19" s="621"/>
      <c r="CG19" s="621"/>
      <c r="CH19" s="621"/>
      <c r="CI19" s="621"/>
      <c r="CJ19" s="621"/>
      <c r="CK19" s="621"/>
      <c r="CL19" s="621"/>
      <c r="CM19" s="621"/>
      <c r="CN19" s="621"/>
      <c r="CO19" s="621"/>
      <c r="CP19" s="621"/>
      <c r="CQ19" s="622"/>
      <c r="CR19" s="623" t="s">
        <v>126</v>
      </c>
      <c r="CS19" s="624"/>
      <c r="CT19" s="624"/>
      <c r="CU19" s="624"/>
      <c r="CV19" s="624"/>
      <c r="CW19" s="624"/>
      <c r="CX19" s="624"/>
      <c r="CY19" s="625"/>
      <c r="CZ19" s="649" t="s">
        <v>126</v>
      </c>
      <c r="DA19" s="649"/>
      <c r="DB19" s="649"/>
      <c r="DC19" s="649"/>
      <c r="DD19" s="629" t="s">
        <v>126</v>
      </c>
      <c r="DE19" s="624"/>
      <c r="DF19" s="624"/>
      <c r="DG19" s="624"/>
      <c r="DH19" s="624"/>
      <c r="DI19" s="624"/>
      <c r="DJ19" s="624"/>
      <c r="DK19" s="624"/>
      <c r="DL19" s="624"/>
      <c r="DM19" s="624"/>
      <c r="DN19" s="624"/>
      <c r="DO19" s="624"/>
      <c r="DP19" s="625"/>
      <c r="DQ19" s="629" t="s">
        <v>126</v>
      </c>
      <c r="DR19" s="624"/>
      <c r="DS19" s="624"/>
      <c r="DT19" s="624"/>
      <c r="DU19" s="624"/>
      <c r="DV19" s="624"/>
      <c r="DW19" s="624"/>
      <c r="DX19" s="624"/>
      <c r="DY19" s="624"/>
      <c r="DZ19" s="624"/>
      <c r="EA19" s="624"/>
      <c r="EB19" s="624"/>
      <c r="EC19" s="659"/>
    </row>
    <row r="20" spans="2:133" ht="11.25" customHeight="1" x14ac:dyDescent="0.15">
      <c r="B20" s="620" t="s">
        <v>276</v>
      </c>
      <c r="C20" s="621"/>
      <c r="D20" s="621"/>
      <c r="E20" s="621"/>
      <c r="F20" s="621"/>
      <c r="G20" s="621"/>
      <c r="H20" s="621"/>
      <c r="I20" s="621"/>
      <c r="J20" s="621"/>
      <c r="K20" s="621"/>
      <c r="L20" s="621"/>
      <c r="M20" s="621"/>
      <c r="N20" s="621"/>
      <c r="O20" s="621"/>
      <c r="P20" s="621"/>
      <c r="Q20" s="622"/>
      <c r="R20" s="623">
        <v>2904</v>
      </c>
      <c r="S20" s="624"/>
      <c r="T20" s="624"/>
      <c r="U20" s="624"/>
      <c r="V20" s="624"/>
      <c r="W20" s="624"/>
      <c r="X20" s="624"/>
      <c r="Y20" s="625"/>
      <c r="Z20" s="649">
        <v>0</v>
      </c>
      <c r="AA20" s="649"/>
      <c r="AB20" s="649"/>
      <c r="AC20" s="649"/>
      <c r="AD20" s="650">
        <v>2904</v>
      </c>
      <c r="AE20" s="650"/>
      <c r="AF20" s="650"/>
      <c r="AG20" s="650"/>
      <c r="AH20" s="650"/>
      <c r="AI20" s="650"/>
      <c r="AJ20" s="650"/>
      <c r="AK20" s="650"/>
      <c r="AL20" s="626">
        <v>0</v>
      </c>
      <c r="AM20" s="627"/>
      <c r="AN20" s="627"/>
      <c r="AO20" s="651"/>
      <c r="AP20" s="620" t="s">
        <v>277</v>
      </c>
      <c r="AQ20" s="621"/>
      <c r="AR20" s="621"/>
      <c r="AS20" s="621"/>
      <c r="AT20" s="621"/>
      <c r="AU20" s="621"/>
      <c r="AV20" s="621"/>
      <c r="AW20" s="621"/>
      <c r="AX20" s="621"/>
      <c r="AY20" s="621"/>
      <c r="AZ20" s="621"/>
      <c r="BA20" s="621"/>
      <c r="BB20" s="621"/>
      <c r="BC20" s="621"/>
      <c r="BD20" s="621"/>
      <c r="BE20" s="621"/>
      <c r="BF20" s="622"/>
      <c r="BG20" s="623">
        <v>318652</v>
      </c>
      <c r="BH20" s="624"/>
      <c r="BI20" s="624"/>
      <c r="BJ20" s="624"/>
      <c r="BK20" s="624"/>
      <c r="BL20" s="624"/>
      <c r="BM20" s="624"/>
      <c r="BN20" s="625"/>
      <c r="BO20" s="649">
        <v>6.9</v>
      </c>
      <c r="BP20" s="649"/>
      <c r="BQ20" s="649"/>
      <c r="BR20" s="649"/>
      <c r="BS20" s="650" t="s">
        <v>126</v>
      </c>
      <c r="BT20" s="650"/>
      <c r="BU20" s="650"/>
      <c r="BV20" s="650"/>
      <c r="BW20" s="650"/>
      <c r="BX20" s="650"/>
      <c r="BY20" s="650"/>
      <c r="BZ20" s="650"/>
      <c r="CA20" s="650"/>
      <c r="CB20" s="697"/>
      <c r="CD20" s="620" t="s">
        <v>278</v>
      </c>
      <c r="CE20" s="621"/>
      <c r="CF20" s="621"/>
      <c r="CG20" s="621"/>
      <c r="CH20" s="621"/>
      <c r="CI20" s="621"/>
      <c r="CJ20" s="621"/>
      <c r="CK20" s="621"/>
      <c r="CL20" s="621"/>
      <c r="CM20" s="621"/>
      <c r="CN20" s="621"/>
      <c r="CO20" s="621"/>
      <c r="CP20" s="621"/>
      <c r="CQ20" s="622"/>
      <c r="CR20" s="623">
        <v>25232384</v>
      </c>
      <c r="CS20" s="624"/>
      <c r="CT20" s="624"/>
      <c r="CU20" s="624"/>
      <c r="CV20" s="624"/>
      <c r="CW20" s="624"/>
      <c r="CX20" s="624"/>
      <c r="CY20" s="625"/>
      <c r="CZ20" s="649">
        <v>100</v>
      </c>
      <c r="DA20" s="649"/>
      <c r="DB20" s="649"/>
      <c r="DC20" s="649"/>
      <c r="DD20" s="629">
        <v>2367460</v>
      </c>
      <c r="DE20" s="624"/>
      <c r="DF20" s="624"/>
      <c r="DG20" s="624"/>
      <c r="DH20" s="624"/>
      <c r="DI20" s="624"/>
      <c r="DJ20" s="624"/>
      <c r="DK20" s="624"/>
      <c r="DL20" s="624"/>
      <c r="DM20" s="624"/>
      <c r="DN20" s="624"/>
      <c r="DO20" s="624"/>
      <c r="DP20" s="625"/>
      <c r="DQ20" s="629">
        <v>13741118</v>
      </c>
      <c r="DR20" s="624"/>
      <c r="DS20" s="624"/>
      <c r="DT20" s="624"/>
      <c r="DU20" s="624"/>
      <c r="DV20" s="624"/>
      <c r="DW20" s="624"/>
      <c r="DX20" s="624"/>
      <c r="DY20" s="624"/>
      <c r="DZ20" s="624"/>
      <c r="EA20" s="624"/>
      <c r="EB20" s="624"/>
      <c r="EC20" s="659"/>
    </row>
    <row r="21" spans="2:133" ht="11.25" customHeight="1" x14ac:dyDescent="0.15">
      <c r="B21" s="620" t="s">
        <v>279</v>
      </c>
      <c r="C21" s="621"/>
      <c r="D21" s="621"/>
      <c r="E21" s="621"/>
      <c r="F21" s="621"/>
      <c r="G21" s="621"/>
      <c r="H21" s="621"/>
      <c r="I21" s="621"/>
      <c r="J21" s="621"/>
      <c r="K21" s="621"/>
      <c r="L21" s="621"/>
      <c r="M21" s="621"/>
      <c r="N21" s="621"/>
      <c r="O21" s="621"/>
      <c r="P21" s="621"/>
      <c r="Q21" s="622"/>
      <c r="R21" s="623">
        <v>2256</v>
      </c>
      <c r="S21" s="624"/>
      <c r="T21" s="624"/>
      <c r="U21" s="624"/>
      <c r="V21" s="624"/>
      <c r="W21" s="624"/>
      <c r="X21" s="624"/>
      <c r="Y21" s="625"/>
      <c r="Z21" s="649">
        <v>0</v>
      </c>
      <c r="AA21" s="649"/>
      <c r="AB21" s="649"/>
      <c r="AC21" s="649"/>
      <c r="AD21" s="650">
        <v>2256</v>
      </c>
      <c r="AE21" s="650"/>
      <c r="AF21" s="650"/>
      <c r="AG21" s="650"/>
      <c r="AH21" s="650"/>
      <c r="AI21" s="650"/>
      <c r="AJ21" s="650"/>
      <c r="AK21" s="650"/>
      <c r="AL21" s="626">
        <v>0</v>
      </c>
      <c r="AM21" s="627"/>
      <c r="AN21" s="627"/>
      <c r="AO21" s="651"/>
      <c r="AP21" s="620" t="s">
        <v>280</v>
      </c>
      <c r="AQ21" s="695"/>
      <c r="AR21" s="695"/>
      <c r="AS21" s="695"/>
      <c r="AT21" s="695"/>
      <c r="AU21" s="695"/>
      <c r="AV21" s="695"/>
      <c r="AW21" s="695"/>
      <c r="AX21" s="695"/>
      <c r="AY21" s="695"/>
      <c r="AZ21" s="695"/>
      <c r="BA21" s="695"/>
      <c r="BB21" s="695"/>
      <c r="BC21" s="695"/>
      <c r="BD21" s="695"/>
      <c r="BE21" s="695"/>
      <c r="BF21" s="696"/>
      <c r="BG21" s="623">
        <v>11843</v>
      </c>
      <c r="BH21" s="624"/>
      <c r="BI21" s="624"/>
      <c r="BJ21" s="624"/>
      <c r="BK21" s="624"/>
      <c r="BL21" s="624"/>
      <c r="BM21" s="624"/>
      <c r="BN21" s="625"/>
      <c r="BO21" s="649">
        <v>0.3</v>
      </c>
      <c r="BP21" s="649"/>
      <c r="BQ21" s="649"/>
      <c r="BR21" s="649"/>
      <c r="BS21" s="650" t="s">
        <v>126</v>
      </c>
      <c r="BT21" s="650"/>
      <c r="BU21" s="650"/>
      <c r="BV21" s="650"/>
      <c r="BW21" s="650"/>
      <c r="BX21" s="650"/>
      <c r="BY21" s="650"/>
      <c r="BZ21" s="650"/>
      <c r="CA21" s="650"/>
      <c r="CB21" s="697"/>
      <c r="CD21" s="600"/>
      <c r="CE21" s="601"/>
      <c r="CF21" s="601"/>
      <c r="CG21" s="601"/>
      <c r="CH21" s="601"/>
      <c r="CI21" s="601"/>
      <c r="CJ21" s="601"/>
      <c r="CK21" s="601"/>
      <c r="CL21" s="601"/>
      <c r="CM21" s="601"/>
      <c r="CN21" s="601"/>
      <c r="CO21" s="601"/>
      <c r="CP21" s="601"/>
      <c r="CQ21" s="602"/>
      <c r="CR21" s="703"/>
      <c r="CS21" s="704"/>
      <c r="CT21" s="704"/>
      <c r="CU21" s="704"/>
      <c r="CV21" s="704"/>
      <c r="CW21" s="704"/>
      <c r="CX21" s="704"/>
      <c r="CY21" s="705"/>
      <c r="CZ21" s="706"/>
      <c r="DA21" s="706"/>
      <c r="DB21" s="706"/>
      <c r="DC21" s="706"/>
      <c r="DD21" s="707"/>
      <c r="DE21" s="704"/>
      <c r="DF21" s="704"/>
      <c r="DG21" s="704"/>
      <c r="DH21" s="704"/>
      <c r="DI21" s="704"/>
      <c r="DJ21" s="704"/>
      <c r="DK21" s="704"/>
      <c r="DL21" s="704"/>
      <c r="DM21" s="704"/>
      <c r="DN21" s="704"/>
      <c r="DO21" s="704"/>
      <c r="DP21" s="705"/>
      <c r="DQ21" s="707"/>
      <c r="DR21" s="704"/>
      <c r="DS21" s="704"/>
      <c r="DT21" s="704"/>
      <c r="DU21" s="704"/>
      <c r="DV21" s="704"/>
      <c r="DW21" s="704"/>
      <c r="DX21" s="704"/>
      <c r="DY21" s="704"/>
      <c r="DZ21" s="704"/>
      <c r="EA21" s="704"/>
      <c r="EB21" s="704"/>
      <c r="EC21" s="711"/>
    </row>
    <row r="22" spans="2:133" ht="11.25" customHeight="1" x14ac:dyDescent="0.15">
      <c r="B22" s="680" t="s">
        <v>281</v>
      </c>
      <c r="C22" s="681"/>
      <c r="D22" s="681"/>
      <c r="E22" s="681"/>
      <c r="F22" s="681"/>
      <c r="G22" s="681"/>
      <c r="H22" s="681"/>
      <c r="I22" s="681"/>
      <c r="J22" s="681"/>
      <c r="K22" s="681"/>
      <c r="L22" s="681"/>
      <c r="M22" s="681"/>
      <c r="N22" s="681"/>
      <c r="O22" s="681"/>
      <c r="P22" s="681"/>
      <c r="Q22" s="682"/>
      <c r="R22" s="623">
        <v>99899</v>
      </c>
      <c r="S22" s="624"/>
      <c r="T22" s="624"/>
      <c r="U22" s="624"/>
      <c r="V22" s="624"/>
      <c r="W22" s="624"/>
      <c r="X22" s="624"/>
      <c r="Y22" s="625"/>
      <c r="Z22" s="649">
        <v>0.4</v>
      </c>
      <c r="AA22" s="649"/>
      <c r="AB22" s="649"/>
      <c r="AC22" s="649"/>
      <c r="AD22" s="650">
        <v>87646</v>
      </c>
      <c r="AE22" s="650"/>
      <c r="AF22" s="650"/>
      <c r="AG22" s="650"/>
      <c r="AH22" s="650"/>
      <c r="AI22" s="650"/>
      <c r="AJ22" s="650"/>
      <c r="AK22" s="650"/>
      <c r="AL22" s="626">
        <v>0.80000001192092896</v>
      </c>
      <c r="AM22" s="627"/>
      <c r="AN22" s="627"/>
      <c r="AO22" s="651"/>
      <c r="AP22" s="620" t="s">
        <v>282</v>
      </c>
      <c r="AQ22" s="695"/>
      <c r="AR22" s="695"/>
      <c r="AS22" s="695"/>
      <c r="AT22" s="695"/>
      <c r="AU22" s="695"/>
      <c r="AV22" s="695"/>
      <c r="AW22" s="695"/>
      <c r="AX22" s="695"/>
      <c r="AY22" s="695"/>
      <c r="AZ22" s="695"/>
      <c r="BA22" s="695"/>
      <c r="BB22" s="695"/>
      <c r="BC22" s="695"/>
      <c r="BD22" s="695"/>
      <c r="BE22" s="695"/>
      <c r="BF22" s="696"/>
      <c r="BG22" s="623" t="s">
        <v>126</v>
      </c>
      <c r="BH22" s="624"/>
      <c r="BI22" s="624"/>
      <c r="BJ22" s="624"/>
      <c r="BK22" s="624"/>
      <c r="BL22" s="624"/>
      <c r="BM22" s="624"/>
      <c r="BN22" s="625"/>
      <c r="BO22" s="649" t="s">
        <v>126</v>
      </c>
      <c r="BP22" s="649"/>
      <c r="BQ22" s="649"/>
      <c r="BR22" s="649"/>
      <c r="BS22" s="650" t="s">
        <v>126</v>
      </c>
      <c r="BT22" s="650"/>
      <c r="BU22" s="650"/>
      <c r="BV22" s="650"/>
      <c r="BW22" s="650"/>
      <c r="BX22" s="650"/>
      <c r="BY22" s="650"/>
      <c r="BZ22" s="650"/>
      <c r="CA22" s="650"/>
      <c r="CB22" s="697"/>
      <c r="CD22" s="676" t="s">
        <v>283</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15">
      <c r="B23" s="620" t="s">
        <v>284</v>
      </c>
      <c r="C23" s="621"/>
      <c r="D23" s="621"/>
      <c r="E23" s="621"/>
      <c r="F23" s="621"/>
      <c r="G23" s="621"/>
      <c r="H23" s="621"/>
      <c r="I23" s="621"/>
      <c r="J23" s="621"/>
      <c r="K23" s="621"/>
      <c r="L23" s="621"/>
      <c r="M23" s="621"/>
      <c r="N23" s="621"/>
      <c r="O23" s="621"/>
      <c r="P23" s="621"/>
      <c r="Q23" s="622"/>
      <c r="R23" s="623">
        <v>6747114</v>
      </c>
      <c r="S23" s="624"/>
      <c r="T23" s="624"/>
      <c r="U23" s="624"/>
      <c r="V23" s="624"/>
      <c r="W23" s="624"/>
      <c r="X23" s="624"/>
      <c r="Y23" s="625"/>
      <c r="Z23" s="649">
        <v>26.2</v>
      </c>
      <c r="AA23" s="649"/>
      <c r="AB23" s="649"/>
      <c r="AC23" s="649"/>
      <c r="AD23" s="650">
        <v>5907703</v>
      </c>
      <c r="AE23" s="650"/>
      <c r="AF23" s="650"/>
      <c r="AG23" s="650"/>
      <c r="AH23" s="650"/>
      <c r="AI23" s="650"/>
      <c r="AJ23" s="650"/>
      <c r="AK23" s="650"/>
      <c r="AL23" s="626">
        <v>50.6</v>
      </c>
      <c r="AM23" s="627"/>
      <c r="AN23" s="627"/>
      <c r="AO23" s="651"/>
      <c r="AP23" s="620" t="s">
        <v>285</v>
      </c>
      <c r="AQ23" s="695"/>
      <c r="AR23" s="695"/>
      <c r="AS23" s="695"/>
      <c r="AT23" s="695"/>
      <c r="AU23" s="695"/>
      <c r="AV23" s="695"/>
      <c r="AW23" s="695"/>
      <c r="AX23" s="695"/>
      <c r="AY23" s="695"/>
      <c r="AZ23" s="695"/>
      <c r="BA23" s="695"/>
      <c r="BB23" s="695"/>
      <c r="BC23" s="695"/>
      <c r="BD23" s="695"/>
      <c r="BE23" s="695"/>
      <c r="BF23" s="696"/>
      <c r="BG23" s="623">
        <v>306809</v>
      </c>
      <c r="BH23" s="624"/>
      <c r="BI23" s="624"/>
      <c r="BJ23" s="624"/>
      <c r="BK23" s="624"/>
      <c r="BL23" s="624"/>
      <c r="BM23" s="624"/>
      <c r="BN23" s="625"/>
      <c r="BO23" s="649">
        <v>6.6</v>
      </c>
      <c r="BP23" s="649"/>
      <c r="BQ23" s="649"/>
      <c r="BR23" s="649"/>
      <c r="BS23" s="650" t="s">
        <v>126</v>
      </c>
      <c r="BT23" s="650"/>
      <c r="BU23" s="650"/>
      <c r="BV23" s="650"/>
      <c r="BW23" s="650"/>
      <c r="BX23" s="650"/>
      <c r="BY23" s="650"/>
      <c r="BZ23" s="650"/>
      <c r="CA23" s="650"/>
      <c r="CB23" s="697"/>
      <c r="CD23" s="676" t="s">
        <v>225</v>
      </c>
      <c r="CE23" s="677"/>
      <c r="CF23" s="677"/>
      <c r="CG23" s="677"/>
      <c r="CH23" s="677"/>
      <c r="CI23" s="677"/>
      <c r="CJ23" s="677"/>
      <c r="CK23" s="677"/>
      <c r="CL23" s="677"/>
      <c r="CM23" s="677"/>
      <c r="CN23" s="677"/>
      <c r="CO23" s="677"/>
      <c r="CP23" s="677"/>
      <c r="CQ23" s="678"/>
      <c r="CR23" s="676" t="s">
        <v>286</v>
      </c>
      <c r="CS23" s="677"/>
      <c r="CT23" s="677"/>
      <c r="CU23" s="677"/>
      <c r="CV23" s="677"/>
      <c r="CW23" s="677"/>
      <c r="CX23" s="677"/>
      <c r="CY23" s="678"/>
      <c r="CZ23" s="676" t="s">
        <v>287</v>
      </c>
      <c r="DA23" s="677"/>
      <c r="DB23" s="677"/>
      <c r="DC23" s="678"/>
      <c r="DD23" s="676" t="s">
        <v>288</v>
      </c>
      <c r="DE23" s="677"/>
      <c r="DF23" s="677"/>
      <c r="DG23" s="677"/>
      <c r="DH23" s="677"/>
      <c r="DI23" s="677"/>
      <c r="DJ23" s="677"/>
      <c r="DK23" s="678"/>
      <c r="DL23" s="708" t="s">
        <v>289</v>
      </c>
      <c r="DM23" s="709"/>
      <c r="DN23" s="709"/>
      <c r="DO23" s="709"/>
      <c r="DP23" s="709"/>
      <c r="DQ23" s="709"/>
      <c r="DR23" s="709"/>
      <c r="DS23" s="709"/>
      <c r="DT23" s="709"/>
      <c r="DU23" s="709"/>
      <c r="DV23" s="710"/>
      <c r="DW23" s="676" t="s">
        <v>290</v>
      </c>
      <c r="DX23" s="677"/>
      <c r="DY23" s="677"/>
      <c r="DZ23" s="677"/>
      <c r="EA23" s="677"/>
      <c r="EB23" s="677"/>
      <c r="EC23" s="678"/>
    </row>
    <row r="24" spans="2:133" ht="11.25" customHeight="1" x14ac:dyDescent="0.15">
      <c r="B24" s="620" t="s">
        <v>291</v>
      </c>
      <c r="C24" s="621"/>
      <c r="D24" s="621"/>
      <c r="E24" s="621"/>
      <c r="F24" s="621"/>
      <c r="G24" s="621"/>
      <c r="H24" s="621"/>
      <c r="I24" s="621"/>
      <c r="J24" s="621"/>
      <c r="K24" s="621"/>
      <c r="L24" s="621"/>
      <c r="M24" s="621"/>
      <c r="N24" s="621"/>
      <c r="O24" s="621"/>
      <c r="P24" s="621"/>
      <c r="Q24" s="622"/>
      <c r="R24" s="623">
        <v>5907703</v>
      </c>
      <c r="S24" s="624"/>
      <c r="T24" s="624"/>
      <c r="U24" s="624"/>
      <c r="V24" s="624"/>
      <c r="W24" s="624"/>
      <c r="X24" s="624"/>
      <c r="Y24" s="625"/>
      <c r="Z24" s="649">
        <v>22.9</v>
      </c>
      <c r="AA24" s="649"/>
      <c r="AB24" s="649"/>
      <c r="AC24" s="649"/>
      <c r="AD24" s="650">
        <v>5907703</v>
      </c>
      <c r="AE24" s="650"/>
      <c r="AF24" s="650"/>
      <c r="AG24" s="650"/>
      <c r="AH24" s="650"/>
      <c r="AI24" s="650"/>
      <c r="AJ24" s="650"/>
      <c r="AK24" s="650"/>
      <c r="AL24" s="626">
        <v>50.6</v>
      </c>
      <c r="AM24" s="627"/>
      <c r="AN24" s="627"/>
      <c r="AO24" s="651"/>
      <c r="AP24" s="620" t="s">
        <v>292</v>
      </c>
      <c r="AQ24" s="695"/>
      <c r="AR24" s="695"/>
      <c r="AS24" s="695"/>
      <c r="AT24" s="695"/>
      <c r="AU24" s="695"/>
      <c r="AV24" s="695"/>
      <c r="AW24" s="695"/>
      <c r="AX24" s="695"/>
      <c r="AY24" s="695"/>
      <c r="AZ24" s="695"/>
      <c r="BA24" s="695"/>
      <c r="BB24" s="695"/>
      <c r="BC24" s="695"/>
      <c r="BD24" s="695"/>
      <c r="BE24" s="695"/>
      <c r="BF24" s="696"/>
      <c r="BG24" s="623" t="s">
        <v>126</v>
      </c>
      <c r="BH24" s="624"/>
      <c r="BI24" s="624"/>
      <c r="BJ24" s="624"/>
      <c r="BK24" s="624"/>
      <c r="BL24" s="624"/>
      <c r="BM24" s="624"/>
      <c r="BN24" s="625"/>
      <c r="BO24" s="649" t="s">
        <v>126</v>
      </c>
      <c r="BP24" s="649"/>
      <c r="BQ24" s="649"/>
      <c r="BR24" s="649"/>
      <c r="BS24" s="650" t="s">
        <v>126</v>
      </c>
      <c r="BT24" s="650"/>
      <c r="BU24" s="650"/>
      <c r="BV24" s="650"/>
      <c r="BW24" s="650"/>
      <c r="BX24" s="650"/>
      <c r="BY24" s="650"/>
      <c r="BZ24" s="650"/>
      <c r="CA24" s="650"/>
      <c r="CB24" s="697"/>
      <c r="CD24" s="673" t="s">
        <v>293</v>
      </c>
      <c r="CE24" s="674"/>
      <c r="CF24" s="674"/>
      <c r="CG24" s="674"/>
      <c r="CH24" s="674"/>
      <c r="CI24" s="674"/>
      <c r="CJ24" s="674"/>
      <c r="CK24" s="674"/>
      <c r="CL24" s="674"/>
      <c r="CM24" s="674"/>
      <c r="CN24" s="674"/>
      <c r="CO24" s="674"/>
      <c r="CP24" s="674"/>
      <c r="CQ24" s="675"/>
      <c r="CR24" s="670">
        <v>12123715</v>
      </c>
      <c r="CS24" s="671"/>
      <c r="CT24" s="671"/>
      <c r="CU24" s="671"/>
      <c r="CV24" s="671"/>
      <c r="CW24" s="671"/>
      <c r="CX24" s="671"/>
      <c r="CY24" s="699"/>
      <c r="CZ24" s="700">
        <v>48</v>
      </c>
      <c r="DA24" s="685"/>
      <c r="DB24" s="685"/>
      <c r="DC24" s="702"/>
      <c r="DD24" s="698">
        <v>6493154</v>
      </c>
      <c r="DE24" s="671"/>
      <c r="DF24" s="671"/>
      <c r="DG24" s="671"/>
      <c r="DH24" s="671"/>
      <c r="DI24" s="671"/>
      <c r="DJ24" s="671"/>
      <c r="DK24" s="699"/>
      <c r="DL24" s="698">
        <v>6283276</v>
      </c>
      <c r="DM24" s="671"/>
      <c r="DN24" s="671"/>
      <c r="DO24" s="671"/>
      <c r="DP24" s="671"/>
      <c r="DQ24" s="671"/>
      <c r="DR24" s="671"/>
      <c r="DS24" s="671"/>
      <c r="DT24" s="671"/>
      <c r="DU24" s="671"/>
      <c r="DV24" s="699"/>
      <c r="DW24" s="700">
        <v>51.2</v>
      </c>
      <c r="DX24" s="685"/>
      <c r="DY24" s="685"/>
      <c r="DZ24" s="685"/>
      <c r="EA24" s="685"/>
      <c r="EB24" s="685"/>
      <c r="EC24" s="701"/>
    </row>
    <row r="25" spans="2:133" ht="11.25" customHeight="1" x14ac:dyDescent="0.15">
      <c r="B25" s="620" t="s">
        <v>294</v>
      </c>
      <c r="C25" s="621"/>
      <c r="D25" s="621"/>
      <c r="E25" s="621"/>
      <c r="F25" s="621"/>
      <c r="G25" s="621"/>
      <c r="H25" s="621"/>
      <c r="I25" s="621"/>
      <c r="J25" s="621"/>
      <c r="K25" s="621"/>
      <c r="L25" s="621"/>
      <c r="M25" s="621"/>
      <c r="N25" s="621"/>
      <c r="O25" s="621"/>
      <c r="P25" s="621"/>
      <c r="Q25" s="622"/>
      <c r="R25" s="623">
        <v>839411</v>
      </c>
      <c r="S25" s="624"/>
      <c r="T25" s="624"/>
      <c r="U25" s="624"/>
      <c r="V25" s="624"/>
      <c r="W25" s="624"/>
      <c r="X25" s="624"/>
      <c r="Y25" s="625"/>
      <c r="Z25" s="649">
        <v>3.3</v>
      </c>
      <c r="AA25" s="649"/>
      <c r="AB25" s="649"/>
      <c r="AC25" s="649"/>
      <c r="AD25" s="650" t="s">
        <v>126</v>
      </c>
      <c r="AE25" s="650"/>
      <c r="AF25" s="650"/>
      <c r="AG25" s="650"/>
      <c r="AH25" s="650"/>
      <c r="AI25" s="650"/>
      <c r="AJ25" s="650"/>
      <c r="AK25" s="650"/>
      <c r="AL25" s="626" t="s">
        <v>126</v>
      </c>
      <c r="AM25" s="627"/>
      <c r="AN25" s="627"/>
      <c r="AO25" s="651"/>
      <c r="AP25" s="620" t="s">
        <v>295</v>
      </c>
      <c r="AQ25" s="695"/>
      <c r="AR25" s="695"/>
      <c r="AS25" s="695"/>
      <c r="AT25" s="695"/>
      <c r="AU25" s="695"/>
      <c r="AV25" s="695"/>
      <c r="AW25" s="695"/>
      <c r="AX25" s="695"/>
      <c r="AY25" s="695"/>
      <c r="AZ25" s="695"/>
      <c r="BA25" s="695"/>
      <c r="BB25" s="695"/>
      <c r="BC25" s="695"/>
      <c r="BD25" s="695"/>
      <c r="BE25" s="695"/>
      <c r="BF25" s="696"/>
      <c r="BG25" s="623" t="s">
        <v>126</v>
      </c>
      <c r="BH25" s="624"/>
      <c r="BI25" s="624"/>
      <c r="BJ25" s="624"/>
      <c r="BK25" s="624"/>
      <c r="BL25" s="624"/>
      <c r="BM25" s="624"/>
      <c r="BN25" s="625"/>
      <c r="BO25" s="649" t="s">
        <v>126</v>
      </c>
      <c r="BP25" s="649"/>
      <c r="BQ25" s="649"/>
      <c r="BR25" s="649"/>
      <c r="BS25" s="650" t="s">
        <v>126</v>
      </c>
      <c r="BT25" s="650"/>
      <c r="BU25" s="650"/>
      <c r="BV25" s="650"/>
      <c r="BW25" s="650"/>
      <c r="BX25" s="650"/>
      <c r="BY25" s="650"/>
      <c r="BZ25" s="650"/>
      <c r="CA25" s="650"/>
      <c r="CB25" s="697"/>
      <c r="CD25" s="620" t="s">
        <v>296</v>
      </c>
      <c r="CE25" s="621"/>
      <c r="CF25" s="621"/>
      <c r="CG25" s="621"/>
      <c r="CH25" s="621"/>
      <c r="CI25" s="621"/>
      <c r="CJ25" s="621"/>
      <c r="CK25" s="621"/>
      <c r="CL25" s="621"/>
      <c r="CM25" s="621"/>
      <c r="CN25" s="621"/>
      <c r="CO25" s="621"/>
      <c r="CP25" s="621"/>
      <c r="CQ25" s="622"/>
      <c r="CR25" s="623">
        <v>3157816</v>
      </c>
      <c r="CS25" s="633"/>
      <c r="CT25" s="633"/>
      <c r="CU25" s="633"/>
      <c r="CV25" s="633"/>
      <c r="CW25" s="633"/>
      <c r="CX25" s="633"/>
      <c r="CY25" s="634"/>
      <c r="CZ25" s="626">
        <v>12.5</v>
      </c>
      <c r="DA25" s="635"/>
      <c r="DB25" s="635"/>
      <c r="DC25" s="636"/>
      <c r="DD25" s="629">
        <v>2892285</v>
      </c>
      <c r="DE25" s="633"/>
      <c r="DF25" s="633"/>
      <c r="DG25" s="633"/>
      <c r="DH25" s="633"/>
      <c r="DI25" s="633"/>
      <c r="DJ25" s="633"/>
      <c r="DK25" s="634"/>
      <c r="DL25" s="629">
        <v>2684989</v>
      </c>
      <c r="DM25" s="633"/>
      <c r="DN25" s="633"/>
      <c r="DO25" s="633"/>
      <c r="DP25" s="633"/>
      <c r="DQ25" s="633"/>
      <c r="DR25" s="633"/>
      <c r="DS25" s="633"/>
      <c r="DT25" s="633"/>
      <c r="DU25" s="633"/>
      <c r="DV25" s="634"/>
      <c r="DW25" s="626">
        <v>21.9</v>
      </c>
      <c r="DX25" s="635"/>
      <c r="DY25" s="635"/>
      <c r="DZ25" s="635"/>
      <c r="EA25" s="635"/>
      <c r="EB25" s="635"/>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t="s">
        <v>126</v>
      </c>
      <c r="S26" s="624"/>
      <c r="T26" s="624"/>
      <c r="U26" s="624"/>
      <c r="V26" s="624"/>
      <c r="W26" s="624"/>
      <c r="X26" s="624"/>
      <c r="Y26" s="625"/>
      <c r="Z26" s="649" t="s">
        <v>126</v>
      </c>
      <c r="AA26" s="649"/>
      <c r="AB26" s="649"/>
      <c r="AC26" s="649"/>
      <c r="AD26" s="650" t="s">
        <v>126</v>
      </c>
      <c r="AE26" s="650"/>
      <c r="AF26" s="650"/>
      <c r="AG26" s="650"/>
      <c r="AH26" s="650"/>
      <c r="AI26" s="650"/>
      <c r="AJ26" s="650"/>
      <c r="AK26" s="650"/>
      <c r="AL26" s="626" t="s">
        <v>126</v>
      </c>
      <c r="AM26" s="627"/>
      <c r="AN26" s="627"/>
      <c r="AO26" s="651"/>
      <c r="AP26" s="620" t="s">
        <v>298</v>
      </c>
      <c r="AQ26" s="695"/>
      <c r="AR26" s="695"/>
      <c r="AS26" s="695"/>
      <c r="AT26" s="695"/>
      <c r="AU26" s="695"/>
      <c r="AV26" s="695"/>
      <c r="AW26" s="695"/>
      <c r="AX26" s="695"/>
      <c r="AY26" s="695"/>
      <c r="AZ26" s="695"/>
      <c r="BA26" s="695"/>
      <c r="BB26" s="695"/>
      <c r="BC26" s="695"/>
      <c r="BD26" s="695"/>
      <c r="BE26" s="695"/>
      <c r="BF26" s="696"/>
      <c r="BG26" s="623" t="s">
        <v>126</v>
      </c>
      <c r="BH26" s="624"/>
      <c r="BI26" s="624"/>
      <c r="BJ26" s="624"/>
      <c r="BK26" s="624"/>
      <c r="BL26" s="624"/>
      <c r="BM26" s="624"/>
      <c r="BN26" s="625"/>
      <c r="BO26" s="649" t="s">
        <v>126</v>
      </c>
      <c r="BP26" s="649"/>
      <c r="BQ26" s="649"/>
      <c r="BR26" s="649"/>
      <c r="BS26" s="650" t="s">
        <v>126</v>
      </c>
      <c r="BT26" s="650"/>
      <c r="BU26" s="650"/>
      <c r="BV26" s="650"/>
      <c r="BW26" s="650"/>
      <c r="BX26" s="650"/>
      <c r="BY26" s="650"/>
      <c r="BZ26" s="650"/>
      <c r="CA26" s="650"/>
      <c r="CB26" s="697"/>
      <c r="CD26" s="620" t="s">
        <v>299</v>
      </c>
      <c r="CE26" s="621"/>
      <c r="CF26" s="621"/>
      <c r="CG26" s="621"/>
      <c r="CH26" s="621"/>
      <c r="CI26" s="621"/>
      <c r="CJ26" s="621"/>
      <c r="CK26" s="621"/>
      <c r="CL26" s="621"/>
      <c r="CM26" s="621"/>
      <c r="CN26" s="621"/>
      <c r="CO26" s="621"/>
      <c r="CP26" s="621"/>
      <c r="CQ26" s="622"/>
      <c r="CR26" s="623">
        <v>1992138</v>
      </c>
      <c r="CS26" s="624"/>
      <c r="CT26" s="624"/>
      <c r="CU26" s="624"/>
      <c r="CV26" s="624"/>
      <c r="CW26" s="624"/>
      <c r="CX26" s="624"/>
      <c r="CY26" s="625"/>
      <c r="CZ26" s="626">
        <v>7.9</v>
      </c>
      <c r="DA26" s="635"/>
      <c r="DB26" s="635"/>
      <c r="DC26" s="636"/>
      <c r="DD26" s="629">
        <v>1828108</v>
      </c>
      <c r="DE26" s="624"/>
      <c r="DF26" s="624"/>
      <c r="DG26" s="624"/>
      <c r="DH26" s="624"/>
      <c r="DI26" s="624"/>
      <c r="DJ26" s="624"/>
      <c r="DK26" s="625"/>
      <c r="DL26" s="629" t="s">
        <v>126</v>
      </c>
      <c r="DM26" s="624"/>
      <c r="DN26" s="624"/>
      <c r="DO26" s="624"/>
      <c r="DP26" s="624"/>
      <c r="DQ26" s="624"/>
      <c r="DR26" s="624"/>
      <c r="DS26" s="624"/>
      <c r="DT26" s="624"/>
      <c r="DU26" s="624"/>
      <c r="DV26" s="625"/>
      <c r="DW26" s="626" t="s">
        <v>126</v>
      </c>
      <c r="DX26" s="635"/>
      <c r="DY26" s="635"/>
      <c r="DZ26" s="635"/>
      <c r="EA26" s="635"/>
      <c r="EB26" s="635"/>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12827930</v>
      </c>
      <c r="S27" s="624"/>
      <c r="T27" s="624"/>
      <c r="U27" s="624"/>
      <c r="V27" s="624"/>
      <c r="W27" s="624"/>
      <c r="X27" s="624"/>
      <c r="Y27" s="625"/>
      <c r="Z27" s="649">
        <v>49.8</v>
      </c>
      <c r="AA27" s="649"/>
      <c r="AB27" s="649"/>
      <c r="AC27" s="649"/>
      <c r="AD27" s="650">
        <v>11669457</v>
      </c>
      <c r="AE27" s="650"/>
      <c r="AF27" s="650"/>
      <c r="AG27" s="650"/>
      <c r="AH27" s="650"/>
      <c r="AI27" s="650"/>
      <c r="AJ27" s="650"/>
      <c r="AK27" s="650"/>
      <c r="AL27" s="626">
        <v>99.900001525878906</v>
      </c>
      <c r="AM27" s="627"/>
      <c r="AN27" s="627"/>
      <c r="AO27" s="651"/>
      <c r="AP27" s="620" t="s">
        <v>301</v>
      </c>
      <c r="AQ27" s="621"/>
      <c r="AR27" s="621"/>
      <c r="AS27" s="621"/>
      <c r="AT27" s="621"/>
      <c r="AU27" s="621"/>
      <c r="AV27" s="621"/>
      <c r="AW27" s="621"/>
      <c r="AX27" s="621"/>
      <c r="AY27" s="621"/>
      <c r="AZ27" s="621"/>
      <c r="BA27" s="621"/>
      <c r="BB27" s="621"/>
      <c r="BC27" s="621"/>
      <c r="BD27" s="621"/>
      <c r="BE27" s="621"/>
      <c r="BF27" s="622"/>
      <c r="BG27" s="623">
        <v>4625989</v>
      </c>
      <c r="BH27" s="624"/>
      <c r="BI27" s="624"/>
      <c r="BJ27" s="624"/>
      <c r="BK27" s="624"/>
      <c r="BL27" s="624"/>
      <c r="BM27" s="624"/>
      <c r="BN27" s="625"/>
      <c r="BO27" s="649">
        <v>100</v>
      </c>
      <c r="BP27" s="649"/>
      <c r="BQ27" s="649"/>
      <c r="BR27" s="649"/>
      <c r="BS27" s="650">
        <v>35004</v>
      </c>
      <c r="BT27" s="650"/>
      <c r="BU27" s="650"/>
      <c r="BV27" s="650"/>
      <c r="BW27" s="650"/>
      <c r="BX27" s="650"/>
      <c r="BY27" s="650"/>
      <c r="BZ27" s="650"/>
      <c r="CA27" s="650"/>
      <c r="CB27" s="697"/>
      <c r="CD27" s="620" t="s">
        <v>302</v>
      </c>
      <c r="CE27" s="621"/>
      <c r="CF27" s="621"/>
      <c r="CG27" s="621"/>
      <c r="CH27" s="621"/>
      <c r="CI27" s="621"/>
      <c r="CJ27" s="621"/>
      <c r="CK27" s="621"/>
      <c r="CL27" s="621"/>
      <c r="CM27" s="621"/>
      <c r="CN27" s="621"/>
      <c r="CO27" s="621"/>
      <c r="CP27" s="621"/>
      <c r="CQ27" s="622"/>
      <c r="CR27" s="623">
        <v>6931191</v>
      </c>
      <c r="CS27" s="633"/>
      <c r="CT27" s="633"/>
      <c r="CU27" s="633"/>
      <c r="CV27" s="633"/>
      <c r="CW27" s="633"/>
      <c r="CX27" s="633"/>
      <c r="CY27" s="634"/>
      <c r="CZ27" s="626">
        <v>27.5</v>
      </c>
      <c r="DA27" s="635"/>
      <c r="DB27" s="635"/>
      <c r="DC27" s="636"/>
      <c r="DD27" s="629">
        <v>1695789</v>
      </c>
      <c r="DE27" s="633"/>
      <c r="DF27" s="633"/>
      <c r="DG27" s="633"/>
      <c r="DH27" s="633"/>
      <c r="DI27" s="633"/>
      <c r="DJ27" s="633"/>
      <c r="DK27" s="634"/>
      <c r="DL27" s="629">
        <v>1693207</v>
      </c>
      <c r="DM27" s="633"/>
      <c r="DN27" s="633"/>
      <c r="DO27" s="633"/>
      <c r="DP27" s="633"/>
      <c r="DQ27" s="633"/>
      <c r="DR27" s="633"/>
      <c r="DS27" s="633"/>
      <c r="DT27" s="633"/>
      <c r="DU27" s="633"/>
      <c r="DV27" s="634"/>
      <c r="DW27" s="626">
        <v>13.8</v>
      </c>
      <c r="DX27" s="635"/>
      <c r="DY27" s="635"/>
      <c r="DZ27" s="635"/>
      <c r="EA27" s="635"/>
      <c r="EB27" s="635"/>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5315</v>
      </c>
      <c r="S28" s="624"/>
      <c r="T28" s="624"/>
      <c r="U28" s="624"/>
      <c r="V28" s="624"/>
      <c r="W28" s="624"/>
      <c r="X28" s="624"/>
      <c r="Y28" s="625"/>
      <c r="Z28" s="649">
        <v>0</v>
      </c>
      <c r="AA28" s="649"/>
      <c r="AB28" s="649"/>
      <c r="AC28" s="649"/>
      <c r="AD28" s="650">
        <v>5315</v>
      </c>
      <c r="AE28" s="650"/>
      <c r="AF28" s="650"/>
      <c r="AG28" s="650"/>
      <c r="AH28" s="650"/>
      <c r="AI28" s="650"/>
      <c r="AJ28" s="650"/>
      <c r="AK28" s="650"/>
      <c r="AL28" s="626">
        <v>0</v>
      </c>
      <c r="AM28" s="627"/>
      <c r="AN28" s="627"/>
      <c r="AO28" s="651"/>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49"/>
      <c r="BP28" s="649"/>
      <c r="BQ28" s="649"/>
      <c r="BR28" s="649"/>
      <c r="BS28" s="629"/>
      <c r="BT28" s="624"/>
      <c r="BU28" s="624"/>
      <c r="BV28" s="624"/>
      <c r="BW28" s="624"/>
      <c r="BX28" s="624"/>
      <c r="BY28" s="624"/>
      <c r="BZ28" s="624"/>
      <c r="CA28" s="624"/>
      <c r="CB28" s="659"/>
      <c r="CD28" s="620" t="s">
        <v>304</v>
      </c>
      <c r="CE28" s="621"/>
      <c r="CF28" s="621"/>
      <c r="CG28" s="621"/>
      <c r="CH28" s="621"/>
      <c r="CI28" s="621"/>
      <c r="CJ28" s="621"/>
      <c r="CK28" s="621"/>
      <c r="CL28" s="621"/>
      <c r="CM28" s="621"/>
      <c r="CN28" s="621"/>
      <c r="CO28" s="621"/>
      <c r="CP28" s="621"/>
      <c r="CQ28" s="622"/>
      <c r="CR28" s="623">
        <v>2034708</v>
      </c>
      <c r="CS28" s="624"/>
      <c r="CT28" s="624"/>
      <c r="CU28" s="624"/>
      <c r="CV28" s="624"/>
      <c r="CW28" s="624"/>
      <c r="CX28" s="624"/>
      <c r="CY28" s="625"/>
      <c r="CZ28" s="626">
        <v>8.1</v>
      </c>
      <c r="DA28" s="635"/>
      <c r="DB28" s="635"/>
      <c r="DC28" s="636"/>
      <c r="DD28" s="629">
        <v>1905080</v>
      </c>
      <c r="DE28" s="624"/>
      <c r="DF28" s="624"/>
      <c r="DG28" s="624"/>
      <c r="DH28" s="624"/>
      <c r="DI28" s="624"/>
      <c r="DJ28" s="624"/>
      <c r="DK28" s="625"/>
      <c r="DL28" s="629">
        <v>1905080</v>
      </c>
      <c r="DM28" s="624"/>
      <c r="DN28" s="624"/>
      <c r="DO28" s="624"/>
      <c r="DP28" s="624"/>
      <c r="DQ28" s="624"/>
      <c r="DR28" s="624"/>
      <c r="DS28" s="624"/>
      <c r="DT28" s="624"/>
      <c r="DU28" s="624"/>
      <c r="DV28" s="625"/>
      <c r="DW28" s="626">
        <v>15.5</v>
      </c>
      <c r="DX28" s="635"/>
      <c r="DY28" s="635"/>
      <c r="DZ28" s="635"/>
      <c r="EA28" s="635"/>
      <c r="EB28" s="635"/>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58970</v>
      </c>
      <c r="S29" s="624"/>
      <c r="T29" s="624"/>
      <c r="U29" s="624"/>
      <c r="V29" s="624"/>
      <c r="W29" s="624"/>
      <c r="X29" s="624"/>
      <c r="Y29" s="625"/>
      <c r="Z29" s="649">
        <v>0.2</v>
      </c>
      <c r="AA29" s="649"/>
      <c r="AB29" s="649"/>
      <c r="AC29" s="649"/>
      <c r="AD29" s="650" t="s">
        <v>126</v>
      </c>
      <c r="AE29" s="650"/>
      <c r="AF29" s="650"/>
      <c r="AG29" s="650"/>
      <c r="AH29" s="650"/>
      <c r="AI29" s="650"/>
      <c r="AJ29" s="650"/>
      <c r="AK29" s="650"/>
      <c r="AL29" s="626" t="s">
        <v>126</v>
      </c>
      <c r="AM29" s="627"/>
      <c r="AN29" s="627"/>
      <c r="AO29" s="651"/>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49"/>
      <c r="BP29" s="649"/>
      <c r="BQ29" s="649"/>
      <c r="BR29" s="649"/>
      <c r="BS29" s="650"/>
      <c r="BT29" s="650"/>
      <c r="BU29" s="650"/>
      <c r="BV29" s="650"/>
      <c r="BW29" s="650"/>
      <c r="BX29" s="650"/>
      <c r="BY29" s="650"/>
      <c r="BZ29" s="650"/>
      <c r="CA29" s="650"/>
      <c r="CB29" s="697"/>
      <c r="CD29" s="643" t="s">
        <v>306</v>
      </c>
      <c r="CE29" s="644"/>
      <c r="CF29" s="620" t="s">
        <v>70</v>
      </c>
      <c r="CG29" s="621"/>
      <c r="CH29" s="621"/>
      <c r="CI29" s="621"/>
      <c r="CJ29" s="621"/>
      <c r="CK29" s="621"/>
      <c r="CL29" s="621"/>
      <c r="CM29" s="621"/>
      <c r="CN29" s="621"/>
      <c r="CO29" s="621"/>
      <c r="CP29" s="621"/>
      <c r="CQ29" s="622"/>
      <c r="CR29" s="623">
        <v>2034706</v>
      </c>
      <c r="CS29" s="633"/>
      <c r="CT29" s="633"/>
      <c r="CU29" s="633"/>
      <c r="CV29" s="633"/>
      <c r="CW29" s="633"/>
      <c r="CX29" s="633"/>
      <c r="CY29" s="634"/>
      <c r="CZ29" s="626">
        <v>8.1</v>
      </c>
      <c r="DA29" s="635"/>
      <c r="DB29" s="635"/>
      <c r="DC29" s="636"/>
      <c r="DD29" s="629">
        <v>1905078</v>
      </c>
      <c r="DE29" s="633"/>
      <c r="DF29" s="633"/>
      <c r="DG29" s="633"/>
      <c r="DH29" s="633"/>
      <c r="DI29" s="633"/>
      <c r="DJ29" s="633"/>
      <c r="DK29" s="634"/>
      <c r="DL29" s="629">
        <v>1905078</v>
      </c>
      <c r="DM29" s="633"/>
      <c r="DN29" s="633"/>
      <c r="DO29" s="633"/>
      <c r="DP29" s="633"/>
      <c r="DQ29" s="633"/>
      <c r="DR29" s="633"/>
      <c r="DS29" s="633"/>
      <c r="DT29" s="633"/>
      <c r="DU29" s="633"/>
      <c r="DV29" s="634"/>
      <c r="DW29" s="626">
        <v>15.5</v>
      </c>
      <c r="DX29" s="635"/>
      <c r="DY29" s="635"/>
      <c r="DZ29" s="635"/>
      <c r="EA29" s="635"/>
      <c r="EB29" s="635"/>
      <c r="EC29" s="654"/>
    </row>
    <row r="30" spans="2:133" ht="11.25" customHeight="1" x14ac:dyDescent="0.15">
      <c r="B30" s="620" t="s">
        <v>307</v>
      </c>
      <c r="C30" s="621"/>
      <c r="D30" s="621"/>
      <c r="E30" s="621"/>
      <c r="F30" s="621"/>
      <c r="G30" s="621"/>
      <c r="H30" s="621"/>
      <c r="I30" s="621"/>
      <c r="J30" s="621"/>
      <c r="K30" s="621"/>
      <c r="L30" s="621"/>
      <c r="M30" s="621"/>
      <c r="N30" s="621"/>
      <c r="O30" s="621"/>
      <c r="P30" s="621"/>
      <c r="Q30" s="622"/>
      <c r="R30" s="623">
        <v>232707</v>
      </c>
      <c r="S30" s="624"/>
      <c r="T30" s="624"/>
      <c r="U30" s="624"/>
      <c r="V30" s="624"/>
      <c r="W30" s="624"/>
      <c r="X30" s="624"/>
      <c r="Y30" s="625"/>
      <c r="Z30" s="649">
        <v>0.9</v>
      </c>
      <c r="AA30" s="649"/>
      <c r="AB30" s="649"/>
      <c r="AC30" s="649"/>
      <c r="AD30" s="650">
        <v>8680</v>
      </c>
      <c r="AE30" s="650"/>
      <c r="AF30" s="650"/>
      <c r="AG30" s="650"/>
      <c r="AH30" s="650"/>
      <c r="AI30" s="650"/>
      <c r="AJ30" s="650"/>
      <c r="AK30" s="650"/>
      <c r="AL30" s="626">
        <v>0.1</v>
      </c>
      <c r="AM30" s="627"/>
      <c r="AN30" s="627"/>
      <c r="AO30" s="651"/>
      <c r="AP30" s="676" t="s">
        <v>225</v>
      </c>
      <c r="AQ30" s="677"/>
      <c r="AR30" s="677"/>
      <c r="AS30" s="677"/>
      <c r="AT30" s="677"/>
      <c r="AU30" s="677"/>
      <c r="AV30" s="677"/>
      <c r="AW30" s="677"/>
      <c r="AX30" s="677"/>
      <c r="AY30" s="677"/>
      <c r="AZ30" s="677"/>
      <c r="BA30" s="677"/>
      <c r="BB30" s="677"/>
      <c r="BC30" s="677"/>
      <c r="BD30" s="677"/>
      <c r="BE30" s="677"/>
      <c r="BF30" s="678"/>
      <c r="BG30" s="676" t="s">
        <v>308</v>
      </c>
      <c r="BH30" s="688"/>
      <c r="BI30" s="688"/>
      <c r="BJ30" s="688"/>
      <c r="BK30" s="688"/>
      <c r="BL30" s="688"/>
      <c r="BM30" s="688"/>
      <c r="BN30" s="688"/>
      <c r="BO30" s="688"/>
      <c r="BP30" s="688"/>
      <c r="BQ30" s="689"/>
      <c r="BR30" s="676" t="s">
        <v>309</v>
      </c>
      <c r="BS30" s="688"/>
      <c r="BT30" s="688"/>
      <c r="BU30" s="688"/>
      <c r="BV30" s="688"/>
      <c r="BW30" s="688"/>
      <c r="BX30" s="688"/>
      <c r="BY30" s="688"/>
      <c r="BZ30" s="688"/>
      <c r="CA30" s="688"/>
      <c r="CB30" s="689"/>
      <c r="CD30" s="645"/>
      <c r="CE30" s="646"/>
      <c r="CF30" s="620" t="s">
        <v>310</v>
      </c>
      <c r="CG30" s="621"/>
      <c r="CH30" s="621"/>
      <c r="CI30" s="621"/>
      <c r="CJ30" s="621"/>
      <c r="CK30" s="621"/>
      <c r="CL30" s="621"/>
      <c r="CM30" s="621"/>
      <c r="CN30" s="621"/>
      <c r="CO30" s="621"/>
      <c r="CP30" s="621"/>
      <c r="CQ30" s="622"/>
      <c r="CR30" s="623">
        <v>1955184</v>
      </c>
      <c r="CS30" s="624"/>
      <c r="CT30" s="624"/>
      <c r="CU30" s="624"/>
      <c r="CV30" s="624"/>
      <c r="CW30" s="624"/>
      <c r="CX30" s="624"/>
      <c r="CY30" s="625"/>
      <c r="CZ30" s="626">
        <v>7.7</v>
      </c>
      <c r="DA30" s="635"/>
      <c r="DB30" s="635"/>
      <c r="DC30" s="636"/>
      <c r="DD30" s="629">
        <v>1842819</v>
      </c>
      <c r="DE30" s="624"/>
      <c r="DF30" s="624"/>
      <c r="DG30" s="624"/>
      <c r="DH30" s="624"/>
      <c r="DI30" s="624"/>
      <c r="DJ30" s="624"/>
      <c r="DK30" s="625"/>
      <c r="DL30" s="629">
        <v>1842819</v>
      </c>
      <c r="DM30" s="624"/>
      <c r="DN30" s="624"/>
      <c r="DO30" s="624"/>
      <c r="DP30" s="624"/>
      <c r="DQ30" s="624"/>
      <c r="DR30" s="624"/>
      <c r="DS30" s="624"/>
      <c r="DT30" s="624"/>
      <c r="DU30" s="624"/>
      <c r="DV30" s="625"/>
      <c r="DW30" s="626">
        <v>15</v>
      </c>
      <c r="DX30" s="635"/>
      <c r="DY30" s="635"/>
      <c r="DZ30" s="635"/>
      <c r="EA30" s="635"/>
      <c r="EB30" s="635"/>
      <c r="EC30" s="654"/>
    </row>
    <row r="31" spans="2:133" ht="11.25" customHeight="1" x14ac:dyDescent="0.15">
      <c r="B31" s="620" t="s">
        <v>311</v>
      </c>
      <c r="C31" s="621"/>
      <c r="D31" s="621"/>
      <c r="E31" s="621"/>
      <c r="F31" s="621"/>
      <c r="G31" s="621"/>
      <c r="H31" s="621"/>
      <c r="I31" s="621"/>
      <c r="J31" s="621"/>
      <c r="K31" s="621"/>
      <c r="L31" s="621"/>
      <c r="M31" s="621"/>
      <c r="N31" s="621"/>
      <c r="O31" s="621"/>
      <c r="P31" s="621"/>
      <c r="Q31" s="622"/>
      <c r="R31" s="623">
        <v>77075</v>
      </c>
      <c r="S31" s="624"/>
      <c r="T31" s="624"/>
      <c r="U31" s="624"/>
      <c r="V31" s="624"/>
      <c r="W31" s="624"/>
      <c r="X31" s="624"/>
      <c r="Y31" s="625"/>
      <c r="Z31" s="649">
        <v>0.3</v>
      </c>
      <c r="AA31" s="649"/>
      <c r="AB31" s="649"/>
      <c r="AC31" s="649"/>
      <c r="AD31" s="650" t="s">
        <v>126</v>
      </c>
      <c r="AE31" s="650"/>
      <c r="AF31" s="650"/>
      <c r="AG31" s="650"/>
      <c r="AH31" s="650"/>
      <c r="AI31" s="650"/>
      <c r="AJ31" s="650"/>
      <c r="AK31" s="650"/>
      <c r="AL31" s="626" t="s">
        <v>126</v>
      </c>
      <c r="AM31" s="627"/>
      <c r="AN31" s="627"/>
      <c r="AO31" s="651"/>
      <c r="AP31" s="690" t="s">
        <v>312</v>
      </c>
      <c r="AQ31" s="691"/>
      <c r="AR31" s="691"/>
      <c r="AS31" s="691"/>
      <c r="AT31" s="692" t="s">
        <v>313</v>
      </c>
      <c r="AU31" s="355"/>
      <c r="AV31" s="355"/>
      <c r="AW31" s="355"/>
      <c r="AX31" s="673" t="s">
        <v>189</v>
      </c>
      <c r="AY31" s="674"/>
      <c r="AZ31" s="674"/>
      <c r="BA31" s="674"/>
      <c r="BB31" s="674"/>
      <c r="BC31" s="674"/>
      <c r="BD31" s="674"/>
      <c r="BE31" s="674"/>
      <c r="BF31" s="675"/>
      <c r="BG31" s="683">
        <v>98.9</v>
      </c>
      <c r="BH31" s="684"/>
      <c r="BI31" s="684"/>
      <c r="BJ31" s="684"/>
      <c r="BK31" s="684"/>
      <c r="BL31" s="684"/>
      <c r="BM31" s="685">
        <v>94.9</v>
      </c>
      <c r="BN31" s="684"/>
      <c r="BO31" s="684"/>
      <c r="BP31" s="684"/>
      <c r="BQ31" s="686"/>
      <c r="BR31" s="683">
        <v>98.6</v>
      </c>
      <c r="BS31" s="684"/>
      <c r="BT31" s="684"/>
      <c r="BU31" s="684"/>
      <c r="BV31" s="684"/>
      <c r="BW31" s="684"/>
      <c r="BX31" s="685">
        <v>94.5</v>
      </c>
      <c r="BY31" s="684"/>
      <c r="BZ31" s="684"/>
      <c r="CA31" s="684"/>
      <c r="CB31" s="686"/>
      <c r="CD31" s="645"/>
      <c r="CE31" s="646"/>
      <c r="CF31" s="620" t="s">
        <v>314</v>
      </c>
      <c r="CG31" s="621"/>
      <c r="CH31" s="621"/>
      <c r="CI31" s="621"/>
      <c r="CJ31" s="621"/>
      <c r="CK31" s="621"/>
      <c r="CL31" s="621"/>
      <c r="CM31" s="621"/>
      <c r="CN31" s="621"/>
      <c r="CO31" s="621"/>
      <c r="CP31" s="621"/>
      <c r="CQ31" s="622"/>
      <c r="CR31" s="623">
        <v>79522</v>
      </c>
      <c r="CS31" s="633"/>
      <c r="CT31" s="633"/>
      <c r="CU31" s="633"/>
      <c r="CV31" s="633"/>
      <c r="CW31" s="633"/>
      <c r="CX31" s="633"/>
      <c r="CY31" s="634"/>
      <c r="CZ31" s="626">
        <v>0.3</v>
      </c>
      <c r="DA31" s="635"/>
      <c r="DB31" s="635"/>
      <c r="DC31" s="636"/>
      <c r="DD31" s="629">
        <v>62259</v>
      </c>
      <c r="DE31" s="633"/>
      <c r="DF31" s="633"/>
      <c r="DG31" s="633"/>
      <c r="DH31" s="633"/>
      <c r="DI31" s="633"/>
      <c r="DJ31" s="633"/>
      <c r="DK31" s="634"/>
      <c r="DL31" s="629">
        <v>62259</v>
      </c>
      <c r="DM31" s="633"/>
      <c r="DN31" s="633"/>
      <c r="DO31" s="633"/>
      <c r="DP31" s="633"/>
      <c r="DQ31" s="633"/>
      <c r="DR31" s="633"/>
      <c r="DS31" s="633"/>
      <c r="DT31" s="633"/>
      <c r="DU31" s="633"/>
      <c r="DV31" s="634"/>
      <c r="DW31" s="626">
        <v>0.5</v>
      </c>
      <c r="DX31" s="635"/>
      <c r="DY31" s="635"/>
      <c r="DZ31" s="635"/>
      <c r="EA31" s="635"/>
      <c r="EB31" s="635"/>
      <c r="EC31" s="654"/>
    </row>
    <row r="32" spans="2:133" ht="11.25" customHeight="1" x14ac:dyDescent="0.15">
      <c r="B32" s="620" t="s">
        <v>315</v>
      </c>
      <c r="C32" s="621"/>
      <c r="D32" s="621"/>
      <c r="E32" s="621"/>
      <c r="F32" s="621"/>
      <c r="G32" s="621"/>
      <c r="H32" s="621"/>
      <c r="I32" s="621"/>
      <c r="J32" s="621"/>
      <c r="K32" s="621"/>
      <c r="L32" s="621"/>
      <c r="M32" s="621"/>
      <c r="N32" s="621"/>
      <c r="O32" s="621"/>
      <c r="P32" s="621"/>
      <c r="Q32" s="622"/>
      <c r="R32" s="623">
        <v>6170038</v>
      </c>
      <c r="S32" s="624"/>
      <c r="T32" s="624"/>
      <c r="U32" s="624"/>
      <c r="V32" s="624"/>
      <c r="W32" s="624"/>
      <c r="X32" s="624"/>
      <c r="Y32" s="625"/>
      <c r="Z32" s="649">
        <v>23.9</v>
      </c>
      <c r="AA32" s="649"/>
      <c r="AB32" s="649"/>
      <c r="AC32" s="649"/>
      <c r="AD32" s="650" t="s">
        <v>126</v>
      </c>
      <c r="AE32" s="650"/>
      <c r="AF32" s="650"/>
      <c r="AG32" s="650"/>
      <c r="AH32" s="650"/>
      <c r="AI32" s="650"/>
      <c r="AJ32" s="650"/>
      <c r="AK32" s="650"/>
      <c r="AL32" s="626" t="s">
        <v>126</v>
      </c>
      <c r="AM32" s="627"/>
      <c r="AN32" s="627"/>
      <c r="AO32" s="651"/>
      <c r="AP32" s="660"/>
      <c r="AQ32" s="661"/>
      <c r="AR32" s="661"/>
      <c r="AS32" s="661"/>
      <c r="AT32" s="693"/>
      <c r="AU32" s="211" t="s">
        <v>316</v>
      </c>
      <c r="AX32" s="620" t="s">
        <v>317</v>
      </c>
      <c r="AY32" s="621"/>
      <c r="AZ32" s="621"/>
      <c r="BA32" s="621"/>
      <c r="BB32" s="621"/>
      <c r="BC32" s="621"/>
      <c r="BD32" s="621"/>
      <c r="BE32" s="621"/>
      <c r="BF32" s="622"/>
      <c r="BG32" s="687">
        <v>98.7</v>
      </c>
      <c r="BH32" s="633"/>
      <c r="BI32" s="633"/>
      <c r="BJ32" s="633"/>
      <c r="BK32" s="633"/>
      <c r="BL32" s="633"/>
      <c r="BM32" s="627">
        <v>96.3</v>
      </c>
      <c r="BN32" s="633"/>
      <c r="BO32" s="633"/>
      <c r="BP32" s="633"/>
      <c r="BQ32" s="658"/>
      <c r="BR32" s="687">
        <v>99.2</v>
      </c>
      <c r="BS32" s="633"/>
      <c r="BT32" s="633"/>
      <c r="BU32" s="633"/>
      <c r="BV32" s="633"/>
      <c r="BW32" s="633"/>
      <c r="BX32" s="627">
        <v>96.6</v>
      </c>
      <c r="BY32" s="633"/>
      <c r="BZ32" s="633"/>
      <c r="CA32" s="633"/>
      <c r="CB32" s="658"/>
      <c r="CD32" s="647"/>
      <c r="CE32" s="648"/>
      <c r="CF32" s="620" t="s">
        <v>318</v>
      </c>
      <c r="CG32" s="621"/>
      <c r="CH32" s="621"/>
      <c r="CI32" s="621"/>
      <c r="CJ32" s="621"/>
      <c r="CK32" s="621"/>
      <c r="CL32" s="621"/>
      <c r="CM32" s="621"/>
      <c r="CN32" s="621"/>
      <c r="CO32" s="621"/>
      <c r="CP32" s="621"/>
      <c r="CQ32" s="622"/>
      <c r="CR32" s="623">
        <v>2</v>
      </c>
      <c r="CS32" s="624"/>
      <c r="CT32" s="624"/>
      <c r="CU32" s="624"/>
      <c r="CV32" s="624"/>
      <c r="CW32" s="624"/>
      <c r="CX32" s="624"/>
      <c r="CY32" s="625"/>
      <c r="CZ32" s="626">
        <v>0</v>
      </c>
      <c r="DA32" s="635"/>
      <c r="DB32" s="635"/>
      <c r="DC32" s="636"/>
      <c r="DD32" s="629">
        <v>2</v>
      </c>
      <c r="DE32" s="624"/>
      <c r="DF32" s="624"/>
      <c r="DG32" s="624"/>
      <c r="DH32" s="624"/>
      <c r="DI32" s="624"/>
      <c r="DJ32" s="624"/>
      <c r="DK32" s="625"/>
      <c r="DL32" s="629">
        <v>2</v>
      </c>
      <c r="DM32" s="624"/>
      <c r="DN32" s="624"/>
      <c r="DO32" s="624"/>
      <c r="DP32" s="624"/>
      <c r="DQ32" s="624"/>
      <c r="DR32" s="624"/>
      <c r="DS32" s="624"/>
      <c r="DT32" s="624"/>
      <c r="DU32" s="624"/>
      <c r="DV32" s="625"/>
      <c r="DW32" s="626">
        <v>0</v>
      </c>
      <c r="DX32" s="635"/>
      <c r="DY32" s="635"/>
      <c r="DZ32" s="635"/>
      <c r="EA32" s="635"/>
      <c r="EB32" s="635"/>
      <c r="EC32" s="654"/>
    </row>
    <row r="33" spans="2:133" ht="11.25" customHeight="1" x14ac:dyDescent="0.15">
      <c r="B33" s="680" t="s">
        <v>319</v>
      </c>
      <c r="C33" s="681"/>
      <c r="D33" s="681"/>
      <c r="E33" s="681"/>
      <c r="F33" s="681"/>
      <c r="G33" s="681"/>
      <c r="H33" s="681"/>
      <c r="I33" s="681"/>
      <c r="J33" s="681"/>
      <c r="K33" s="681"/>
      <c r="L33" s="681"/>
      <c r="M33" s="681"/>
      <c r="N33" s="681"/>
      <c r="O33" s="681"/>
      <c r="P33" s="681"/>
      <c r="Q33" s="682"/>
      <c r="R33" s="623" t="s">
        <v>126</v>
      </c>
      <c r="S33" s="624"/>
      <c r="T33" s="624"/>
      <c r="U33" s="624"/>
      <c r="V33" s="624"/>
      <c r="W33" s="624"/>
      <c r="X33" s="624"/>
      <c r="Y33" s="625"/>
      <c r="Z33" s="649" t="s">
        <v>126</v>
      </c>
      <c r="AA33" s="649"/>
      <c r="AB33" s="649"/>
      <c r="AC33" s="649"/>
      <c r="AD33" s="650" t="s">
        <v>126</v>
      </c>
      <c r="AE33" s="650"/>
      <c r="AF33" s="650"/>
      <c r="AG33" s="650"/>
      <c r="AH33" s="650"/>
      <c r="AI33" s="650"/>
      <c r="AJ33" s="650"/>
      <c r="AK33" s="650"/>
      <c r="AL33" s="626" t="s">
        <v>126</v>
      </c>
      <c r="AM33" s="627"/>
      <c r="AN33" s="627"/>
      <c r="AO33" s="651"/>
      <c r="AP33" s="662"/>
      <c r="AQ33" s="663"/>
      <c r="AR33" s="663"/>
      <c r="AS33" s="663"/>
      <c r="AT33" s="694"/>
      <c r="AU33" s="356"/>
      <c r="AV33" s="356"/>
      <c r="AW33" s="356"/>
      <c r="AX33" s="600" t="s">
        <v>320</v>
      </c>
      <c r="AY33" s="601"/>
      <c r="AZ33" s="601"/>
      <c r="BA33" s="601"/>
      <c r="BB33" s="601"/>
      <c r="BC33" s="601"/>
      <c r="BD33" s="601"/>
      <c r="BE33" s="601"/>
      <c r="BF33" s="602"/>
      <c r="BG33" s="679">
        <v>99</v>
      </c>
      <c r="BH33" s="604"/>
      <c r="BI33" s="604"/>
      <c r="BJ33" s="604"/>
      <c r="BK33" s="604"/>
      <c r="BL33" s="604"/>
      <c r="BM33" s="641">
        <v>93.7</v>
      </c>
      <c r="BN33" s="604"/>
      <c r="BO33" s="604"/>
      <c r="BP33" s="604"/>
      <c r="BQ33" s="652"/>
      <c r="BR33" s="679">
        <v>98</v>
      </c>
      <c r="BS33" s="604"/>
      <c r="BT33" s="604"/>
      <c r="BU33" s="604"/>
      <c r="BV33" s="604"/>
      <c r="BW33" s="604"/>
      <c r="BX33" s="641">
        <v>92.8</v>
      </c>
      <c r="BY33" s="604"/>
      <c r="BZ33" s="604"/>
      <c r="CA33" s="604"/>
      <c r="CB33" s="652"/>
      <c r="CD33" s="620" t="s">
        <v>321</v>
      </c>
      <c r="CE33" s="621"/>
      <c r="CF33" s="621"/>
      <c r="CG33" s="621"/>
      <c r="CH33" s="621"/>
      <c r="CI33" s="621"/>
      <c r="CJ33" s="621"/>
      <c r="CK33" s="621"/>
      <c r="CL33" s="621"/>
      <c r="CM33" s="621"/>
      <c r="CN33" s="621"/>
      <c r="CO33" s="621"/>
      <c r="CP33" s="621"/>
      <c r="CQ33" s="622"/>
      <c r="CR33" s="623">
        <v>10608690</v>
      </c>
      <c r="CS33" s="633"/>
      <c r="CT33" s="633"/>
      <c r="CU33" s="633"/>
      <c r="CV33" s="633"/>
      <c r="CW33" s="633"/>
      <c r="CX33" s="633"/>
      <c r="CY33" s="634"/>
      <c r="CZ33" s="626">
        <v>42</v>
      </c>
      <c r="DA33" s="635"/>
      <c r="DB33" s="635"/>
      <c r="DC33" s="636"/>
      <c r="DD33" s="629">
        <v>6849619</v>
      </c>
      <c r="DE33" s="633"/>
      <c r="DF33" s="633"/>
      <c r="DG33" s="633"/>
      <c r="DH33" s="633"/>
      <c r="DI33" s="633"/>
      <c r="DJ33" s="633"/>
      <c r="DK33" s="634"/>
      <c r="DL33" s="629">
        <v>4803280</v>
      </c>
      <c r="DM33" s="633"/>
      <c r="DN33" s="633"/>
      <c r="DO33" s="633"/>
      <c r="DP33" s="633"/>
      <c r="DQ33" s="633"/>
      <c r="DR33" s="633"/>
      <c r="DS33" s="633"/>
      <c r="DT33" s="633"/>
      <c r="DU33" s="633"/>
      <c r="DV33" s="634"/>
      <c r="DW33" s="626">
        <v>39.200000000000003</v>
      </c>
      <c r="DX33" s="635"/>
      <c r="DY33" s="635"/>
      <c r="DZ33" s="635"/>
      <c r="EA33" s="635"/>
      <c r="EB33" s="635"/>
      <c r="EC33" s="654"/>
    </row>
    <row r="34" spans="2:133" ht="11.25" customHeight="1" x14ac:dyDescent="0.15">
      <c r="B34" s="620" t="s">
        <v>322</v>
      </c>
      <c r="C34" s="621"/>
      <c r="D34" s="621"/>
      <c r="E34" s="621"/>
      <c r="F34" s="621"/>
      <c r="G34" s="621"/>
      <c r="H34" s="621"/>
      <c r="I34" s="621"/>
      <c r="J34" s="621"/>
      <c r="K34" s="621"/>
      <c r="L34" s="621"/>
      <c r="M34" s="621"/>
      <c r="N34" s="621"/>
      <c r="O34" s="621"/>
      <c r="P34" s="621"/>
      <c r="Q34" s="622"/>
      <c r="R34" s="623">
        <v>2396864</v>
      </c>
      <c r="S34" s="624"/>
      <c r="T34" s="624"/>
      <c r="U34" s="624"/>
      <c r="V34" s="624"/>
      <c r="W34" s="624"/>
      <c r="X34" s="624"/>
      <c r="Y34" s="625"/>
      <c r="Z34" s="649">
        <v>9.3000000000000007</v>
      </c>
      <c r="AA34" s="649"/>
      <c r="AB34" s="649"/>
      <c r="AC34" s="649"/>
      <c r="AD34" s="650" t="s">
        <v>126</v>
      </c>
      <c r="AE34" s="650"/>
      <c r="AF34" s="650"/>
      <c r="AG34" s="650"/>
      <c r="AH34" s="650"/>
      <c r="AI34" s="650"/>
      <c r="AJ34" s="650"/>
      <c r="AK34" s="650"/>
      <c r="AL34" s="626" t="s">
        <v>126</v>
      </c>
      <c r="AM34" s="627"/>
      <c r="AN34" s="627"/>
      <c r="AO34" s="651"/>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20" t="s">
        <v>323</v>
      </c>
      <c r="CE34" s="621"/>
      <c r="CF34" s="621"/>
      <c r="CG34" s="621"/>
      <c r="CH34" s="621"/>
      <c r="CI34" s="621"/>
      <c r="CJ34" s="621"/>
      <c r="CK34" s="621"/>
      <c r="CL34" s="621"/>
      <c r="CM34" s="621"/>
      <c r="CN34" s="621"/>
      <c r="CO34" s="621"/>
      <c r="CP34" s="621"/>
      <c r="CQ34" s="622"/>
      <c r="CR34" s="623">
        <v>3213015</v>
      </c>
      <c r="CS34" s="624"/>
      <c r="CT34" s="624"/>
      <c r="CU34" s="624"/>
      <c r="CV34" s="624"/>
      <c r="CW34" s="624"/>
      <c r="CX34" s="624"/>
      <c r="CY34" s="625"/>
      <c r="CZ34" s="626">
        <v>12.7</v>
      </c>
      <c r="DA34" s="635"/>
      <c r="DB34" s="635"/>
      <c r="DC34" s="636"/>
      <c r="DD34" s="629">
        <v>1961398</v>
      </c>
      <c r="DE34" s="624"/>
      <c r="DF34" s="624"/>
      <c r="DG34" s="624"/>
      <c r="DH34" s="624"/>
      <c r="DI34" s="624"/>
      <c r="DJ34" s="624"/>
      <c r="DK34" s="625"/>
      <c r="DL34" s="629">
        <v>1564339</v>
      </c>
      <c r="DM34" s="624"/>
      <c r="DN34" s="624"/>
      <c r="DO34" s="624"/>
      <c r="DP34" s="624"/>
      <c r="DQ34" s="624"/>
      <c r="DR34" s="624"/>
      <c r="DS34" s="624"/>
      <c r="DT34" s="624"/>
      <c r="DU34" s="624"/>
      <c r="DV34" s="625"/>
      <c r="DW34" s="626">
        <v>12.8</v>
      </c>
      <c r="DX34" s="635"/>
      <c r="DY34" s="635"/>
      <c r="DZ34" s="635"/>
      <c r="EA34" s="635"/>
      <c r="EB34" s="635"/>
      <c r="EC34" s="654"/>
    </row>
    <row r="35" spans="2:133" ht="11.25" customHeight="1" x14ac:dyDescent="0.15">
      <c r="B35" s="620" t="s">
        <v>324</v>
      </c>
      <c r="C35" s="621"/>
      <c r="D35" s="621"/>
      <c r="E35" s="621"/>
      <c r="F35" s="621"/>
      <c r="G35" s="621"/>
      <c r="H35" s="621"/>
      <c r="I35" s="621"/>
      <c r="J35" s="621"/>
      <c r="K35" s="621"/>
      <c r="L35" s="621"/>
      <c r="M35" s="621"/>
      <c r="N35" s="621"/>
      <c r="O35" s="621"/>
      <c r="P35" s="621"/>
      <c r="Q35" s="622"/>
      <c r="R35" s="623">
        <v>91777</v>
      </c>
      <c r="S35" s="624"/>
      <c r="T35" s="624"/>
      <c r="U35" s="624"/>
      <c r="V35" s="624"/>
      <c r="W35" s="624"/>
      <c r="X35" s="624"/>
      <c r="Y35" s="625"/>
      <c r="Z35" s="649">
        <v>0.4</v>
      </c>
      <c r="AA35" s="649"/>
      <c r="AB35" s="649"/>
      <c r="AC35" s="649"/>
      <c r="AD35" s="650" t="s">
        <v>126</v>
      </c>
      <c r="AE35" s="650"/>
      <c r="AF35" s="650"/>
      <c r="AG35" s="650"/>
      <c r="AH35" s="650"/>
      <c r="AI35" s="650"/>
      <c r="AJ35" s="650"/>
      <c r="AK35" s="650"/>
      <c r="AL35" s="626" t="s">
        <v>126</v>
      </c>
      <c r="AM35" s="627"/>
      <c r="AN35" s="627"/>
      <c r="AO35" s="651"/>
      <c r="AP35" s="216"/>
      <c r="AQ35" s="676" t="s">
        <v>325</v>
      </c>
      <c r="AR35" s="677"/>
      <c r="AS35" s="677"/>
      <c r="AT35" s="677"/>
      <c r="AU35" s="677"/>
      <c r="AV35" s="677"/>
      <c r="AW35" s="677"/>
      <c r="AX35" s="677"/>
      <c r="AY35" s="677"/>
      <c r="AZ35" s="677"/>
      <c r="BA35" s="677"/>
      <c r="BB35" s="677"/>
      <c r="BC35" s="677"/>
      <c r="BD35" s="677"/>
      <c r="BE35" s="677"/>
      <c r="BF35" s="678"/>
      <c r="BG35" s="676" t="s">
        <v>326</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0" t="s">
        <v>327</v>
      </c>
      <c r="CE35" s="621"/>
      <c r="CF35" s="621"/>
      <c r="CG35" s="621"/>
      <c r="CH35" s="621"/>
      <c r="CI35" s="621"/>
      <c r="CJ35" s="621"/>
      <c r="CK35" s="621"/>
      <c r="CL35" s="621"/>
      <c r="CM35" s="621"/>
      <c r="CN35" s="621"/>
      <c r="CO35" s="621"/>
      <c r="CP35" s="621"/>
      <c r="CQ35" s="622"/>
      <c r="CR35" s="623">
        <v>133192</v>
      </c>
      <c r="CS35" s="633"/>
      <c r="CT35" s="633"/>
      <c r="CU35" s="633"/>
      <c r="CV35" s="633"/>
      <c r="CW35" s="633"/>
      <c r="CX35" s="633"/>
      <c r="CY35" s="634"/>
      <c r="CZ35" s="626">
        <v>0.5</v>
      </c>
      <c r="DA35" s="635"/>
      <c r="DB35" s="635"/>
      <c r="DC35" s="636"/>
      <c r="DD35" s="629">
        <v>111113</v>
      </c>
      <c r="DE35" s="633"/>
      <c r="DF35" s="633"/>
      <c r="DG35" s="633"/>
      <c r="DH35" s="633"/>
      <c r="DI35" s="633"/>
      <c r="DJ35" s="633"/>
      <c r="DK35" s="634"/>
      <c r="DL35" s="629">
        <v>81637</v>
      </c>
      <c r="DM35" s="633"/>
      <c r="DN35" s="633"/>
      <c r="DO35" s="633"/>
      <c r="DP35" s="633"/>
      <c r="DQ35" s="633"/>
      <c r="DR35" s="633"/>
      <c r="DS35" s="633"/>
      <c r="DT35" s="633"/>
      <c r="DU35" s="633"/>
      <c r="DV35" s="634"/>
      <c r="DW35" s="626">
        <v>0.7</v>
      </c>
      <c r="DX35" s="635"/>
      <c r="DY35" s="635"/>
      <c r="DZ35" s="635"/>
      <c r="EA35" s="635"/>
      <c r="EB35" s="635"/>
      <c r="EC35" s="654"/>
    </row>
    <row r="36" spans="2:133" ht="11.25" customHeight="1" x14ac:dyDescent="0.15">
      <c r="B36" s="620" t="s">
        <v>328</v>
      </c>
      <c r="C36" s="621"/>
      <c r="D36" s="621"/>
      <c r="E36" s="621"/>
      <c r="F36" s="621"/>
      <c r="G36" s="621"/>
      <c r="H36" s="621"/>
      <c r="I36" s="621"/>
      <c r="J36" s="621"/>
      <c r="K36" s="621"/>
      <c r="L36" s="621"/>
      <c r="M36" s="621"/>
      <c r="N36" s="621"/>
      <c r="O36" s="621"/>
      <c r="P36" s="621"/>
      <c r="Q36" s="622"/>
      <c r="R36" s="623">
        <v>1036442</v>
      </c>
      <c r="S36" s="624"/>
      <c r="T36" s="624"/>
      <c r="U36" s="624"/>
      <c r="V36" s="624"/>
      <c r="W36" s="624"/>
      <c r="X36" s="624"/>
      <c r="Y36" s="625"/>
      <c r="Z36" s="649">
        <v>4</v>
      </c>
      <c r="AA36" s="649"/>
      <c r="AB36" s="649"/>
      <c r="AC36" s="649"/>
      <c r="AD36" s="650" t="s">
        <v>126</v>
      </c>
      <c r="AE36" s="650"/>
      <c r="AF36" s="650"/>
      <c r="AG36" s="650"/>
      <c r="AH36" s="650"/>
      <c r="AI36" s="650"/>
      <c r="AJ36" s="650"/>
      <c r="AK36" s="650"/>
      <c r="AL36" s="626" t="s">
        <v>126</v>
      </c>
      <c r="AM36" s="627"/>
      <c r="AN36" s="627"/>
      <c r="AO36" s="651"/>
      <c r="AP36" s="216"/>
      <c r="AQ36" s="667" t="s">
        <v>329</v>
      </c>
      <c r="AR36" s="668"/>
      <c r="AS36" s="668"/>
      <c r="AT36" s="668"/>
      <c r="AU36" s="668"/>
      <c r="AV36" s="668"/>
      <c r="AW36" s="668"/>
      <c r="AX36" s="668"/>
      <c r="AY36" s="669"/>
      <c r="AZ36" s="670">
        <v>2382000</v>
      </c>
      <c r="BA36" s="671"/>
      <c r="BB36" s="671"/>
      <c r="BC36" s="671"/>
      <c r="BD36" s="671"/>
      <c r="BE36" s="671"/>
      <c r="BF36" s="672"/>
      <c r="BG36" s="673" t="s">
        <v>330</v>
      </c>
      <c r="BH36" s="674"/>
      <c r="BI36" s="674"/>
      <c r="BJ36" s="674"/>
      <c r="BK36" s="674"/>
      <c r="BL36" s="674"/>
      <c r="BM36" s="674"/>
      <c r="BN36" s="674"/>
      <c r="BO36" s="674"/>
      <c r="BP36" s="674"/>
      <c r="BQ36" s="674"/>
      <c r="BR36" s="674"/>
      <c r="BS36" s="674"/>
      <c r="BT36" s="674"/>
      <c r="BU36" s="675"/>
      <c r="BV36" s="670">
        <v>98636</v>
      </c>
      <c r="BW36" s="671"/>
      <c r="BX36" s="671"/>
      <c r="BY36" s="671"/>
      <c r="BZ36" s="671"/>
      <c r="CA36" s="671"/>
      <c r="CB36" s="672"/>
      <c r="CD36" s="620" t="s">
        <v>331</v>
      </c>
      <c r="CE36" s="621"/>
      <c r="CF36" s="621"/>
      <c r="CG36" s="621"/>
      <c r="CH36" s="621"/>
      <c r="CI36" s="621"/>
      <c r="CJ36" s="621"/>
      <c r="CK36" s="621"/>
      <c r="CL36" s="621"/>
      <c r="CM36" s="621"/>
      <c r="CN36" s="621"/>
      <c r="CO36" s="621"/>
      <c r="CP36" s="621"/>
      <c r="CQ36" s="622"/>
      <c r="CR36" s="623">
        <v>4080257</v>
      </c>
      <c r="CS36" s="624"/>
      <c r="CT36" s="624"/>
      <c r="CU36" s="624"/>
      <c r="CV36" s="624"/>
      <c r="CW36" s="624"/>
      <c r="CX36" s="624"/>
      <c r="CY36" s="625"/>
      <c r="CZ36" s="626">
        <v>16.2</v>
      </c>
      <c r="DA36" s="635"/>
      <c r="DB36" s="635"/>
      <c r="DC36" s="636"/>
      <c r="DD36" s="629">
        <v>2595104</v>
      </c>
      <c r="DE36" s="624"/>
      <c r="DF36" s="624"/>
      <c r="DG36" s="624"/>
      <c r="DH36" s="624"/>
      <c r="DI36" s="624"/>
      <c r="DJ36" s="624"/>
      <c r="DK36" s="625"/>
      <c r="DL36" s="629">
        <v>1356534</v>
      </c>
      <c r="DM36" s="624"/>
      <c r="DN36" s="624"/>
      <c r="DO36" s="624"/>
      <c r="DP36" s="624"/>
      <c r="DQ36" s="624"/>
      <c r="DR36" s="624"/>
      <c r="DS36" s="624"/>
      <c r="DT36" s="624"/>
      <c r="DU36" s="624"/>
      <c r="DV36" s="625"/>
      <c r="DW36" s="626">
        <v>11.1</v>
      </c>
      <c r="DX36" s="635"/>
      <c r="DY36" s="635"/>
      <c r="DZ36" s="635"/>
      <c r="EA36" s="635"/>
      <c r="EB36" s="635"/>
      <c r="EC36" s="654"/>
    </row>
    <row r="37" spans="2:133" ht="11.25" customHeight="1" x14ac:dyDescent="0.15">
      <c r="B37" s="620" t="s">
        <v>332</v>
      </c>
      <c r="C37" s="621"/>
      <c r="D37" s="621"/>
      <c r="E37" s="621"/>
      <c r="F37" s="621"/>
      <c r="G37" s="621"/>
      <c r="H37" s="621"/>
      <c r="I37" s="621"/>
      <c r="J37" s="621"/>
      <c r="K37" s="621"/>
      <c r="L37" s="621"/>
      <c r="M37" s="621"/>
      <c r="N37" s="621"/>
      <c r="O37" s="621"/>
      <c r="P37" s="621"/>
      <c r="Q37" s="622"/>
      <c r="R37" s="623">
        <v>144020</v>
      </c>
      <c r="S37" s="624"/>
      <c r="T37" s="624"/>
      <c r="U37" s="624"/>
      <c r="V37" s="624"/>
      <c r="W37" s="624"/>
      <c r="X37" s="624"/>
      <c r="Y37" s="625"/>
      <c r="Z37" s="649">
        <v>0.6</v>
      </c>
      <c r="AA37" s="649"/>
      <c r="AB37" s="649"/>
      <c r="AC37" s="649"/>
      <c r="AD37" s="650" t="s">
        <v>126</v>
      </c>
      <c r="AE37" s="650"/>
      <c r="AF37" s="650"/>
      <c r="AG37" s="650"/>
      <c r="AH37" s="650"/>
      <c r="AI37" s="650"/>
      <c r="AJ37" s="650"/>
      <c r="AK37" s="650"/>
      <c r="AL37" s="626" t="s">
        <v>126</v>
      </c>
      <c r="AM37" s="627"/>
      <c r="AN37" s="627"/>
      <c r="AO37" s="651"/>
      <c r="AQ37" s="655" t="s">
        <v>333</v>
      </c>
      <c r="AR37" s="656"/>
      <c r="AS37" s="656"/>
      <c r="AT37" s="656"/>
      <c r="AU37" s="656"/>
      <c r="AV37" s="656"/>
      <c r="AW37" s="656"/>
      <c r="AX37" s="656"/>
      <c r="AY37" s="657"/>
      <c r="AZ37" s="623">
        <v>66443</v>
      </c>
      <c r="BA37" s="624"/>
      <c r="BB37" s="624"/>
      <c r="BC37" s="624"/>
      <c r="BD37" s="633"/>
      <c r="BE37" s="633"/>
      <c r="BF37" s="658"/>
      <c r="BG37" s="620" t="s">
        <v>334</v>
      </c>
      <c r="BH37" s="621"/>
      <c r="BI37" s="621"/>
      <c r="BJ37" s="621"/>
      <c r="BK37" s="621"/>
      <c r="BL37" s="621"/>
      <c r="BM37" s="621"/>
      <c r="BN37" s="621"/>
      <c r="BO37" s="621"/>
      <c r="BP37" s="621"/>
      <c r="BQ37" s="621"/>
      <c r="BR37" s="621"/>
      <c r="BS37" s="621"/>
      <c r="BT37" s="621"/>
      <c r="BU37" s="622"/>
      <c r="BV37" s="623">
        <v>2795</v>
      </c>
      <c r="BW37" s="624"/>
      <c r="BX37" s="624"/>
      <c r="BY37" s="624"/>
      <c r="BZ37" s="624"/>
      <c r="CA37" s="624"/>
      <c r="CB37" s="659"/>
      <c r="CD37" s="620" t="s">
        <v>335</v>
      </c>
      <c r="CE37" s="621"/>
      <c r="CF37" s="621"/>
      <c r="CG37" s="621"/>
      <c r="CH37" s="621"/>
      <c r="CI37" s="621"/>
      <c r="CJ37" s="621"/>
      <c r="CK37" s="621"/>
      <c r="CL37" s="621"/>
      <c r="CM37" s="621"/>
      <c r="CN37" s="621"/>
      <c r="CO37" s="621"/>
      <c r="CP37" s="621"/>
      <c r="CQ37" s="622"/>
      <c r="CR37" s="623">
        <v>1406989</v>
      </c>
      <c r="CS37" s="633"/>
      <c r="CT37" s="633"/>
      <c r="CU37" s="633"/>
      <c r="CV37" s="633"/>
      <c r="CW37" s="633"/>
      <c r="CX37" s="633"/>
      <c r="CY37" s="634"/>
      <c r="CZ37" s="626">
        <v>5.6</v>
      </c>
      <c r="DA37" s="635"/>
      <c r="DB37" s="635"/>
      <c r="DC37" s="636"/>
      <c r="DD37" s="629">
        <v>1370438</v>
      </c>
      <c r="DE37" s="633"/>
      <c r="DF37" s="633"/>
      <c r="DG37" s="633"/>
      <c r="DH37" s="633"/>
      <c r="DI37" s="633"/>
      <c r="DJ37" s="633"/>
      <c r="DK37" s="634"/>
      <c r="DL37" s="629">
        <v>962916</v>
      </c>
      <c r="DM37" s="633"/>
      <c r="DN37" s="633"/>
      <c r="DO37" s="633"/>
      <c r="DP37" s="633"/>
      <c r="DQ37" s="633"/>
      <c r="DR37" s="633"/>
      <c r="DS37" s="633"/>
      <c r="DT37" s="633"/>
      <c r="DU37" s="633"/>
      <c r="DV37" s="634"/>
      <c r="DW37" s="626">
        <v>7.9</v>
      </c>
      <c r="DX37" s="635"/>
      <c r="DY37" s="635"/>
      <c r="DZ37" s="635"/>
      <c r="EA37" s="635"/>
      <c r="EB37" s="635"/>
      <c r="EC37" s="654"/>
    </row>
    <row r="38" spans="2:133" ht="11.25" customHeight="1" x14ac:dyDescent="0.15">
      <c r="B38" s="620" t="s">
        <v>336</v>
      </c>
      <c r="C38" s="621"/>
      <c r="D38" s="621"/>
      <c r="E38" s="621"/>
      <c r="F38" s="621"/>
      <c r="G38" s="621"/>
      <c r="H38" s="621"/>
      <c r="I38" s="621"/>
      <c r="J38" s="621"/>
      <c r="K38" s="621"/>
      <c r="L38" s="621"/>
      <c r="M38" s="621"/>
      <c r="N38" s="621"/>
      <c r="O38" s="621"/>
      <c r="P38" s="621"/>
      <c r="Q38" s="622"/>
      <c r="R38" s="623">
        <v>441835</v>
      </c>
      <c r="S38" s="624"/>
      <c r="T38" s="624"/>
      <c r="U38" s="624"/>
      <c r="V38" s="624"/>
      <c r="W38" s="624"/>
      <c r="X38" s="624"/>
      <c r="Y38" s="625"/>
      <c r="Z38" s="649">
        <v>1.7</v>
      </c>
      <c r="AA38" s="649"/>
      <c r="AB38" s="649"/>
      <c r="AC38" s="649"/>
      <c r="AD38" s="650" t="s">
        <v>126</v>
      </c>
      <c r="AE38" s="650"/>
      <c r="AF38" s="650"/>
      <c r="AG38" s="650"/>
      <c r="AH38" s="650"/>
      <c r="AI38" s="650"/>
      <c r="AJ38" s="650"/>
      <c r="AK38" s="650"/>
      <c r="AL38" s="626" t="s">
        <v>126</v>
      </c>
      <c r="AM38" s="627"/>
      <c r="AN38" s="627"/>
      <c r="AO38" s="651"/>
      <c r="AQ38" s="655" t="s">
        <v>337</v>
      </c>
      <c r="AR38" s="656"/>
      <c r="AS38" s="656"/>
      <c r="AT38" s="656"/>
      <c r="AU38" s="656"/>
      <c r="AV38" s="656"/>
      <c r="AW38" s="656"/>
      <c r="AX38" s="656"/>
      <c r="AY38" s="657"/>
      <c r="AZ38" s="623">
        <v>57482</v>
      </c>
      <c r="BA38" s="624"/>
      <c r="BB38" s="624"/>
      <c r="BC38" s="624"/>
      <c r="BD38" s="633"/>
      <c r="BE38" s="633"/>
      <c r="BF38" s="658"/>
      <c r="BG38" s="620" t="s">
        <v>338</v>
      </c>
      <c r="BH38" s="621"/>
      <c r="BI38" s="621"/>
      <c r="BJ38" s="621"/>
      <c r="BK38" s="621"/>
      <c r="BL38" s="621"/>
      <c r="BM38" s="621"/>
      <c r="BN38" s="621"/>
      <c r="BO38" s="621"/>
      <c r="BP38" s="621"/>
      <c r="BQ38" s="621"/>
      <c r="BR38" s="621"/>
      <c r="BS38" s="621"/>
      <c r="BT38" s="621"/>
      <c r="BU38" s="622"/>
      <c r="BV38" s="623">
        <v>7064</v>
      </c>
      <c r="BW38" s="624"/>
      <c r="BX38" s="624"/>
      <c r="BY38" s="624"/>
      <c r="BZ38" s="624"/>
      <c r="CA38" s="624"/>
      <c r="CB38" s="659"/>
      <c r="CD38" s="620" t="s">
        <v>339</v>
      </c>
      <c r="CE38" s="621"/>
      <c r="CF38" s="621"/>
      <c r="CG38" s="621"/>
      <c r="CH38" s="621"/>
      <c r="CI38" s="621"/>
      <c r="CJ38" s="621"/>
      <c r="CK38" s="621"/>
      <c r="CL38" s="621"/>
      <c r="CM38" s="621"/>
      <c r="CN38" s="621"/>
      <c r="CO38" s="621"/>
      <c r="CP38" s="621"/>
      <c r="CQ38" s="622"/>
      <c r="CR38" s="623">
        <v>2266476</v>
      </c>
      <c r="CS38" s="624"/>
      <c r="CT38" s="624"/>
      <c r="CU38" s="624"/>
      <c r="CV38" s="624"/>
      <c r="CW38" s="624"/>
      <c r="CX38" s="624"/>
      <c r="CY38" s="625"/>
      <c r="CZ38" s="626">
        <v>9</v>
      </c>
      <c r="DA38" s="635"/>
      <c r="DB38" s="635"/>
      <c r="DC38" s="636"/>
      <c r="DD38" s="629">
        <v>1858252</v>
      </c>
      <c r="DE38" s="624"/>
      <c r="DF38" s="624"/>
      <c r="DG38" s="624"/>
      <c r="DH38" s="624"/>
      <c r="DI38" s="624"/>
      <c r="DJ38" s="624"/>
      <c r="DK38" s="625"/>
      <c r="DL38" s="629">
        <v>1800770</v>
      </c>
      <c r="DM38" s="624"/>
      <c r="DN38" s="624"/>
      <c r="DO38" s="624"/>
      <c r="DP38" s="624"/>
      <c r="DQ38" s="624"/>
      <c r="DR38" s="624"/>
      <c r="DS38" s="624"/>
      <c r="DT38" s="624"/>
      <c r="DU38" s="624"/>
      <c r="DV38" s="625"/>
      <c r="DW38" s="626">
        <v>14.7</v>
      </c>
      <c r="DX38" s="635"/>
      <c r="DY38" s="635"/>
      <c r="DZ38" s="635"/>
      <c r="EA38" s="635"/>
      <c r="EB38" s="635"/>
      <c r="EC38" s="654"/>
    </row>
    <row r="39" spans="2:133" ht="11.25" customHeight="1" x14ac:dyDescent="0.15">
      <c r="B39" s="620" t="s">
        <v>340</v>
      </c>
      <c r="C39" s="621"/>
      <c r="D39" s="621"/>
      <c r="E39" s="621"/>
      <c r="F39" s="621"/>
      <c r="G39" s="621"/>
      <c r="H39" s="621"/>
      <c r="I39" s="621"/>
      <c r="J39" s="621"/>
      <c r="K39" s="621"/>
      <c r="L39" s="621"/>
      <c r="M39" s="621"/>
      <c r="N39" s="621"/>
      <c r="O39" s="621"/>
      <c r="P39" s="621"/>
      <c r="Q39" s="622"/>
      <c r="R39" s="623">
        <v>403381</v>
      </c>
      <c r="S39" s="624"/>
      <c r="T39" s="624"/>
      <c r="U39" s="624"/>
      <c r="V39" s="624"/>
      <c r="W39" s="624"/>
      <c r="X39" s="624"/>
      <c r="Y39" s="625"/>
      <c r="Z39" s="649">
        <v>1.6</v>
      </c>
      <c r="AA39" s="649"/>
      <c r="AB39" s="649"/>
      <c r="AC39" s="649"/>
      <c r="AD39" s="650">
        <v>1545</v>
      </c>
      <c r="AE39" s="650"/>
      <c r="AF39" s="650"/>
      <c r="AG39" s="650"/>
      <c r="AH39" s="650"/>
      <c r="AI39" s="650"/>
      <c r="AJ39" s="650"/>
      <c r="AK39" s="650"/>
      <c r="AL39" s="626">
        <v>0</v>
      </c>
      <c r="AM39" s="627"/>
      <c r="AN39" s="627"/>
      <c r="AO39" s="651"/>
      <c r="AQ39" s="655" t="s">
        <v>341</v>
      </c>
      <c r="AR39" s="656"/>
      <c r="AS39" s="656"/>
      <c r="AT39" s="656"/>
      <c r="AU39" s="656"/>
      <c r="AV39" s="656"/>
      <c r="AW39" s="656"/>
      <c r="AX39" s="656"/>
      <c r="AY39" s="657"/>
      <c r="AZ39" s="623">
        <v>49081</v>
      </c>
      <c r="BA39" s="624"/>
      <c r="BB39" s="624"/>
      <c r="BC39" s="624"/>
      <c r="BD39" s="633"/>
      <c r="BE39" s="633"/>
      <c r="BF39" s="658"/>
      <c r="BG39" s="620" t="s">
        <v>342</v>
      </c>
      <c r="BH39" s="621"/>
      <c r="BI39" s="621"/>
      <c r="BJ39" s="621"/>
      <c r="BK39" s="621"/>
      <c r="BL39" s="621"/>
      <c r="BM39" s="621"/>
      <c r="BN39" s="621"/>
      <c r="BO39" s="621"/>
      <c r="BP39" s="621"/>
      <c r="BQ39" s="621"/>
      <c r="BR39" s="621"/>
      <c r="BS39" s="621"/>
      <c r="BT39" s="621"/>
      <c r="BU39" s="622"/>
      <c r="BV39" s="623">
        <v>12192</v>
      </c>
      <c r="BW39" s="624"/>
      <c r="BX39" s="624"/>
      <c r="BY39" s="624"/>
      <c r="BZ39" s="624"/>
      <c r="CA39" s="624"/>
      <c r="CB39" s="659"/>
      <c r="CD39" s="620" t="s">
        <v>343</v>
      </c>
      <c r="CE39" s="621"/>
      <c r="CF39" s="621"/>
      <c r="CG39" s="621"/>
      <c r="CH39" s="621"/>
      <c r="CI39" s="621"/>
      <c r="CJ39" s="621"/>
      <c r="CK39" s="621"/>
      <c r="CL39" s="621"/>
      <c r="CM39" s="621"/>
      <c r="CN39" s="621"/>
      <c r="CO39" s="621"/>
      <c r="CP39" s="621"/>
      <c r="CQ39" s="622"/>
      <c r="CR39" s="623">
        <v>880750</v>
      </c>
      <c r="CS39" s="633"/>
      <c r="CT39" s="633"/>
      <c r="CU39" s="633"/>
      <c r="CV39" s="633"/>
      <c r="CW39" s="633"/>
      <c r="CX39" s="633"/>
      <c r="CY39" s="634"/>
      <c r="CZ39" s="626">
        <v>3.5</v>
      </c>
      <c r="DA39" s="635"/>
      <c r="DB39" s="635"/>
      <c r="DC39" s="636"/>
      <c r="DD39" s="629">
        <v>323752</v>
      </c>
      <c r="DE39" s="633"/>
      <c r="DF39" s="633"/>
      <c r="DG39" s="633"/>
      <c r="DH39" s="633"/>
      <c r="DI39" s="633"/>
      <c r="DJ39" s="633"/>
      <c r="DK39" s="634"/>
      <c r="DL39" s="629" t="s">
        <v>126</v>
      </c>
      <c r="DM39" s="633"/>
      <c r="DN39" s="633"/>
      <c r="DO39" s="633"/>
      <c r="DP39" s="633"/>
      <c r="DQ39" s="633"/>
      <c r="DR39" s="633"/>
      <c r="DS39" s="633"/>
      <c r="DT39" s="633"/>
      <c r="DU39" s="633"/>
      <c r="DV39" s="634"/>
      <c r="DW39" s="626" t="s">
        <v>126</v>
      </c>
      <c r="DX39" s="635"/>
      <c r="DY39" s="635"/>
      <c r="DZ39" s="635"/>
      <c r="EA39" s="635"/>
      <c r="EB39" s="635"/>
      <c r="EC39" s="654"/>
    </row>
    <row r="40" spans="2:133" ht="11.25" customHeight="1" x14ac:dyDescent="0.15">
      <c r="B40" s="620" t="s">
        <v>344</v>
      </c>
      <c r="C40" s="621"/>
      <c r="D40" s="621"/>
      <c r="E40" s="621"/>
      <c r="F40" s="621"/>
      <c r="G40" s="621"/>
      <c r="H40" s="621"/>
      <c r="I40" s="621"/>
      <c r="J40" s="621"/>
      <c r="K40" s="621"/>
      <c r="L40" s="621"/>
      <c r="M40" s="621"/>
      <c r="N40" s="621"/>
      <c r="O40" s="621"/>
      <c r="P40" s="621"/>
      <c r="Q40" s="622"/>
      <c r="R40" s="623">
        <v>1896298</v>
      </c>
      <c r="S40" s="624"/>
      <c r="T40" s="624"/>
      <c r="U40" s="624"/>
      <c r="V40" s="624"/>
      <c r="W40" s="624"/>
      <c r="X40" s="624"/>
      <c r="Y40" s="625"/>
      <c r="Z40" s="649">
        <v>7.4</v>
      </c>
      <c r="AA40" s="649"/>
      <c r="AB40" s="649"/>
      <c r="AC40" s="649"/>
      <c r="AD40" s="650" t="s">
        <v>126</v>
      </c>
      <c r="AE40" s="650"/>
      <c r="AF40" s="650"/>
      <c r="AG40" s="650"/>
      <c r="AH40" s="650"/>
      <c r="AI40" s="650"/>
      <c r="AJ40" s="650"/>
      <c r="AK40" s="650"/>
      <c r="AL40" s="626" t="s">
        <v>126</v>
      </c>
      <c r="AM40" s="627"/>
      <c r="AN40" s="627"/>
      <c r="AO40" s="651"/>
      <c r="AQ40" s="655" t="s">
        <v>345</v>
      </c>
      <c r="AR40" s="656"/>
      <c r="AS40" s="656"/>
      <c r="AT40" s="656"/>
      <c r="AU40" s="656"/>
      <c r="AV40" s="656"/>
      <c r="AW40" s="656"/>
      <c r="AX40" s="656"/>
      <c r="AY40" s="657"/>
      <c r="AZ40" s="623" t="s">
        <v>126</v>
      </c>
      <c r="BA40" s="624"/>
      <c r="BB40" s="624"/>
      <c r="BC40" s="624"/>
      <c r="BD40" s="633"/>
      <c r="BE40" s="633"/>
      <c r="BF40" s="658"/>
      <c r="BG40" s="660" t="s">
        <v>346</v>
      </c>
      <c r="BH40" s="661"/>
      <c r="BI40" s="661"/>
      <c r="BJ40" s="661"/>
      <c r="BK40" s="661"/>
      <c r="BL40" s="359"/>
      <c r="BM40" s="621" t="s">
        <v>347</v>
      </c>
      <c r="BN40" s="621"/>
      <c r="BO40" s="621"/>
      <c r="BP40" s="621"/>
      <c r="BQ40" s="621"/>
      <c r="BR40" s="621"/>
      <c r="BS40" s="621"/>
      <c r="BT40" s="621"/>
      <c r="BU40" s="622"/>
      <c r="BV40" s="623">
        <v>102</v>
      </c>
      <c r="BW40" s="624"/>
      <c r="BX40" s="624"/>
      <c r="BY40" s="624"/>
      <c r="BZ40" s="624"/>
      <c r="CA40" s="624"/>
      <c r="CB40" s="659"/>
      <c r="CD40" s="620" t="s">
        <v>348</v>
      </c>
      <c r="CE40" s="621"/>
      <c r="CF40" s="621"/>
      <c r="CG40" s="621"/>
      <c r="CH40" s="621"/>
      <c r="CI40" s="621"/>
      <c r="CJ40" s="621"/>
      <c r="CK40" s="621"/>
      <c r="CL40" s="621"/>
      <c r="CM40" s="621"/>
      <c r="CN40" s="621"/>
      <c r="CO40" s="621"/>
      <c r="CP40" s="621"/>
      <c r="CQ40" s="622"/>
      <c r="CR40" s="623">
        <v>35000</v>
      </c>
      <c r="CS40" s="624"/>
      <c r="CT40" s="624"/>
      <c r="CU40" s="624"/>
      <c r="CV40" s="624"/>
      <c r="CW40" s="624"/>
      <c r="CX40" s="624"/>
      <c r="CY40" s="625"/>
      <c r="CZ40" s="626">
        <v>0.1</v>
      </c>
      <c r="DA40" s="635"/>
      <c r="DB40" s="635"/>
      <c r="DC40" s="636"/>
      <c r="DD40" s="629" t="s">
        <v>126</v>
      </c>
      <c r="DE40" s="624"/>
      <c r="DF40" s="624"/>
      <c r="DG40" s="624"/>
      <c r="DH40" s="624"/>
      <c r="DI40" s="624"/>
      <c r="DJ40" s="624"/>
      <c r="DK40" s="625"/>
      <c r="DL40" s="629" t="s">
        <v>126</v>
      </c>
      <c r="DM40" s="624"/>
      <c r="DN40" s="624"/>
      <c r="DO40" s="624"/>
      <c r="DP40" s="624"/>
      <c r="DQ40" s="624"/>
      <c r="DR40" s="624"/>
      <c r="DS40" s="624"/>
      <c r="DT40" s="624"/>
      <c r="DU40" s="624"/>
      <c r="DV40" s="625"/>
      <c r="DW40" s="626" t="s">
        <v>126</v>
      </c>
      <c r="DX40" s="635"/>
      <c r="DY40" s="635"/>
      <c r="DZ40" s="635"/>
      <c r="EA40" s="635"/>
      <c r="EB40" s="635"/>
      <c r="EC40" s="654"/>
    </row>
    <row r="41" spans="2:133" ht="11.25" customHeight="1" x14ac:dyDescent="0.15">
      <c r="B41" s="620" t="s">
        <v>349</v>
      </c>
      <c r="C41" s="621"/>
      <c r="D41" s="621"/>
      <c r="E41" s="621"/>
      <c r="F41" s="621"/>
      <c r="G41" s="621"/>
      <c r="H41" s="621"/>
      <c r="I41" s="621"/>
      <c r="J41" s="621"/>
      <c r="K41" s="621"/>
      <c r="L41" s="621"/>
      <c r="M41" s="621"/>
      <c r="N41" s="621"/>
      <c r="O41" s="621"/>
      <c r="P41" s="621"/>
      <c r="Q41" s="622"/>
      <c r="R41" s="623" t="s">
        <v>126</v>
      </c>
      <c r="S41" s="624"/>
      <c r="T41" s="624"/>
      <c r="U41" s="624"/>
      <c r="V41" s="624"/>
      <c r="W41" s="624"/>
      <c r="X41" s="624"/>
      <c r="Y41" s="625"/>
      <c r="Z41" s="649" t="s">
        <v>126</v>
      </c>
      <c r="AA41" s="649"/>
      <c r="AB41" s="649"/>
      <c r="AC41" s="649"/>
      <c r="AD41" s="650" t="s">
        <v>126</v>
      </c>
      <c r="AE41" s="650"/>
      <c r="AF41" s="650"/>
      <c r="AG41" s="650"/>
      <c r="AH41" s="650"/>
      <c r="AI41" s="650"/>
      <c r="AJ41" s="650"/>
      <c r="AK41" s="650"/>
      <c r="AL41" s="626" t="s">
        <v>126</v>
      </c>
      <c r="AM41" s="627"/>
      <c r="AN41" s="627"/>
      <c r="AO41" s="651"/>
      <c r="AQ41" s="655" t="s">
        <v>350</v>
      </c>
      <c r="AR41" s="656"/>
      <c r="AS41" s="656"/>
      <c r="AT41" s="656"/>
      <c r="AU41" s="656"/>
      <c r="AV41" s="656"/>
      <c r="AW41" s="656"/>
      <c r="AX41" s="656"/>
      <c r="AY41" s="657"/>
      <c r="AZ41" s="623">
        <v>592824</v>
      </c>
      <c r="BA41" s="624"/>
      <c r="BB41" s="624"/>
      <c r="BC41" s="624"/>
      <c r="BD41" s="633"/>
      <c r="BE41" s="633"/>
      <c r="BF41" s="658"/>
      <c r="BG41" s="660"/>
      <c r="BH41" s="661"/>
      <c r="BI41" s="661"/>
      <c r="BJ41" s="661"/>
      <c r="BK41" s="661"/>
      <c r="BL41" s="359"/>
      <c r="BM41" s="621" t="s">
        <v>351</v>
      </c>
      <c r="BN41" s="621"/>
      <c r="BO41" s="621"/>
      <c r="BP41" s="621"/>
      <c r="BQ41" s="621"/>
      <c r="BR41" s="621"/>
      <c r="BS41" s="621"/>
      <c r="BT41" s="621"/>
      <c r="BU41" s="622"/>
      <c r="BV41" s="623">
        <v>1</v>
      </c>
      <c r="BW41" s="624"/>
      <c r="BX41" s="624"/>
      <c r="BY41" s="624"/>
      <c r="BZ41" s="624"/>
      <c r="CA41" s="624"/>
      <c r="CB41" s="659"/>
      <c r="CD41" s="620" t="s">
        <v>352</v>
      </c>
      <c r="CE41" s="621"/>
      <c r="CF41" s="621"/>
      <c r="CG41" s="621"/>
      <c r="CH41" s="621"/>
      <c r="CI41" s="621"/>
      <c r="CJ41" s="621"/>
      <c r="CK41" s="621"/>
      <c r="CL41" s="621"/>
      <c r="CM41" s="621"/>
      <c r="CN41" s="621"/>
      <c r="CO41" s="621"/>
      <c r="CP41" s="621"/>
      <c r="CQ41" s="622"/>
      <c r="CR41" s="623" t="s">
        <v>126</v>
      </c>
      <c r="CS41" s="633"/>
      <c r="CT41" s="633"/>
      <c r="CU41" s="633"/>
      <c r="CV41" s="633"/>
      <c r="CW41" s="633"/>
      <c r="CX41" s="633"/>
      <c r="CY41" s="634"/>
      <c r="CZ41" s="626" t="s">
        <v>126</v>
      </c>
      <c r="DA41" s="635"/>
      <c r="DB41" s="635"/>
      <c r="DC41" s="636"/>
      <c r="DD41" s="629" t="s">
        <v>126</v>
      </c>
      <c r="DE41" s="633"/>
      <c r="DF41" s="633"/>
      <c r="DG41" s="633"/>
      <c r="DH41" s="633"/>
      <c r="DI41" s="633"/>
      <c r="DJ41" s="633"/>
      <c r="DK41" s="634"/>
      <c r="DL41" s="630"/>
      <c r="DM41" s="631"/>
      <c r="DN41" s="631"/>
      <c r="DO41" s="631"/>
      <c r="DP41" s="631"/>
      <c r="DQ41" s="631"/>
      <c r="DR41" s="631"/>
      <c r="DS41" s="631"/>
      <c r="DT41" s="631"/>
      <c r="DU41" s="631"/>
      <c r="DV41" s="632"/>
      <c r="DW41" s="616"/>
      <c r="DX41" s="617"/>
      <c r="DY41" s="617"/>
      <c r="DZ41" s="617"/>
      <c r="EA41" s="617"/>
      <c r="EB41" s="617"/>
      <c r="EC41" s="618"/>
    </row>
    <row r="42" spans="2:133" ht="11.25" customHeight="1" x14ac:dyDescent="0.15">
      <c r="B42" s="620" t="s">
        <v>353</v>
      </c>
      <c r="C42" s="621"/>
      <c r="D42" s="621"/>
      <c r="E42" s="621"/>
      <c r="F42" s="621"/>
      <c r="G42" s="621"/>
      <c r="H42" s="621"/>
      <c r="I42" s="621"/>
      <c r="J42" s="621"/>
      <c r="K42" s="621"/>
      <c r="L42" s="621"/>
      <c r="M42" s="621"/>
      <c r="N42" s="621"/>
      <c r="O42" s="621"/>
      <c r="P42" s="621"/>
      <c r="Q42" s="622"/>
      <c r="R42" s="623" t="s">
        <v>126</v>
      </c>
      <c r="S42" s="624"/>
      <c r="T42" s="624"/>
      <c r="U42" s="624"/>
      <c r="V42" s="624"/>
      <c r="W42" s="624"/>
      <c r="X42" s="624"/>
      <c r="Y42" s="625"/>
      <c r="Z42" s="649" t="s">
        <v>126</v>
      </c>
      <c r="AA42" s="649"/>
      <c r="AB42" s="649"/>
      <c r="AC42" s="649"/>
      <c r="AD42" s="650" t="s">
        <v>126</v>
      </c>
      <c r="AE42" s="650"/>
      <c r="AF42" s="650"/>
      <c r="AG42" s="650"/>
      <c r="AH42" s="650"/>
      <c r="AI42" s="650"/>
      <c r="AJ42" s="650"/>
      <c r="AK42" s="650"/>
      <c r="AL42" s="626" t="s">
        <v>126</v>
      </c>
      <c r="AM42" s="627"/>
      <c r="AN42" s="627"/>
      <c r="AO42" s="651"/>
      <c r="AQ42" s="664" t="s">
        <v>354</v>
      </c>
      <c r="AR42" s="665"/>
      <c r="AS42" s="665"/>
      <c r="AT42" s="665"/>
      <c r="AU42" s="665"/>
      <c r="AV42" s="665"/>
      <c r="AW42" s="665"/>
      <c r="AX42" s="665"/>
      <c r="AY42" s="666"/>
      <c r="AZ42" s="603">
        <v>1616170</v>
      </c>
      <c r="BA42" s="637"/>
      <c r="BB42" s="637"/>
      <c r="BC42" s="637"/>
      <c r="BD42" s="604"/>
      <c r="BE42" s="604"/>
      <c r="BF42" s="652"/>
      <c r="BG42" s="662"/>
      <c r="BH42" s="663"/>
      <c r="BI42" s="663"/>
      <c r="BJ42" s="663"/>
      <c r="BK42" s="663"/>
      <c r="BL42" s="357"/>
      <c r="BM42" s="601" t="s">
        <v>355</v>
      </c>
      <c r="BN42" s="601"/>
      <c r="BO42" s="601"/>
      <c r="BP42" s="601"/>
      <c r="BQ42" s="601"/>
      <c r="BR42" s="601"/>
      <c r="BS42" s="601"/>
      <c r="BT42" s="601"/>
      <c r="BU42" s="602"/>
      <c r="BV42" s="603">
        <v>383</v>
      </c>
      <c r="BW42" s="637"/>
      <c r="BX42" s="637"/>
      <c r="BY42" s="637"/>
      <c r="BZ42" s="637"/>
      <c r="CA42" s="637"/>
      <c r="CB42" s="653"/>
      <c r="CD42" s="620" t="s">
        <v>356</v>
      </c>
      <c r="CE42" s="621"/>
      <c r="CF42" s="621"/>
      <c r="CG42" s="621"/>
      <c r="CH42" s="621"/>
      <c r="CI42" s="621"/>
      <c r="CJ42" s="621"/>
      <c r="CK42" s="621"/>
      <c r="CL42" s="621"/>
      <c r="CM42" s="621"/>
      <c r="CN42" s="621"/>
      <c r="CO42" s="621"/>
      <c r="CP42" s="621"/>
      <c r="CQ42" s="622"/>
      <c r="CR42" s="623">
        <v>2499979</v>
      </c>
      <c r="CS42" s="633"/>
      <c r="CT42" s="633"/>
      <c r="CU42" s="633"/>
      <c r="CV42" s="633"/>
      <c r="CW42" s="633"/>
      <c r="CX42" s="633"/>
      <c r="CY42" s="634"/>
      <c r="CZ42" s="626">
        <v>9.9</v>
      </c>
      <c r="DA42" s="635"/>
      <c r="DB42" s="635"/>
      <c r="DC42" s="636"/>
      <c r="DD42" s="629">
        <v>398345</v>
      </c>
      <c r="DE42" s="633"/>
      <c r="DF42" s="633"/>
      <c r="DG42" s="633"/>
      <c r="DH42" s="633"/>
      <c r="DI42" s="633"/>
      <c r="DJ42" s="633"/>
      <c r="DK42" s="634"/>
      <c r="DL42" s="630"/>
      <c r="DM42" s="631"/>
      <c r="DN42" s="631"/>
      <c r="DO42" s="631"/>
      <c r="DP42" s="631"/>
      <c r="DQ42" s="631"/>
      <c r="DR42" s="631"/>
      <c r="DS42" s="631"/>
      <c r="DT42" s="631"/>
      <c r="DU42" s="631"/>
      <c r="DV42" s="632"/>
      <c r="DW42" s="616"/>
      <c r="DX42" s="617"/>
      <c r="DY42" s="617"/>
      <c r="DZ42" s="617"/>
      <c r="EA42" s="617"/>
      <c r="EB42" s="617"/>
      <c r="EC42" s="618"/>
    </row>
    <row r="43" spans="2:133" ht="11.25" customHeight="1" x14ac:dyDescent="0.15">
      <c r="B43" s="620" t="s">
        <v>357</v>
      </c>
      <c r="C43" s="621"/>
      <c r="D43" s="621"/>
      <c r="E43" s="621"/>
      <c r="F43" s="621"/>
      <c r="G43" s="621"/>
      <c r="H43" s="621"/>
      <c r="I43" s="621"/>
      <c r="J43" s="621"/>
      <c r="K43" s="621"/>
      <c r="L43" s="621"/>
      <c r="M43" s="621"/>
      <c r="N43" s="621"/>
      <c r="O43" s="621"/>
      <c r="P43" s="621"/>
      <c r="Q43" s="622"/>
      <c r="R43" s="623">
        <v>576118</v>
      </c>
      <c r="S43" s="624"/>
      <c r="T43" s="624"/>
      <c r="U43" s="624"/>
      <c r="V43" s="624"/>
      <c r="W43" s="624"/>
      <c r="X43" s="624"/>
      <c r="Y43" s="625"/>
      <c r="Z43" s="649">
        <v>2.2000000000000002</v>
      </c>
      <c r="AA43" s="649"/>
      <c r="AB43" s="649"/>
      <c r="AC43" s="649"/>
      <c r="AD43" s="650" t="s">
        <v>126</v>
      </c>
      <c r="AE43" s="650"/>
      <c r="AF43" s="650"/>
      <c r="AG43" s="650"/>
      <c r="AH43" s="650"/>
      <c r="AI43" s="650"/>
      <c r="AJ43" s="650"/>
      <c r="AK43" s="650"/>
      <c r="AL43" s="626" t="s">
        <v>126</v>
      </c>
      <c r="AM43" s="627"/>
      <c r="AN43" s="627"/>
      <c r="AO43" s="651"/>
      <c r="CD43" s="620" t="s">
        <v>358</v>
      </c>
      <c r="CE43" s="621"/>
      <c r="CF43" s="621"/>
      <c r="CG43" s="621"/>
      <c r="CH43" s="621"/>
      <c r="CI43" s="621"/>
      <c r="CJ43" s="621"/>
      <c r="CK43" s="621"/>
      <c r="CL43" s="621"/>
      <c r="CM43" s="621"/>
      <c r="CN43" s="621"/>
      <c r="CO43" s="621"/>
      <c r="CP43" s="621"/>
      <c r="CQ43" s="622"/>
      <c r="CR43" s="623">
        <v>51164</v>
      </c>
      <c r="CS43" s="633"/>
      <c r="CT43" s="633"/>
      <c r="CU43" s="633"/>
      <c r="CV43" s="633"/>
      <c r="CW43" s="633"/>
      <c r="CX43" s="633"/>
      <c r="CY43" s="634"/>
      <c r="CZ43" s="626">
        <v>0.2</v>
      </c>
      <c r="DA43" s="635"/>
      <c r="DB43" s="635"/>
      <c r="DC43" s="636"/>
      <c r="DD43" s="629">
        <v>51164</v>
      </c>
      <c r="DE43" s="633"/>
      <c r="DF43" s="633"/>
      <c r="DG43" s="633"/>
      <c r="DH43" s="633"/>
      <c r="DI43" s="633"/>
      <c r="DJ43" s="633"/>
      <c r="DK43" s="634"/>
      <c r="DL43" s="630"/>
      <c r="DM43" s="631"/>
      <c r="DN43" s="631"/>
      <c r="DO43" s="631"/>
      <c r="DP43" s="631"/>
      <c r="DQ43" s="631"/>
      <c r="DR43" s="631"/>
      <c r="DS43" s="631"/>
      <c r="DT43" s="631"/>
      <c r="DU43" s="631"/>
      <c r="DV43" s="632"/>
      <c r="DW43" s="616"/>
      <c r="DX43" s="617"/>
      <c r="DY43" s="617"/>
      <c r="DZ43" s="617"/>
      <c r="EA43" s="617"/>
      <c r="EB43" s="617"/>
      <c r="EC43" s="618"/>
    </row>
    <row r="44" spans="2:133" ht="11.25" customHeight="1" x14ac:dyDescent="0.15">
      <c r="B44" s="600" t="s">
        <v>359</v>
      </c>
      <c r="C44" s="601"/>
      <c r="D44" s="601"/>
      <c r="E44" s="601"/>
      <c r="F44" s="601"/>
      <c r="G44" s="601"/>
      <c r="H44" s="601"/>
      <c r="I44" s="601"/>
      <c r="J44" s="601"/>
      <c r="K44" s="601"/>
      <c r="L44" s="601"/>
      <c r="M44" s="601"/>
      <c r="N44" s="601"/>
      <c r="O44" s="601"/>
      <c r="P44" s="601"/>
      <c r="Q44" s="602"/>
      <c r="R44" s="603">
        <v>25782652</v>
      </c>
      <c r="S44" s="637"/>
      <c r="T44" s="637"/>
      <c r="U44" s="637"/>
      <c r="V44" s="637"/>
      <c r="W44" s="637"/>
      <c r="X44" s="637"/>
      <c r="Y44" s="638"/>
      <c r="Z44" s="639">
        <v>100</v>
      </c>
      <c r="AA44" s="639"/>
      <c r="AB44" s="639"/>
      <c r="AC44" s="639"/>
      <c r="AD44" s="640">
        <v>11684997</v>
      </c>
      <c r="AE44" s="640"/>
      <c r="AF44" s="640"/>
      <c r="AG44" s="640"/>
      <c r="AH44" s="640"/>
      <c r="AI44" s="640"/>
      <c r="AJ44" s="640"/>
      <c r="AK44" s="640"/>
      <c r="AL44" s="606">
        <v>100</v>
      </c>
      <c r="AM44" s="641"/>
      <c r="AN44" s="641"/>
      <c r="AO44" s="642"/>
      <c r="CD44" s="643" t="s">
        <v>306</v>
      </c>
      <c r="CE44" s="644"/>
      <c r="CF44" s="620" t="s">
        <v>360</v>
      </c>
      <c r="CG44" s="621"/>
      <c r="CH44" s="621"/>
      <c r="CI44" s="621"/>
      <c r="CJ44" s="621"/>
      <c r="CK44" s="621"/>
      <c r="CL44" s="621"/>
      <c r="CM44" s="621"/>
      <c r="CN44" s="621"/>
      <c r="CO44" s="621"/>
      <c r="CP44" s="621"/>
      <c r="CQ44" s="622"/>
      <c r="CR44" s="623">
        <v>2367460</v>
      </c>
      <c r="CS44" s="624"/>
      <c r="CT44" s="624"/>
      <c r="CU44" s="624"/>
      <c r="CV44" s="624"/>
      <c r="CW44" s="624"/>
      <c r="CX44" s="624"/>
      <c r="CY44" s="625"/>
      <c r="CZ44" s="626">
        <v>9.4</v>
      </c>
      <c r="DA44" s="627"/>
      <c r="DB44" s="627"/>
      <c r="DC44" s="628"/>
      <c r="DD44" s="629">
        <v>396145</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x14ac:dyDescent="0.15">
      <c r="CD45" s="645"/>
      <c r="CE45" s="646"/>
      <c r="CF45" s="620" t="s">
        <v>361</v>
      </c>
      <c r="CG45" s="621"/>
      <c r="CH45" s="621"/>
      <c r="CI45" s="621"/>
      <c r="CJ45" s="621"/>
      <c r="CK45" s="621"/>
      <c r="CL45" s="621"/>
      <c r="CM45" s="621"/>
      <c r="CN45" s="621"/>
      <c r="CO45" s="621"/>
      <c r="CP45" s="621"/>
      <c r="CQ45" s="622"/>
      <c r="CR45" s="623">
        <v>1412295</v>
      </c>
      <c r="CS45" s="633"/>
      <c r="CT45" s="633"/>
      <c r="CU45" s="633"/>
      <c r="CV45" s="633"/>
      <c r="CW45" s="633"/>
      <c r="CX45" s="633"/>
      <c r="CY45" s="634"/>
      <c r="CZ45" s="626">
        <v>5.6</v>
      </c>
      <c r="DA45" s="635"/>
      <c r="DB45" s="635"/>
      <c r="DC45" s="636"/>
      <c r="DD45" s="629">
        <v>167867</v>
      </c>
      <c r="DE45" s="633"/>
      <c r="DF45" s="633"/>
      <c r="DG45" s="633"/>
      <c r="DH45" s="633"/>
      <c r="DI45" s="633"/>
      <c r="DJ45" s="633"/>
      <c r="DK45" s="634"/>
      <c r="DL45" s="630"/>
      <c r="DM45" s="631"/>
      <c r="DN45" s="631"/>
      <c r="DO45" s="631"/>
      <c r="DP45" s="631"/>
      <c r="DQ45" s="631"/>
      <c r="DR45" s="631"/>
      <c r="DS45" s="631"/>
      <c r="DT45" s="631"/>
      <c r="DU45" s="631"/>
      <c r="DV45" s="632"/>
      <c r="DW45" s="616"/>
      <c r="DX45" s="617"/>
      <c r="DY45" s="617"/>
      <c r="DZ45" s="617"/>
      <c r="EA45" s="617"/>
      <c r="EB45" s="617"/>
      <c r="EC45" s="618"/>
    </row>
    <row r="46" spans="2:133" ht="11.25" customHeight="1" x14ac:dyDescent="0.15">
      <c r="B46" s="211" t="s">
        <v>362</v>
      </c>
      <c r="CD46" s="645"/>
      <c r="CE46" s="646"/>
      <c r="CF46" s="620" t="s">
        <v>363</v>
      </c>
      <c r="CG46" s="621"/>
      <c r="CH46" s="621"/>
      <c r="CI46" s="621"/>
      <c r="CJ46" s="621"/>
      <c r="CK46" s="621"/>
      <c r="CL46" s="621"/>
      <c r="CM46" s="621"/>
      <c r="CN46" s="621"/>
      <c r="CO46" s="621"/>
      <c r="CP46" s="621"/>
      <c r="CQ46" s="622"/>
      <c r="CR46" s="623">
        <v>785517</v>
      </c>
      <c r="CS46" s="624"/>
      <c r="CT46" s="624"/>
      <c r="CU46" s="624"/>
      <c r="CV46" s="624"/>
      <c r="CW46" s="624"/>
      <c r="CX46" s="624"/>
      <c r="CY46" s="625"/>
      <c r="CZ46" s="626">
        <v>3.1</v>
      </c>
      <c r="DA46" s="627"/>
      <c r="DB46" s="627"/>
      <c r="DC46" s="628"/>
      <c r="DD46" s="629">
        <v>210997</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x14ac:dyDescent="0.15">
      <c r="B47" s="619" t="s">
        <v>364</v>
      </c>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19"/>
      <c r="AY47" s="619"/>
      <c r="AZ47" s="619"/>
      <c r="BA47" s="619"/>
      <c r="BB47" s="619"/>
      <c r="BC47" s="619"/>
      <c r="BD47" s="619"/>
      <c r="BE47" s="619"/>
      <c r="BF47" s="619"/>
      <c r="BG47" s="619"/>
      <c r="BH47" s="619"/>
      <c r="BI47" s="619"/>
      <c r="BJ47" s="619"/>
      <c r="BK47" s="619"/>
      <c r="BL47" s="619"/>
      <c r="BM47" s="619"/>
      <c r="BN47" s="619"/>
      <c r="BO47" s="619"/>
      <c r="BP47" s="619"/>
      <c r="BQ47" s="619"/>
      <c r="BR47" s="619"/>
      <c r="BS47" s="619"/>
      <c r="BT47" s="619"/>
      <c r="BU47" s="619"/>
      <c r="BV47" s="619"/>
      <c r="BW47" s="619"/>
      <c r="BX47" s="619"/>
      <c r="BY47" s="619"/>
      <c r="BZ47" s="619"/>
      <c r="CA47" s="619"/>
      <c r="CB47" s="619"/>
      <c r="CD47" s="645"/>
      <c r="CE47" s="646"/>
      <c r="CF47" s="620" t="s">
        <v>365</v>
      </c>
      <c r="CG47" s="621"/>
      <c r="CH47" s="621"/>
      <c r="CI47" s="621"/>
      <c r="CJ47" s="621"/>
      <c r="CK47" s="621"/>
      <c r="CL47" s="621"/>
      <c r="CM47" s="621"/>
      <c r="CN47" s="621"/>
      <c r="CO47" s="621"/>
      <c r="CP47" s="621"/>
      <c r="CQ47" s="622"/>
      <c r="CR47" s="623">
        <v>132519</v>
      </c>
      <c r="CS47" s="633"/>
      <c r="CT47" s="633"/>
      <c r="CU47" s="633"/>
      <c r="CV47" s="633"/>
      <c r="CW47" s="633"/>
      <c r="CX47" s="633"/>
      <c r="CY47" s="634"/>
      <c r="CZ47" s="626">
        <v>0.5</v>
      </c>
      <c r="DA47" s="635"/>
      <c r="DB47" s="635"/>
      <c r="DC47" s="636"/>
      <c r="DD47" s="629">
        <v>2200</v>
      </c>
      <c r="DE47" s="633"/>
      <c r="DF47" s="633"/>
      <c r="DG47" s="633"/>
      <c r="DH47" s="633"/>
      <c r="DI47" s="633"/>
      <c r="DJ47" s="633"/>
      <c r="DK47" s="634"/>
      <c r="DL47" s="630"/>
      <c r="DM47" s="631"/>
      <c r="DN47" s="631"/>
      <c r="DO47" s="631"/>
      <c r="DP47" s="631"/>
      <c r="DQ47" s="631"/>
      <c r="DR47" s="631"/>
      <c r="DS47" s="631"/>
      <c r="DT47" s="631"/>
      <c r="DU47" s="631"/>
      <c r="DV47" s="632"/>
      <c r="DW47" s="616"/>
      <c r="DX47" s="617"/>
      <c r="DY47" s="617"/>
      <c r="DZ47" s="617"/>
      <c r="EA47" s="617"/>
      <c r="EB47" s="617"/>
      <c r="EC47" s="618"/>
    </row>
    <row r="48" spans="2:133" x14ac:dyDescent="0.15">
      <c r="B48" s="619" t="s">
        <v>366</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7"/>
      <c r="CE48" s="648"/>
      <c r="CF48" s="620" t="s">
        <v>367</v>
      </c>
      <c r="CG48" s="621"/>
      <c r="CH48" s="621"/>
      <c r="CI48" s="621"/>
      <c r="CJ48" s="621"/>
      <c r="CK48" s="621"/>
      <c r="CL48" s="621"/>
      <c r="CM48" s="621"/>
      <c r="CN48" s="621"/>
      <c r="CO48" s="621"/>
      <c r="CP48" s="621"/>
      <c r="CQ48" s="622"/>
      <c r="CR48" s="623" t="s">
        <v>126</v>
      </c>
      <c r="CS48" s="624"/>
      <c r="CT48" s="624"/>
      <c r="CU48" s="624"/>
      <c r="CV48" s="624"/>
      <c r="CW48" s="624"/>
      <c r="CX48" s="624"/>
      <c r="CY48" s="625"/>
      <c r="CZ48" s="626" t="s">
        <v>126</v>
      </c>
      <c r="DA48" s="627"/>
      <c r="DB48" s="627"/>
      <c r="DC48" s="628"/>
      <c r="DD48" s="629" t="s">
        <v>126</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x14ac:dyDescent="0.15">
      <c r="B49" s="360"/>
      <c r="CD49" s="600" t="s">
        <v>368</v>
      </c>
      <c r="CE49" s="601"/>
      <c r="CF49" s="601"/>
      <c r="CG49" s="601"/>
      <c r="CH49" s="601"/>
      <c r="CI49" s="601"/>
      <c r="CJ49" s="601"/>
      <c r="CK49" s="601"/>
      <c r="CL49" s="601"/>
      <c r="CM49" s="601"/>
      <c r="CN49" s="601"/>
      <c r="CO49" s="601"/>
      <c r="CP49" s="601"/>
      <c r="CQ49" s="602"/>
      <c r="CR49" s="603">
        <v>25232384</v>
      </c>
      <c r="CS49" s="604"/>
      <c r="CT49" s="604"/>
      <c r="CU49" s="604"/>
      <c r="CV49" s="604"/>
      <c r="CW49" s="604"/>
      <c r="CX49" s="604"/>
      <c r="CY49" s="605"/>
      <c r="CZ49" s="606">
        <v>100</v>
      </c>
      <c r="DA49" s="607"/>
      <c r="DB49" s="607"/>
      <c r="DC49" s="608"/>
      <c r="DD49" s="609">
        <v>13741118</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idden="1" x14ac:dyDescent="0.15">
      <c r="B50" s="36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7" t="s">
        <v>369</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8" t="s">
        <v>370</v>
      </c>
      <c r="DK2" s="1089"/>
      <c r="DL2" s="1089"/>
      <c r="DM2" s="1089"/>
      <c r="DN2" s="1089"/>
      <c r="DO2" s="1090"/>
      <c r="DP2" s="219"/>
      <c r="DQ2" s="1088" t="s">
        <v>371</v>
      </c>
      <c r="DR2" s="1089"/>
      <c r="DS2" s="1089"/>
      <c r="DT2" s="1089"/>
      <c r="DU2" s="1089"/>
      <c r="DV2" s="1089"/>
      <c r="DW2" s="1089"/>
      <c r="DX2" s="1089"/>
      <c r="DY2" s="1089"/>
      <c r="DZ2" s="109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6" t="s">
        <v>372</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3"/>
      <c r="BA4" s="223"/>
      <c r="BB4" s="223"/>
      <c r="BC4" s="223"/>
      <c r="BD4" s="223"/>
      <c r="BE4" s="224"/>
      <c r="BF4" s="224"/>
      <c r="BG4" s="224"/>
      <c r="BH4" s="224"/>
      <c r="BI4" s="224"/>
      <c r="BJ4" s="224"/>
      <c r="BK4" s="224"/>
      <c r="BL4" s="224"/>
      <c r="BM4" s="224"/>
      <c r="BN4" s="224"/>
      <c r="BO4" s="224"/>
      <c r="BP4" s="224"/>
      <c r="BQ4" s="727" t="s">
        <v>373</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5"/>
    </row>
    <row r="5" spans="1:131" s="226" customFormat="1" ht="26.25" customHeight="1" x14ac:dyDescent="0.15">
      <c r="A5" s="992" t="s">
        <v>374</v>
      </c>
      <c r="B5" s="993"/>
      <c r="C5" s="993"/>
      <c r="D5" s="993"/>
      <c r="E5" s="993"/>
      <c r="F5" s="993"/>
      <c r="G5" s="993"/>
      <c r="H5" s="993"/>
      <c r="I5" s="993"/>
      <c r="J5" s="993"/>
      <c r="K5" s="993"/>
      <c r="L5" s="993"/>
      <c r="M5" s="993"/>
      <c r="N5" s="993"/>
      <c r="O5" s="993"/>
      <c r="P5" s="994"/>
      <c r="Q5" s="998" t="s">
        <v>375</v>
      </c>
      <c r="R5" s="999"/>
      <c r="S5" s="999"/>
      <c r="T5" s="999"/>
      <c r="U5" s="1000"/>
      <c r="V5" s="998" t="s">
        <v>376</v>
      </c>
      <c r="W5" s="999"/>
      <c r="X5" s="999"/>
      <c r="Y5" s="999"/>
      <c r="Z5" s="1000"/>
      <c r="AA5" s="998" t="s">
        <v>377</v>
      </c>
      <c r="AB5" s="999"/>
      <c r="AC5" s="999"/>
      <c r="AD5" s="999"/>
      <c r="AE5" s="999"/>
      <c r="AF5" s="1091" t="s">
        <v>378</v>
      </c>
      <c r="AG5" s="999"/>
      <c r="AH5" s="999"/>
      <c r="AI5" s="999"/>
      <c r="AJ5" s="1012"/>
      <c r="AK5" s="999" t="s">
        <v>379</v>
      </c>
      <c r="AL5" s="999"/>
      <c r="AM5" s="999"/>
      <c r="AN5" s="999"/>
      <c r="AO5" s="1000"/>
      <c r="AP5" s="998" t="s">
        <v>380</v>
      </c>
      <c r="AQ5" s="999"/>
      <c r="AR5" s="999"/>
      <c r="AS5" s="999"/>
      <c r="AT5" s="1000"/>
      <c r="AU5" s="998" t="s">
        <v>381</v>
      </c>
      <c r="AV5" s="999"/>
      <c r="AW5" s="999"/>
      <c r="AX5" s="999"/>
      <c r="AY5" s="1012"/>
      <c r="AZ5" s="223"/>
      <c r="BA5" s="223"/>
      <c r="BB5" s="223"/>
      <c r="BC5" s="223"/>
      <c r="BD5" s="223"/>
      <c r="BE5" s="224"/>
      <c r="BF5" s="224"/>
      <c r="BG5" s="224"/>
      <c r="BH5" s="224"/>
      <c r="BI5" s="224"/>
      <c r="BJ5" s="224"/>
      <c r="BK5" s="224"/>
      <c r="BL5" s="224"/>
      <c r="BM5" s="224"/>
      <c r="BN5" s="224"/>
      <c r="BO5" s="224"/>
      <c r="BP5" s="224"/>
      <c r="BQ5" s="992" t="s">
        <v>382</v>
      </c>
      <c r="BR5" s="993"/>
      <c r="BS5" s="993"/>
      <c r="BT5" s="993"/>
      <c r="BU5" s="993"/>
      <c r="BV5" s="993"/>
      <c r="BW5" s="993"/>
      <c r="BX5" s="993"/>
      <c r="BY5" s="993"/>
      <c r="BZ5" s="993"/>
      <c r="CA5" s="993"/>
      <c r="CB5" s="993"/>
      <c r="CC5" s="993"/>
      <c r="CD5" s="993"/>
      <c r="CE5" s="993"/>
      <c r="CF5" s="993"/>
      <c r="CG5" s="994"/>
      <c r="CH5" s="998" t="s">
        <v>383</v>
      </c>
      <c r="CI5" s="999"/>
      <c r="CJ5" s="999"/>
      <c r="CK5" s="999"/>
      <c r="CL5" s="1000"/>
      <c r="CM5" s="998" t="s">
        <v>384</v>
      </c>
      <c r="CN5" s="999"/>
      <c r="CO5" s="999"/>
      <c r="CP5" s="999"/>
      <c r="CQ5" s="1000"/>
      <c r="CR5" s="998" t="s">
        <v>385</v>
      </c>
      <c r="CS5" s="999"/>
      <c r="CT5" s="999"/>
      <c r="CU5" s="999"/>
      <c r="CV5" s="1000"/>
      <c r="CW5" s="998" t="s">
        <v>386</v>
      </c>
      <c r="CX5" s="999"/>
      <c r="CY5" s="999"/>
      <c r="CZ5" s="999"/>
      <c r="DA5" s="1000"/>
      <c r="DB5" s="998" t="s">
        <v>387</v>
      </c>
      <c r="DC5" s="999"/>
      <c r="DD5" s="999"/>
      <c r="DE5" s="999"/>
      <c r="DF5" s="1000"/>
      <c r="DG5" s="1081" t="s">
        <v>388</v>
      </c>
      <c r="DH5" s="1082"/>
      <c r="DI5" s="1082"/>
      <c r="DJ5" s="1082"/>
      <c r="DK5" s="1083"/>
      <c r="DL5" s="1081" t="s">
        <v>389</v>
      </c>
      <c r="DM5" s="1082"/>
      <c r="DN5" s="1082"/>
      <c r="DO5" s="1082"/>
      <c r="DP5" s="1083"/>
      <c r="DQ5" s="998" t="s">
        <v>390</v>
      </c>
      <c r="DR5" s="999"/>
      <c r="DS5" s="999"/>
      <c r="DT5" s="999"/>
      <c r="DU5" s="1000"/>
      <c r="DV5" s="998" t="s">
        <v>381</v>
      </c>
      <c r="DW5" s="999"/>
      <c r="DX5" s="999"/>
      <c r="DY5" s="999"/>
      <c r="DZ5" s="1012"/>
      <c r="EA5" s="225"/>
    </row>
    <row r="6" spans="1:131" s="226"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23"/>
      <c r="BA6" s="223"/>
      <c r="BB6" s="223"/>
      <c r="BC6" s="223"/>
      <c r="BD6" s="223"/>
      <c r="BE6" s="224"/>
      <c r="BF6" s="224"/>
      <c r="BG6" s="224"/>
      <c r="BH6" s="224"/>
      <c r="BI6" s="224"/>
      <c r="BJ6" s="224"/>
      <c r="BK6" s="224"/>
      <c r="BL6" s="224"/>
      <c r="BM6" s="224"/>
      <c r="BN6" s="224"/>
      <c r="BO6" s="224"/>
      <c r="BP6" s="224"/>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25"/>
    </row>
    <row r="7" spans="1:131" s="226" customFormat="1" ht="26.25" customHeight="1" thickTop="1" x14ac:dyDescent="0.15">
      <c r="A7" s="227">
        <v>1</v>
      </c>
      <c r="B7" s="1044" t="s">
        <v>391</v>
      </c>
      <c r="C7" s="1045"/>
      <c r="D7" s="1045"/>
      <c r="E7" s="1045"/>
      <c r="F7" s="1045"/>
      <c r="G7" s="1045"/>
      <c r="H7" s="1045"/>
      <c r="I7" s="1045"/>
      <c r="J7" s="1045"/>
      <c r="K7" s="1045"/>
      <c r="L7" s="1045"/>
      <c r="M7" s="1045"/>
      <c r="N7" s="1045"/>
      <c r="O7" s="1045"/>
      <c r="P7" s="1046"/>
      <c r="Q7" s="1099">
        <v>25816</v>
      </c>
      <c r="R7" s="1100"/>
      <c r="S7" s="1100"/>
      <c r="T7" s="1100"/>
      <c r="U7" s="1100"/>
      <c r="V7" s="1100">
        <v>25266</v>
      </c>
      <c r="W7" s="1100"/>
      <c r="X7" s="1100"/>
      <c r="Y7" s="1100"/>
      <c r="Z7" s="1100"/>
      <c r="AA7" s="1100">
        <v>550</v>
      </c>
      <c r="AB7" s="1100"/>
      <c r="AC7" s="1100"/>
      <c r="AD7" s="1100"/>
      <c r="AE7" s="1101"/>
      <c r="AF7" s="1102">
        <v>442</v>
      </c>
      <c r="AG7" s="1103"/>
      <c r="AH7" s="1103"/>
      <c r="AI7" s="1103"/>
      <c r="AJ7" s="1104"/>
      <c r="AK7" s="1105">
        <v>144</v>
      </c>
      <c r="AL7" s="1106"/>
      <c r="AM7" s="1106"/>
      <c r="AN7" s="1106"/>
      <c r="AO7" s="1106"/>
      <c r="AP7" s="1106">
        <v>23746</v>
      </c>
      <c r="AQ7" s="1106"/>
      <c r="AR7" s="1106"/>
      <c r="AS7" s="1106"/>
      <c r="AT7" s="1106"/>
      <c r="AU7" s="1107"/>
      <c r="AV7" s="1107"/>
      <c r="AW7" s="1107"/>
      <c r="AX7" s="1107"/>
      <c r="AY7" s="1108"/>
      <c r="AZ7" s="223"/>
      <c r="BA7" s="223"/>
      <c r="BB7" s="223"/>
      <c r="BC7" s="223"/>
      <c r="BD7" s="223"/>
      <c r="BE7" s="224"/>
      <c r="BF7" s="224"/>
      <c r="BG7" s="224"/>
      <c r="BH7" s="224"/>
      <c r="BI7" s="224"/>
      <c r="BJ7" s="224"/>
      <c r="BK7" s="224"/>
      <c r="BL7" s="224"/>
      <c r="BM7" s="224"/>
      <c r="BN7" s="224"/>
      <c r="BO7" s="224"/>
      <c r="BP7" s="224"/>
      <c r="BQ7" s="227">
        <v>1</v>
      </c>
      <c r="BR7" s="228" t="s">
        <v>602</v>
      </c>
      <c r="BS7" s="1093" t="s">
        <v>603</v>
      </c>
      <c r="BT7" s="1094"/>
      <c r="BU7" s="1094"/>
      <c r="BV7" s="1094"/>
      <c r="BW7" s="1094"/>
      <c r="BX7" s="1094"/>
      <c r="BY7" s="1094"/>
      <c r="BZ7" s="1094"/>
      <c r="CA7" s="1094"/>
      <c r="CB7" s="1094"/>
      <c r="CC7" s="1094"/>
      <c r="CD7" s="1094"/>
      <c r="CE7" s="1094"/>
      <c r="CF7" s="1094"/>
      <c r="CG7" s="1109"/>
      <c r="CH7" s="1096">
        <v>0</v>
      </c>
      <c r="CI7" s="1097"/>
      <c r="CJ7" s="1097"/>
      <c r="CK7" s="1097"/>
      <c r="CL7" s="1098"/>
      <c r="CM7" s="1096">
        <v>454</v>
      </c>
      <c r="CN7" s="1097"/>
      <c r="CO7" s="1097"/>
      <c r="CP7" s="1097"/>
      <c r="CQ7" s="1098"/>
      <c r="CR7" s="1096">
        <v>5</v>
      </c>
      <c r="CS7" s="1097"/>
      <c r="CT7" s="1097"/>
      <c r="CU7" s="1097"/>
      <c r="CV7" s="1098"/>
      <c r="CW7" s="1041" t="s">
        <v>590</v>
      </c>
      <c r="CX7" s="1041"/>
      <c r="CY7" s="1041"/>
      <c r="CZ7" s="1041"/>
      <c r="DA7" s="1041"/>
      <c r="DB7" s="1041" t="s">
        <v>590</v>
      </c>
      <c r="DC7" s="1041"/>
      <c r="DD7" s="1041"/>
      <c r="DE7" s="1041"/>
      <c r="DF7" s="1041"/>
      <c r="DG7" s="1041" t="s">
        <v>590</v>
      </c>
      <c r="DH7" s="1041"/>
      <c r="DI7" s="1041"/>
      <c r="DJ7" s="1041"/>
      <c r="DK7" s="1041"/>
      <c r="DL7" s="1041" t="s">
        <v>590</v>
      </c>
      <c r="DM7" s="1041"/>
      <c r="DN7" s="1041"/>
      <c r="DO7" s="1041"/>
      <c r="DP7" s="1041"/>
      <c r="DQ7" s="1041" t="s">
        <v>590</v>
      </c>
      <c r="DR7" s="1041"/>
      <c r="DS7" s="1041"/>
      <c r="DT7" s="1041"/>
      <c r="DU7" s="1041"/>
      <c r="DV7" s="1093"/>
      <c r="DW7" s="1094"/>
      <c r="DX7" s="1094"/>
      <c r="DY7" s="1094"/>
      <c r="DZ7" s="1095"/>
      <c r="EA7" s="225"/>
    </row>
    <row r="8" spans="1:131" s="226" customFormat="1" ht="26.25" customHeight="1" x14ac:dyDescent="0.15">
      <c r="A8" s="229">
        <v>2</v>
      </c>
      <c r="B8" s="1027"/>
      <c r="C8" s="1028"/>
      <c r="D8" s="1028"/>
      <c r="E8" s="1028"/>
      <c r="F8" s="1028"/>
      <c r="G8" s="1028"/>
      <c r="H8" s="1028"/>
      <c r="I8" s="1028"/>
      <c r="J8" s="1028"/>
      <c r="K8" s="1028"/>
      <c r="L8" s="1028"/>
      <c r="M8" s="1028"/>
      <c r="N8" s="1028"/>
      <c r="O8" s="1028"/>
      <c r="P8" s="1029"/>
      <c r="Q8" s="1035"/>
      <c r="R8" s="1036"/>
      <c r="S8" s="1036"/>
      <c r="T8" s="1036"/>
      <c r="U8" s="1036"/>
      <c r="V8" s="1036"/>
      <c r="W8" s="1036"/>
      <c r="X8" s="1036"/>
      <c r="Y8" s="1036"/>
      <c r="Z8" s="1036"/>
      <c r="AA8" s="1036"/>
      <c r="AB8" s="1036"/>
      <c r="AC8" s="1036"/>
      <c r="AD8" s="1036"/>
      <c r="AE8" s="1037"/>
      <c r="AF8" s="1032"/>
      <c r="AG8" s="1033"/>
      <c r="AH8" s="1033"/>
      <c r="AI8" s="1033"/>
      <c r="AJ8" s="1034"/>
      <c r="AK8" s="1077"/>
      <c r="AL8" s="1078"/>
      <c r="AM8" s="1078"/>
      <c r="AN8" s="1078"/>
      <c r="AO8" s="1078"/>
      <c r="AP8" s="1078"/>
      <c r="AQ8" s="1078"/>
      <c r="AR8" s="1078"/>
      <c r="AS8" s="1078"/>
      <c r="AT8" s="1078"/>
      <c r="AU8" s="1079"/>
      <c r="AV8" s="1079"/>
      <c r="AW8" s="1079"/>
      <c r="AX8" s="1079"/>
      <c r="AY8" s="1080"/>
      <c r="AZ8" s="223"/>
      <c r="BA8" s="223"/>
      <c r="BB8" s="223"/>
      <c r="BC8" s="223"/>
      <c r="BD8" s="223"/>
      <c r="BE8" s="224"/>
      <c r="BF8" s="224"/>
      <c r="BG8" s="224"/>
      <c r="BH8" s="224"/>
      <c r="BI8" s="224"/>
      <c r="BJ8" s="224"/>
      <c r="BK8" s="224"/>
      <c r="BL8" s="224"/>
      <c r="BM8" s="224"/>
      <c r="BN8" s="224"/>
      <c r="BO8" s="224"/>
      <c r="BP8" s="224"/>
      <c r="BQ8" s="229">
        <v>2</v>
      </c>
      <c r="BR8" s="230"/>
      <c r="BS8" s="989" t="s">
        <v>604</v>
      </c>
      <c r="BT8" s="990"/>
      <c r="BU8" s="990"/>
      <c r="BV8" s="990"/>
      <c r="BW8" s="990"/>
      <c r="BX8" s="990"/>
      <c r="BY8" s="990"/>
      <c r="BZ8" s="990"/>
      <c r="CA8" s="990"/>
      <c r="CB8" s="990"/>
      <c r="CC8" s="990"/>
      <c r="CD8" s="990"/>
      <c r="CE8" s="990"/>
      <c r="CF8" s="990"/>
      <c r="CG8" s="1011"/>
      <c r="CH8" s="986">
        <v>16</v>
      </c>
      <c r="CI8" s="987"/>
      <c r="CJ8" s="987"/>
      <c r="CK8" s="987"/>
      <c r="CL8" s="988"/>
      <c r="CM8" s="986">
        <v>13</v>
      </c>
      <c r="CN8" s="987"/>
      <c r="CO8" s="987"/>
      <c r="CP8" s="987"/>
      <c r="CQ8" s="988"/>
      <c r="CR8" s="986">
        <v>10</v>
      </c>
      <c r="CS8" s="987"/>
      <c r="CT8" s="987"/>
      <c r="CU8" s="987"/>
      <c r="CV8" s="988"/>
      <c r="CW8" s="986">
        <v>16</v>
      </c>
      <c r="CX8" s="987"/>
      <c r="CY8" s="987"/>
      <c r="CZ8" s="987"/>
      <c r="DA8" s="988"/>
      <c r="DB8" s="986" t="s">
        <v>523</v>
      </c>
      <c r="DC8" s="987"/>
      <c r="DD8" s="987"/>
      <c r="DE8" s="987"/>
      <c r="DF8" s="988"/>
      <c r="DG8" s="986" t="s">
        <v>523</v>
      </c>
      <c r="DH8" s="987"/>
      <c r="DI8" s="987"/>
      <c r="DJ8" s="987"/>
      <c r="DK8" s="988"/>
      <c r="DL8" s="986" t="s">
        <v>523</v>
      </c>
      <c r="DM8" s="987"/>
      <c r="DN8" s="987"/>
      <c r="DO8" s="987"/>
      <c r="DP8" s="988"/>
      <c r="DQ8" s="986" t="s">
        <v>523</v>
      </c>
      <c r="DR8" s="987"/>
      <c r="DS8" s="987"/>
      <c r="DT8" s="987"/>
      <c r="DU8" s="988"/>
      <c r="DV8" s="989"/>
      <c r="DW8" s="990"/>
      <c r="DX8" s="990"/>
      <c r="DY8" s="990"/>
      <c r="DZ8" s="991"/>
      <c r="EA8" s="225"/>
    </row>
    <row r="9" spans="1:131" s="226" customFormat="1" ht="26.25" customHeight="1" x14ac:dyDescent="0.15">
      <c r="A9" s="229">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3"/>
      <c r="BA9" s="223"/>
      <c r="BB9" s="223"/>
      <c r="BC9" s="223"/>
      <c r="BD9" s="223"/>
      <c r="BE9" s="224"/>
      <c r="BF9" s="224"/>
      <c r="BG9" s="224"/>
      <c r="BH9" s="224"/>
      <c r="BI9" s="224"/>
      <c r="BJ9" s="224"/>
      <c r="BK9" s="224"/>
      <c r="BL9" s="224"/>
      <c r="BM9" s="224"/>
      <c r="BN9" s="224"/>
      <c r="BO9" s="224"/>
      <c r="BP9" s="224"/>
      <c r="BQ9" s="229">
        <v>3</v>
      </c>
      <c r="BR9" s="230"/>
      <c r="BS9" s="989" t="s">
        <v>605</v>
      </c>
      <c r="BT9" s="990"/>
      <c r="BU9" s="990"/>
      <c r="BV9" s="990"/>
      <c r="BW9" s="990"/>
      <c r="BX9" s="990"/>
      <c r="BY9" s="990"/>
      <c r="BZ9" s="990"/>
      <c r="CA9" s="990"/>
      <c r="CB9" s="990"/>
      <c r="CC9" s="990"/>
      <c r="CD9" s="990"/>
      <c r="CE9" s="990"/>
      <c r="CF9" s="990"/>
      <c r="CG9" s="1011"/>
      <c r="CH9" s="986">
        <v>13</v>
      </c>
      <c r="CI9" s="987"/>
      <c r="CJ9" s="987"/>
      <c r="CK9" s="987"/>
      <c r="CL9" s="988"/>
      <c r="CM9" s="986">
        <v>61</v>
      </c>
      <c r="CN9" s="987"/>
      <c r="CO9" s="987"/>
      <c r="CP9" s="987"/>
      <c r="CQ9" s="988"/>
      <c r="CR9" s="986">
        <v>40</v>
      </c>
      <c r="CS9" s="987"/>
      <c r="CT9" s="987"/>
      <c r="CU9" s="987"/>
      <c r="CV9" s="988"/>
      <c r="CW9" s="986">
        <v>72</v>
      </c>
      <c r="CX9" s="987"/>
      <c r="CY9" s="987"/>
      <c r="CZ9" s="987"/>
      <c r="DA9" s="988"/>
      <c r="DB9" s="986" t="s">
        <v>523</v>
      </c>
      <c r="DC9" s="987"/>
      <c r="DD9" s="987"/>
      <c r="DE9" s="987"/>
      <c r="DF9" s="988"/>
      <c r="DG9" s="986" t="s">
        <v>523</v>
      </c>
      <c r="DH9" s="987"/>
      <c r="DI9" s="987"/>
      <c r="DJ9" s="987"/>
      <c r="DK9" s="988"/>
      <c r="DL9" s="986" t="s">
        <v>523</v>
      </c>
      <c r="DM9" s="987"/>
      <c r="DN9" s="987"/>
      <c r="DO9" s="987"/>
      <c r="DP9" s="988"/>
      <c r="DQ9" s="986" t="s">
        <v>523</v>
      </c>
      <c r="DR9" s="987"/>
      <c r="DS9" s="987"/>
      <c r="DT9" s="987"/>
      <c r="DU9" s="988"/>
      <c r="DV9" s="989"/>
      <c r="DW9" s="990"/>
      <c r="DX9" s="990"/>
      <c r="DY9" s="990"/>
      <c r="DZ9" s="991"/>
      <c r="EA9" s="225"/>
    </row>
    <row r="10" spans="1:131" s="226" customFormat="1" ht="26.25" customHeight="1" x14ac:dyDescent="0.15">
      <c r="A10" s="229">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3"/>
      <c r="BA10" s="223"/>
      <c r="BB10" s="223"/>
      <c r="BC10" s="223"/>
      <c r="BD10" s="223"/>
      <c r="BE10" s="224"/>
      <c r="BF10" s="224"/>
      <c r="BG10" s="224"/>
      <c r="BH10" s="224"/>
      <c r="BI10" s="224"/>
      <c r="BJ10" s="224"/>
      <c r="BK10" s="224"/>
      <c r="BL10" s="224"/>
      <c r="BM10" s="224"/>
      <c r="BN10" s="224"/>
      <c r="BO10" s="224"/>
      <c r="BP10" s="224"/>
      <c r="BQ10" s="229">
        <v>4</v>
      </c>
      <c r="BR10" s="230"/>
      <c r="BS10" s="989" t="s">
        <v>606</v>
      </c>
      <c r="BT10" s="990"/>
      <c r="BU10" s="990"/>
      <c r="BV10" s="990"/>
      <c r="BW10" s="990"/>
      <c r="BX10" s="990"/>
      <c r="BY10" s="990"/>
      <c r="BZ10" s="990"/>
      <c r="CA10" s="990"/>
      <c r="CB10" s="990"/>
      <c r="CC10" s="990"/>
      <c r="CD10" s="990"/>
      <c r="CE10" s="990"/>
      <c r="CF10" s="990"/>
      <c r="CG10" s="1011"/>
      <c r="CH10" s="986">
        <v>6</v>
      </c>
      <c r="CI10" s="987"/>
      <c r="CJ10" s="987"/>
      <c r="CK10" s="987"/>
      <c r="CL10" s="988"/>
      <c r="CM10" s="986">
        <v>14</v>
      </c>
      <c r="CN10" s="987"/>
      <c r="CO10" s="987"/>
      <c r="CP10" s="987"/>
      <c r="CQ10" s="988"/>
      <c r="CR10" s="986">
        <v>3</v>
      </c>
      <c r="CS10" s="987"/>
      <c r="CT10" s="987"/>
      <c r="CU10" s="987"/>
      <c r="CV10" s="988"/>
      <c r="CW10" s="986">
        <v>17</v>
      </c>
      <c r="CX10" s="987"/>
      <c r="CY10" s="987"/>
      <c r="CZ10" s="987"/>
      <c r="DA10" s="988"/>
      <c r="DB10" s="986" t="s">
        <v>523</v>
      </c>
      <c r="DC10" s="987"/>
      <c r="DD10" s="987"/>
      <c r="DE10" s="987"/>
      <c r="DF10" s="988"/>
      <c r="DG10" s="986" t="s">
        <v>523</v>
      </c>
      <c r="DH10" s="987"/>
      <c r="DI10" s="987"/>
      <c r="DJ10" s="987"/>
      <c r="DK10" s="988"/>
      <c r="DL10" s="986" t="s">
        <v>523</v>
      </c>
      <c r="DM10" s="987"/>
      <c r="DN10" s="987"/>
      <c r="DO10" s="987"/>
      <c r="DP10" s="988"/>
      <c r="DQ10" s="986" t="s">
        <v>523</v>
      </c>
      <c r="DR10" s="987"/>
      <c r="DS10" s="987"/>
      <c r="DT10" s="987"/>
      <c r="DU10" s="988"/>
      <c r="DV10" s="989"/>
      <c r="DW10" s="990"/>
      <c r="DX10" s="990"/>
      <c r="DY10" s="990"/>
      <c r="DZ10" s="991"/>
      <c r="EA10" s="225"/>
    </row>
    <row r="11" spans="1:131" s="226" customFormat="1" ht="26.25" customHeight="1" x14ac:dyDescent="0.15">
      <c r="A11" s="229">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3"/>
      <c r="BA11" s="223"/>
      <c r="BB11" s="223"/>
      <c r="BC11" s="223"/>
      <c r="BD11" s="223"/>
      <c r="BE11" s="224"/>
      <c r="BF11" s="224"/>
      <c r="BG11" s="224"/>
      <c r="BH11" s="224"/>
      <c r="BI11" s="224"/>
      <c r="BJ11" s="224"/>
      <c r="BK11" s="224"/>
      <c r="BL11" s="224"/>
      <c r="BM11" s="224"/>
      <c r="BN11" s="224"/>
      <c r="BO11" s="224"/>
      <c r="BP11" s="224"/>
      <c r="BQ11" s="229">
        <v>5</v>
      </c>
      <c r="BR11" s="230"/>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5"/>
    </row>
    <row r="12" spans="1:131" s="226" customFormat="1" ht="26.25" customHeight="1" x14ac:dyDescent="0.15">
      <c r="A12" s="229">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3"/>
      <c r="BA12" s="223"/>
      <c r="BB12" s="223"/>
      <c r="BC12" s="223"/>
      <c r="BD12" s="223"/>
      <c r="BE12" s="224"/>
      <c r="BF12" s="224"/>
      <c r="BG12" s="224"/>
      <c r="BH12" s="224"/>
      <c r="BI12" s="224"/>
      <c r="BJ12" s="224"/>
      <c r="BK12" s="224"/>
      <c r="BL12" s="224"/>
      <c r="BM12" s="224"/>
      <c r="BN12" s="224"/>
      <c r="BO12" s="224"/>
      <c r="BP12" s="224"/>
      <c r="BQ12" s="229">
        <v>6</v>
      </c>
      <c r="BR12" s="230"/>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5"/>
    </row>
    <row r="13" spans="1:131" s="226" customFormat="1" ht="26.25" customHeight="1" x14ac:dyDescent="0.15">
      <c r="A13" s="229">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3"/>
      <c r="BA13" s="223"/>
      <c r="BB13" s="223"/>
      <c r="BC13" s="223"/>
      <c r="BD13" s="223"/>
      <c r="BE13" s="224"/>
      <c r="BF13" s="224"/>
      <c r="BG13" s="224"/>
      <c r="BH13" s="224"/>
      <c r="BI13" s="224"/>
      <c r="BJ13" s="224"/>
      <c r="BK13" s="224"/>
      <c r="BL13" s="224"/>
      <c r="BM13" s="224"/>
      <c r="BN13" s="224"/>
      <c r="BO13" s="224"/>
      <c r="BP13" s="224"/>
      <c r="BQ13" s="229">
        <v>7</v>
      </c>
      <c r="BR13" s="230"/>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5"/>
    </row>
    <row r="14" spans="1:131" s="226" customFormat="1" ht="26.25" customHeight="1" x14ac:dyDescent="0.15">
      <c r="A14" s="229">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3"/>
      <c r="BA14" s="223"/>
      <c r="BB14" s="223"/>
      <c r="BC14" s="223"/>
      <c r="BD14" s="223"/>
      <c r="BE14" s="224"/>
      <c r="BF14" s="224"/>
      <c r="BG14" s="224"/>
      <c r="BH14" s="224"/>
      <c r="BI14" s="224"/>
      <c r="BJ14" s="224"/>
      <c r="BK14" s="224"/>
      <c r="BL14" s="224"/>
      <c r="BM14" s="224"/>
      <c r="BN14" s="224"/>
      <c r="BO14" s="224"/>
      <c r="BP14" s="224"/>
      <c r="BQ14" s="229">
        <v>8</v>
      </c>
      <c r="BR14" s="230"/>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5"/>
    </row>
    <row r="15" spans="1:131" s="226" customFormat="1" ht="26.25" customHeight="1" x14ac:dyDescent="0.15">
      <c r="A15" s="229">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3"/>
      <c r="BA15" s="223"/>
      <c r="BB15" s="223"/>
      <c r="BC15" s="223"/>
      <c r="BD15" s="223"/>
      <c r="BE15" s="224"/>
      <c r="BF15" s="224"/>
      <c r="BG15" s="224"/>
      <c r="BH15" s="224"/>
      <c r="BI15" s="224"/>
      <c r="BJ15" s="224"/>
      <c r="BK15" s="224"/>
      <c r="BL15" s="224"/>
      <c r="BM15" s="224"/>
      <c r="BN15" s="224"/>
      <c r="BO15" s="224"/>
      <c r="BP15" s="224"/>
      <c r="BQ15" s="229">
        <v>9</v>
      </c>
      <c r="BR15" s="230"/>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5"/>
    </row>
    <row r="16" spans="1:131" s="226" customFormat="1" ht="26.25" customHeight="1" x14ac:dyDescent="0.15">
      <c r="A16" s="229">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3"/>
      <c r="BA16" s="223"/>
      <c r="BB16" s="223"/>
      <c r="BC16" s="223"/>
      <c r="BD16" s="223"/>
      <c r="BE16" s="224"/>
      <c r="BF16" s="224"/>
      <c r="BG16" s="224"/>
      <c r="BH16" s="224"/>
      <c r="BI16" s="224"/>
      <c r="BJ16" s="224"/>
      <c r="BK16" s="224"/>
      <c r="BL16" s="224"/>
      <c r="BM16" s="224"/>
      <c r="BN16" s="224"/>
      <c r="BO16" s="224"/>
      <c r="BP16" s="224"/>
      <c r="BQ16" s="229">
        <v>10</v>
      </c>
      <c r="BR16" s="230"/>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5"/>
    </row>
    <row r="17" spans="1:131" s="226" customFormat="1" ht="26.25" customHeight="1" x14ac:dyDescent="0.15">
      <c r="A17" s="229">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3"/>
      <c r="BA17" s="223"/>
      <c r="BB17" s="223"/>
      <c r="BC17" s="223"/>
      <c r="BD17" s="223"/>
      <c r="BE17" s="224"/>
      <c r="BF17" s="224"/>
      <c r="BG17" s="224"/>
      <c r="BH17" s="224"/>
      <c r="BI17" s="224"/>
      <c r="BJ17" s="224"/>
      <c r="BK17" s="224"/>
      <c r="BL17" s="224"/>
      <c r="BM17" s="224"/>
      <c r="BN17" s="224"/>
      <c r="BO17" s="224"/>
      <c r="BP17" s="224"/>
      <c r="BQ17" s="229">
        <v>11</v>
      </c>
      <c r="BR17" s="230"/>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5"/>
    </row>
    <row r="18" spans="1:131" s="226" customFormat="1" ht="26.25" customHeight="1" x14ac:dyDescent="0.15">
      <c r="A18" s="229">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3"/>
      <c r="BA18" s="223"/>
      <c r="BB18" s="223"/>
      <c r="BC18" s="223"/>
      <c r="BD18" s="223"/>
      <c r="BE18" s="224"/>
      <c r="BF18" s="224"/>
      <c r="BG18" s="224"/>
      <c r="BH18" s="224"/>
      <c r="BI18" s="224"/>
      <c r="BJ18" s="224"/>
      <c r="BK18" s="224"/>
      <c r="BL18" s="224"/>
      <c r="BM18" s="224"/>
      <c r="BN18" s="224"/>
      <c r="BO18" s="224"/>
      <c r="BP18" s="224"/>
      <c r="BQ18" s="229">
        <v>12</v>
      </c>
      <c r="BR18" s="230"/>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5"/>
    </row>
    <row r="19" spans="1:131" s="226" customFormat="1" ht="26.25" customHeight="1" x14ac:dyDescent="0.15">
      <c r="A19" s="229">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3"/>
      <c r="BA19" s="223"/>
      <c r="BB19" s="223"/>
      <c r="BC19" s="223"/>
      <c r="BD19" s="223"/>
      <c r="BE19" s="224"/>
      <c r="BF19" s="224"/>
      <c r="BG19" s="224"/>
      <c r="BH19" s="224"/>
      <c r="BI19" s="224"/>
      <c r="BJ19" s="224"/>
      <c r="BK19" s="224"/>
      <c r="BL19" s="224"/>
      <c r="BM19" s="224"/>
      <c r="BN19" s="224"/>
      <c r="BO19" s="224"/>
      <c r="BP19" s="224"/>
      <c r="BQ19" s="229">
        <v>13</v>
      </c>
      <c r="BR19" s="230"/>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5"/>
    </row>
    <row r="20" spans="1:131" s="226" customFormat="1" ht="26.25" customHeight="1" x14ac:dyDescent="0.15">
      <c r="A20" s="229">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3"/>
      <c r="BA20" s="223"/>
      <c r="BB20" s="223"/>
      <c r="BC20" s="223"/>
      <c r="BD20" s="223"/>
      <c r="BE20" s="224"/>
      <c r="BF20" s="224"/>
      <c r="BG20" s="224"/>
      <c r="BH20" s="224"/>
      <c r="BI20" s="224"/>
      <c r="BJ20" s="224"/>
      <c r="BK20" s="224"/>
      <c r="BL20" s="224"/>
      <c r="BM20" s="224"/>
      <c r="BN20" s="224"/>
      <c r="BO20" s="224"/>
      <c r="BP20" s="224"/>
      <c r="BQ20" s="229">
        <v>14</v>
      </c>
      <c r="BR20" s="230"/>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5"/>
    </row>
    <row r="21" spans="1:131" s="226" customFormat="1" ht="26.25" customHeight="1" thickBot="1" x14ac:dyDescent="0.2">
      <c r="A21" s="229">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3"/>
      <c r="BA21" s="223"/>
      <c r="BB21" s="223"/>
      <c r="BC21" s="223"/>
      <c r="BD21" s="223"/>
      <c r="BE21" s="224"/>
      <c r="BF21" s="224"/>
      <c r="BG21" s="224"/>
      <c r="BH21" s="224"/>
      <c r="BI21" s="224"/>
      <c r="BJ21" s="224"/>
      <c r="BK21" s="224"/>
      <c r="BL21" s="224"/>
      <c r="BM21" s="224"/>
      <c r="BN21" s="224"/>
      <c r="BO21" s="224"/>
      <c r="BP21" s="224"/>
      <c r="BQ21" s="229">
        <v>15</v>
      </c>
      <c r="BR21" s="230"/>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5"/>
    </row>
    <row r="22" spans="1:131" s="226" customFormat="1" ht="26.25" customHeight="1" x14ac:dyDescent="0.15">
      <c r="A22" s="229">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392</v>
      </c>
      <c r="BA22" s="1025"/>
      <c r="BB22" s="1025"/>
      <c r="BC22" s="1025"/>
      <c r="BD22" s="1026"/>
      <c r="BE22" s="224"/>
      <c r="BF22" s="224"/>
      <c r="BG22" s="224"/>
      <c r="BH22" s="224"/>
      <c r="BI22" s="224"/>
      <c r="BJ22" s="224"/>
      <c r="BK22" s="224"/>
      <c r="BL22" s="224"/>
      <c r="BM22" s="224"/>
      <c r="BN22" s="224"/>
      <c r="BO22" s="224"/>
      <c r="BP22" s="224"/>
      <c r="BQ22" s="229">
        <v>16</v>
      </c>
      <c r="BR22" s="230"/>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5"/>
    </row>
    <row r="23" spans="1:131" s="226" customFormat="1" ht="26.25" customHeight="1" thickBot="1" x14ac:dyDescent="0.2">
      <c r="A23" s="231" t="s">
        <v>393</v>
      </c>
      <c r="B23" s="934" t="s">
        <v>394</v>
      </c>
      <c r="C23" s="935"/>
      <c r="D23" s="935"/>
      <c r="E23" s="935"/>
      <c r="F23" s="935"/>
      <c r="G23" s="935"/>
      <c r="H23" s="935"/>
      <c r="I23" s="935"/>
      <c r="J23" s="935"/>
      <c r="K23" s="935"/>
      <c r="L23" s="935"/>
      <c r="M23" s="935"/>
      <c r="N23" s="935"/>
      <c r="O23" s="935"/>
      <c r="P23" s="945"/>
      <c r="Q23" s="1064"/>
      <c r="R23" s="1058"/>
      <c r="S23" s="1058"/>
      <c r="T23" s="1058"/>
      <c r="U23" s="1058"/>
      <c r="V23" s="1058"/>
      <c r="W23" s="1058"/>
      <c r="X23" s="1058"/>
      <c r="Y23" s="1058"/>
      <c r="Z23" s="1058"/>
      <c r="AA23" s="1058"/>
      <c r="AB23" s="1058"/>
      <c r="AC23" s="1058"/>
      <c r="AD23" s="1058"/>
      <c r="AE23" s="1065"/>
      <c r="AF23" s="1066">
        <v>442</v>
      </c>
      <c r="AG23" s="1058"/>
      <c r="AH23" s="1058"/>
      <c r="AI23" s="1058"/>
      <c r="AJ23" s="1067"/>
      <c r="AK23" s="1068"/>
      <c r="AL23" s="1069"/>
      <c r="AM23" s="1069"/>
      <c r="AN23" s="1069"/>
      <c r="AO23" s="1069"/>
      <c r="AP23" s="1058"/>
      <c r="AQ23" s="1058"/>
      <c r="AR23" s="1058"/>
      <c r="AS23" s="1058"/>
      <c r="AT23" s="1058"/>
      <c r="AU23" s="1059"/>
      <c r="AV23" s="1059"/>
      <c r="AW23" s="1059"/>
      <c r="AX23" s="1059"/>
      <c r="AY23" s="1060"/>
      <c r="AZ23" s="1061" t="s">
        <v>395</v>
      </c>
      <c r="BA23" s="1062"/>
      <c r="BB23" s="1062"/>
      <c r="BC23" s="1062"/>
      <c r="BD23" s="1063"/>
      <c r="BE23" s="224"/>
      <c r="BF23" s="224"/>
      <c r="BG23" s="224"/>
      <c r="BH23" s="224"/>
      <c r="BI23" s="224"/>
      <c r="BJ23" s="224"/>
      <c r="BK23" s="224"/>
      <c r="BL23" s="224"/>
      <c r="BM23" s="224"/>
      <c r="BN23" s="224"/>
      <c r="BO23" s="224"/>
      <c r="BP23" s="224"/>
      <c r="BQ23" s="229">
        <v>17</v>
      </c>
      <c r="BR23" s="230"/>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5"/>
    </row>
    <row r="24" spans="1:131" s="226" customFormat="1" ht="26.25" customHeight="1" x14ac:dyDescent="0.15">
      <c r="A24" s="1057" t="s">
        <v>396</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3"/>
      <c r="BA24" s="223"/>
      <c r="BB24" s="223"/>
      <c r="BC24" s="223"/>
      <c r="BD24" s="223"/>
      <c r="BE24" s="224"/>
      <c r="BF24" s="224"/>
      <c r="BG24" s="224"/>
      <c r="BH24" s="224"/>
      <c r="BI24" s="224"/>
      <c r="BJ24" s="224"/>
      <c r="BK24" s="224"/>
      <c r="BL24" s="224"/>
      <c r="BM24" s="224"/>
      <c r="BN24" s="224"/>
      <c r="BO24" s="224"/>
      <c r="BP24" s="224"/>
      <c r="BQ24" s="229">
        <v>18</v>
      </c>
      <c r="BR24" s="230"/>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5"/>
    </row>
    <row r="25" spans="1:131" ht="26.25" customHeight="1" thickBot="1" x14ac:dyDescent="0.2">
      <c r="A25" s="1056" t="s">
        <v>397</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3"/>
      <c r="BK25" s="223"/>
      <c r="BL25" s="223"/>
      <c r="BM25" s="223"/>
      <c r="BN25" s="223"/>
      <c r="BO25" s="232"/>
      <c r="BP25" s="232"/>
      <c r="BQ25" s="229">
        <v>19</v>
      </c>
      <c r="BR25" s="230"/>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21"/>
    </row>
    <row r="26" spans="1:131" ht="26.25" customHeight="1" x14ac:dyDescent="0.15">
      <c r="A26" s="992" t="s">
        <v>374</v>
      </c>
      <c r="B26" s="993"/>
      <c r="C26" s="993"/>
      <c r="D26" s="993"/>
      <c r="E26" s="993"/>
      <c r="F26" s="993"/>
      <c r="G26" s="993"/>
      <c r="H26" s="993"/>
      <c r="I26" s="993"/>
      <c r="J26" s="993"/>
      <c r="K26" s="993"/>
      <c r="L26" s="993"/>
      <c r="M26" s="993"/>
      <c r="N26" s="993"/>
      <c r="O26" s="993"/>
      <c r="P26" s="994"/>
      <c r="Q26" s="998" t="s">
        <v>398</v>
      </c>
      <c r="R26" s="999"/>
      <c r="S26" s="999"/>
      <c r="T26" s="999"/>
      <c r="U26" s="1000"/>
      <c r="V26" s="998" t="s">
        <v>399</v>
      </c>
      <c r="W26" s="999"/>
      <c r="X26" s="999"/>
      <c r="Y26" s="999"/>
      <c r="Z26" s="1000"/>
      <c r="AA26" s="998" t="s">
        <v>400</v>
      </c>
      <c r="AB26" s="999"/>
      <c r="AC26" s="999"/>
      <c r="AD26" s="999"/>
      <c r="AE26" s="999"/>
      <c r="AF26" s="1052" t="s">
        <v>401</v>
      </c>
      <c r="AG26" s="1005"/>
      <c r="AH26" s="1005"/>
      <c r="AI26" s="1005"/>
      <c r="AJ26" s="1053"/>
      <c r="AK26" s="999" t="s">
        <v>402</v>
      </c>
      <c r="AL26" s="999"/>
      <c r="AM26" s="999"/>
      <c r="AN26" s="999"/>
      <c r="AO26" s="1000"/>
      <c r="AP26" s="998" t="s">
        <v>403</v>
      </c>
      <c r="AQ26" s="999"/>
      <c r="AR26" s="999"/>
      <c r="AS26" s="999"/>
      <c r="AT26" s="1000"/>
      <c r="AU26" s="998" t="s">
        <v>404</v>
      </c>
      <c r="AV26" s="999"/>
      <c r="AW26" s="999"/>
      <c r="AX26" s="999"/>
      <c r="AY26" s="1000"/>
      <c r="AZ26" s="998" t="s">
        <v>405</v>
      </c>
      <c r="BA26" s="999"/>
      <c r="BB26" s="999"/>
      <c r="BC26" s="999"/>
      <c r="BD26" s="1000"/>
      <c r="BE26" s="998" t="s">
        <v>381</v>
      </c>
      <c r="BF26" s="999"/>
      <c r="BG26" s="999"/>
      <c r="BH26" s="999"/>
      <c r="BI26" s="1012"/>
      <c r="BJ26" s="223"/>
      <c r="BK26" s="223"/>
      <c r="BL26" s="223"/>
      <c r="BM26" s="223"/>
      <c r="BN26" s="223"/>
      <c r="BO26" s="232"/>
      <c r="BP26" s="232"/>
      <c r="BQ26" s="229">
        <v>20</v>
      </c>
      <c r="BR26" s="230"/>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21"/>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3"/>
      <c r="BK27" s="223"/>
      <c r="BL27" s="223"/>
      <c r="BM27" s="223"/>
      <c r="BN27" s="223"/>
      <c r="BO27" s="232"/>
      <c r="BP27" s="232"/>
      <c r="BQ27" s="229">
        <v>21</v>
      </c>
      <c r="BR27" s="230"/>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21"/>
    </row>
    <row r="28" spans="1:131" ht="26.25" customHeight="1" thickTop="1" x14ac:dyDescent="0.15">
      <c r="A28" s="233">
        <v>1</v>
      </c>
      <c r="B28" s="1044" t="s">
        <v>406</v>
      </c>
      <c r="C28" s="1045"/>
      <c r="D28" s="1045"/>
      <c r="E28" s="1045"/>
      <c r="F28" s="1045"/>
      <c r="G28" s="1045"/>
      <c r="H28" s="1045"/>
      <c r="I28" s="1045"/>
      <c r="J28" s="1045"/>
      <c r="K28" s="1045"/>
      <c r="L28" s="1045"/>
      <c r="M28" s="1045"/>
      <c r="N28" s="1045"/>
      <c r="O28" s="1045"/>
      <c r="P28" s="1046"/>
      <c r="Q28" s="1047">
        <v>6702</v>
      </c>
      <c r="R28" s="1048"/>
      <c r="S28" s="1048"/>
      <c r="T28" s="1048"/>
      <c r="U28" s="1048"/>
      <c r="V28" s="1048">
        <v>6603</v>
      </c>
      <c r="W28" s="1048"/>
      <c r="X28" s="1048"/>
      <c r="Y28" s="1048"/>
      <c r="Z28" s="1048"/>
      <c r="AA28" s="1048">
        <v>99</v>
      </c>
      <c r="AB28" s="1048"/>
      <c r="AC28" s="1048"/>
      <c r="AD28" s="1048"/>
      <c r="AE28" s="1049"/>
      <c r="AF28" s="1050">
        <v>99</v>
      </c>
      <c r="AG28" s="1048"/>
      <c r="AH28" s="1048"/>
      <c r="AI28" s="1048"/>
      <c r="AJ28" s="1051"/>
      <c r="AK28" s="1039">
        <v>520</v>
      </c>
      <c r="AL28" s="1040"/>
      <c r="AM28" s="1040"/>
      <c r="AN28" s="1040"/>
      <c r="AO28" s="1040"/>
      <c r="AP28" s="1040" t="s">
        <v>590</v>
      </c>
      <c r="AQ28" s="1040"/>
      <c r="AR28" s="1040"/>
      <c r="AS28" s="1040"/>
      <c r="AT28" s="1040"/>
      <c r="AU28" s="1040" t="s">
        <v>590</v>
      </c>
      <c r="AV28" s="1040"/>
      <c r="AW28" s="1040"/>
      <c r="AX28" s="1040"/>
      <c r="AY28" s="1040"/>
      <c r="AZ28" s="1041" t="s">
        <v>590</v>
      </c>
      <c r="BA28" s="1041"/>
      <c r="BB28" s="1041"/>
      <c r="BC28" s="1041"/>
      <c r="BD28" s="1041"/>
      <c r="BE28" s="1042"/>
      <c r="BF28" s="1042"/>
      <c r="BG28" s="1042"/>
      <c r="BH28" s="1042"/>
      <c r="BI28" s="1043"/>
      <c r="BJ28" s="223"/>
      <c r="BK28" s="223"/>
      <c r="BL28" s="223"/>
      <c r="BM28" s="223"/>
      <c r="BN28" s="223"/>
      <c r="BO28" s="232"/>
      <c r="BP28" s="232"/>
      <c r="BQ28" s="229">
        <v>22</v>
      </c>
      <c r="BR28" s="230"/>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21"/>
    </row>
    <row r="29" spans="1:131" ht="26.25" customHeight="1" x14ac:dyDescent="0.15">
      <c r="A29" s="233">
        <v>2</v>
      </c>
      <c r="B29" s="1027" t="s">
        <v>407</v>
      </c>
      <c r="C29" s="1028"/>
      <c r="D29" s="1028"/>
      <c r="E29" s="1028"/>
      <c r="F29" s="1028"/>
      <c r="G29" s="1028"/>
      <c r="H29" s="1028"/>
      <c r="I29" s="1028"/>
      <c r="J29" s="1028"/>
      <c r="K29" s="1028"/>
      <c r="L29" s="1028"/>
      <c r="M29" s="1028"/>
      <c r="N29" s="1028"/>
      <c r="O29" s="1028"/>
      <c r="P29" s="1029"/>
      <c r="Q29" s="1035">
        <v>658</v>
      </c>
      <c r="R29" s="1036"/>
      <c r="S29" s="1036"/>
      <c r="T29" s="1036"/>
      <c r="U29" s="1036"/>
      <c r="V29" s="1036">
        <v>646</v>
      </c>
      <c r="W29" s="1036"/>
      <c r="X29" s="1036"/>
      <c r="Y29" s="1036"/>
      <c r="Z29" s="1036"/>
      <c r="AA29" s="1036">
        <v>13</v>
      </c>
      <c r="AB29" s="1036"/>
      <c r="AC29" s="1036"/>
      <c r="AD29" s="1036"/>
      <c r="AE29" s="1037"/>
      <c r="AF29" s="1032">
        <v>13</v>
      </c>
      <c r="AG29" s="1033"/>
      <c r="AH29" s="1033"/>
      <c r="AI29" s="1033"/>
      <c r="AJ29" s="1034"/>
      <c r="AK29" s="977">
        <v>199</v>
      </c>
      <c r="AL29" s="968"/>
      <c r="AM29" s="968"/>
      <c r="AN29" s="968"/>
      <c r="AO29" s="968"/>
      <c r="AP29" s="968" t="s">
        <v>590</v>
      </c>
      <c r="AQ29" s="968"/>
      <c r="AR29" s="968"/>
      <c r="AS29" s="968"/>
      <c r="AT29" s="968"/>
      <c r="AU29" s="968" t="s">
        <v>590</v>
      </c>
      <c r="AV29" s="968"/>
      <c r="AW29" s="968"/>
      <c r="AX29" s="968"/>
      <c r="AY29" s="968"/>
      <c r="AZ29" s="1038" t="s">
        <v>590</v>
      </c>
      <c r="BA29" s="1038"/>
      <c r="BB29" s="1038"/>
      <c r="BC29" s="1038"/>
      <c r="BD29" s="1038"/>
      <c r="BE29" s="969"/>
      <c r="BF29" s="969"/>
      <c r="BG29" s="969"/>
      <c r="BH29" s="969"/>
      <c r="BI29" s="970"/>
      <c r="BJ29" s="223"/>
      <c r="BK29" s="223"/>
      <c r="BL29" s="223"/>
      <c r="BM29" s="223"/>
      <c r="BN29" s="223"/>
      <c r="BO29" s="232"/>
      <c r="BP29" s="232"/>
      <c r="BQ29" s="229">
        <v>23</v>
      </c>
      <c r="BR29" s="230"/>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21"/>
    </row>
    <row r="30" spans="1:131" ht="26.25" customHeight="1" x14ac:dyDescent="0.15">
      <c r="A30" s="233">
        <v>3</v>
      </c>
      <c r="B30" s="1027" t="s">
        <v>408</v>
      </c>
      <c r="C30" s="1028"/>
      <c r="D30" s="1028"/>
      <c r="E30" s="1028"/>
      <c r="F30" s="1028"/>
      <c r="G30" s="1028"/>
      <c r="H30" s="1028"/>
      <c r="I30" s="1028"/>
      <c r="J30" s="1028"/>
      <c r="K30" s="1028"/>
      <c r="L30" s="1028"/>
      <c r="M30" s="1028"/>
      <c r="N30" s="1028"/>
      <c r="O30" s="1028"/>
      <c r="P30" s="1029"/>
      <c r="Q30" s="1035">
        <v>790</v>
      </c>
      <c r="R30" s="1036"/>
      <c r="S30" s="1036"/>
      <c r="T30" s="1036"/>
      <c r="U30" s="1036"/>
      <c r="V30" s="1036">
        <v>680</v>
      </c>
      <c r="W30" s="1036"/>
      <c r="X30" s="1036"/>
      <c r="Y30" s="1036"/>
      <c r="Z30" s="1036"/>
      <c r="AA30" s="1036">
        <v>111</v>
      </c>
      <c r="AB30" s="1036"/>
      <c r="AC30" s="1036"/>
      <c r="AD30" s="1036"/>
      <c r="AE30" s="1037"/>
      <c r="AF30" s="1032">
        <v>512</v>
      </c>
      <c r="AG30" s="1033"/>
      <c r="AH30" s="1033"/>
      <c r="AI30" s="1033"/>
      <c r="AJ30" s="1034"/>
      <c r="AK30" s="977">
        <v>66</v>
      </c>
      <c r="AL30" s="968"/>
      <c r="AM30" s="968"/>
      <c r="AN30" s="968"/>
      <c r="AO30" s="968"/>
      <c r="AP30" s="968">
        <v>5487</v>
      </c>
      <c r="AQ30" s="968"/>
      <c r="AR30" s="968"/>
      <c r="AS30" s="968"/>
      <c r="AT30" s="968"/>
      <c r="AU30" s="968">
        <v>1224</v>
      </c>
      <c r="AV30" s="968"/>
      <c r="AW30" s="968"/>
      <c r="AX30" s="968"/>
      <c r="AY30" s="968"/>
      <c r="AZ30" s="1038" t="s">
        <v>590</v>
      </c>
      <c r="BA30" s="1038"/>
      <c r="BB30" s="1038"/>
      <c r="BC30" s="1038"/>
      <c r="BD30" s="1038"/>
      <c r="BE30" s="969" t="s">
        <v>409</v>
      </c>
      <c r="BF30" s="969"/>
      <c r="BG30" s="969"/>
      <c r="BH30" s="969"/>
      <c r="BI30" s="970"/>
      <c r="BJ30" s="223"/>
      <c r="BK30" s="223"/>
      <c r="BL30" s="223"/>
      <c r="BM30" s="223"/>
      <c r="BN30" s="223"/>
      <c r="BO30" s="232"/>
      <c r="BP30" s="232"/>
      <c r="BQ30" s="229">
        <v>24</v>
      </c>
      <c r="BR30" s="230"/>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21"/>
    </row>
    <row r="31" spans="1:131" ht="26.25" customHeight="1" x14ac:dyDescent="0.15">
      <c r="A31" s="233">
        <v>4</v>
      </c>
      <c r="B31" s="1027" t="s">
        <v>410</v>
      </c>
      <c r="C31" s="1028"/>
      <c r="D31" s="1028"/>
      <c r="E31" s="1028"/>
      <c r="F31" s="1028"/>
      <c r="G31" s="1028"/>
      <c r="H31" s="1028"/>
      <c r="I31" s="1028"/>
      <c r="J31" s="1028"/>
      <c r="K31" s="1028"/>
      <c r="L31" s="1028"/>
      <c r="M31" s="1028"/>
      <c r="N31" s="1028"/>
      <c r="O31" s="1028"/>
      <c r="P31" s="1029"/>
      <c r="Q31" s="1035">
        <v>166</v>
      </c>
      <c r="R31" s="1036"/>
      <c r="S31" s="1036"/>
      <c r="T31" s="1036"/>
      <c r="U31" s="1036"/>
      <c r="V31" s="1036">
        <v>133</v>
      </c>
      <c r="W31" s="1036"/>
      <c r="X31" s="1036"/>
      <c r="Y31" s="1036"/>
      <c r="Z31" s="1036"/>
      <c r="AA31" s="1036">
        <v>33</v>
      </c>
      <c r="AB31" s="1036"/>
      <c r="AC31" s="1036"/>
      <c r="AD31" s="1036"/>
      <c r="AE31" s="1037"/>
      <c r="AF31" s="1032">
        <v>33</v>
      </c>
      <c r="AG31" s="1033"/>
      <c r="AH31" s="1033"/>
      <c r="AI31" s="1033"/>
      <c r="AJ31" s="1034"/>
      <c r="AK31" s="977">
        <v>57</v>
      </c>
      <c r="AL31" s="968"/>
      <c r="AM31" s="968"/>
      <c r="AN31" s="968"/>
      <c r="AO31" s="968"/>
      <c r="AP31" s="968">
        <v>289</v>
      </c>
      <c r="AQ31" s="968"/>
      <c r="AR31" s="968"/>
      <c r="AS31" s="968"/>
      <c r="AT31" s="968"/>
      <c r="AU31" s="968">
        <v>36</v>
      </c>
      <c r="AV31" s="968"/>
      <c r="AW31" s="968"/>
      <c r="AX31" s="968"/>
      <c r="AY31" s="968"/>
      <c r="AZ31" s="1038" t="s">
        <v>590</v>
      </c>
      <c r="BA31" s="1038"/>
      <c r="BB31" s="1038"/>
      <c r="BC31" s="1038"/>
      <c r="BD31" s="1038"/>
      <c r="BE31" s="969" t="s">
        <v>411</v>
      </c>
      <c r="BF31" s="969"/>
      <c r="BG31" s="969"/>
      <c r="BH31" s="969"/>
      <c r="BI31" s="970"/>
      <c r="BJ31" s="223"/>
      <c r="BK31" s="223"/>
      <c r="BL31" s="223"/>
      <c r="BM31" s="223"/>
      <c r="BN31" s="223"/>
      <c r="BO31" s="232"/>
      <c r="BP31" s="232"/>
      <c r="BQ31" s="229">
        <v>25</v>
      </c>
      <c r="BR31" s="230"/>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21"/>
    </row>
    <row r="32" spans="1:131" ht="26.25" customHeight="1" x14ac:dyDescent="0.15">
      <c r="A32" s="233">
        <v>5</v>
      </c>
      <c r="B32" s="1027"/>
      <c r="C32" s="1028"/>
      <c r="D32" s="1028"/>
      <c r="E32" s="1028"/>
      <c r="F32" s="1028"/>
      <c r="G32" s="1028"/>
      <c r="H32" s="1028"/>
      <c r="I32" s="1028"/>
      <c r="J32" s="1028"/>
      <c r="K32" s="1028"/>
      <c r="L32" s="1028"/>
      <c r="M32" s="1028"/>
      <c r="N32" s="1028"/>
      <c r="O32" s="1028"/>
      <c r="P32" s="1029"/>
      <c r="Q32" s="1035"/>
      <c r="R32" s="1036"/>
      <c r="S32" s="1036"/>
      <c r="T32" s="1036"/>
      <c r="U32" s="1036"/>
      <c r="V32" s="1036"/>
      <c r="W32" s="1036"/>
      <c r="X32" s="1036"/>
      <c r="Y32" s="1036"/>
      <c r="Z32" s="1036"/>
      <c r="AA32" s="1036"/>
      <c r="AB32" s="1036"/>
      <c r="AC32" s="1036"/>
      <c r="AD32" s="1036"/>
      <c r="AE32" s="1037"/>
      <c r="AF32" s="1032"/>
      <c r="AG32" s="1033"/>
      <c r="AH32" s="1033"/>
      <c r="AI32" s="1033"/>
      <c r="AJ32" s="1034"/>
      <c r="AK32" s="977"/>
      <c r="AL32" s="968"/>
      <c r="AM32" s="968"/>
      <c r="AN32" s="968"/>
      <c r="AO32" s="968"/>
      <c r="AP32" s="968"/>
      <c r="AQ32" s="968"/>
      <c r="AR32" s="968"/>
      <c r="AS32" s="968"/>
      <c r="AT32" s="968"/>
      <c r="AU32" s="968"/>
      <c r="AV32" s="968"/>
      <c r="AW32" s="968"/>
      <c r="AX32" s="968"/>
      <c r="AY32" s="968"/>
      <c r="AZ32" s="1038"/>
      <c r="BA32" s="1038"/>
      <c r="BB32" s="1038"/>
      <c r="BC32" s="1038"/>
      <c r="BD32" s="1038"/>
      <c r="BE32" s="969"/>
      <c r="BF32" s="969"/>
      <c r="BG32" s="969"/>
      <c r="BH32" s="969"/>
      <c r="BI32" s="970"/>
      <c r="BJ32" s="223"/>
      <c r="BK32" s="223"/>
      <c r="BL32" s="223"/>
      <c r="BM32" s="223"/>
      <c r="BN32" s="223"/>
      <c r="BO32" s="232"/>
      <c r="BP32" s="232"/>
      <c r="BQ32" s="229">
        <v>26</v>
      </c>
      <c r="BR32" s="230"/>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21"/>
    </row>
    <row r="33" spans="1:131" ht="26.25" customHeight="1" x14ac:dyDescent="0.15">
      <c r="A33" s="233">
        <v>6</v>
      </c>
      <c r="B33" s="1027"/>
      <c r="C33" s="1028"/>
      <c r="D33" s="1028"/>
      <c r="E33" s="1028"/>
      <c r="F33" s="1028"/>
      <c r="G33" s="1028"/>
      <c r="H33" s="1028"/>
      <c r="I33" s="1028"/>
      <c r="J33" s="1028"/>
      <c r="K33" s="1028"/>
      <c r="L33" s="1028"/>
      <c r="M33" s="1028"/>
      <c r="N33" s="1028"/>
      <c r="O33" s="1028"/>
      <c r="P33" s="1029"/>
      <c r="Q33" s="1035"/>
      <c r="R33" s="1036"/>
      <c r="S33" s="1036"/>
      <c r="T33" s="1036"/>
      <c r="U33" s="1036"/>
      <c r="V33" s="1036"/>
      <c r="W33" s="1036"/>
      <c r="X33" s="1036"/>
      <c r="Y33" s="1036"/>
      <c r="Z33" s="1036"/>
      <c r="AA33" s="1036"/>
      <c r="AB33" s="1036"/>
      <c r="AC33" s="1036"/>
      <c r="AD33" s="1036"/>
      <c r="AE33" s="1037"/>
      <c r="AF33" s="1032"/>
      <c r="AG33" s="1033"/>
      <c r="AH33" s="1033"/>
      <c r="AI33" s="1033"/>
      <c r="AJ33" s="1034"/>
      <c r="AK33" s="977"/>
      <c r="AL33" s="968"/>
      <c r="AM33" s="968"/>
      <c r="AN33" s="968"/>
      <c r="AO33" s="968"/>
      <c r="AP33" s="968"/>
      <c r="AQ33" s="968"/>
      <c r="AR33" s="968"/>
      <c r="AS33" s="968"/>
      <c r="AT33" s="968"/>
      <c r="AU33" s="968"/>
      <c r="AV33" s="968"/>
      <c r="AW33" s="968"/>
      <c r="AX33" s="968"/>
      <c r="AY33" s="968"/>
      <c r="AZ33" s="1038"/>
      <c r="BA33" s="1038"/>
      <c r="BB33" s="1038"/>
      <c r="BC33" s="1038"/>
      <c r="BD33" s="1038"/>
      <c r="BE33" s="969"/>
      <c r="BF33" s="969"/>
      <c r="BG33" s="969"/>
      <c r="BH33" s="969"/>
      <c r="BI33" s="970"/>
      <c r="BJ33" s="223"/>
      <c r="BK33" s="223"/>
      <c r="BL33" s="223"/>
      <c r="BM33" s="223"/>
      <c r="BN33" s="223"/>
      <c r="BO33" s="232"/>
      <c r="BP33" s="232"/>
      <c r="BQ33" s="229">
        <v>27</v>
      </c>
      <c r="BR33" s="230"/>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21"/>
    </row>
    <row r="34" spans="1:131" ht="26.25" customHeight="1" x14ac:dyDescent="0.15">
      <c r="A34" s="233">
        <v>7</v>
      </c>
      <c r="B34" s="1027"/>
      <c r="C34" s="1028"/>
      <c r="D34" s="1028"/>
      <c r="E34" s="1028"/>
      <c r="F34" s="1028"/>
      <c r="G34" s="1028"/>
      <c r="H34" s="1028"/>
      <c r="I34" s="1028"/>
      <c r="J34" s="1028"/>
      <c r="K34" s="1028"/>
      <c r="L34" s="1028"/>
      <c r="M34" s="1028"/>
      <c r="N34" s="1028"/>
      <c r="O34" s="1028"/>
      <c r="P34" s="1029"/>
      <c r="Q34" s="1035"/>
      <c r="R34" s="1036"/>
      <c r="S34" s="1036"/>
      <c r="T34" s="1036"/>
      <c r="U34" s="1036"/>
      <c r="V34" s="1036"/>
      <c r="W34" s="1036"/>
      <c r="X34" s="1036"/>
      <c r="Y34" s="1036"/>
      <c r="Z34" s="1036"/>
      <c r="AA34" s="1036"/>
      <c r="AB34" s="1036"/>
      <c r="AC34" s="1036"/>
      <c r="AD34" s="1036"/>
      <c r="AE34" s="1037"/>
      <c r="AF34" s="1032"/>
      <c r="AG34" s="1033"/>
      <c r="AH34" s="1033"/>
      <c r="AI34" s="1033"/>
      <c r="AJ34" s="1034"/>
      <c r="AK34" s="977"/>
      <c r="AL34" s="968"/>
      <c r="AM34" s="968"/>
      <c r="AN34" s="968"/>
      <c r="AO34" s="968"/>
      <c r="AP34" s="968"/>
      <c r="AQ34" s="968"/>
      <c r="AR34" s="968"/>
      <c r="AS34" s="968"/>
      <c r="AT34" s="968"/>
      <c r="AU34" s="968"/>
      <c r="AV34" s="968"/>
      <c r="AW34" s="968"/>
      <c r="AX34" s="968"/>
      <c r="AY34" s="968"/>
      <c r="AZ34" s="1038"/>
      <c r="BA34" s="1038"/>
      <c r="BB34" s="1038"/>
      <c r="BC34" s="1038"/>
      <c r="BD34" s="1038"/>
      <c r="BE34" s="969"/>
      <c r="BF34" s="969"/>
      <c r="BG34" s="969"/>
      <c r="BH34" s="969"/>
      <c r="BI34" s="970"/>
      <c r="BJ34" s="223"/>
      <c r="BK34" s="223"/>
      <c r="BL34" s="223"/>
      <c r="BM34" s="223"/>
      <c r="BN34" s="223"/>
      <c r="BO34" s="232"/>
      <c r="BP34" s="232"/>
      <c r="BQ34" s="229">
        <v>28</v>
      </c>
      <c r="BR34" s="230"/>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21"/>
    </row>
    <row r="35" spans="1:131" ht="26.25" customHeight="1" x14ac:dyDescent="0.15">
      <c r="A35" s="233">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77"/>
      <c r="AL35" s="968"/>
      <c r="AM35" s="968"/>
      <c r="AN35" s="968"/>
      <c r="AO35" s="968"/>
      <c r="AP35" s="968"/>
      <c r="AQ35" s="968"/>
      <c r="AR35" s="968"/>
      <c r="AS35" s="968"/>
      <c r="AT35" s="968"/>
      <c r="AU35" s="968"/>
      <c r="AV35" s="968"/>
      <c r="AW35" s="968"/>
      <c r="AX35" s="968"/>
      <c r="AY35" s="968"/>
      <c r="AZ35" s="1038"/>
      <c r="BA35" s="1038"/>
      <c r="BB35" s="1038"/>
      <c r="BC35" s="1038"/>
      <c r="BD35" s="1038"/>
      <c r="BE35" s="969"/>
      <c r="BF35" s="969"/>
      <c r="BG35" s="969"/>
      <c r="BH35" s="969"/>
      <c r="BI35" s="970"/>
      <c r="BJ35" s="223"/>
      <c r="BK35" s="223"/>
      <c r="BL35" s="223"/>
      <c r="BM35" s="223"/>
      <c r="BN35" s="223"/>
      <c r="BO35" s="232"/>
      <c r="BP35" s="232"/>
      <c r="BQ35" s="229">
        <v>29</v>
      </c>
      <c r="BR35" s="230"/>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21"/>
    </row>
    <row r="36" spans="1:131" ht="26.25" customHeight="1" x14ac:dyDescent="0.15">
      <c r="A36" s="233">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77"/>
      <c r="AL36" s="968"/>
      <c r="AM36" s="968"/>
      <c r="AN36" s="968"/>
      <c r="AO36" s="968"/>
      <c r="AP36" s="968"/>
      <c r="AQ36" s="968"/>
      <c r="AR36" s="968"/>
      <c r="AS36" s="968"/>
      <c r="AT36" s="968"/>
      <c r="AU36" s="968"/>
      <c r="AV36" s="968"/>
      <c r="AW36" s="968"/>
      <c r="AX36" s="968"/>
      <c r="AY36" s="968"/>
      <c r="AZ36" s="1038"/>
      <c r="BA36" s="1038"/>
      <c r="BB36" s="1038"/>
      <c r="BC36" s="1038"/>
      <c r="BD36" s="1038"/>
      <c r="BE36" s="969"/>
      <c r="BF36" s="969"/>
      <c r="BG36" s="969"/>
      <c r="BH36" s="969"/>
      <c r="BI36" s="970"/>
      <c r="BJ36" s="223"/>
      <c r="BK36" s="223"/>
      <c r="BL36" s="223"/>
      <c r="BM36" s="223"/>
      <c r="BN36" s="223"/>
      <c r="BO36" s="232"/>
      <c r="BP36" s="232"/>
      <c r="BQ36" s="229">
        <v>30</v>
      </c>
      <c r="BR36" s="230"/>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21"/>
    </row>
    <row r="37" spans="1:131" ht="26.25" customHeight="1" x14ac:dyDescent="0.15">
      <c r="A37" s="233">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77"/>
      <c r="AL37" s="968"/>
      <c r="AM37" s="968"/>
      <c r="AN37" s="968"/>
      <c r="AO37" s="968"/>
      <c r="AP37" s="968"/>
      <c r="AQ37" s="968"/>
      <c r="AR37" s="968"/>
      <c r="AS37" s="968"/>
      <c r="AT37" s="968"/>
      <c r="AU37" s="968"/>
      <c r="AV37" s="968"/>
      <c r="AW37" s="968"/>
      <c r="AX37" s="968"/>
      <c r="AY37" s="968"/>
      <c r="AZ37" s="1038"/>
      <c r="BA37" s="1038"/>
      <c r="BB37" s="1038"/>
      <c r="BC37" s="1038"/>
      <c r="BD37" s="1038"/>
      <c r="BE37" s="969"/>
      <c r="BF37" s="969"/>
      <c r="BG37" s="969"/>
      <c r="BH37" s="969"/>
      <c r="BI37" s="970"/>
      <c r="BJ37" s="223"/>
      <c r="BK37" s="223"/>
      <c r="BL37" s="223"/>
      <c r="BM37" s="223"/>
      <c r="BN37" s="223"/>
      <c r="BO37" s="232"/>
      <c r="BP37" s="232"/>
      <c r="BQ37" s="229">
        <v>31</v>
      </c>
      <c r="BR37" s="230"/>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21"/>
    </row>
    <row r="38" spans="1:131" ht="26.25" customHeight="1" x14ac:dyDescent="0.15">
      <c r="A38" s="233">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77"/>
      <c r="AL38" s="968"/>
      <c r="AM38" s="968"/>
      <c r="AN38" s="968"/>
      <c r="AO38" s="968"/>
      <c r="AP38" s="968"/>
      <c r="AQ38" s="968"/>
      <c r="AR38" s="968"/>
      <c r="AS38" s="968"/>
      <c r="AT38" s="968"/>
      <c r="AU38" s="968"/>
      <c r="AV38" s="968"/>
      <c r="AW38" s="968"/>
      <c r="AX38" s="968"/>
      <c r="AY38" s="968"/>
      <c r="AZ38" s="1038"/>
      <c r="BA38" s="1038"/>
      <c r="BB38" s="1038"/>
      <c r="BC38" s="1038"/>
      <c r="BD38" s="1038"/>
      <c r="BE38" s="969"/>
      <c r="BF38" s="969"/>
      <c r="BG38" s="969"/>
      <c r="BH38" s="969"/>
      <c r="BI38" s="970"/>
      <c r="BJ38" s="223"/>
      <c r="BK38" s="223"/>
      <c r="BL38" s="223"/>
      <c r="BM38" s="223"/>
      <c r="BN38" s="223"/>
      <c r="BO38" s="232"/>
      <c r="BP38" s="232"/>
      <c r="BQ38" s="229">
        <v>32</v>
      </c>
      <c r="BR38" s="230"/>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21"/>
    </row>
    <row r="39" spans="1:131" ht="26.25" customHeight="1" x14ac:dyDescent="0.15">
      <c r="A39" s="233">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77"/>
      <c r="AL39" s="968"/>
      <c r="AM39" s="968"/>
      <c r="AN39" s="968"/>
      <c r="AO39" s="968"/>
      <c r="AP39" s="968"/>
      <c r="AQ39" s="968"/>
      <c r="AR39" s="968"/>
      <c r="AS39" s="968"/>
      <c r="AT39" s="968"/>
      <c r="AU39" s="968"/>
      <c r="AV39" s="968"/>
      <c r="AW39" s="968"/>
      <c r="AX39" s="968"/>
      <c r="AY39" s="968"/>
      <c r="AZ39" s="1038"/>
      <c r="BA39" s="1038"/>
      <c r="BB39" s="1038"/>
      <c r="BC39" s="1038"/>
      <c r="BD39" s="1038"/>
      <c r="BE39" s="969"/>
      <c r="BF39" s="969"/>
      <c r="BG39" s="969"/>
      <c r="BH39" s="969"/>
      <c r="BI39" s="970"/>
      <c r="BJ39" s="223"/>
      <c r="BK39" s="223"/>
      <c r="BL39" s="223"/>
      <c r="BM39" s="223"/>
      <c r="BN39" s="223"/>
      <c r="BO39" s="232"/>
      <c r="BP39" s="232"/>
      <c r="BQ39" s="229">
        <v>33</v>
      </c>
      <c r="BR39" s="230"/>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21"/>
    </row>
    <row r="40" spans="1:131" ht="26.25" customHeight="1" x14ac:dyDescent="0.15">
      <c r="A40" s="229">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77"/>
      <c r="AL40" s="968"/>
      <c r="AM40" s="968"/>
      <c r="AN40" s="968"/>
      <c r="AO40" s="968"/>
      <c r="AP40" s="968"/>
      <c r="AQ40" s="968"/>
      <c r="AR40" s="968"/>
      <c r="AS40" s="968"/>
      <c r="AT40" s="968"/>
      <c r="AU40" s="968"/>
      <c r="AV40" s="968"/>
      <c r="AW40" s="968"/>
      <c r="AX40" s="968"/>
      <c r="AY40" s="968"/>
      <c r="AZ40" s="1038"/>
      <c r="BA40" s="1038"/>
      <c r="BB40" s="1038"/>
      <c r="BC40" s="1038"/>
      <c r="BD40" s="1038"/>
      <c r="BE40" s="969"/>
      <c r="BF40" s="969"/>
      <c r="BG40" s="969"/>
      <c r="BH40" s="969"/>
      <c r="BI40" s="970"/>
      <c r="BJ40" s="223"/>
      <c r="BK40" s="223"/>
      <c r="BL40" s="223"/>
      <c r="BM40" s="223"/>
      <c r="BN40" s="223"/>
      <c r="BO40" s="232"/>
      <c r="BP40" s="232"/>
      <c r="BQ40" s="229">
        <v>34</v>
      </c>
      <c r="BR40" s="230"/>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21"/>
    </row>
    <row r="41" spans="1:131" ht="26.25" customHeight="1" x14ac:dyDescent="0.15">
      <c r="A41" s="229">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77"/>
      <c r="AL41" s="968"/>
      <c r="AM41" s="968"/>
      <c r="AN41" s="968"/>
      <c r="AO41" s="968"/>
      <c r="AP41" s="968"/>
      <c r="AQ41" s="968"/>
      <c r="AR41" s="968"/>
      <c r="AS41" s="968"/>
      <c r="AT41" s="968"/>
      <c r="AU41" s="968"/>
      <c r="AV41" s="968"/>
      <c r="AW41" s="968"/>
      <c r="AX41" s="968"/>
      <c r="AY41" s="968"/>
      <c r="AZ41" s="1038"/>
      <c r="BA41" s="1038"/>
      <c r="BB41" s="1038"/>
      <c r="BC41" s="1038"/>
      <c r="BD41" s="1038"/>
      <c r="BE41" s="969"/>
      <c r="BF41" s="969"/>
      <c r="BG41" s="969"/>
      <c r="BH41" s="969"/>
      <c r="BI41" s="970"/>
      <c r="BJ41" s="223"/>
      <c r="BK41" s="223"/>
      <c r="BL41" s="223"/>
      <c r="BM41" s="223"/>
      <c r="BN41" s="223"/>
      <c r="BO41" s="232"/>
      <c r="BP41" s="232"/>
      <c r="BQ41" s="229">
        <v>35</v>
      </c>
      <c r="BR41" s="230"/>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21"/>
    </row>
    <row r="42" spans="1:131" ht="26.25" customHeight="1" x14ac:dyDescent="0.15">
      <c r="A42" s="229">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77"/>
      <c r="AL42" s="968"/>
      <c r="AM42" s="968"/>
      <c r="AN42" s="968"/>
      <c r="AO42" s="968"/>
      <c r="AP42" s="968"/>
      <c r="AQ42" s="968"/>
      <c r="AR42" s="968"/>
      <c r="AS42" s="968"/>
      <c r="AT42" s="968"/>
      <c r="AU42" s="968"/>
      <c r="AV42" s="968"/>
      <c r="AW42" s="968"/>
      <c r="AX42" s="968"/>
      <c r="AY42" s="968"/>
      <c r="AZ42" s="1038"/>
      <c r="BA42" s="1038"/>
      <c r="BB42" s="1038"/>
      <c r="BC42" s="1038"/>
      <c r="BD42" s="1038"/>
      <c r="BE42" s="969"/>
      <c r="BF42" s="969"/>
      <c r="BG42" s="969"/>
      <c r="BH42" s="969"/>
      <c r="BI42" s="970"/>
      <c r="BJ42" s="223"/>
      <c r="BK42" s="223"/>
      <c r="BL42" s="223"/>
      <c r="BM42" s="223"/>
      <c r="BN42" s="223"/>
      <c r="BO42" s="232"/>
      <c r="BP42" s="232"/>
      <c r="BQ42" s="229">
        <v>36</v>
      </c>
      <c r="BR42" s="230"/>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21"/>
    </row>
    <row r="43" spans="1:131" ht="26.25" customHeight="1" x14ac:dyDescent="0.15">
      <c r="A43" s="229">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77"/>
      <c r="AL43" s="968"/>
      <c r="AM43" s="968"/>
      <c r="AN43" s="968"/>
      <c r="AO43" s="968"/>
      <c r="AP43" s="968"/>
      <c r="AQ43" s="968"/>
      <c r="AR43" s="968"/>
      <c r="AS43" s="968"/>
      <c r="AT43" s="968"/>
      <c r="AU43" s="968"/>
      <c r="AV43" s="968"/>
      <c r="AW43" s="968"/>
      <c r="AX43" s="968"/>
      <c r="AY43" s="968"/>
      <c r="AZ43" s="1038"/>
      <c r="BA43" s="1038"/>
      <c r="BB43" s="1038"/>
      <c r="BC43" s="1038"/>
      <c r="BD43" s="1038"/>
      <c r="BE43" s="969"/>
      <c r="BF43" s="969"/>
      <c r="BG43" s="969"/>
      <c r="BH43" s="969"/>
      <c r="BI43" s="970"/>
      <c r="BJ43" s="223"/>
      <c r="BK43" s="223"/>
      <c r="BL43" s="223"/>
      <c r="BM43" s="223"/>
      <c r="BN43" s="223"/>
      <c r="BO43" s="232"/>
      <c r="BP43" s="232"/>
      <c r="BQ43" s="229">
        <v>37</v>
      </c>
      <c r="BR43" s="230"/>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21"/>
    </row>
    <row r="44" spans="1:131" ht="26.25" customHeight="1" x14ac:dyDescent="0.15">
      <c r="A44" s="229">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77"/>
      <c r="AL44" s="968"/>
      <c r="AM44" s="968"/>
      <c r="AN44" s="968"/>
      <c r="AO44" s="968"/>
      <c r="AP44" s="968"/>
      <c r="AQ44" s="968"/>
      <c r="AR44" s="968"/>
      <c r="AS44" s="968"/>
      <c r="AT44" s="968"/>
      <c r="AU44" s="968"/>
      <c r="AV44" s="968"/>
      <c r="AW44" s="968"/>
      <c r="AX44" s="968"/>
      <c r="AY44" s="968"/>
      <c r="AZ44" s="1038"/>
      <c r="BA44" s="1038"/>
      <c r="BB44" s="1038"/>
      <c r="BC44" s="1038"/>
      <c r="BD44" s="1038"/>
      <c r="BE44" s="969"/>
      <c r="BF44" s="969"/>
      <c r="BG44" s="969"/>
      <c r="BH44" s="969"/>
      <c r="BI44" s="970"/>
      <c r="BJ44" s="223"/>
      <c r="BK44" s="223"/>
      <c r="BL44" s="223"/>
      <c r="BM44" s="223"/>
      <c r="BN44" s="223"/>
      <c r="BO44" s="232"/>
      <c r="BP44" s="232"/>
      <c r="BQ44" s="229">
        <v>38</v>
      </c>
      <c r="BR44" s="230"/>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21"/>
    </row>
    <row r="45" spans="1:131" ht="26.25" customHeight="1" x14ac:dyDescent="0.15">
      <c r="A45" s="229">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77"/>
      <c r="AL45" s="968"/>
      <c r="AM45" s="968"/>
      <c r="AN45" s="968"/>
      <c r="AO45" s="968"/>
      <c r="AP45" s="968"/>
      <c r="AQ45" s="968"/>
      <c r="AR45" s="968"/>
      <c r="AS45" s="968"/>
      <c r="AT45" s="968"/>
      <c r="AU45" s="968"/>
      <c r="AV45" s="968"/>
      <c r="AW45" s="968"/>
      <c r="AX45" s="968"/>
      <c r="AY45" s="968"/>
      <c r="AZ45" s="1038"/>
      <c r="BA45" s="1038"/>
      <c r="BB45" s="1038"/>
      <c r="BC45" s="1038"/>
      <c r="BD45" s="1038"/>
      <c r="BE45" s="969"/>
      <c r="BF45" s="969"/>
      <c r="BG45" s="969"/>
      <c r="BH45" s="969"/>
      <c r="BI45" s="970"/>
      <c r="BJ45" s="223"/>
      <c r="BK45" s="223"/>
      <c r="BL45" s="223"/>
      <c r="BM45" s="223"/>
      <c r="BN45" s="223"/>
      <c r="BO45" s="232"/>
      <c r="BP45" s="232"/>
      <c r="BQ45" s="229">
        <v>39</v>
      </c>
      <c r="BR45" s="230"/>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21"/>
    </row>
    <row r="46" spans="1:131" ht="26.25" customHeight="1" x14ac:dyDescent="0.15">
      <c r="A46" s="229">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77"/>
      <c r="AL46" s="968"/>
      <c r="AM46" s="968"/>
      <c r="AN46" s="968"/>
      <c r="AO46" s="968"/>
      <c r="AP46" s="968"/>
      <c r="AQ46" s="968"/>
      <c r="AR46" s="968"/>
      <c r="AS46" s="968"/>
      <c r="AT46" s="968"/>
      <c r="AU46" s="968"/>
      <c r="AV46" s="968"/>
      <c r="AW46" s="968"/>
      <c r="AX46" s="968"/>
      <c r="AY46" s="968"/>
      <c r="AZ46" s="1038"/>
      <c r="BA46" s="1038"/>
      <c r="BB46" s="1038"/>
      <c r="BC46" s="1038"/>
      <c r="BD46" s="1038"/>
      <c r="BE46" s="969"/>
      <c r="BF46" s="969"/>
      <c r="BG46" s="969"/>
      <c r="BH46" s="969"/>
      <c r="BI46" s="970"/>
      <c r="BJ46" s="223"/>
      <c r="BK46" s="223"/>
      <c r="BL46" s="223"/>
      <c r="BM46" s="223"/>
      <c r="BN46" s="223"/>
      <c r="BO46" s="232"/>
      <c r="BP46" s="232"/>
      <c r="BQ46" s="229">
        <v>40</v>
      </c>
      <c r="BR46" s="230"/>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21"/>
    </row>
    <row r="47" spans="1:131" ht="26.25" customHeight="1" x14ac:dyDescent="0.15">
      <c r="A47" s="229">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77"/>
      <c r="AL47" s="968"/>
      <c r="AM47" s="968"/>
      <c r="AN47" s="968"/>
      <c r="AO47" s="968"/>
      <c r="AP47" s="968"/>
      <c r="AQ47" s="968"/>
      <c r="AR47" s="968"/>
      <c r="AS47" s="968"/>
      <c r="AT47" s="968"/>
      <c r="AU47" s="968"/>
      <c r="AV47" s="968"/>
      <c r="AW47" s="968"/>
      <c r="AX47" s="968"/>
      <c r="AY47" s="968"/>
      <c r="AZ47" s="1038"/>
      <c r="BA47" s="1038"/>
      <c r="BB47" s="1038"/>
      <c r="BC47" s="1038"/>
      <c r="BD47" s="1038"/>
      <c r="BE47" s="969"/>
      <c r="BF47" s="969"/>
      <c r="BG47" s="969"/>
      <c r="BH47" s="969"/>
      <c r="BI47" s="970"/>
      <c r="BJ47" s="223"/>
      <c r="BK47" s="223"/>
      <c r="BL47" s="223"/>
      <c r="BM47" s="223"/>
      <c r="BN47" s="223"/>
      <c r="BO47" s="232"/>
      <c r="BP47" s="232"/>
      <c r="BQ47" s="229">
        <v>41</v>
      </c>
      <c r="BR47" s="230"/>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21"/>
    </row>
    <row r="48" spans="1:131" ht="26.25" customHeight="1" x14ac:dyDescent="0.15">
      <c r="A48" s="229">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77"/>
      <c r="AL48" s="968"/>
      <c r="AM48" s="968"/>
      <c r="AN48" s="968"/>
      <c r="AO48" s="968"/>
      <c r="AP48" s="968"/>
      <c r="AQ48" s="968"/>
      <c r="AR48" s="968"/>
      <c r="AS48" s="968"/>
      <c r="AT48" s="968"/>
      <c r="AU48" s="968"/>
      <c r="AV48" s="968"/>
      <c r="AW48" s="968"/>
      <c r="AX48" s="968"/>
      <c r="AY48" s="968"/>
      <c r="AZ48" s="1038"/>
      <c r="BA48" s="1038"/>
      <c r="BB48" s="1038"/>
      <c r="BC48" s="1038"/>
      <c r="BD48" s="1038"/>
      <c r="BE48" s="969"/>
      <c r="BF48" s="969"/>
      <c r="BG48" s="969"/>
      <c r="BH48" s="969"/>
      <c r="BI48" s="970"/>
      <c r="BJ48" s="223"/>
      <c r="BK48" s="223"/>
      <c r="BL48" s="223"/>
      <c r="BM48" s="223"/>
      <c r="BN48" s="223"/>
      <c r="BO48" s="232"/>
      <c r="BP48" s="232"/>
      <c r="BQ48" s="229">
        <v>42</v>
      </c>
      <c r="BR48" s="230"/>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21"/>
    </row>
    <row r="49" spans="1:131" ht="26.25" customHeight="1" x14ac:dyDescent="0.15">
      <c r="A49" s="229">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77"/>
      <c r="AL49" s="968"/>
      <c r="AM49" s="968"/>
      <c r="AN49" s="968"/>
      <c r="AO49" s="968"/>
      <c r="AP49" s="968"/>
      <c r="AQ49" s="968"/>
      <c r="AR49" s="968"/>
      <c r="AS49" s="968"/>
      <c r="AT49" s="968"/>
      <c r="AU49" s="968"/>
      <c r="AV49" s="968"/>
      <c r="AW49" s="968"/>
      <c r="AX49" s="968"/>
      <c r="AY49" s="968"/>
      <c r="AZ49" s="1038"/>
      <c r="BA49" s="1038"/>
      <c r="BB49" s="1038"/>
      <c r="BC49" s="1038"/>
      <c r="BD49" s="1038"/>
      <c r="BE49" s="969"/>
      <c r="BF49" s="969"/>
      <c r="BG49" s="969"/>
      <c r="BH49" s="969"/>
      <c r="BI49" s="970"/>
      <c r="BJ49" s="223"/>
      <c r="BK49" s="223"/>
      <c r="BL49" s="223"/>
      <c r="BM49" s="223"/>
      <c r="BN49" s="223"/>
      <c r="BO49" s="232"/>
      <c r="BP49" s="232"/>
      <c r="BQ49" s="229">
        <v>43</v>
      </c>
      <c r="BR49" s="230"/>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21"/>
    </row>
    <row r="50" spans="1:131" ht="26.25" customHeight="1" x14ac:dyDescent="0.15">
      <c r="A50" s="229">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69"/>
      <c r="BF50" s="969"/>
      <c r="BG50" s="969"/>
      <c r="BH50" s="969"/>
      <c r="BI50" s="970"/>
      <c r="BJ50" s="223"/>
      <c r="BK50" s="223"/>
      <c r="BL50" s="223"/>
      <c r="BM50" s="223"/>
      <c r="BN50" s="223"/>
      <c r="BO50" s="232"/>
      <c r="BP50" s="232"/>
      <c r="BQ50" s="229">
        <v>44</v>
      </c>
      <c r="BR50" s="230"/>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21"/>
    </row>
    <row r="51" spans="1:131" ht="26.25" customHeight="1" x14ac:dyDescent="0.15">
      <c r="A51" s="229">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69"/>
      <c r="BF51" s="969"/>
      <c r="BG51" s="969"/>
      <c r="BH51" s="969"/>
      <c r="BI51" s="970"/>
      <c r="BJ51" s="223"/>
      <c r="BK51" s="223"/>
      <c r="BL51" s="223"/>
      <c r="BM51" s="223"/>
      <c r="BN51" s="223"/>
      <c r="BO51" s="232"/>
      <c r="BP51" s="232"/>
      <c r="BQ51" s="229">
        <v>45</v>
      </c>
      <c r="BR51" s="230"/>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21"/>
    </row>
    <row r="52" spans="1:131" ht="26.25" customHeight="1" x14ac:dyDescent="0.15">
      <c r="A52" s="229">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69"/>
      <c r="BF52" s="969"/>
      <c r="BG52" s="969"/>
      <c r="BH52" s="969"/>
      <c r="BI52" s="970"/>
      <c r="BJ52" s="223"/>
      <c r="BK52" s="223"/>
      <c r="BL52" s="223"/>
      <c r="BM52" s="223"/>
      <c r="BN52" s="223"/>
      <c r="BO52" s="232"/>
      <c r="BP52" s="232"/>
      <c r="BQ52" s="229">
        <v>46</v>
      </c>
      <c r="BR52" s="230"/>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21"/>
    </row>
    <row r="53" spans="1:131" ht="26.25" customHeight="1" x14ac:dyDescent="0.15">
      <c r="A53" s="229">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69"/>
      <c r="BF53" s="969"/>
      <c r="BG53" s="969"/>
      <c r="BH53" s="969"/>
      <c r="BI53" s="970"/>
      <c r="BJ53" s="223"/>
      <c r="BK53" s="223"/>
      <c r="BL53" s="223"/>
      <c r="BM53" s="223"/>
      <c r="BN53" s="223"/>
      <c r="BO53" s="232"/>
      <c r="BP53" s="232"/>
      <c r="BQ53" s="229">
        <v>47</v>
      </c>
      <c r="BR53" s="230"/>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21"/>
    </row>
    <row r="54" spans="1:131" ht="26.25" customHeight="1" x14ac:dyDescent="0.15">
      <c r="A54" s="229">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69"/>
      <c r="BF54" s="969"/>
      <c r="BG54" s="969"/>
      <c r="BH54" s="969"/>
      <c r="BI54" s="970"/>
      <c r="BJ54" s="223"/>
      <c r="BK54" s="223"/>
      <c r="BL54" s="223"/>
      <c r="BM54" s="223"/>
      <c r="BN54" s="223"/>
      <c r="BO54" s="232"/>
      <c r="BP54" s="232"/>
      <c r="BQ54" s="229">
        <v>48</v>
      </c>
      <c r="BR54" s="230"/>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21"/>
    </row>
    <row r="55" spans="1:131" ht="26.25" customHeight="1" x14ac:dyDescent="0.15">
      <c r="A55" s="229">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69"/>
      <c r="BF55" s="969"/>
      <c r="BG55" s="969"/>
      <c r="BH55" s="969"/>
      <c r="BI55" s="970"/>
      <c r="BJ55" s="223"/>
      <c r="BK55" s="223"/>
      <c r="BL55" s="223"/>
      <c r="BM55" s="223"/>
      <c r="BN55" s="223"/>
      <c r="BO55" s="232"/>
      <c r="BP55" s="232"/>
      <c r="BQ55" s="229">
        <v>49</v>
      </c>
      <c r="BR55" s="230"/>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21"/>
    </row>
    <row r="56" spans="1:131" ht="26.25" customHeight="1" x14ac:dyDescent="0.15">
      <c r="A56" s="229">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69"/>
      <c r="BF56" s="969"/>
      <c r="BG56" s="969"/>
      <c r="BH56" s="969"/>
      <c r="BI56" s="970"/>
      <c r="BJ56" s="223"/>
      <c r="BK56" s="223"/>
      <c r="BL56" s="223"/>
      <c r="BM56" s="223"/>
      <c r="BN56" s="223"/>
      <c r="BO56" s="232"/>
      <c r="BP56" s="232"/>
      <c r="BQ56" s="229">
        <v>50</v>
      </c>
      <c r="BR56" s="230"/>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21"/>
    </row>
    <row r="57" spans="1:131" ht="26.25" customHeight="1" x14ac:dyDescent="0.15">
      <c r="A57" s="229">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69"/>
      <c r="BF57" s="969"/>
      <c r="BG57" s="969"/>
      <c r="BH57" s="969"/>
      <c r="BI57" s="970"/>
      <c r="BJ57" s="223"/>
      <c r="BK57" s="223"/>
      <c r="BL57" s="223"/>
      <c r="BM57" s="223"/>
      <c r="BN57" s="223"/>
      <c r="BO57" s="232"/>
      <c r="BP57" s="232"/>
      <c r="BQ57" s="229">
        <v>51</v>
      </c>
      <c r="BR57" s="230"/>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21"/>
    </row>
    <row r="58" spans="1:131" ht="26.25" customHeight="1" x14ac:dyDescent="0.15">
      <c r="A58" s="229">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69"/>
      <c r="BF58" s="969"/>
      <c r="BG58" s="969"/>
      <c r="BH58" s="969"/>
      <c r="BI58" s="970"/>
      <c r="BJ58" s="223"/>
      <c r="BK58" s="223"/>
      <c r="BL58" s="223"/>
      <c r="BM58" s="223"/>
      <c r="BN58" s="223"/>
      <c r="BO58" s="232"/>
      <c r="BP58" s="232"/>
      <c r="BQ58" s="229">
        <v>52</v>
      </c>
      <c r="BR58" s="230"/>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21"/>
    </row>
    <row r="59" spans="1:131" ht="26.25" customHeight="1" x14ac:dyDescent="0.15">
      <c r="A59" s="229">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69"/>
      <c r="BF59" s="969"/>
      <c r="BG59" s="969"/>
      <c r="BH59" s="969"/>
      <c r="BI59" s="970"/>
      <c r="BJ59" s="223"/>
      <c r="BK59" s="223"/>
      <c r="BL59" s="223"/>
      <c r="BM59" s="223"/>
      <c r="BN59" s="223"/>
      <c r="BO59" s="232"/>
      <c r="BP59" s="232"/>
      <c r="BQ59" s="229">
        <v>53</v>
      </c>
      <c r="BR59" s="230"/>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21"/>
    </row>
    <row r="60" spans="1:131" ht="26.25" customHeight="1" x14ac:dyDescent="0.15">
      <c r="A60" s="229">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69"/>
      <c r="BF60" s="969"/>
      <c r="BG60" s="969"/>
      <c r="BH60" s="969"/>
      <c r="BI60" s="970"/>
      <c r="BJ60" s="223"/>
      <c r="BK60" s="223"/>
      <c r="BL60" s="223"/>
      <c r="BM60" s="223"/>
      <c r="BN60" s="223"/>
      <c r="BO60" s="232"/>
      <c r="BP60" s="232"/>
      <c r="BQ60" s="229">
        <v>54</v>
      </c>
      <c r="BR60" s="230"/>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21"/>
    </row>
    <row r="61" spans="1:131" ht="26.25" customHeight="1" thickBot="1" x14ac:dyDescent="0.2">
      <c r="A61" s="229">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69"/>
      <c r="BF61" s="969"/>
      <c r="BG61" s="969"/>
      <c r="BH61" s="969"/>
      <c r="BI61" s="970"/>
      <c r="BJ61" s="223"/>
      <c r="BK61" s="223"/>
      <c r="BL61" s="223"/>
      <c r="BM61" s="223"/>
      <c r="BN61" s="223"/>
      <c r="BO61" s="232"/>
      <c r="BP61" s="232"/>
      <c r="BQ61" s="229">
        <v>55</v>
      </c>
      <c r="BR61" s="230"/>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21"/>
    </row>
    <row r="62" spans="1:131" ht="26.25" customHeight="1" x14ac:dyDescent="0.15">
      <c r="A62" s="229">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69"/>
      <c r="BF62" s="969"/>
      <c r="BG62" s="969"/>
      <c r="BH62" s="969"/>
      <c r="BI62" s="970"/>
      <c r="BJ62" s="1024" t="s">
        <v>412</v>
      </c>
      <c r="BK62" s="1025"/>
      <c r="BL62" s="1025"/>
      <c r="BM62" s="1025"/>
      <c r="BN62" s="1026"/>
      <c r="BO62" s="232"/>
      <c r="BP62" s="232"/>
      <c r="BQ62" s="229">
        <v>56</v>
      </c>
      <c r="BR62" s="230"/>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21"/>
    </row>
    <row r="63" spans="1:131" ht="26.25" customHeight="1" thickBot="1" x14ac:dyDescent="0.2">
      <c r="A63" s="231" t="s">
        <v>393</v>
      </c>
      <c r="B63" s="934" t="s">
        <v>413</v>
      </c>
      <c r="C63" s="935"/>
      <c r="D63" s="935"/>
      <c r="E63" s="935"/>
      <c r="F63" s="935"/>
      <c r="G63" s="935"/>
      <c r="H63" s="935"/>
      <c r="I63" s="935"/>
      <c r="J63" s="935"/>
      <c r="K63" s="935"/>
      <c r="L63" s="935"/>
      <c r="M63" s="935"/>
      <c r="N63" s="935"/>
      <c r="O63" s="935"/>
      <c r="P63" s="945"/>
      <c r="Q63" s="959"/>
      <c r="R63" s="960"/>
      <c r="S63" s="960"/>
      <c r="T63" s="960"/>
      <c r="U63" s="960"/>
      <c r="V63" s="960"/>
      <c r="W63" s="960"/>
      <c r="X63" s="960"/>
      <c r="Y63" s="960"/>
      <c r="Z63" s="960"/>
      <c r="AA63" s="960"/>
      <c r="AB63" s="960"/>
      <c r="AC63" s="960"/>
      <c r="AD63" s="960"/>
      <c r="AE63" s="1017"/>
      <c r="AF63" s="1018">
        <v>656</v>
      </c>
      <c r="AG63" s="956"/>
      <c r="AH63" s="956"/>
      <c r="AI63" s="956"/>
      <c r="AJ63" s="1019"/>
      <c r="AK63" s="1020"/>
      <c r="AL63" s="960"/>
      <c r="AM63" s="960"/>
      <c r="AN63" s="960"/>
      <c r="AO63" s="960"/>
      <c r="AP63" s="956"/>
      <c r="AQ63" s="956"/>
      <c r="AR63" s="956"/>
      <c r="AS63" s="956"/>
      <c r="AT63" s="956"/>
      <c r="AU63" s="956"/>
      <c r="AV63" s="956"/>
      <c r="AW63" s="956"/>
      <c r="AX63" s="956"/>
      <c r="AY63" s="956"/>
      <c r="AZ63" s="1014"/>
      <c r="BA63" s="1014"/>
      <c r="BB63" s="1014"/>
      <c r="BC63" s="1014"/>
      <c r="BD63" s="1014"/>
      <c r="BE63" s="957"/>
      <c r="BF63" s="957"/>
      <c r="BG63" s="957"/>
      <c r="BH63" s="957"/>
      <c r="BI63" s="958"/>
      <c r="BJ63" s="1015" t="s">
        <v>414</v>
      </c>
      <c r="BK63" s="950"/>
      <c r="BL63" s="950"/>
      <c r="BM63" s="950"/>
      <c r="BN63" s="1016"/>
      <c r="BO63" s="232"/>
      <c r="BP63" s="232"/>
      <c r="BQ63" s="229">
        <v>57</v>
      </c>
      <c r="BR63" s="230"/>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21"/>
    </row>
    <row r="65" spans="1:131" ht="26.25" customHeight="1" thickBot="1" x14ac:dyDescent="0.2">
      <c r="A65" s="223" t="s">
        <v>415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21"/>
    </row>
    <row r="66" spans="1:131" ht="26.25" customHeight="1" x14ac:dyDescent="0.15">
      <c r="A66" s="992" t="s">
        <v>416</v>
      </c>
      <c r="B66" s="993"/>
      <c r="C66" s="993"/>
      <c r="D66" s="993"/>
      <c r="E66" s="993"/>
      <c r="F66" s="993"/>
      <c r="G66" s="993"/>
      <c r="H66" s="993"/>
      <c r="I66" s="993"/>
      <c r="J66" s="993"/>
      <c r="K66" s="993"/>
      <c r="L66" s="993"/>
      <c r="M66" s="993"/>
      <c r="N66" s="993"/>
      <c r="O66" s="993"/>
      <c r="P66" s="994"/>
      <c r="Q66" s="998" t="s">
        <v>417</v>
      </c>
      <c r="R66" s="999"/>
      <c r="S66" s="999"/>
      <c r="T66" s="999"/>
      <c r="U66" s="1000"/>
      <c r="V66" s="998" t="s">
        <v>418</v>
      </c>
      <c r="W66" s="999"/>
      <c r="X66" s="999"/>
      <c r="Y66" s="999"/>
      <c r="Z66" s="1000"/>
      <c r="AA66" s="998" t="s">
        <v>419</v>
      </c>
      <c r="AB66" s="999"/>
      <c r="AC66" s="999"/>
      <c r="AD66" s="999"/>
      <c r="AE66" s="1000"/>
      <c r="AF66" s="1004" t="s">
        <v>420</v>
      </c>
      <c r="AG66" s="1005"/>
      <c r="AH66" s="1005"/>
      <c r="AI66" s="1005"/>
      <c r="AJ66" s="1006"/>
      <c r="AK66" s="998" t="s">
        <v>421</v>
      </c>
      <c r="AL66" s="993"/>
      <c r="AM66" s="993"/>
      <c r="AN66" s="993"/>
      <c r="AO66" s="994"/>
      <c r="AP66" s="998" t="s">
        <v>422</v>
      </c>
      <c r="AQ66" s="999"/>
      <c r="AR66" s="999"/>
      <c r="AS66" s="999"/>
      <c r="AT66" s="1000"/>
      <c r="AU66" s="998" t="s">
        <v>423</v>
      </c>
      <c r="AV66" s="999"/>
      <c r="AW66" s="999"/>
      <c r="AX66" s="999"/>
      <c r="AY66" s="1000"/>
      <c r="AZ66" s="998" t="s">
        <v>381</v>
      </c>
      <c r="BA66" s="999"/>
      <c r="BB66" s="999"/>
      <c r="BC66" s="999"/>
      <c r="BD66" s="1012"/>
      <c r="BE66" s="232"/>
      <c r="BF66" s="232"/>
      <c r="BG66" s="232"/>
      <c r="BH66" s="232"/>
      <c r="BI66" s="232"/>
      <c r="BJ66" s="232"/>
      <c r="BK66" s="232"/>
      <c r="BL66" s="232"/>
      <c r="BM66" s="232"/>
      <c r="BN66" s="232"/>
      <c r="BO66" s="232"/>
      <c r="BP66" s="232"/>
      <c r="BQ66" s="229">
        <v>60</v>
      </c>
      <c r="BR66" s="234"/>
      <c r="BS66" s="942"/>
      <c r="BT66" s="943"/>
      <c r="BU66" s="943"/>
      <c r="BV66" s="943"/>
      <c r="BW66" s="943"/>
      <c r="BX66" s="943"/>
      <c r="BY66" s="943"/>
      <c r="BZ66" s="943"/>
      <c r="CA66" s="943"/>
      <c r="CB66" s="943"/>
      <c r="CC66" s="943"/>
      <c r="CD66" s="943"/>
      <c r="CE66" s="943"/>
      <c r="CF66" s="943"/>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42"/>
      <c r="DW66" s="943"/>
      <c r="DX66" s="943"/>
      <c r="DY66" s="943"/>
      <c r="DZ66" s="944"/>
      <c r="EA66" s="221"/>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32"/>
      <c r="BF67" s="232"/>
      <c r="BG67" s="232"/>
      <c r="BH67" s="232"/>
      <c r="BI67" s="232"/>
      <c r="BJ67" s="232"/>
      <c r="BK67" s="232"/>
      <c r="BL67" s="232"/>
      <c r="BM67" s="232"/>
      <c r="BN67" s="232"/>
      <c r="BO67" s="232"/>
      <c r="BP67" s="232"/>
      <c r="BQ67" s="229">
        <v>61</v>
      </c>
      <c r="BR67" s="234"/>
      <c r="BS67" s="942"/>
      <c r="BT67" s="943"/>
      <c r="BU67" s="943"/>
      <c r="BV67" s="943"/>
      <c r="BW67" s="943"/>
      <c r="BX67" s="943"/>
      <c r="BY67" s="943"/>
      <c r="BZ67" s="943"/>
      <c r="CA67" s="943"/>
      <c r="CB67" s="943"/>
      <c r="CC67" s="943"/>
      <c r="CD67" s="943"/>
      <c r="CE67" s="943"/>
      <c r="CF67" s="943"/>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42"/>
      <c r="DW67" s="943"/>
      <c r="DX67" s="943"/>
      <c r="DY67" s="943"/>
      <c r="DZ67" s="944"/>
      <c r="EA67" s="221"/>
    </row>
    <row r="68" spans="1:131" ht="26.25" customHeight="1" thickTop="1" x14ac:dyDescent="0.15">
      <c r="A68" s="227">
        <v>1</v>
      </c>
      <c r="B68" s="982" t="s">
        <v>591</v>
      </c>
      <c r="C68" s="983"/>
      <c r="D68" s="983"/>
      <c r="E68" s="983"/>
      <c r="F68" s="983"/>
      <c r="G68" s="983"/>
      <c r="H68" s="983"/>
      <c r="I68" s="983"/>
      <c r="J68" s="983"/>
      <c r="K68" s="983"/>
      <c r="L68" s="983"/>
      <c r="M68" s="983"/>
      <c r="N68" s="983"/>
      <c r="O68" s="983"/>
      <c r="P68" s="984"/>
      <c r="Q68" s="985">
        <v>7317</v>
      </c>
      <c r="R68" s="979"/>
      <c r="S68" s="979"/>
      <c r="T68" s="979"/>
      <c r="U68" s="979"/>
      <c r="V68" s="979">
        <v>6766</v>
      </c>
      <c r="W68" s="979"/>
      <c r="X68" s="979"/>
      <c r="Y68" s="979"/>
      <c r="Z68" s="979"/>
      <c r="AA68" s="979">
        <v>551</v>
      </c>
      <c r="AB68" s="979"/>
      <c r="AC68" s="979"/>
      <c r="AD68" s="979"/>
      <c r="AE68" s="979"/>
      <c r="AF68" s="979">
        <v>551</v>
      </c>
      <c r="AG68" s="979"/>
      <c r="AH68" s="979"/>
      <c r="AI68" s="979"/>
      <c r="AJ68" s="979"/>
      <c r="AK68" s="979">
        <v>1540</v>
      </c>
      <c r="AL68" s="979"/>
      <c r="AM68" s="979"/>
      <c r="AN68" s="979"/>
      <c r="AO68" s="979"/>
      <c r="AP68" s="979" t="s">
        <v>601</v>
      </c>
      <c r="AQ68" s="979"/>
      <c r="AR68" s="979"/>
      <c r="AS68" s="979"/>
      <c r="AT68" s="979"/>
      <c r="AU68" s="979" t="s">
        <v>601</v>
      </c>
      <c r="AV68" s="979"/>
      <c r="AW68" s="979"/>
      <c r="AX68" s="979"/>
      <c r="AY68" s="979"/>
      <c r="AZ68" s="980"/>
      <c r="BA68" s="980"/>
      <c r="BB68" s="980"/>
      <c r="BC68" s="980"/>
      <c r="BD68" s="981"/>
      <c r="BE68" s="232"/>
      <c r="BF68" s="232"/>
      <c r="BG68" s="232"/>
      <c r="BH68" s="232"/>
      <c r="BI68" s="232"/>
      <c r="BJ68" s="232"/>
      <c r="BK68" s="232"/>
      <c r="BL68" s="232"/>
      <c r="BM68" s="232"/>
      <c r="BN68" s="232"/>
      <c r="BO68" s="232"/>
      <c r="BP68" s="232"/>
      <c r="BQ68" s="229">
        <v>62</v>
      </c>
      <c r="BR68" s="234"/>
      <c r="BS68" s="942"/>
      <c r="BT68" s="943"/>
      <c r="BU68" s="943"/>
      <c r="BV68" s="943"/>
      <c r="BW68" s="943"/>
      <c r="BX68" s="943"/>
      <c r="BY68" s="943"/>
      <c r="BZ68" s="943"/>
      <c r="CA68" s="943"/>
      <c r="CB68" s="943"/>
      <c r="CC68" s="943"/>
      <c r="CD68" s="943"/>
      <c r="CE68" s="943"/>
      <c r="CF68" s="943"/>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42"/>
      <c r="DW68" s="943"/>
      <c r="DX68" s="943"/>
      <c r="DY68" s="943"/>
      <c r="DZ68" s="944"/>
      <c r="EA68" s="221"/>
    </row>
    <row r="69" spans="1:131" ht="26.25" customHeight="1" x14ac:dyDescent="0.15">
      <c r="A69" s="229">
        <v>2</v>
      </c>
      <c r="B69" s="971" t="s">
        <v>592</v>
      </c>
      <c r="C69" s="972"/>
      <c r="D69" s="972"/>
      <c r="E69" s="972"/>
      <c r="F69" s="972"/>
      <c r="G69" s="972"/>
      <c r="H69" s="972"/>
      <c r="I69" s="972"/>
      <c r="J69" s="972"/>
      <c r="K69" s="972"/>
      <c r="L69" s="972"/>
      <c r="M69" s="972"/>
      <c r="N69" s="972"/>
      <c r="O69" s="972"/>
      <c r="P69" s="973"/>
      <c r="Q69" s="974">
        <v>53</v>
      </c>
      <c r="R69" s="968"/>
      <c r="S69" s="968"/>
      <c r="T69" s="968"/>
      <c r="U69" s="968"/>
      <c r="V69" s="968">
        <v>47</v>
      </c>
      <c r="W69" s="968"/>
      <c r="X69" s="968"/>
      <c r="Y69" s="968"/>
      <c r="Z69" s="968"/>
      <c r="AA69" s="968">
        <v>5</v>
      </c>
      <c r="AB69" s="968"/>
      <c r="AC69" s="968"/>
      <c r="AD69" s="968"/>
      <c r="AE69" s="968"/>
      <c r="AF69" s="968">
        <v>5</v>
      </c>
      <c r="AG69" s="968"/>
      <c r="AH69" s="968"/>
      <c r="AI69" s="968"/>
      <c r="AJ69" s="968"/>
      <c r="AK69" s="968" t="s">
        <v>601</v>
      </c>
      <c r="AL69" s="968"/>
      <c r="AM69" s="968"/>
      <c r="AN69" s="968"/>
      <c r="AO69" s="968"/>
      <c r="AP69" s="968" t="s">
        <v>601</v>
      </c>
      <c r="AQ69" s="968"/>
      <c r="AR69" s="968"/>
      <c r="AS69" s="968"/>
      <c r="AT69" s="968"/>
      <c r="AU69" s="968" t="s">
        <v>601</v>
      </c>
      <c r="AV69" s="968"/>
      <c r="AW69" s="968"/>
      <c r="AX69" s="968"/>
      <c r="AY69" s="968"/>
      <c r="AZ69" s="969"/>
      <c r="BA69" s="969"/>
      <c r="BB69" s="969"/>
      <c r="BC69" s="969"/>
      <c r="BD69" s="970"/>
      <c r="BE69" s="232"/>
      <c r="BF69" s="232"/>
      <c r="BG69" s="232"/>
      <c r="BH69" s="232"/>
      <c r="BI69" s="232"/>
      <c r="BJ69" s="232"/>
      <c r="BK69" s="232"/>
      <c r="BL69" s="232"/>
      <c r="BM69" s="232"/>
      <c r="BN69" s="232"/>
      <c r="BO69" s="232"/>
      <c r="BP69" s="232"/>
      <c r="BQ69" s="229">
        <v>63</v>
      </c>
      <c r="BR69" s="234"/>
      <c r="BS69" s="942"/>
      <c r="BT69" s="943"/>
      <c r="BU69" s="943"/>
      <c r="BV69" s="943"/>
      <c r="BW69" s="943"/>
      <c r="BX69" s="943"/>
      <c r="BY69" s="943"/>
      <c r="BZ69" s="943"/>
      <c r="CA69" s="943"/>
      <c r="CB69" s="943"/>
      <c r="CC69" s="943"/>
      <c r="CD69" s="943"/>
      <c r="CE69" s="943"/>
      <c r="CF69" s="943"/>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42"/>
      <c r="DW69" s="943"/>
      <c r="DX69" s="943"/>
      <c r="DY69" s="943"/>
      <c r="DZ69" s="944"/>
      <c r="EA69" s="221"/>
    </row>
    <row r="70" spans="1:131" ht="26.25" customHeight="1" x14ac:dyDescent="0.15">
      <c r="A70" s="229">
        <v>3</v>
      </c>
      <c r="B70" s="971" t="s">
        <v>593</v>
      </c>
      <c r="C70" s="972"/>
      <c r="D70" s="972"/>
      <c r="E70" s="972"/>
      <c r="F70" s="972"/>
      <c r="G70" s="972"/>
      <c r="H70" s="972"/>
      <c r="I70" s="972"/>
      <c r="J70" s="972"/>
      <c r="K70" s="972"/>
      <c r="L70" s="972"/>
      <c r="M70" s="972"/>
      <c r="N70" s="972"/>
      <c r="O70" s="972"/>
      <c r="P70" s="973"/>
      <c r="Q70" s="974">
        <v>11</v>
      </c>
      <c r="R70" s="968"/>
      <c r="S70" s="968"/>
      <c r="T70" s="968"/>
      <c r="U70" s="968"/>
      <c r="V70" s="968">
        <v>7</v>
      </c>
      <c r="W70" s="968"/>
      <c r="X70" s="968"/>
      <c r="Y70" s="968"/>
      <c r="Z70" s="968"/>
      <c r="AA70" s="968">
        <v>4</v>
      </c>
      <c r="AB70" s="968"/>
      <c r="AC70" s="968"/>
      <c r="AD70" s="968"/>
      <c r="AE70" s="968"/>
      <c r="AF70" s="968">
        <v>4</v>
      </c>
      <c r="AG70" s="968"/>
      <c r="AH70" s="968"/>
      <c r="AI70" s="968"/>
      <c r="AJ70" s="968"/>
      <c r="AK70" s="968" t="s">
        <v>601</v>
      </c>
      <c r="AL70" s="968"/>
      <c r="AM70" s="968"/>
      <c r="AN70" s="968"/>
      <c r="AO70" s="968"/>
      <c r="AP70" s="968" t="s">
        <v>601</v>
      </c>
      <c r="AQ70" s="968"/>
      <c r="AR70" s="968"/>
      <c r="AS70" s="968"/>
      <c r="AT70" s="968"/>
      <c r="AU70" s="968" t="s">
        <v>601</v>
      </c>
      <c r="AV70" s="968"/>
      <c r="AW70" s="968"/>
      <c r="AX70" s="968"/>
      <c r="AY70" s="968"/>
      <c r="AZ70" s="969"/>
      <c r="BA70" s="969"/>
      <c r="BB70" s="969"/>
      <c r="BC70" s="969"/>
      <c r="BD70" s="970"/>
      <c r="BE70" s="232"/>
      <c r="BF70" s="232"/>
      <c r="BG70" s="232"/>
      <c r="BH70" s="232"/>
      <c r="BI70" s="232"/>
      <c r="BJ70" s="232"/>
      <c r="BK70" s="232"/>
      <c r="BL70" s="232"/>
      <c r="BM70" s="232"/>
      <c r="BN70" s="232"/>
      <c r="BO70" s="232"/>
      <c r="BP70" s="232"/>
      <c r="BQ70" s="229">
        <v>64</v>
      </c>
      <c r="BR70" s="234"/>
      <c r="BS70" s="942"/>
      <c r="BT70" s="943"/>
      <c r="BU70" s="943"/>
      <c r="BV70" s="943"/>
      <c r="BW70" s="943"/>
      <c r="BX70" s="943"/>
      <c r="BY70" s="943"/>
      <c r="BZ70" s="943"/>
      <c r="CA70" s="943"/>
      <c r="CB70" s="943"/>
      <c r="CC70" s="943"/>
      <c r="CD70" s="943"/>
      <c r="CE70" s="943"/>
      <c r="CF70" s="943"/>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42"/>
      <c r="DW70" s="943"/>
      <c r="DX70" s="943"/>
      <c r="DY70" s="943"/>
      <c r="DZ70" s="944"/>
      <c r="EA70" s="221"/>
    </row>
    <row r="71" spans="1:131" ht="26.25" customHeight="1" x14ac:dyDescent="0.15">
      <c r="A71" s="229">
        <v>4</v>
      </c>
      <c r="B71" s="971" t="s">
        <v>594</v>
      </c>
      <c r="C71" s="972"/>
      <c r="D71" s="972"/>
      <c r="E71" s="972"/>
      <c r="F71" s="972"/>
      <c r="G71" s="972"/>
      <c r="H71" s="972"/>
      <c r="I71" s="972"/>
      <c r="J71" s="972"/>
      <c r="K71" s="972"/>
      <c r="L71" s="972"/>
      <c r="M71" s="972"/>
      <c r="N71" s="972"/>
      <c r="O71" s="972"/>
      <c r="P71" s="973"/>
      <c r="Q71" s="974">
        <v>34</v>
      </c>
      <c r="R71" s="968"/>
      <c r="S71" s="968"/>
      <c r="T71" s="968"/>
      <c r="U71" s="968"/>
      <c r="V71" s="968">
        <v>26</v>
      </c>
      <c r="W71" s="968"/>
      <c r="X71" s="968"/>
      <c r="Y71" s="968"/>
      <c r="Z71" s="968"/>
      <c r="AA71" s="968">
        <v>9</v>
      </c>
      <c r="AB71" s="968"/>
      <c r="AC71" s="968"/>
      <c r="AD71" s="968"/>
      <c r="AE71" s="968"/>
      <c r="AF71" s="968">
        <v>9</v>
      </c>
      <c r="AG71" s="968"/>
      <c r="AH71" s="968"/>
      <c r="AI71" s="968"/>
      <c r="AJ71" s="968"/>
      <c r="AK71" s="968" t="s">
        <v>601</v>
      </c>
      <c r="AL71" s="968"/>
      <c r="AM71" s="968"/>
      <c r="AN71" s="968"/>
      <c r="AO71" s="968"/>
      <c r="AP71" s="968" t="s">
        <v>601</v>
      </c>
      <c r="AQ71" s="968"/>
      <c r="AR71" s="968"/>
      <c r="AS71" s="968"/>
      <c r="AT71" s="968"/>
      <c r="AU71" s="968" t="s">
        <v>601</v>
      </c>
      <c r="AV71" s="968"/>
      <c r="AW71" s="968"/>
      <c r="AX71" s="968"/>
      <c r="AY71" s="968"/>
      <c r="AZ71" s="969"/>
      <c r="BA71" s="969"/>
      <c r="BB71" s="969"/>
      <c r="BC71" s="969"/>
      <c r="BD71" s="970"/>
      <c r="BE71" s="232"/>
      <c r="BF71" s="232"/>
      <c r="BG71" s="232"/>
      <c r="BH71" s="232"/>
      <c r="BI71" s="232"/>
      <c r="BJ71" s="232"/>
      <c r="BK71" s="232"/>
      <c r="BL71" s="232"/>
      <c r="BM71" s="232"/>
      <c r="BN71" s="232"/>
      <c r="BO71" s="232"/>
      <c r="BP71" s="232"/>
      <c r="BQ71" s="229">
        <v>65</v>
      </c>
      <c r="BR71" s="234"/>
      <c r="BS71" s="942"/>
      <c r="BT71" s="943"/>
      <c r="BU71" s="943"/>
      <c r="BV71" s="943"/>
      <c r="BW71" s="943"/>
      <c r="BX71" s="943"/>
      <c r="BY71" s="943"/>
      <c r="BZ71" s="943"/>
      <c r="CA71" s="943"/>
      <c r="CB71" s="943"/>
      <c r="CC71" s="943"/>
      <c r="CD71" s="943"/>
      <c r="CE71" s="943"/>
      <c r="CF71" s="943"/>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42"/>
      <c r="DW71" s="943"/>
      <c r="DX71" s="943"/>
      <c r="DY71" s="943"/>
      <c r="DZ71" s="944"/>
      <c r="EA71" s="221"/>
    </row>
    <row r="72" spans="1:131" ht="26.25" customHeight="1" x14ac:dyDescent="0.15">
      <c r="A72" s="229">
        <v>5</v>
      </c>
      <c r="B72" s="971" t="s">
        <v>595</v>
      </c>
      <c r="C72" s="972"/>
      <c r="D72" s="972"/>
      <c r="E72" s="972"/>
      <c r="F72" s="972"/>
      <c r="G72" s="972"/>
      <c r="H72" s="972"/>
      <c r="I72" s="972"/>
      <c r="J72" s="972"/>
      <c r="K72" s="972"/>
      <c r="L72" s="972"/>
      <c r="M72" s="972"/>
      <c r="N72" s="972"/>
      <c r="O72" s="972"/>
      <c r="P72" s="973"/>
      <c r="Q72" s="974">
        <v>266</v>
      </c>
      <c r="R72" s="968"/>
      <c r="S72" s="968"/>
      <c r="T72" s="968"/>
      <c r="U72" s="968"/>
      <c r="V72" s="968">
        <v>254</v>
      </c>
      <c r="W72" s="968"/>
      <c r="X72" s="968"/>
      <c r="Y72" s="968"/>
      <c r="Z72" s="968"/>
      <c r="AA72" s="968">
        <v>12</v>
      </c>
      <c r="AB72" s="968"/>
      <c r="AC72" s="968"/>
      <c r="AD72" s="968"/>
      <c r="AE72" s="968"/>
      <c r="AF72" s="968">
        <v>12</v>
      </c>
      <c r="AG72" s="968"/>
      <c r="AH72" s="968"/>
      <c r="AI72" s="968"/>
      <c r="AJ72" s="968"/>
      <c r="AK72" s="968">
        <v>16</v>
      </c>
      <c r="AL72" s="968"/>
      <c r="AM72" s="968"/>
      <c r="AN72" s="968"/>
      <c r="AO72" s="968"/>
      <c r="AP72" s="968" t="s">
        <v>590</v>
      </c>
      <c r="AQ72" s="968"/>
      <c r="AR72" s="968"/>
      <c r="AS72" s="968"/>
      <c r="AT72" s="968"/>
      <c r="AU72" s="968" t="s">
        <v>590</v>
      </c>
      <c r="AV72" s="968"/>
      <c r="AW72" s="968"/>
      <c r="AX72" s="968"/>
      <c r="AY72" s="968"/>
      <c r="AZ72" s="969"/>
      <c r="BA72" s="969"/>
      <c r="BB72" s="969"/>
      <c r="BC72" s="969"/>
      <c r="BD72" s="970"/>
      <c r="BE72" s="232"/>
      <c r="BF72" s="232"/>
      <c r="BG72" s="232"/>
      <c r="BH72" s="232"/>
      <c r="BI72" s="232"/>
      <c r="BJ72" s="232"/>
      <c r="BK72" s="232"/>
      <c r="BL72" s="232"/>
      <c r="BM72" s="232"/>
      <c r="BN72" s="232"/>
      <c r="BO72" s="232"/>
      <c r="BP72" s="232"/>
      <c r="BQ72" s="229">
        <v>66</v>
      </c>
      <c r="BR72" s="234"/>
      <c r="BS72" s="942"/>
      <c r="BT72" s="943"/>
      <c r="BU72" s="943"/>
      <c r="BV72" s="943"/>
      <c r="BW72" s="943"/>
      <c r="BX72" s="943"/>
      <c r="BY72" s="943"/>
      <c r="BZ72" s="943"/>
      <c r="CA72" s="943"/>
      <c r="CB72" s="943"/>
      <c r="CC72" s="943"/>
      <c r="CD72" s="943"/>
      <c r="CE72" s="943"/>
      <c r="CF72" s="943"/>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42"/>
      <c r="DW72" s="943"/>
      <c r="DX72" s="943"/>
      <c r="DY72" s="943"/>
      <c r="DZ72" s="944"/>
      <c r="EA72" s="221"/>
    </row>
    <row r="73" spans="1:131" ht="26.25" customHeight="1" x14ac:dyDescent="0.15">
      <c r="A73" s="229">
        <v>6</v>
      </c>
      <c r="B73" s="971" t="s">
        <v>596</v>
      </c>
      <c r="C73" s="972"/>
      <c r="D73" s="972"/>
      <c r="E73" s="972"/>
      <c r="F73" s="972"/>
      <c r="G73" s="972"/>
      <c r="H73" s="972"/>
      <c r="I73" s="972"/>
      <c r="J73" s="972"/>
      <c r="K73" s="972"/>
      <c r="L73" s="972"/>
      <c r="M73" s="972"/>
      <c r="N73" s="972"/>
      <c r="O73" s="972"/>
      <c r="P73" s="973"/>
      <c r="Q73" s="974">
        <v>234546</v>
      </c>
      <c r="R73" s="968"/>
      <c r="S73" s="968"/>
      <c r="T73" s="968"/>
      <c r="U73" s="968"/>
      <c r="V73" s="968">
        <v>227103</v>
      </c>
      <c r="W73" s="968"/>
      <c r="X73" s="968"/>
      <c r="Y73" s="968"/>
      <c r="Z73" s="968"/>
      <c r="AA73" s="968">
        <v>7443</v>
      </c>
      <c r="AB73" s="968"/>
      <c r="AC73" s="968"/>
      <c r="AD73" s="968"/>
      <c r="AE73" s="968"/>
      <c r="AF73" s="968">
        <v>7443</v>
      </c>
      <c r="AG73" s="968"/>
      <c r="AH73" s="968"/>
      <c r="AI73" s="968"/>
      <c r="AJ73" s="968"/>
      <c r="AK73" s="968">
        <v>41</v>
      </c>
      <c r="AL73" s="968"/>
      <c r="AM73" s="968"/>
      <c r="AN73" s="968"/>
      <c r="AO73" s="968"/>
      <c r="AP73" s="968" t="s">
        <v>590</v>
      </c>
      <c r="AQ73" s="968"/>
      <c r="AR73" s="968"/>
      <c r="AS73" s="968"/>
      <c r="AT73" s="968"/>
      <c r="AU73" s="968" t="s">
        <v>590</v>
      </c>
      <c r="AV73" s="968"/>
      <c r="AW73" s="968"/>
      <c r="AX73" s="968"/>
      <c r="AY73" s="968"/>
      <c r="AZ73" s="969"/>
      <c r="BA73" s="969"/>
      <c r="BB73" s="969"/>
      <c r="BC73" s="969"/>
      <c r="BD73" s="970"/>
      <c r="BE73" s="232"/>
      <c r="BF73" s="232"/>
      <c r="BG73" s="232"/>
      <c r="BH73" s="232"/>
      <c r="BI73" s="232"/>
      <c r="BJ73" s="232"/>
      <c r="BK73" s="232"/>
      <c r="BL73" s="232"/>
      <c r="BM73" s="232"/>
      <c r="BN73" s="232"/>
      <c r="BO73" s="232"/>
      <c r="BP73" s="232"/>
      <c r="BQ73" s="229">
        <v>67</v>
      </c>
      <c r="BR73" s="234"/>
      <c r="BS73" s="942"/>
      <c r="BT73" s="943"/>
      <c r="BU73" s="943"/>
      <c r="BV73" s="943"/>
      <c r="BW73" s="943"/>
      <c r="BX73" s="943"/>
      <c r="BY73" s="943"/>
      <c r="BZ73" s="943"/>
      <c r="CA73" s="943"/>
      <c r="CB73" s="943"/>
      <c r="CC73" s="943"/>
      <c r="CD73" s="943"/>
      <c r="CE73" s="943"/>
      <c r="CF73" s="943"/>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42"/>
      <c r="DW73" s="943"/>
      <c r="DX73" s="943"/>
      <c r="DY73" s="943"/>
      <c r="DZ73" s="944"/>
      <c r="EA73" s="221"/>
    </row>
    <row r="74" spans="1:131" ht="26.25" customHeight="1" x14ac:dyDescent="0.15">
      <c r="A74" s="229">
        <v>7</v>
      </c>
      <c r="B74" s="971" t="s">
        <v>597</v>
      </c>
      <c r="C74" s="972"/>
      <c r="D74" s="972"/>
      <c r="E74" s="972"/>
      <c r="F74" s="972"/>
      <c r="G74" s="972"/>
      <c r="H74" s="972"/>
      <c r="I74" s="972"/>
      <c r="J74" s="972"/>
      <c r="K74" s="972"/>
      <c r="L74" s="972"/>
      <c r="M74" s="972"/>
      <c r="N74" s="972"/>
      <c r="O74" s="972"/>
      <c r="P74" s="973"/>
      <c r="Q74" s="974">
        <v>6776</v>
      </c>
      <c r="R74" s="968"/>
      <c r="S74" s="968"/>
      <c r="T74" s="968"/>
      <c r="U74" s="968"/>
      <c r="V74" s="968">
        <v>6395</v>
      </c>
      <c r="W74" s="968"/>
      <c r="X74" s="968"/>
      <c r="Y74" s="968"/>
      <c r="Z74" s="968"/>
      <c r="AA74" s="968">
        <v>381</v>
      </c>
      <c r="AB74" s="968"/>
      <c r="AC74" s="968"/>
      <c r="AD74" s="968"/>
      <c r="AE74" s="968"/>
      <c r="AF74" s="968">
        <v>209</v>
      </c>
      <c r="AG74" s="968"/>
      <c r="AH74" s="968"/>
      <c r="AI74" s="968"/>
      <c r="AJ74" s="968"/>
      <c r="AK74" s="968">
        <v>512</v>
      </c>
      <c r="AL74" s="968"/>
      <c r="AM74" s="968"/>
      <c r="AN74" s="968"/>
      <c r="AO74" s="968"/>
      <c r="AP74" s="968">
        <v>1407</v>
      </c>
      <c r="AQ74" s="968"/>
      <c r="AR74" s="968"/>
      <c r="AS74" s="968"/>
      <c r="AT74" s="968"/>
      <c r="AU74" s="968" t="s">
        <v>590</v>
      </c>
      <c r="AV74" s="968"/>
      <c r="AW74" s="968"/>
      <c r="AX74" s="968"/>
      <c r="AY74" s="968"/>
      <c r="AZ74" s="969"/>
      <c r="BA74" s="969"/>
      <c r="BB74" s="969"/>
      <c r="BC74" s="969"/>
      <c r="BD74" s="970"/>
      <c r="BE74" s="232"/>
      <c r="BF74" s="232"/>
      <c r="BG74" s="232"/>
      <c r="BH74" s="232"/>
      <c r="BI74" s="232"/>
      <c r="BJ74" s="232"/>
      <c r="BK74" s="232"/>
      <c r="BL74" s="232"/>
      <c r="BM74" s="232"/>
      <c r="BN74" s="232"/>
      <c r="BO74" s="232"/>
      <c r="BP74" s="232"/>
      <c r="BQ74" s="229">
        <v>68</v>
      </c>
      <c r="BR74" s="234"/>
      <c r="BS74" s="942"/>
      <c r="BT74" s="943"/>
      <c r="BU74" s="943"/>
      <c r="BV74" s="943"/>
      <c r="BW74" s="943"/>
      <c r="BX74" s="943"/>
      <c r="BY74" s="943"/>
      <c r="BZ74" s="943"/>
      <c r="CA74" s="943"/>
      <c r="CB74" s="943"/>
      <c r="CC74" s="943"/>
      <c r="CD74" s="943"/>
      <c r="CE74" s="943"/>
      <c r="CF74" s="943"/>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42"/>
      <c r="DW74" s="943"/>
      <c r="DX74" s="943"/>
      <c r="DY74" s="943"/>
      <c r="DZ74" s="944"/>
      <c r="EA74" s="221"/>
    </row>
    <row r="75" spans="1:131" ht="26.25" customHeight="1" x14ac:dyDescent="0.15">
      <c r="A75" s="229">
        <v>8</v>
      </c>
      <c r="B75" s="971" t="s">
        <v>598</v>
      </c>
      <c r="C75" s="972"/>
      <c r="D75" s="972"/>
      <c r="E75" s="972"/>
      <c r="F75" s="972"/>
      <c r="G75" s="972"/>
      <c r="H75" s="972"/>
      <c r="I75" s="972"/>
      <c r="J75" s="972"/>
      <c r="K75" s="972"/>
      <c r="L75" s="972"/>
      <c r="M75" s="972"/>
      <c r="N75" s="972"/>
      <c r="O75" s="972"/>
      <c r="P75" s="973"/>
      <c r="Q75" s="975">
        <v>2445</v>
      </c>
      <c r="R75" s="976"/>
      <c r="S75" s="976"/>
      <c r="T75" s="976"/>
      <c r="U75" s="977"/>
      <c r="V75" s="978">
        <v>2423</v>
      </c>
      <c r="W75" s="976"/>
      <c r="X75" s="976"/>
      <c r="Y75" s="976"/>
      <c r="Z75" s="977"/>
      <c r="AA75" s="978">
        <v>23</v>
      </c>
      <c r="AB75" s="976"/>
      <c r="AC75" s="976"/>
      <c r="AD75" s="976"/>
      <c r="AE75" s="977"/>
      <c r="AF75" s="978">
        <v>23</v>
      </c>
      <c r="AG75" s="976"/>
      <c r="AH75" s="976"/>
      <c r="AI75" s="976"/>
      <c r="AJ75" s="977"/>
      <c r="AK75" s="978">
        <v>65</v>
      </c>
      <c r="AL75" s="976"/>
      <c r="AM75" s="976"/>
      <c r="AN75" s="976"/>
      <c r="AO75" s="977"/>
      <c r="AP75" s="978">
        <v>420</v>
      </c>
      <c r="AQ75" s="976"/>
      <c r="AR75" s="976"/>
      <c r="AS75" s="976"/>
      <c r="AT75" s="977"/>
      <c r="AU75" s="978">
        <v>420</v>
      </c>
      <c r="AV75" s="976"/>
      <c r="AW75" s="976"/>
      <c r="AX75" s="976"/>
      <c r="AY75" s="977"/>
      <c r="AZ75" s="969"/>
      <c r="BA75" s="969"/>
      <c r="BB75" s="969"/>
      <c r="BC75" s="969"/>
      <c r="BD75" s="970"/>
      <c r="BE75" s="232"/>
      <c r="BF75" s="232"/>
      <c r="BG75" s="232"/>
      <c r="BH75" s="232"/>
      <c r="BI75" s="232"/>
      <c r="BJ75" s="232"/>
      <c r="BK75" s="232"/>
      <c r="BL75" s="232"/>
      <c r="BM75" s="232"/>
      <c r="BN75" s="232"/>
      <c r="BO75" s="232"/>
      <c r="BP75" s="232"/>
      <c r="BQ75" s="229">
        <v>69</v>
      </c>
      <c r="BR75" s="234"/>
      <c r="BS75" s="942"/>
      <c r="BT75" s="943"/>
      <c r="BU75" s="943"/>
      <c r="BV75" s="943"/>
      <c r="BW75" s="943"/>
      <c r="BX75" s="943"/>
      <c r="BY75" s="943"/>
      <c r="BZ75" s="943"/>
      <c r="CA75" s="943"/>
      <c r="CB75" s="943"/>
      <c r="CC75" s="943"/>
      <c r="CD75" s="943"/>
      <c r="CE75" s="943"/>
      <c r="CF75" s="943"/>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42"/>
      <c r="DW75" s="943"/>
      <c r="DX75" s="943"/>
      <c r="DY75" s="943"/>
      <c r="DZ75" s="944"/>
      <c r="EA75" s="221"/>
    </row>
    <row r="76" spans="1:131" ht="26.25" customHeight="1" x14ac:dyDescent="0.15">
      <c r="A76" s="229">
        <v>9</v>
      </c>
      <c r="B76" s="971" t="s">
        <v>599</v>
      </c>
      <c r="C76" s="972"/>
      <c r="D76" s="972"/>
      <c r="E76" s="972"/>
      <c r="F76" s="972"/>
      <c r="G76" s="972"/>
      <c r="H76" s="972"/>
      <c r="I76" s="972"/>
      <c r="J76" s="972"/>
      <c r="K76" s="972"/>
      <c r="L76" s="972"/>
      <c r="M76" s="972"/>
      <c r="N76" s="972"/>
      <c r="O76" s="972"/>
      <c r="P76" s="973"/>
      <c r="Q76" s="975">
        <v>18949</v>
      </c>
      <c r="R76" s="976"/>
      <c r="S76" s="976"/>
      <c r="T76" s="976"/>
      <c r="U76" s="977"/>
      <c r="V76" s="978">
        <v>18199</v>
      </c>
      <c r="W76" s="976"/>
      <c r="X76" s="976"/>
      <c r="Y76" s="976"/>
      <c r="Z76" s="977"/>
      <c r="AA76" s="978">
        <v>750</v>
      </c>
      <c r="AB76" s="976"/>
      <c r="AC76" s="976"/>
      <c r="AD76" s="976"/>
      <c r="AE76" s="977"/>
      <c r="AF76" s="978">
        <v>750</v>
      </c>
      <c r="AG76" s="976"/>
      <c r="AH76" s="976"/>
      <c r="AI76" s="976"/>
      <c r="AJ76" s="977"/>
      <c r="AK76" s="978">
        <v>265</v>
      </c>
      <c r="AL76" s="976"/>
      <c r="AM76" s="976"/>
      <c r="AN76" s="976"/>
      <c r="AO76" s="977"/>
      <c r="AP76" s="978" t="s">
        <v>590</v>
      </c>
      <c r="AQ76" s="976"/>
      <c r="AR76" s="976"/>
      <c r="AS76" s="976"/>
      <c r="AT76" s="977"/>
      <c r="AU76" s="978" t="s">
        <v>590</v>
      </c>
      <c r="AV76" s="976"/>
      <c r="AW76" s="976"/>
      <c r="AX76" s="976"/>
      <c r="AY76" s="977"/>
      <c r="AZ76" s="969"/>
      <c r="BA76" s="969"/>
      <c r="BB76" s="969"/>
      <c r="BC76" s="969"/>
      <c r="BD76" s="970"/>
      <c r="BE76" s="232"/>
      <c r="BF76" s="232"/>
      <c r="BG76" s="232"/>
      <c r="BH76" s="232"/>
      <c r="BI76" s="232"/>
      <c r="BJ76" s="232"/>
      <c r="BK76" s="232"/>
      <c r="BL76" s="232"/>
      <c r="BM76" s="232"/>
      <c r="BN76" s="232"/>
      <c r="BO76" s="232"/>
      <c r="BP76" s="232"/>
      <c r="BQ76" s="229">
        <v>70</v>
      </c>
      <c r="BR76" s="234"/>
      <c r="BS76" s="942"/>
      <c r="BT76" s="943"/>
      <c r="BU76" s="943"/>
      <c r="BV76" s="943"/>
      <c r="BW76" s="943"/>
      <c r="BX76" s="943"/>
      <c r="BY76" s="943"/>
      <c r="BZ76" s="943"/>
      <c r="CA76" s="943"/>
      <c r="CB76" s="943"/>
      <c r="CC76" s="943"/>
      <c r="CD76" s="943"/>
      <c r="CE76" s="943"/>
      <c r="CF76" s="943"/>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42"/>
      <c r="DW76" s="943"/>
      <c r="DX76" s="943"/>
      <c r="DY76" s="943"/>
      <c r="DZ76" s="944"/>
      <c r="EA76" s="221"/>
    </row>
    <row r="77" spans="1:131" ht="26.25" customHeight="1" x14ac:dyDescent="0.15">
      <c r="A77" s="229">
        <v>10</v>
      </c>
      <c r="B77" s="971" t="s">
        <v>600</v>
      </c>
      <c r="C77" s="972"/>
      <c r="D77" s="972"/>
      <c r="E77" s="972"/>
      <c r="F77" s="972"/>
      <c r="G77" s="972"/>
      <c r="H77" s="972"/>
      <c r="I77" s="972"/>
      <c r="J77" s="972"/>
      <c r="K77" s="972"/>
      <c r="L77" s="972"/>
      <c r="M77" s="972"/>
      <c r="N77" s="972"/>
      <c r="O77" s="972"/>
      <c r="P77" s="973"/>
      <c r="Q77" s="975">
        <v>6478</v>
      </c>
      <c r="R77" s="976"/>
      <c r="S77" s="976"/>
      <c r="T77" s="976"/>
      <c r="U77" s="977"/>
      <c r="V77" s="978">
        <v>5971</v>
      </c>
      <c r="W77" s="976"/>
      <c r="X77" s="976"/>
      <c r="Y77" s="976"/>
      <c r="Z77" s="977"/>
      <c r="AA77" s="978">
        <v>507</v>
      </c>
      <c r="AB77" s="976"/>
      <c r="AC77" s="976"/>
      <c r="AD77" s="976"/>
      <c r="AE77" s="977"/>
      <c r="AF77" s="978">
        <v>1444</v>
      </c>
      <c r="AG77" s="976"/>
      <c r="AH77" s="976"/>
      <c r="AI77" s="976"/>
      <c r="AJ77" s="977"/>
      <c r="AK77" s="978" t="s">
        <v>590</v>
      </c>
      <c r="AL77" s="976"/>
      <c r="AM77" s="976"/>
      <c r="AN77" s="976"/>
      <c r="AO77" s="977"/>
      <c r="AP77" s="978">
        <v>5003</v>
      </c>
      <c r="AQ77" s="976"/>
      <c r="AR77" s="976"/>
      <c r="AS77" s="976"/>
      <c r="AT77" s="977"/>
      <c r="AU77" s="978">
        <v>145</v>
      </c>
      <c r="AV77" s="976"/>
      <c r="AW77" s="976"/>
      <c r="AX77" s="976"/>
      <c r="AY77" s="977"/>
      <c r="AZ77" s="969"/>
      <c r="BA77" s="969"/>
      <c r="BB77" s="969"/>
      <c r="BC77" s="969"/>
      <c r="BD77" s="970"/>
      <c r="BE77" s="232"/>
      <c r="BF77" s="232"/>
      <c r="BG77" s="232"/>
      <c r="BH77" s="232"/>
      <c r="BI77" s="232"/>
      <c r="BJ77" s="232"/>
      <c r="BK77" s="232"/>
      <c r="BL77" s="232"/>
      <c r="BM77" s="232"/>
      <c r="BN77" s="232"/>
      <c r="BO77" s="232"/>
      <c r="BP77" s="232"/>
      <c r="BQ77" s="229">
        <v>71</v>
      </c>
      <c r="BR77" s="234"/>
      <c r="BS77" s="942"/>
      <c r="BT77" s="943"/>
      <c r="BU77" s="943"/>
      <c r="BV77" s="943"/>
      <c r="BW77" s="943"/>
      <c r="BX77" s="943"/>
      <c r="BY77" s="943"/>
      <c r="BZ77" s="943"/>
      <c r="CA77" s="943"/>
      <c r="CB77" s="943"/>
      <c r="CC77" s="943"/>
      <c r="CD77" s="943"/>
      <c r="CE77" s="943"/>
      <c r="CF77" s="943"/>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42"/>
      <c r="DW77" s="943"/>
      <c r="DX77" s="943"/>
      <c r="DY77" s="943"/>
      <c r="DZ77" s="944"/>
      <c r="EA77" s="221"/>
    </row>
    <row r="78" spans="1:131" ht="26.25" customHeight="1" x14ac:dyDescent="0.15">
      <c r="A78" s="229">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32"/>
      <c r="BF78" s="232"/>
      <c r="BG78" s="232"/>
      <c r="BH78" s="232"/>
      <c r="BI78" s="232"/>
      <c r="BJ78" s="221"/>
      <c r="BK78" s="221"/>
      <c r="BL78" s="221"/>
      <c r="BM78" s="221"/>
      <c r="BN78" s="221"/>
      <c r="BO78" s="232"/>
      <c r="BP78" s="232"/>
      <c r="BQ78" s="229">
        <v>72</v>
      </c>
      <c r="BR78" s="234"/>
      <c r="BS78" s="942"/>
      <c r="BT78" s="943"/>
      <c r="BU78" s="943"/>
      <c r="BV78" s="943"/>
      <c r="BW78" s="943"/>
      <c r="BX78" s="943"/>
      <c r="BY78" s="943"/>
      <c r="BZ78" s="943"/>
      <c r="CA78" s="943"/>
      <c r="CB78" s="943"/>
      <c r="CC78" s="943"/>
      <c r="CD78" s="943"/>
      <c r="CE78" s="943"/>
      <c r="CF78" s="943"/>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42"/>
      <c r="DW78" s="943"/>
      <c r="DX78" s="943"/>
      <c r="DY78" s="943"/>
      <c r="DZ78" s="944"/>
      <c r="EA78" s="221"/>
    </row>
    <row r="79" spans="1:131" ht="26.25" customHeight="1" x14ac:dyDescent="0.15">
      <c r="A79" s="229">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32"/>
      <c r="BF79" s="232"/>
      <c r="BG79" s="232"/>
      <c r="BH79" s="232"/>
      <c r="BI79" s="232"/>
      <c r="BJ79" s="221"/>
      <c r="BK79" s="221"/>
      <c r="BL79" s="221"/>
      <c r="BM79" s="221"/>
      <c r="BN79" s="221"/>
      <c r="BO79" s="232"/>
      <c r="BP79" s="232"/>
      <c r="BQ79" s="229">
        <v>73</v>
      </c>
      <c r="BR79" s="234"/>
      <c r="BS79" s="942"/>
      <c r="BT79" s="943"/>
      <c r="BU79" s="943"/>
      <c r="BV79" s="943"/>
      <c r="BW79" s="943"/>
      <c r="BX79" s="943"/>
      <c r="BY79" s="943"/>
      <c r="BZ79" s="943"/>
      <c r="CA79" s="943"/>
      <c r="CB79" s="943"/>
      <c r="CC79" s="943"/>
      <c r="CD79" s="943"/>
      <c r="CE79" s="943"/>
      <c r="CF79" s="943"/>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42"/>
      <c r="DW79" s="943"/>
      <c r="DX79" s="943"/>
      <c r="DY79" s="943"/>
      <c r="DZ79" s="944"/>
      <c r="EA79" s="221"/>
    </row>
    <row r="80" spans="1:131" ht="26.25" customHeight="1" x14ac:dyDescent="0.15">
      <c r="A80" s="229">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32"/>
      <c r="BF80" s="232"/>
      <c r="BG80" s="232"/>
      <c r="BH80" s="232"/>
      <c r="BI80" s="232"/>
      <c r="BJ80" s="232"/>
      <c r="BK80" s="232"/>
      <c r="BL80" s="232"/>
      <c r="BM80" s="232"/>
      <c r="BN80" s="232"/>
      <c r="BO80" s="232"/>
      <c r="BP80" s="232"/>
      <c r="BQ80" s="229">
        <v>74</v>
      </c>
      <c r="BR80" s="234"/>
      <c r="BS80" s="942"/>
      <c r="BT80" s="943"/>
      <c r="BU80" s="943"/>
      <c r="BV80" s="943"/>
      <c r="BW80" s="943"/>
      <c r="BX80" s="943"/>
      <c r="BY80" s="943"/>
      <c r="BZ80" s="943"/>
      <c r="CA80" s="943"/>
      <c r="CB80" s="943"/>
      <c r="CC80" s="943"/>
      <c r="CD80" s="943"/>
      <c r="CE80" s="943"/>
      <c r="CF80" s="943"/>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42"/>
      <c r="DW80" s="943"/>
      <c r="DX80" s="943"/>
      <c r="DY80" s="943"/>
      <c r="DZ80" s="944"/>
      <c r="EA80" s="221"/>
    </row>
    <row r="81" spans="1:131" ht="26.25" customHeight="1" x14ac:dyDescent="0.15">
      <c r="A81" s="229">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32"/>
      <c r="BF81" s="232"/>
      <c r="BG81" s="232"/>
      <c r="BH81" s="232"/>
      <c r="BI81" s="232"/>
      <c r="BJ81" s="232"/>
      <c r="BK81" s="232"/>
      <c r="BL81" s="232"/>
      <c r="BM81" s="232"/>
      <c r="BN81" s="232"/>
      <c r="BO81" s="232"/>
      <c r="BP81" s="232"/>
      <c r="BQ81" s="229">
        <v>75</v>
      </c>
      <c r="BR81" s="234"/>
      <c r="BS81" s="942"/>
      <c r="BT81" s="943"/>
      <c r="BU81" s="943"/>
      <c r="BV81" s="943"/>
      <c r="BW81" s="943"/>
      <c r="BX81" s="943"/>
      <c r="BY81" s="943"/>
      <c r="BZ81" s="943"/>
      <c r="CA81" s="943"/>
      <c r="CB81" s="943"/>
      <c r="CC81" s="943"/>
      <c r="CD81" s="943"/>
      <c r="CE81" s="943"/>
      <c r="CF81" s="943"/>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42"/>
      <c r="DW81" s="943"/>
      <c r="DX81" s="943"/>
      <c r="DY81" s="943"/>
      <c r="DZ81" s="944"/>
      <c r="EA81" s="221"/>
    </row>
    <row r="82" spans="1:131" ht="26.25" customHeight="1" x14ac:dyDescent="0.15">
      <c r="A82" s="229">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32"/>
      <c r="BF82" s="232"/>
      <c r="BG82" s="232"/>
      <c r="BH82" s="232"/>
      <c r="BI82" s="232"/>
      <c r="BJ82" s="232"/>
      <c r="BK82" s="232"/>
      <c r="BL82" s="232"/>
      <c r="BM82" s="232"/>
      <c r="BN82" s="232"/>
      <c r="BO82" s="232"/>
      <c r="BP82" s="232"/>
      <c r="BQ82" s="229">
        <v>76</v>
      </c>
      <c r="BR82" s="234"/>
      <c r="BS82" s="942"/>
      <c r="BT82" s="943"/>
      <c r="BU82" s="943"/>
      <c r="BV82" s="943"/>
      <c r="BW82" s="943"/>
      <c r="BX82" s="943"/>
      <c r="BY82" s="943"/>
      <c r="BZ82" s="943"/>
      <c r="CA82" s="943"/>
      <c r="CB82" s="943"/>
      <c r="CC82" s="943"/>
      <c r="CD82" s="943"/>
      <c r="CE82" s="943"/>
      <c r="CF82" s="943"/>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42"/>
      <c r="DW82" s="943"/>
      <c r="DX82" s="943"/>
      <c r="DY82" s="943"/>
      <c r="DZ82" s="944"/>
      <c r="EA82" s="221"/>
    </row>
    <row r="83" spans="1:131" ht="26.25" customHeight="1" x14ac:dyDescent="0.15">
      <c r="A83" s="229">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32"/>
      <c r="BF83" s="232"/>
      <c r="BG83" s="232"/>
      <c r="BH83" s="232"/>
      <c r="BI83" s="232"/>
      <c r="BJ83" s="232"/>
      <c r="BK83" s="232"/>
      <c r="BL83" s="232"/>
      <c r="BM83" s="232"/>
      <c r="BN83" s="232"/>
      <c r="BO83" s="232"/>
      <c r="BP83" s="232"/>
      <c r="BQ83" s="229">
        <v>77</v>
      </c>
      <c r="BR83" s="234"/>
      <c r="BS83" s="942"/>
      <c r="BT83" s="943"/>
      <c r="BU83" s="943"/>
      <c r="BV83" s="943"/>
      <c r="BW83" s="943"/>
      <c r="BX83" s="943"/>
      <c r="BY83" s="943"/>
      <c r="BZ83" s="943"/>
      <c r="CA83" s="943"/>
      <c r="CB83" s="943"/>
      <c r="CC83" s="943"/>
      <c r="CD83" s="943"/>
      <c r="CE83" s="943"/>
      <c r="CF83" s="943"/>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42"/>
      <c r="DW83" s="943"/>
      <c r="DX83" s="943"/>
      <c r="DY83" s="943"/>
      <c r="DZ83" s="944"/>
      <c r="EA83" s="221"/>
    </row>
    <row r="84" spans="1:131" ht="26.25" customHeight="1" x14ac:dyDescent="0.15">
      <c r="A84" s="229">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32"/>
      <c r="BF84" s="232"/>
      <c r="BG84" s="232"/>
      <c r="BH84" s="232"/>
      <c r="BI84" s="232"/>
      <c r="BJ84" s="232"/>
      <c r="BK84" s="232"/>
      <c r="BL84" s="232"/>
      <c r="BM84" s="232"/>
      <c r="BN84" s="232"/>
      <c r="BO84" s="232"/>
      <c r="BP84" s="232"/>
      <c r="BQ84" s="229">
        <v>78</v>
      </c>
      <c r="BR84" s="234"/>
      <c r="BS84" s="942"/>
      <c r="BT84" s="943"/>
      <c r="BU84" s="943"/>
      <c r="BV84" s="943"/>
      <c r="BW84" s="943"/>
      <c r="BX84" s="943"/>
      <c r="BY84" s="943"/>
      <c r="BZ84" s="943"/>
      <c r="CA84" s="943"/>
      <c r="CB84" s="943"/>
      <c r="CC84" s="943"/>
      <c r="CD84" s="943"/>
      <c r="CE84" s="943"/>
      <c r="CF84" s="943"/>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42"/>
      <c r="DW84" s="943"/>
      <c r="DX84" s="943"/>
      <c r="DY84" s="943"/>
      <c r="DZ84" s="944"/>
      <c r="EA84" s="221"/>
    </row>
    <row r="85" spans="1:131" ht="26.25" customHeight="1" x14ac:dyDescent="0.15">
      <c r="A85" s="229">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32"/>
      <c r="BF85" s="232"/>
      <c r="BG85" s="232"/>
      <c r="BH85" s="232"/>
      <c r="BI85" s="232"/>
      <c r="BJ85" s="232"/>
      <c r="BK85" s="232"/>
      <c r="BL85" s="232"/>
      <c r="BM85" s="232"/>
      <c r="BN85" s="232"/>
      <c r="BO85" s="232"/>
      <c r="BP85" s="232"/>
      <c r="BQ85" s="229">
        <v>79</v>
      </c>
      <c r="BR85" s="234"/>
      <c r="BS85" s="942"/>
      <c r="BT85" s="943"/>
      <c r="BU85" s="943"/>
      <c r="BV85" s="943"/>
      <c r="BW85" s="943"/>
      <c r="BX85" s="943"/>
      <c r="BY85" s="943"/>
      <c r="BZ85" s="943"/>
      <c r="CA85" s="943"/>
      <c r="CB85" s="943"/>
      <c r="CC85" s="943"/>
      <c r="CD85" s="943"/>
      <c r="CE85" s="943"/>
      <c r="CF85" s="943"/>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42"/>
      <c r="DW85" s="943"/>
      <c r="DX85" s="943"/>
      <c r="DY85" s="943"/>
      <c r="DZ85" s="944"/>
      <c r="EA85" s="221"/>
    </row>
    <row r="86" spans="1:131" ht="26.25" customHeight="1" x14ac:dyDescent="0.15">
      <c r="A86" s="229">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32"/>
      <c r="BF86" s="232"/>
      <c r="BG86" s="232"/>
      <c r="BH86" s="232"/>
      <c r="BI86" s="232"/>
      <c r="BJ86" s="232"/>
      <c r="BK86" s="232"/>
      <c r="BL86" s="232"/>
      <c r="BM86" s="232"/>
      <c r="BN86" s="232"/>
      <c r="BO86" s="232"/>
      <c r="BP86" s="232"/>
      <c r="BQ86" s="229">
        <v>80</v>
      </c>
      <c r="BR86" s="234"/>
      <c r="BS86" s="942"/>
      <c r="BT86" s="943"/>
      <c r="BU86" s="943"/>
      <c r="BV86" s="943"/>
      <c r="BW86" s="943"/>
      <c r="BX86" s="943"/>
      <c r="BY86" s="943"/>
      <c r="BZ86" s="943"/>
      <c r="CA86" s="943"/>
      <c r="CB86" s="943"/>
      <c r="CC86" s="943"/>
      <c r="CD86" s="943"/>
      <c r="CE86" s="943"/>
      <c r="CF86" s="943"/>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42"/>
      <c r="DW86" s="943"/>
      <c r="DX86" s="943"/>
      <c r="DY86" s="943"/>
      <c r="DZ86" s="944"/>
      <c r="EA86" s="221"/>
    </row>
    <row r="87" spans="1:131" ht="26.25" customHeight="1" x14ac:dyDescent="0.15">
      <c r="A87" s="235">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32"/>
      <c r="BF87" s="232"/>
      <c r="BG87" s="232"/>
      <c r="BH87" s="232"/>
      <c r="BI87" s="232"/>
      <c r="BJ87" s="232"/>
      <c r="BK87" s="232"/>
      <c r="BL87" s="232"/>
      <c r="BM87" s="232"/>
      <c r="BN87" s="232"/>
      <c r="BO87" s="232"/>
      <c r="BP87" s="232"/>
      <c r="BQ87" s="229">
        <v>81</v>
      </c>
      <c r="BR87" s="234"/>
      <c r="BS87" s="942"/>
      <c r="BT87" s="943"/>
      <c r="BU87" s="943"/>
      <c r="BV87" s="943"/>
      <c r="BW87" s="943"/>
      <c r="BX87" s="943"/>
      <c r="BY87" s="943"/>
      <c r="BZ87" s="943"/>
      <c r="CA87" s="943"/>
      <c r="CB87" s="943"/>
      <c r="CC87" s="943"/>
      <c r="CD87" s="943"/>
      <c r="CE87" s="943"/>
      <c r="CF87" s="943"/>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42"/>
      <c r="DW87" s="943"/>
      <c r="DX87" s="943"/>
      <c r="DY87" s="943"/>
      <c r="DZ87" s="944"/>
      <c r="EA87" s="221"/>
    </row>
    <row r="88" spans="1:131" ht="26.25" customHeight="1" thickBot="1" x14ac:dyDescent="0.2">
      <c r="A88" s="231" t="s">
        <v>393</v>
      </c>
      <c r="B88" s="934" t="s">
        <v>424</v>
      </c>
      <c r="C88" s="935"/>
      <c r="D88" s="935"/>
      <c r="E88" s="935"/>
      <c r="F88" s="935"/>
      <c r="G88" s="935"/>
      <c r="H88" s="935"/>
      <c r="I88" s="935"/>
      <c r="J88" s="935"/>
      <c r="K88" s="935"/>
      <c r="L88" s="935"/>
      <c r="M88" s="935"/>
      <c r="N88" s="935"/>
      <c r="O88" s="935"/>
      <c r="P88" s="945"/>
      <c r="Q88" s="959"/>
      <c r="R88" s="960"/>
      <c r="S88" s="960"/>
      <c r="T88" s="960"/>
      <c r="U88" s="960"/>
      <c r="V88" s="960"/>
      <c r="W88" s="960"/>
      <c r="X88" s="960"/>
      <c r="Y88" s="960"/>
      <c r="Z88" s="960"/>
      <c r="AA88" s="960"/>
      <c r="AB88" s="960"/>
      <c r="AC88" s="960"/>
      <c r="AD88" s="960"/>
      <c r="AE88" s="960"/>
      <c r="AF88" s="956"/>
      <c r="AG88" s="956"/>
      <c r="AH88" s="956"/>
      <c r="AI88" s="956"/>
      <c r="AJ88" s="956"/>
      <c r="AK88" s="960"/>
      <c r="AL88" s="960"/>
      <c r="AM88" s="960"/>
      <c r="AN88" s="960"/>
      <c r="AO88" s="960"/>
      <c r="AP88" s="956"/>
      <c r="AQ88" s="956"/>
      <c r="AR88" s="956"/>
      <c r="AS88" s="956"/>
      <c r="AT88" s="956"/>
      <c r="AU88" s="956"/>
      <c r="AV88" s="956"/>
      <c r="AW88" s="956"/>
      <c r="AX88" s="956"/>
      <c r="AY88" s="956"/>
      <c r="AZ88" s="957"/>
      <c r="BA88" s="957"/>
      <c r="BB88" s="957"/>
      <c r="BC88" s="957"/>
      <c r="BD88" s="958"/>
      <c r="BE88" s="232"/>
      <c r="BF88" s="232"/>
      <c r="BG88" s="232"/>
      <c r="BH88" s="232"/>
      <c r="BI88" s="232"/>
      <c r="BJ88" s="232"/>
      <c r="BK88" s="232"/>
      <c r="BL88" s="232"/>
      <c r="BM88" s="232"/>
      <c r="BN88" s="232"/>
      <c r="BO88" s="232"/>
      <c r="BP88" s="232"/>
      <c r="BQ88" s="229">
        <v>82</v>
      </c>
      <c r="BR88" s="234"/>
      <c r="BS88" s="942"/>
      <c r="BT88" s="943"/>
      <c r="BU88" s="943"/>
      <c r="BV88" s="943"/>
      <c r="BW88" s="943"/>
      <c r="BX88" s="943"/>
      <c r="BY88" s="943"/>
      <c r="BZ88" s="943"/>
      <c r="CA88" s="943"/>
      <c r="CB88" s="943"/>
      <c r="CC88" s="943"/>
      <c r="CD88" s="943"/>
      <c r="CE88" s="943"/>
      <c r="CF88" s="943"/>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42"/>
      <c r="DW88" s="943"/>
      <c r="DX88" s="943"/>
      <c r="DY88" s="943"/>
      <c r="DZ88" s="94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2"/>
      <c r="BT89" s="943"/>
      <c r="BU89" s="943"/>
      <c r="BV89" s="943"/>
      <c r="BW89" s="943"/>
      <c r="BX89" s="943"/>
      <c r="BY89" s="943"/>
      <c r="BZ89" s="943"/>
      <c r="CA89" s="943"/>
      <c r="CB89" s="943"/>
      <c r="CC89" s="943"/>
      <c r="CD89" s="943"/>
      <c r="CE89" s="943"/>
      <c r="CF89" s="943"/>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42"/>
      <c r="DW89" s="943"/>
      <c r="DX89" s="943"/>
      <c r="DY89" s="943"/>
      <c r="DZ89" s="94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2"/>
      <c r="BT90" s="943"/>
      <c r="BU90" s="943"/>
      <c r="BV90" s="943"/>
      <c r="BW90" s="943"/>
      <c r="BX90" s="943"/>
      <c r="BY90" s="943"/>
      <c r="BZ90" s="943"/>
      <c r="CA90" s="943"/>
      <c r="CB90" s="943"/>
      <c r="CC90" s="943"/>
      <c r="CD90" s="943"/>
      <c r="CE90" s="943"/>
      <c r="CF90" s="943"/>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42"/>
      <c r="DW90" s="943"/>
      <c r="DX90" s="943"/>
      <c r="DY90" s="943"/>
      <c r="DZ90" s="94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2"/>
      <c r="BT91" s="943"/>
      <c r="BU91" s="943"/>
      <c r="BV91" s="943"/>
      <c r="BW91" s="943"/>
      <c r="BX91" s="943"/>
      <c r="BY91" s="943"/>
      <c r="BZ91" s="943"/>
      <c r="CA91" s="943"/>
      <c r="CB91" s="943"/>
      <c r="CC91" s="943"/>
      <c r="CD91" s="943"/>
      <c r="CE91" s="943"/>
      <c r="CF91" s="943"/>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42"/>
      <c r="DW91" s="943"/>
      <c r="DX91" s="943"/>
      <c r="DY91" s="943"/>
      <c r="DZ91" s="94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2"/>
      <c r="BT92" s="943"/>
      <c r="BU92" s="943"/>
      <c r="BV92" s="943"/>
      <c r="BW92" s="943"/>
      <c r="BX92" s="943"/>
      <c r="BY92" s="943"/>
      <c r="BZ92" s="943"/>
      <c r="CA92" s="943"/>
      <c r="CB92" s="943"/>
      <c r="CC92" s="943"/>
      <c r="CD92" s="943"/>
      <c r="CE92" s="943"/>
      <c r="CF92" s="943"/>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42"/>
      <c r="DW92" s="943"/>
      <c r="DX92" s="943"/>
      <c r="DY92" s="943"/>
      <c r="DZ92" s="94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2"/>
      <c r="BT93" s="943"/>
      <c r="BU93" s="943"/>
      <c r="BV93" s="943"/>
      <c r="BW93" s="943"/>
      <c r="BX93" s="943"/>
      <c r="BY93" s="943"/>
      <c r="BZ93" s="943"/>
      <c r="CA93" s="943"/>
      <c r="CB93" s="943"/>
      <c r="CC93" s="943"/>
      <c r="CD93" s="943"/>
      <c r="CE93" s="943"/>
      <c r="CF93" s="943"/>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42"/>
      <c r="DW93" s="943"/>
      <c r="DX93" s="943"/>
      <c r="DY93" s="943"/>
      <c r="DZ93" s="94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2"/>
      <c r="BT94" s="943"/>
      <c r="BU94" s="943"/>
      <c r="BV94" s="943"/>
      <c r="BW94" s="943"/>
      <c r="BX94" s="943"/>
      <c r="BY94" s="943"/>
      <c r="BZ94" s="943"/>
      <c r="CA94" s="943"/>
      <c r="CB94" s="943"/>
      <c r="CC94" s="943"/>
      <c r="CD94" s="943"/>
      <c r="CE94" s="943"/>
      <c r="CF94" s="943"/>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42"/>
      <c r="DW94" s="943"/>
      <c r="DX94" s="943"/>
      <c r="DY94" s="943"/>
      <c r="DZ94" s="94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2"/>
      <c r="BT95" s="943"/>
      <c r="BU95" s="943"/>
      <c r="BV95" s="943"/>
      <c r="BW95" s="943"/>
      <c r="BX95" s="943"/>
      <c r="BY95" s="943"/>
      <c r="BZ95" s="943"/>
      <c r="CA95" s="943"/>
      <c r="CB95" s="943"/>
      <c r="CC95" s="943"/>
      <c r="CD95" s="943"/>
      <c r="CE95" s="943"/>
      <c r="CF95" s="943"/>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42"/>
      <c r="DW95" s="943"/>
      <c r="DX95" s="943"/>
      <c r="DY95" s="943"/>
      <c r="DZ95" s="94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2"/>
      <c r="BT96" s="943"/>
      <c r="BU96" s="943"/>
      <c r="BV96" s="943"/>
      <c r="BW96" s="943"/>
      <c r="BX96" s="943"/>
      <c r="BY96" s="943"/>
      <c r="BZ96" s="943"/>
      <c r="CA96" s="943"/>
      <c r="CB96" s="943"/>
      <c r="CC96" s="943"/>
      <c r="CD96" s="943"/>
      <c r="CE96" s="943"/>
      <c r="CF96" s="943"/>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42"/>
      <c r="DW96" s="943"/>
      <c r="DX96" s="943"/>
      <c r="DY96" s="943"/>
      <c r="DZ96" s="94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2"/>
      <c r="BT97" s="943"/>
      <c r="BU97" s="943"/>
      <c r="BV97" s="943"/>
      <c r="BW97" s="943"/>
      <c r="BX97" s="943"/>
      <c r="BY97" s="943"/>
      <c r="BZ97" s="943"/>
      <c r="CA97" s="943"/>
      <c r="CB97" s="943"/>
      <c r="CC97" s="943"/>
      <c r="CD97" s="943"/>
      <c r="CE97" s="943"/>
      <c r="CF97" s="943"/>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42"/>
      <c r="DW97" s="943"/>
      <c r="DX97" s="943"/>
      <c r="DY97" s="943"/>
      <c r="DZ97" s="94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2"/>
      <c r="BT98" s="943"/>
      <c r="BU98" s="943"/>
      <c r="BV98" s="943"/>
      <c r="BW98" s="943"/>
      <c r="BX98" s="943"/>
      <c r="BY98" s="943"/>
      <c r="BZ98" s="943"/>
      <c r="CA98" s="943"/>
      <c r="CB98" s="943"/>
      <c r="CC98" s="943"/>
      <c r="CD98" s="943"/>
      <c r="CE98" s="943"/>
      <c r="CF98" s="943"/>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42"/>
      <c r="DW98" s="943"/>
      <c r="DX98" s="943"/>
      <c r="DY98" s="943"/>
      <c r="DZ98" s="94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2"/>
      <c r="BT99" s="943"/>
      <c r="BU99" s="943"/>
      <c r="BV99" s="943"/>
      <c r="BW99" s="943"/>
      <c r="BX99" s="943"/>
      <c r="BY99" s="943"/>
      <c r="BZ99" s="943"/>
      <c r="CA99" s="943"/>
      <c r="CB99" s="943"/>
      <c r="CC99" s="943"/>
      <c r="CD99" s="943"/>
      <c r="CE99" s="943"/>
      <c r="CF99" s="943"/>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42"/>
      <c r="DW99" s="943"/>
      <c r="DX99" s="943"/>
      <c r="DY99" s="943"/>
      <c r="DZ99" s="94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2"/>
      <c r="BT100" s="943"/>
      <c r="BU100" s="943"/>
      <c r="BV100" s="943"/>
      <c r="BW100" s="943"/>
      <c r="BX100" s="943"/>
      <c r="BY100" s="943"/>
      <c r="BZ100" s="943"/>
      <c r="CA100" s="943"/>
      <c r="CB100" s="943"/>
      <c r="CC100" s="943"/>
      <c r="CD100" s="943"/>
      <c r="CE100" s="943"/>
      <c r="CF100" s="943"/>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42"/>
      <c r="DW100" s="943"/>
      <c r="DX100" s="943"/>
      <c r="DY100" s="943"/>
      <c r="DZ100" s="94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2"/>
      <c r="BT101" s="943"/>
      <c r="BU101" s="943"/>
      <c r="BV101" s="943"/>
      <c r="BW101" s="943"/>
      <c r="BX101" s="943"/>
      <c r="BY101" s="943"/>
      <c r="BZ101" s="943"/>
      <c r="CA101" s="943"/>
      <c r="CB101" s="943"/>
      <c r="CC101" s="943"/>
      <c r="CD101" s="943"/>
      <c r="CE101" s="943"/>
      <c r="CF101" s="943"/>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42"/>
      <c r="DW101" s="943"/>
      <c r="DX101" s="943"/>
      <c r="DY101" s="943"/>
      <c r="DZ101" s="94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393</v>
      </c>
      <c r="BR102" s="934" t="s">
        <v>425</v>
      </c>
      <c r="BS102" s="935"/>
      <c r="BT102" s="935"/>
      <c r="BU102" s="935"/>
      <c r="BV102" s="935"/>
      <c r="BW102" s="935"/>
      <c r="BX102" s="935"/>
      <c r="BY102" s="935"/>
      <c r="BZ102" s="935"/>
      <c r="CA102" s="935"/>
      <c r="CB102" s="935"/>
      <c r="CC102" s="935"/>
      <c r="CD102" s="935"/>
      <c r="CE102" s="935"/>
      <c r="CF102" s="935"/>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4"/>
      <c r="DW102" s="935"/>
      <c r="DX102" s="935"/>
      <c r="DY102" s="935"/>
      <c r="DZ102" s="93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7" t="s">
        <v>426</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8" t="s">
        <v>427</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9" t="s">
        <v>430</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431</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21" customFormat="1" ht="26.25" customHeight="1" x14ac:dyDescent="0.15">
      <c r="A109" s="892" t="s">
        <v>432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433</v>
      </c>
      <c r="AB109" s="893"/>
      <c r="AC109" s="893"/>
      <c r="AD109" s="893"/>
      <c r="AE109" s="894"/>
      <c r="AF109" s="895" t="s">
        <v>434</v>
      </c>
      <c r="AG109" s="893"/>
      <c r="AH109" s="893"/>
      <c r="AI109" s="893"/>
      <c r="AJ109" s="894"/>
      <c r="AK109" s="895" t="s">
        <v>308</v>
      </c>
      <c r="AL109" s="893"/>
      <c r="AM109" s="893"/>
      <c r="AN109" s="893"/>
      <c r="AO109" s="894"/>
      <c r="AP109" s="895" t="s">
        <v>435</v>
      </c>
      <c r="AQ109" s="893"/>
      <c r="AR109" s="893"/>
      <c r="AS109" s="893"/>
      <c r="AT109" s="926"/>
      <c r="AU109" s="892" t="s">
        <v>432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433</v>
      </c>
      <c r="BR109" s="893"/>
      <c r="BS109" s="893"/>
      <c r="BT109" s="893"/>
      <c r="BU109" s="894"/>
      <c r="BV109" s="895" t="s">
        <v>434</v>
      </c>
      <c r="BW109" s="893"/>
      <c r="BX109" s="893"/>
      <c r="BY109" s="893"/>
      <c r="BZ109" s="894"/>
      <c r="CA109" s="895" t="s">
        <v>308</v>
      </c>
      <c r="CB109" s="893"/>
      <c r="CC109" s="893"/>
      <c r="CD109" s="893"/>
      <c r="CE109" s="894"/>
      <c r="CF109" s="933" t="s">
        <v>435</v>
      </c>
      <c r="CG109" s="933"/>
      <c r="CH109" s="933"/>
      <c r="CI109" s="933"/>
      <c r="CJ109" s="933"/>
      <c r="CK109" s="895" t="s">
        <v>436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433</v>
      </c>
      <c r="DH109" s="893"/>
      <c r="DI109" s="893"/>
      <c r="DJ109" s="893"/>
      <c r="DK109" s="894"/>
      <c r="DL109" s="895" t="s">
        <v>434</v>
      </c>
      <c r="DM109" s="893"/>
      <c r="DN109" s="893"/>
      <c r="DO109" s="893"/>
      <c r="DP109" s="894"/>
      <c r="DQ109" s="895" t="s">
        <v>308</v>
      </c>
      <c r="DR109" s="893"/>
      <c r="DS109" s="893"/>
      <c r="DT109" s="893"/>
      <c r="DU109" s="894"/>
      <c r="DV109" s="895" t="s">
        <v>435</v>
      </c>
      <c r="DW109" s="893"/>
      <c r="DX109" s="893"/>
      <c r="DY109" s="893"/>
      <c r="DZ109" s="926"/>
    </row>
    <row r="110" spans="1:131" s="221" customFormat="1" ht="26.25" customHeight="1" x14ac:dyDescent="0.15">
      <c r="A110" s="804" t="s">
        <v>437</v>
      </c>
      <c r="B110" s="805"/>
      <c r="C110" s="805"/>
      <c r="D110" s="805"/>
      <c r="E110" s="805"/>
      <c r="F110" s="805"/>
      <c r="G110" s="805"/>
      <c r="H110" s="805"/>
      <c r="I110" s="805"/>
      <c r="J110" s="805"/>
      <c r="K110" s="805"/>
      <c r="L110" s="805"/>
      <c r="M110" s="805"/>
      <c r="N110" s="805"/>
      <c r="O110" s="805"/>
      <c r="P110" s="805"/>
      <c r="Q110" s="805"/>
      <c r="R110" s="805"/>
      <c r="S110" s="805"/>
      <c r="T110" s="805"/>
      <c r="U110" s="805"/>
      <c r="V110" s="805"/>
      <c r="W110" s="805"/>
      <c r="X110" s="805"/>
      <c r="Y110" s="805"/>
      <c r="Z110" s="806"/>
      <c r="AA110" s="885">
        <v>1863032</v>
      </c>
      <c r="AB110" s="886"/>
      <c r="AC110" s="886"/>
      <c r="AD110" s="886"/>
      <c r="AE110" s="887"/>
      <c r="AF110" s="888">
        <v>1772777</v>
      </c>
      <c r="AG110" s="886"/>
      <c r="AH110" s="886"/>
      <c r="AI110" s="886"/>
      <c r="AJ110" s="887"/>
      <c r="AK110" s="888">
        <v>2034706</v>
      </c>
      <c r="AL110" s="886"/>
      <c r="AM110" s="886"/>
      <c r="AN110" s="886"/>
      <c r="AO110" s="887"/>
      <c r="AP110" s="889">
        <v>19.5</v>
      </c>
      <c r="AQ110" s="890"/>
      <c r="AR110" s="890"/>
      <c r="AS110" s="890"/>
      <c r="AT110" s="891"/>
      <c r="AU110" s="927" t="s">
        <v>73</v>
      </c>
      <c r="AV110" s="928"/>
      <c r="AW110" s="928"/>
      <c r="AX110" s="928"/>
      <c r="AY110" s="928"/>
      <c r="AZ110" s="857" t="s">
        <v>438</v>
      </c>
      <c r="BA110" s="805"/>
      <c r="BB110" s="805"/>
      <c r="BC110" s="805"/>
      <c r="BD110" s="805"/>
      <c r="BE110" s="805"/>
      <c r="BF110" s="805"/>
      <c r="BG110" s="805"/>
      <c r="BH110" s="805"/>
      <c r="BI110" s="805"/>
      <c r="BJ110" s="805"/>
      <c r="BK110" s="805"/>
      <c r="BL110" s="805"/>
      <c r="BM110" s="805"/>
      <c r="BN110" s="805"/>
      <c r="BO110" s="805"/>
      <c r="BP110" s="806"/>
      <c r="BQ110" s="858">
        <v>23401034</v>
      </c>
      <c r="BR110" s="839"/>
      <c r="BS110" s="839"/>
      <c r="BT110" s="839"/>
      <c r="BU110" s="839"/>
      <c r="BV110" s="839">
        <v>23805356</v>
      </c>
      <c r="BW110" s="839"/>
      <c r="BX110" s="839"/>
      <c r="BY110" s="839"/>
      <c r="BZ110" s="839"/>
      <c r="CA110" s="839">
        <v>23746470</v>
      </c>
      <c r="CB110" s="839"/>
      <c r="CC110" s="839"/>
      <c r="CD110" s="839"/>
      <c r="CE110" s="839"/>
      <c r="CF110" s="863">
        <v>227.2</v>
      </c>
      <c r="CG110" s="864"/>
      <c r="CH110" s="864"/>
      <c r="CI110" s="864"/>
      <c r="CJ110" s="864"/>
      <c r="CK110" s="923" t="s">
        <v>439</v>
      </c>
      <c r="CL110" s="816"/>
      <c r="CM110" s="857" t="s">
        <v>440</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58" t="s">
        <v>441</v>
      </c>
      <c r="DH110" s="839"/>
      <c r="DI110" s="839"/>
      <c r="DJ110" s="839"/>
      <c r="DK110" s="839"/>
      <c r="DL110" s="839" t="s">
        <v>441</v>
      </c>
      <c r="DM110" s="839"/>
      <c r="DN110" s="839"/>
      <c r="DO110" s="839"/>
      <c r="DP110" s="839"/>
      <c r="DQ110" s="839" t="s">
        <v>441</v>
      </c>
      <c r="DR110" s="839"/>
      <c r="DS110" s="839"/>
      <c r="DT110" s="839"/>
      <c r="DU110" s="839"/>
      <c r="DV110" s="840" t="s">
        <v>395</v>
      </c>
      <c r="DW110" s="840"/>
      <c r="DX110" s="840"/>
      <c r="DY110" s="840"/>
      <c r="DZ110" s="841"/>
    </row>
    <row r="111" spans="1:131" s="221" customFormat="1" ht="26.25" customHeight="1" x14ac:dyDescent="0.15">
      <c r="A111" s="771" t="s">
        <v>442</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22"/>
      <c r="AA111" s="915" t="s">
        <v>443</v>
      </c>
      <c r="AB111" s="916"/>
      <c r="AC111" s="916"/>
      <c r="AD111" s="916"/>
      <c r="AE111" s="917"/>
      <c r="AF111" s="918" t="s">
        <v>441</v>
      </c>
      <c r="AG111" s="916"/>
      <c r="AH111" s="916"/>
      <c r="AI111" s="916"/>
      <c r="AJ111" s="917"/>
      <c r="AK111" s="918" t="s">
        <v>395</v>
      </c>
      <c r="AL111" s="916"/>
      <c r="AM111" s="916"/>
      <c r="AN111" s="916"/>
      <c r="AO111" s="917"/>
      <c r="AP111" s="919" t="s">
        <v>395</v>
      </c>
      <c r="AQ111" s="920"/>
      <c r="AR111" s="920"/>
      <c r="AS111" s="920"/>
      <c r="AT111" s="921"/>
      <c r="AU111" s="929"/>
      <c r="AV111" s="930"/>
      <c r="AW111" s="930"/>
      <c r="AX111" s="930"/>
      <c r="AY111" s="930"/>
      <c r="AZ111" s="812" t="s">
        <v>444</v>
      </c>
      <c r="BA111" s="749"/>
      <c r="BB111" s="749"/>
      <c r="BC111" s="749"/>
      <c r="BD111" s="749"/>
      <c r="BE111" s="749"/>
      <c r="BF111" s="749"/>
      <c r="BG111" s="749"/>
      <c r="BH111" s="749"/>
      <c r="BI111" s="749"/>
      <c r="BJ111" s="749"/>
      <c r="BK111" s="749"/>
      <c r="BL111" s="749"/>
      <c r="BM111" s="749"/>
      <c r="BN111" s="749"/>
      <c r="BO111" s="749"/>
      <c r="BP111" s="750"/>
      <c r="BQ111" s="813" t="s">
        <v>395</v>
      </c>
      <c r="BR111" s="814"/>
      <c r="BS111" s="814"/>
      <c r="BT111" s="814"/>
      <c r="BU111" s="814"/>
      <c r="BV111" s="814" t="s">
        <v>395</v>
      </c>
      <c r="BW111" s="814"/>
      <c r="BX111" s="814"/>
      <c r="BY111" s="814"/>
      <c r="BZ111" s="814"/>
      <c r="CA111" s="814" t="s">
        <v>395</v>
      </c>
      <c r="CB111" s="814"/>
      <c r="CC111" s="814"/>
      <c r="CD111" s="814"/>
      <c r="CE111" s="814"/>
      <c r="CF111" s="872" t="s">
        <v>445</v>
      </c>
      <c r="CG111" s="873"/>
      <c r="CH111" s="873"/>
      <c r="CI111" s="873"/>
      <c r="CJ111" s="873"/>
      <c r="CK111" s="924"/>
      <c r="CL111" s="818"/>
      <c r="CM111" s="812" t="s">
        <v>446</v>
      </c>
      <c r="CN111" s="749"/>
      <c r="CO111" s="749"/>
      <c r="CP111" s="749"/>
      <c r="CQ111" s="749"/>
      <c r="CR111" s="749"/>
      <c r="CS111" s="749"/>
      <c r="CT111" s="749"/>
      <c r="CU111" s="749"/>
      <c r="CV111" s="749"/>
      <c r="CW111" s="749"/>
      <c r="CX111" s="749"/>
      <c r="CY111" s="749"/>
      <c r="CZ111" s="749"/>
      <c r="DA111" s="749"/>
      <c r="DB111" s="749"/>
      <c r="DC111" s="749"/>
      <c r="DD111" s="749"/>
      <c r="DE111" s="749"/>
      <c r="DF111" s="750"/>
      <c r="DG111" s="813" t="s">
        <v>447</v>
      </c>
      <c r="DH111" s="814"/>
      <c r="DI111" s="814"/>
      <c r="DJ111" s="814"/>
      <c r="DK111" s="814"/>
      <c r="DL111" s="814" t="s">
        <v>448</v>
      </c>
      <c r="DM111" s="814"/>
      <c r="DN111" s="814"/>
      <c r="DO111" s="814"/>
      <c r="DP111" s="814"/>
      <c r="DQ111" s="814" t="s">
        <v>395</v>
      </c>
      <c r="DR111" s="814"/>
      <c r="DS111" s="814"/>
      <c r="DT111" s="814"/>
      <c r="DU111" s="814"/>
      <c r="DV111" s="791" t="s">
        <v>395</v>
      </c>
      <c r="DW111" s="791"/>
      <c r="DX111" s="791"/>
      <c r="DY111" s="791"/>
      <c r="DZ111" s="792"/>
    </row>
    <row r="112" spans="1:131" s="221" customFormat="1" ht="26.25" customHeight="1" x14ac:dyDescent="0.15">
      <c r="A112" s="909" t="s">
        <v>449</v>
      </c>
      <c r="B112" s="910"/>
      <c r="C112" s="749" t="s">
        <v>450</v>
      </c>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50"/>
      <c r="AA112" s="776" t="s">
        <v>395</v>
      </c>
      <c r="AB112" s="777"/>
      <c r="AC112" s="777"/>
      <c r="AD112" s="777"/>
      <c r="AE112" s="778"/>
      <c r="AF112" s="779" t="s">
        <v>441</v>
      </c>
      <c r="AG112" s="777"/>
      <c r="AH112" s="777"/>
      <c r="AI112" s="777"/>
      <c r="AJ112" s="778"/>
      <c r="AK112" s="779" t="s">
        <v>441</v>
      </c>
      <c r="AL112" s="777"/>
      <c r="AM112" s="777"/>
      <c r="AN112" s="777"/>
      <c r="AO112" s="778"/>
      <c r="AP112" s="821" t="s">
        <v>447</v>
      </c>
      <c r="AQ112" s="822"/>
      <c r="AR112" s="822"/>
      <c r="AS112" s="822"/>
      <c r="AT112" s="823"/>
      <c r="AU112" s="929"/>
      <c r="AV112" s="930"/>
      <c r="AW112" s="930"/>
      <c r="AX112" s="930"/>
      <c r="AY112" s="930"/>
      <c r="AZ112" s="812" t="s">
        <v>451</v>
      </c>
      <c r="BA112" s="749"/>
      <c r="BB112" s="749"/>
      <c r="BC112" s="749"/>
      <c r="BD112" s="749"/>
      <c r="BE112" s="749"/>
      <c r="BF112" s="749"/>
      <c r="BG112" s="749"/>
      <c r="BH112" s="749"/>
      <c r="BI112" s="749"/>
      <c r="BJ112" s="749"/>
      <c r="BK112" s="749"/>
      <c r="BL112" s="749"/>
      <c r="BM112" s="749"/>
      <c r="BN112" s="749"/>
      <c r="BO112" s="749"/>
      <c r="BP112" s="750"/>
      <c r="BQ112" s="813">
        <v>1047386</v>
      </c>
      <c r="BR112" s="814"/>
      <c r="BS112" s="814"/>
      <c r="BT112" s="814"/>
      <c r="BU112" s="814"/>
      <c r="BV112" s="814">
        <v>1131218</v>
      </c>
      <c r="BW112" s="814"/>
      <c r="BX112" s="814"/>
      <c r="BY112" s="814"/>
      <c r="BZ112" s="814"/>
      <c r="CA112" s="814">
        <v>1259439</v>
      </c>
      <c r="CB112" s="814"/>
      <c r="CC112" s="814"/>
      <c r="CD112" s="814"/>
      <c r="CE112" s="814"/>
      <c r="CF112" s="872">
        <v>12.1</v>
      </c>
      <c r="CG112" s="873"/>
      <c r="CH112" s="873"/>
      <c r="CI112" s="873"/>
      <c r="CJ112" s="873"/>
      <c r="CK112" s="924"/>
      <c r="CL112" s="818"/>
      <c r="CM112" s="812" t="s">
        <v>452</v>
      </c>
      <c r="CN112" s="749"/>
      <c r="CO112" s="749"/>
      <c r="CP112" s="749"/>
      <c r="CQ112" s="749"/>
      <c r="CR112" s="749"/>
      <c r="CS112" s="749"/>
      <c r="CT112" s="749"/>
      <c r="CU112" s="749"/>
      <c r="CV112" s="749"/>
      <c r="CW112" s="749"/>
      <c r="CX112" s="749"/>
      <c r="CY112" s="749"/>
      <c r="CZ112" s="749"/>
      <c r="DA112" s="749"/>
      <c r="DB112" s="749"/>
      <c r="DC112" s="749"/>
      <c r="DD112" s="749"/>
      <c r="DE112" s="749"/>
      <c r="DF112" s="750"/>
      <c r="DG112" s="813" t="s">
        <v>395</v>
      </c>
      <c r="DH112" s="814"/>
      <c r="DI112" s="814"/>
      <c r="DJ112" s="814"/>
      <c r="DK112" s="814"/>
      <c r="DL112" s="814" t="s">
        <v>447</v>
      </c>
      <c r="DM112" s="814"/>
      <c r="DN112" s="814"/>
      <c r="DO112" s="814"/>
      <c r="DP112" s="814"/>
      <c r="DQ112" s="814" t="s">
        <v>395</v>
      </c>
      <c r="DR112" s="814"/>
      <c r="DS112" s="814"/>
      <c r="DT112" s="814"/>
      <c r="DU112" s="814"/>
      <c r="DV112" s="791" t="s">
        <v>395</v>
      </c>
      <c r="DW112" s="791"/>
      <c r="DX112" s="791"/>
      <c r="DY112" s="791"/>
      <c r="DZ112" s="792"/>
    </row>
    <row r="113" spans="1:130" s="221" customFormat="1" ht="26.25" customHeight="1" x14ac:dyDescent="0.15">
      <c r="A113" s="911"/>
      <c r="B113" s="912"/>
      <c r="C113" s="749" t="s">
        <v>453</v>
      </c>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50"/>
      <c r="AA113" s="915">
        <v>71132</v>
      </c>
      <c r="AB113" s="916"/>
      <c r="AC113" s="916"/>
      <c r="AD113" s="916"/>
      <c r="AE113" s="917"/>
      <c r="AF113" s="918">
        <v>71337</v>
      </c>
      <c r="AG113" s="916"/>
      <c r="AH113" s="916"/>
      <c r="AI113" s="916"/>
      <c r="AJ113" s="917"/>
      <c r="AK113" s="918">
        <v>72888</v>
      </c>
      <c r="AL113" s="916"/>
      <c r="AM113" s="916"/>
      <c r="AN113" s="916"/>
      <c r="AO113" s="917"/>
      <c r="AP113" s="919">
        <v>0.7</v>
      </c>
      <c r="AQ113" s="920"/>
      <c r="AR113" s="920"/>
      <c r="AS113" s="920"/>
      <c r="AT113" s="921"/>
      <c r="AU113" s="929"/>
      <c r="AV113" s="930"/>
      <c r="AW113" s="930"/>
      <c r="AX113" s="930"/>
      <c r="AY113" s="930"/>
      <c r="AZ113" s="812" t="s">
        <v>454</v>
      </c>
      <c r="BA113" s="749"/>
      <c r="BB113" s="749"/>
      <c r="BC113" s="749"/>
      <c r="BD113" s="749"/>
      <c r="BE113" s="749"/>
      <c r="BF113" s="749"/>
      <c r="BG113" s="749"/>
      <c r="BH113" s="749"/>
      <c r="BI113" s="749"/>
      <c r="BJ113" s="749"/>
      <c r="BK113" s="749"/>
      <c r="BL113" s="749"/>
      <c r="BM113" s="749"/>
      <c r="BN113" s="749"/>
      <c r="BO113" s="749"/>
      <c r="BP113" s="750"/>
      <c r="BQ113" s="813">
        <v>141665</v>
      </c>
      <c r="BR113" s="814"/>
      <c r="BS113" s="814"/>
      <c r="BT113" s="814"/>
      <c r="BU113" s="814"/>
      <c r="BV113" s="814">
        <v>138164</v>
      </c>
      <c r="BW113" s="814"/>
      <c r="BX113" s="814"/>
      <c r="BY113" s="814"/>
      <c r="BZ113" s="814"/>
      <c r="CA113" s="814">
        <v>177004</v>
      </c>
      <c r="CB113" s="814"/>
      <c r="CC113" s="814"/>
      <c r="CD113" s="814"/>
      <c r="CE113" s="814"/>
      <c r="CF113" s="872">
        <v>1.7</v>
      </c>
      <c r="CG113" s="873"/>
      <c r="CH113" s="873"/>
      <c r="CI113" s="873"/>
      <c r="CJ113" s="873"/>
      <c r="CK113" s="924"/>
      <c r="CL113" s="818"/>
      <c r="CM113" s="812" t="s">
        <v>455</v>
      </c>
      <c r="CN113" s="749"/>
      <c r="CO113" s="749"/>
      <c r="CP113" s="749"/>
      <c r="CQ113" s="749"/>
      <c r="CR113" s="749"/>
      <c r="CS113" s="749"/>
      <c r="CT113" s="749"/>
      <c r="CU113" s="749"/>
      <c r="CV113" s="749"/>
      <c r="CW113" s="749"/>
      <c r="CX113" s="749"/>
      <c r="CY113" s="749"/>
      <c r="CZ113" s="749"/>
      <c r="DA113" s="749"/>
      <c r="DB113" s="749"/>
      <c r="DC113" s="749"/>
      <c r="DD113" s="749"/>
      <c r="DE113" s="749"/>
      <c r="DF113" s="750"/>
      <c r="DG113" s="776" t="s">
        <v>395</v>
      </c>
      <c r="DH113" s="777"/>
      <c r="DI113" s="777"/>
      <c r="DJ113" s="777"/>
      <c r="DK113" s="778"/>
      <c r="DL113" s="779" t="s">
        <v>443</v>
      </c>
      <c r="DM113" s="777"/>
      <c r="DN113" s="777"/>
      <c r="DO113" s="777"/>
      <c r="DP113" s="778"/>
      <c r="DQ113" s="779" t="s">
        <v>395</v>
      </c>
      <c r="DR113" s="777"/>
      <c r="DS113" s="777"/>
      <c r="DT113" s="777"/>
      <c r="DU113" s="778"/>
      <c r="DV113" s="821" t="s">
        <v>395</v>
      </c>
      <c r="DW113" s="822"/>
      <c r="DX113" s="822"/>
      <c r="DY113" s="822"/>
      <c r="DZ113" s="823"/>
    </row>
    <row r="114" spans="1:130" s="221" customFormat="1" ht="26.25" customHeight="1" x14ac:dyDescent="0.15">
      <c r="A114" s="911"/>
      <c r="B114" s="912"/>
      <c r="C114" s="749" t="s">
        <v>456</v>
      </c>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50"/>
      <c r="AA114" s="776">
        <v>111012</v>
      </c>
      <c r="AB114" s="777"/>
      <c r="AC114" s="777"/>
      <c r="AD114" s="777"/>
      <c r="AE114" s="778"/>
      <c r="AF114" s="779">
        <v>50000</v>
      </c>
      <c r="AG114" s="777"/>
      <c r="AH114" s="777"/>
      <c r="AI114" s="777"/>
      <c r="AJ114" s="778"/>
      <c r="AK114" s="779">
        <v>84394</v>
      </c>
      <c r="AL114" s="777"/>
      <c r="AM114" s="777"/>
      <c r="AN114" s="777"/>
      <c r="AO114" s="778"/>
      <c r="AP114" s="821">
        <v>0.8</v>
      </c>
      <c r="AQ114" s="822"/>
      <c r="AR114" s="822"/>
      <c r="AS114" s="822"/>
      <c r="AT114" s="823"/>
      <c r="AU114" s="929"/>
      <c r="AV114" s="930"/>
      <c r="AW114" s="930"/>
      <c r="AX114" s="930"/>
      <c r="AY114" s="930"/>
      <c r="AZ114" s="812" t="s">
        <v>457</v>
      </c>
      <c r="BA114" s="749"/>
      <c r="BB114" s="749"/>
      <c r="BC114" s="749"/>
      <c r="BD114" s="749"/>
      <c r="BE114" s="749"/>
      <c r="BF114" s="749"/>
      <c r="BG114" s="749"/>
      <c r="BH114" s="749"/>
      <c r="BI114" s="749"/>
      <c r="BJ114" s="749"/>
      <c r="BK114" s="749"/>
      <c r="BL114" s="749"/>
      <c r="BM114" s="749"/>
      <c r="BN114" s="749"/>
      <c r="BO114" s="749"/>
      <c r="BP114" s="750"/>
      <c r="BQ114" s="813">
        <v>2034929</v>
      </c>
      <c r="BR114" s="814"/>
      <c r="BS114" s="814"/>
      <c r="BT114" s="814"/>
      <c r="BU114" s="814"/>
      <c r="BV114" s="814">
        <v>2136615</v>
      </c>
      <c r="BW114" s="814"/>
      <c r="BX114" s="814"/>
      <c r="BY114" s="814"/>
      <c r="BZ114" s="814"/>
      <c r="CA114" s="814">
        <v>2107010</v>
      </c>
      <c r="CB114" s="814"/>
      <c r="CC114" s="814"/>
      <c r="CD114" s="814"/>
      <c r="CE114" s="814"/>
      <c r="CF114" s="872">
        <v>20.2</v>
      </c>
      <c r="CG114" s="873"/>
      <c r="CH114" s="873"/>
      <c r="CI114" s="873"/>
      <c r="CJ114" s="873"/>
      <c r="CK114" s="924"/>
      <c r="CL114" s="818"/>
      <c r="CM114" s="812" t="s">
        <v>458</v>
      </c>
      <c r="CN114" s="749"/>
      <c r="CO114" s="749"/>
      <c r="CP114" s="749"/>
      <c r="CQ114" s="749"/>
      <c r="CR114" s="749"/>
      <c r="CS114" s="749"/>
      <c r="CT114" s="749"/>
      <c r="CU114" s="749"/>
      <c r="CV114" s="749"/>
      <c r="CW114" s="749"/>
      <c r="CX114" s="749"/>
      <c r="CY114" s="749"/>
      <c r="CZ114" s="749"/>
      <c r="DA114" s="749"/>
      <c r="DB114" s="749"/>
      <c r="DC114" s="749"/>
      <c r="DD114" s="749"/>
      <c r="DE114" s="749"/>
      <c r="DF114" s="750"/>
      <c r="DG114" s="776" t="s">
        <v>395</v>
      </c>
      <c r="DH114" s="777"/>
      <c r="DI114" s="777"/>
      <c r="DJ114" s="777"/>
      <c r="DK114" s="778"/>
      <c r="DL114" s="779" t="s">
        <v>395</v>
      </c>
      <c r="DM114" s="777"/>
      <c r="DN114" s="777"/>
      <c r="DO114" s="777"/>
      <c r="DP114" s="778"/>
      <c r="DQ114" s="779" t="s">
        <v>395</v>
      </c>
      <c r="DR114" s="777"/>
      <c r="DS114" s="777"/>
      <c r="DT114" s="777"/>
      <c r="DU114" s="778"/>
      <c r="DV114" s="821" t="s">
        <v>459</v>
      </c>
      <c r="DW114" s="822"/>
      <c r="DX114" s="822"/>
      <c r="DY114" s="822"/>
      <c r="DZ114" s="823"/>
    </row>
    <row r="115" spans="1:130" s="221" customFormat="1" ht="26.25" customHeight="1" x14ac:dyDescent="0.15">
      <c r="A115" s="911"/>
      <c r="B115" s="912"/>
      <c r="C115" s="749" t="s">
        <v>460</v>
      </c>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50"/>
      <c r="AA115" s="915">
        <v>3871</v>
      </c>
      <c r="AB115" s="916"/>
      <c r="AC115" s="916"/>
      <c r="AD115" s="916"/>
      <c r="AE115" s="917"/>
      <c r="AF115" s="918">
        <v>2975</v>
      </c>
      <c r="AG115" s="916"/>
      <c r="AH115" s="916"/>
      <c r="AI115" s="916"/>
      <c r="AJ115" s="917"/>
      <c r="AK115" s="918">
        <v>339</v>
      </c>
      <c r="AL115" s="916"/>
      <c r="AM115" s="916"/>
      <c r="AN115" s="916"/>
      <c r="AO115" s="917"/>
      <c r="AP115" s="919">
        <v>0</v>
      </c>
      <c r="AQ115" s="920"/>
      <c r="AR115" s="920"/>
      <c r="AS115" s="920"/>
      <c r="AT115" s="921"/>
      <c r="AU115" s="929"/>
      <c r="AV115" s="930"/>
      <c r="AW115" s="930"/>
      <c r="AX115" s="930"/>
      <c r="AY115" s="930"/>
      <c r="AZ115" s="812" t="s">
        <v>461</v>
      </c>
      <c r="BA115" s="749"/>
      <c r="BB115" s="749"/>
      <c r="BC115" s="749"/>
      <c r="BD115" s="749"/>
      <c r="BE115" s="749"/>
      <c r="BF115" s="749"/>
      <c r="BG115" s="749"/>
      <c r="BH115" s="749"/>
      <c r="BI115" s="749"/>
      <c r="BJ115" s="749"/>
      <c r="BK115" s="749"/>
      <c r="BL115" s="749"/>
      <c r="BM115" s="749"/>
      <c r="BN115" s="749"/>
      <c r="BO115" s="749"/>
      <c r="BP115" s="750"/>
      <c r="BQ115" s="813" t="s">
        <v>445</v>
      </c>
      <c r="BR115" s="814"/>
      <c r="BS115" s="814"/>
      <c r="BT115" s="814"/>
      <c r="BU115" s="814"/>
      <c r="BV115" s="814" t="s">
        <v>395</v>
      </c>
      <c r="BW115" s="814"/>
      <c r="BX115" s="814"/>
      <c r="BY115" s="814"/>
      <c r="BZ115" s="814"/>
      <c r="CA115" s="814" t="s">
        <v>445</v>
      </c>
      <c r="CB115" s="814"/>
      <c r="CC115" s="814"/>
      <c r="CD115" s="814"/>
      <c r="CE115" s="814"/>
      <c r="CF115" s="872" t="s">
        <v>395</v>
      </c>
      <c r="CG115" s="873"/>
      <c r="CH115" s="873"/>
      <c r="CI115" s="873"/>
      <c r="CJ115" s="873"/>
      <c r="CK115" s="924"/>
      <c r="CL115" s="818"/>
      <c r="CM115" s="812" t="s">
        <v>462</v>
      </c>
      <c r="CN115" s="749"/>
      <c r="CO115" s="749"/>
      <c r="CP115" s="749"/>
      <c r="CQ115" s="749"/>
      <c r="CR115" s="749"/>
      <c r="CS115" s="749"/>
      <c r="CT115" s="749"/>
      <c r="CU115" s="749"/>
      <c r="CV115" s="749"/>
      <c r="CW115" s="749"/>
      <c r="CX115" s="749"/>
      <c r="CY115" s="749"/>
      <c r="CZ115" s="749"/>
      <c r="DA115" s="749"/>
      <c r="DB115" s="749"/>
      <c r="DC115" s="749"/>
      <c r="DD115" s="749"/>
      <c r="DE115" s="749"/>
      <c r="DF115" s="750"/>
      <c r="DG115" s="776" t="s">
        <v>395</v>
      </c>
      <c r="DH115" s="777"/>
      <c r="DI115" s="777"/>
      <c r="DJ115" s="777"/>
      <c r="DK115" s="778"/>
      <c r="DL115" s="779" t="s">
        <v>395</v>
      </c>
      <c r="DM115" s="777"/>
      <c r="DN115" s="777"/>
      <c r="DO115" s="777"/>
      <c r="DP115" s="778"/>
      <c r="DQ115" s="779" t="s">
        <v>395</v>
      </c>
      <c r="DR115" s="777"/>
      <c r="DS115" s="777"/>
      <c r="DT115" s="777"/>
      <c r="DU115" s="778"/>
      <c r="DV115" s="821" t="s">
        <v>445</v>
      </c>
      <c r="DW115" s="822"/>
      <c r="DX115" s="822"/>
      <c r="DY115" s="822"/>
      <c r="DZ115" s="823"/>
    </row>
    <row r="116" spans="1:130" s="221" customFormat="1" ht="26.25" customHeight="1" x14ac:dyDescent="0.15">
      <c r="A116" s="913"/>
      <c r="B116" s="914"/>
      <c r="C116" s="836" t="s">
        <v>463</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776">
        <v>19</v>
      </c>
      <c r="AB116" s="777"/>
      <c r="AC116" s="777"/>
      <c r="AD116" s="777"/>
      <c r="AE116" s="778"/>
      <c r="AF116" s="779">
        <v>9</v>
      </c>
      <c r="AG116" s="777"/>
      <c r="AH116" s="777"/>
      <c r="AI116" s="777"/>
      <c r="AJ116" s="778"/>
      <c r="AK116" s="779">
        <v>2</v>
      </c>
      <c r="AL116" s="777"/>
      <c r="AM116" s="777"/>
      <c r="AN116" s="777"/>
      <c r="AO116" s="778"/>
      <c r="AP116" s="821">
        <v>0</v>
      </c>
      <c r="AQ116" s="822"/>
      <c r="AR116" s="822"/>
      <c r="AS116" s="822"/>
      <c r="AT116" s="823"/>
      <c r="AU116" s="929"/>
      <c r="AV116" s="930"/>
      <c r="AW116" s="930"/>
      <c r="AX116" s="930"/>
      <c r="AY116" s="930"/>
      <c r="AZ116" s="906" t="s">
        <v>464</v>
      </c>
      <c r="BA116" s="907"/>
      <c r="BB116" s="907"/>
      <c r="BC116" s="907"/>
      <c r="BD116" s="907"/>
      <c r="BE116" s="907"/>
      <c r="BF116" s="907"/>
      <c r="BG116" s="907"/>
      <c r="BH116" s="907"/>
      <c r="BI116" s="907"/>
      <c r="BJ116" s="907"/>
      <c r="BK116" s="907"/>
      <c r="BL116" s="907"/>
      <c r="BM116" s="907"/>
      <c r="BN116" s="907"/>
      <c r="BO116" s="907"/>
      <c r="BP116" s="908"/>
      <c r="BQ116" s="813" t="s">
        <v>395</v>
      </c>
      <c r="BR116" s="814"/>
      <c r="BS116" s="814"/>
      <c r="BT116" s="814"/>
      <c r="BU116" s="814"/>
      <c r="BV116" s="814" t="s">
        <v>395</v>
      </c>
      <c r="BW116" s="814"/>
      <c r="BX116" s="814"/>
      <c r="BY116" s="814"/>
      <c r="BZ116" s="814"/>
      <c r="CA116" s="814" t="s">
        <v>441</v>
      </c>
      <c r="CB116" s="814"/>
      <c r="CC116" s="814"/>
      <c r="CD116" s="814"/>
      <c r="CE116" s="814"/>
      <c r="CF116" s="872" t="s">
        <v>445</v>
      </c>
      <c r="CG116" s="873"/>
      <c r="CH116" s="873"/>
      <c r="CI116" s="873"/>
      <c r="CJ116" s="873"/>
      <c r="CK116" s="924"/>
      <c r="CL116" s="818"/>
      <c r="CM116" s="812" t="s">
        <v>465</v>
      </c>
      <c r="CN116" s="749"/>
      <c r="CO116" s="749"/>
      <c r="CP116" s="749"/>
      <c r="CQ116" s="749"/>
      <c r="CR116" s="749"/>
      <c r="CS116" s="749"/>
      <c r="CT116" s="749"/>
      <c r="CU116" s="749"/>
      <c r="CV116" s="749"/>
      <c r="CW116" s="749"/>
      <c r="CX116" s="749"/>
      <c r="CY116" s="749"/>
      <c r="CZ116" s="749"/>
      <c r="DA116" s="749"/>
      <c r="DB116" s="749"/>
      <c r="DC116" s="749"/>
      <c r="DD116" s="749"/>
      <c r="DE116" s="749"/>
      <c r="DF116" s="750"/>
      <c r="DG116" s="776" t="s">
        <v>395</v>
      </c>
      <c r="DH116" s="777"/>
      <c r="DI116" s="777"/>
      <c r="DJ116" s="777"/>
      <c r="DK116" s="778"/>
      <c r="DL116" s="779" t="s">
        <v>445</v>
      </c>
      <c r="DM116" s="777"/>
      <c r="DN116" s="777"/>
      <c r="DO116" s="777"/>
      <c r="DP116" s="778"/>
      <c r="DQ116" s="779" t="s">
        <v>445</v>
      </c>
      <c r="DR116" s="777"/>
      <c r="DS116" s="777"/>
      <c r="DT116" s="777"/>
      <c r="DU116" s="778"/>
      <c r="DV116" s="821" t="s">
        <v>448</v>
      </c>
      <c r="DW116" s="822"/>
      <c r="DX116" s="822"/>
      <c r="DY116" s="822"/>
      <c r="DZ116" s="823"/>
    </row>
    <row r="117" spans="1:130" s="221" customFormat="1" ht="26.25" customHeight="1" x14ac:dyDescent="0.15">
      <c r="A117" s="89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74" t="s">
        <v>466</v>
      </c>
      <c r="Z117" s="894"/>
      <c r="AA117" s="899">
        <v>2049066</v>
      </c>
      <c r="AB117" s="900"/>
      <c r="AC117" s="900"/>
      <c r="AD117" s="900"/>
      <c r="AE117" s="901"/>
      <c r="AF117" s="902">
        <v>1897098</v>
      </c>
      <c r="AG117" s="900"/>
      <c r="AH117" s="900"/>
      <c r="AI117" s="900"/>
      <c r="AJ117" s="901"/>
      <c r="AK117" s="902">
        <v>2192329</v>
      </c>
      <c r="AL117" s="900"/>
      <c r="AM117" s="900"/>
      <c r="AN117" s="900"/>
      <c r="AO117" s="901"/>
      <c r="AP117" s="903"/>
      <c r="AQ117" s="904"/>
      <c r="AR117" s="904"/>
      <c r="AS117" s="904"/>
      <c r="AT117" s="905"/>
      <c r="AU117" s="929"/>
      <c r="AV117" s="930"/>
      <c r="AW117" s="930"/>
      <c r="AX117" s="930"/>
      <c r="AY117" s="930"/>
      <c r="AZ117" s="860" t="s">
        <v>467</v>
      </c>
      <c r="BA117" s="861"/>
      <c r="BB117" s="861"/>
      <c r="BC117" s="861"/>
      <c r="BD117" s="861"/>
      <c r="BE117" s="861"/>
      <c r="BF117" s="861"/>
      <c r="BG117" s="861"/>
      <c r="BH117" s="861"/>
      <c r="BI117" s="861"/>
      <c r="BJ117" s="861"/>
      <c r="BK117" s="861"/>
      <c r="BL117" s="861"/>
      <c r="BM117" s="861"/>
      <c r="BN117" s="861"/>
      <c r="BO117" s="861"/>
      <c r="BP117" s="862"/>
      <c r="BQ117" s="813" t="s">
        <v>468</v>
      </c>
      <c r="BR117" s="814"/>
      <c r="BS117" s="814"/>
      <c r="BT117" s="814"/>
      <c r="BU117" s="814"/>
      <c r="BV117" s="814" t="s">
        <v>395</v>
      </c>
      <c r="BW117" s="814"/>
      <c r="BX117" s="814"/>
      <c r="BY117" s="814"/>
      <c r="BZ117" s="814"/>
      <c r="CA117" s="814" t="s">
        <v>468</v>
      </c>
      <c r="CB117" s="814"/>
      <c r="CC117" s="814"/>
      <c r="CD117" s="814"/>
      <c r="CE117" s="814"/>
      <c r="CF117" s="872" t="s">
        <v>395</v>
      </c>
      <c r="CG117" s="873"/>
      <c r="CH117" s="873"/>
      <c r="CI117" s="873"/>
      <c r="CJ117" s="873"/>
      <c r="CK117" s="924"/>
      <c r="CL117" s="818"/>
      <c r="CM117" s="812" t="s">
        <v>469</v>
      </c>
      <c r="CN117" s="749"/>
      <c r="CO117" s="749"/>
      <c r="CP117" s="749"/>
      <c r="CQ117" s="749"/>
      <c r="CR117" s="749"/>
      <c r="CS117" s="749"/>
      <c r="CT117" s="749"/>
      <c r="CU117" s="749"/>
      <c r="CV117" s="749"/>
      <c r="CW117" s="749"/>
      <c r="CX117" s="749"/>
      <c r="CY117" s="749"/>
      <c r="CZ117" s="749"/>
      <c r="DA117" s="749"/>
      <c r="DB117" s="749"/>
      <c r="DC117" s="749"/>
      <c r="DD117" s="749"/>
      <c r="DE117" s="749"/>
      <c r="DF117" s="750"/>
      <c r="DG117" s="776" t="s">
        <v>395</v>
      </c>
      <c r="DH117" s="777"/>
      <c r="DI117" s="777"/>
      <c r="DJ117" s="777"/>
      <c r="DK117" s="778"/>
      <c r="DL117" s="779" t="s">
        <v>395</v>
      </c>
      <c r="DM117" s="777"/>
      <c r="DN117" s="777"/>
      <c r="DO117" s="777"/>
      <c r="DP117" s="778"/>
      <c r="DQ117" s="779" t="s">
        <v>395</v>
      </c>
      <c r="DR117" s="777"/>
      <c r="DS117" s="777"/>
      <c r="DT117" s="777"/>
      <c r="DU117" s="778"/>
      <c r="DV117" s="821" t="s">
        <v>395</v>
      </c>
      <c r="DW117" s="822"/>
      <c r="DX117" s="822"/>
      <c r="DY117" s="822"/>
      <c r="DZ117" s="823"/>
    </row>
    <row r="118" spans="1:130" s="221" customFormat="1" ht="26.25" customHeight="1" x14ac:dyDescent="0.15">
      <c r="A118" s="892" t="s">
        <v>436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433</v>
      </c>
      <c r="AB118" s="893"/>
      <c r="AC118" s="893"/>
      <c r="AD118" s="893"/>
      <c r="AE118" s="894"/>
      <c r="AF118" s="895" t="s">
        <v>434</v>
      </c>
      <c r="AG118" s="893"/>
      <c r="AH118" s="893"/>
      <c r="AI118" s="893"/>
      <c r="AJ118" s="894"/>
      <c r="AK118" s="895" t="s">
        <v>308</v>
      </c>
      <c r="AL118" s="893"/>
      <c r="AM118" s="893"/>
      <c r="AN118" s="893"/>
      <c r="AO118" s="894"/>
      <c r="AP118" s="896" t="s">
        <v>435</v>
      </c>
      <c r="AQ118" s="897"/>
      <c r="AR118" s="897"/>
      <c r="AS118" s="897"/>
      <c r="AT118" s="898"/>
      <c r="AU118" s="929"/>
      <c r="AV118" s="930"/>
      <c r="AW118" s="930"/>
      <c r="AX118" s="930"/>
      <c r="AY118" s="930"/>
      <c r="AZ118" s="835" t="s">
        <v>470</v>
      </c>
      <c r="BA118" s="836"/>
      <c r="BB118" s="836"/>
      <c r="BC118" s="836"/>
      <c r="BD118" s="836"/>
      <c r="BE118" s="836"/>
      <c r="BF118" s="836"/>
      <c r="BG118" s="836"/>
      <c r="BH118" s="836"/>
      <c r="BI118" s="836"/>
      <c r="BJ118" s="836"/>
      <c r="BK118" s="836"/>
      <c r="BL118" s="836"/>
      <c r="BM118" s="836"/>
      <c r="BN118" s="836"/>
      <c r="BO118" s="836"/>
      <c r="BP118" s="837"/>
      <c r="BQ118" s="876" t="s">
        <v>448</v>
      </c>
      <c r="BR118" s="842"/>
      <c r="BS118" s="842"/>
      <c r="BT118" s="842"/>
      <c r="BU118" s="842"/>
      <c r="BV118" s="842" t="s">
        <v>443</v>
      </c>
      <c r="BW118" s="842"/>
      <c r="BX118" s="842"/>
      <c r="BY118" s="842"/>
      <c r="BZ118" s="842"/>
      <c r="CA118" s="842" t="s">
        <v>395</v>
      </c>
      <c r="CB118" s="842"/>
      <c r="CC118" s="842"/>
      <c r="CD118" s="842"/>
      <c r="CE118" s="842"/>
      <c r="CF118" s="872" t="s">
        <v>395</v>
      </c>
      <c r="CG118" s="873"/>
      <c r="CH118" s="873"/>
      <c r="CI118" s="873"/>
      <c r="CJ118" s="873"/>
      <c r="CK118" s="924"/>
      <c r="CL118" s="818"/>
      <c r="CM118" s="812" t="s">
        <v>471</v>
      </c>
      <c r="CN118" s="749"/>
      <c r="CO118" s="749"/>
      <c r="CP118" s="749"/>
      <c r="CQ118" s="749"/>
      <c r="CR118" s="749"/>
      <c r="CS118" s="749"/>
      <c r="CT118" s="749"/>
      <c r="CU118" s="749"/>
      <c r="CV118" s="749"/>
      <c r="CW118" s="749"/>
      <c r="CX118" s="749"/>
      <c r="CY118" s="749"/>
      <c r="CZ118" s="749"/>
      <c r="DA118" s="749"/>
      <c r="DB118" s="749"/>
      <c r="DC118" s="749"/>
      <c r="DD118" s="749"/>
      <c r="DE118" s="749"/>
      <c r="DF118" s="750"/>
      <c r="DG118" s="776" t="s">
        <v>395</v>
      </c>
      <c r="DH118" s="777"/>
      <c r="DI118" s="777"/>
      <c r="DJ118" s="777"/>
      <c r="DK118" s="778"/>
      <c r="DL118" s="779" t="s">
        <v>395</v>
      </c>
      <c r="DM118" s="777"/>
      <c r="DN118" s="777"/>
      <c r="DO118" s="777"/>
      <c r="DP118" s="778"/>
      <c r="DQ118" s="779" t="s">
        <v>448</v>
      </c>
      <c r="DR118" s="777"/>
      <c r="DS118" s="777"/>
      <c r="DT118" s="777"/>
      <c r="DU118" s="778"/>
      <c r="DV118" s="821" t="s">
        <v>395</v>
      </c>
      <c r="DW118" s="822"/>
      <c r="DX118" s="822"/>
      <c r="DY118" s="822"/>
      <c r="DZ118" s="823"/>
    </row>
    <row r="119" spans="1:130" s="221" customFormat="1" ht="26.25" customHeight="1" x14ac:dyDescent="0.15">
      <c r="A119" s="815" t="s">
        <v>439</v>
      </c>
      <c r="B119" s="816"/>
      <c r="C119" s="857" t="s">
        <v>440</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885" t="s">
        <v>395</v>
      </c>
      <c r="AB119" s="886"/>
      <c r="AC119" s="886"/>
      <c r="AD119" s="886"/>
      <c r="AE119" s="887"/>
      <c r="AF119" s="888" t="s">
        <v>459</v>
      </c>
      <c r="AG119" s="886"/>
      <c r="AH119" s="886"/>
      <c r="AI119" s="886"/>
      <c r="AJ119" s="887"/>
      <c r="AK119" s="888" t="s">
        <v>395</v>
      </c>
      <c r="AL119" s="886"/>
      <c r="AM119" s="886"/>
      <c r="AN119" s="886"/>
      <c r="AO119" s="887"/>
      <c r="AP119" s="889" t="s">
        <v>443</v>
      </c>
      <c r="AQ119" s="890"/>
      <c r="AR119" s="890"/>
      <c r="AS119" s="890"/>
      <c r="AT119" s="891"/>
      <c r="AU119" s="931"/>
      <c r="AV119" s="932"/>
      <c r="AW119" s="932"/>
      <c r="AX119" s="932"/>
      <c r="AY119" s="932"/>
      <c r="AZ119" s="242" t="s">
        <v>189</v>
      </c>
      <c r="BA119" s="242"/>
      <c r="BB119" s="242"/>
      <c r="BC119" s="242"/>
      <c r="BD119" s="242"/>
      <c r="BE119" s="242"/>
      <c r="BF119" s="242"/>
      <c r="BG119" s="242"/>
      <c r="BH119" s="242"/>
      <c r="BI119" s="242"/>
      <c r="BJ119" s="242"/>
      <c r="BK119" s="242"/>
      <c r="BL119" s="242"/>
      <c r="BM119" s="242"/>
      <c r="BN119" s="242"/>
      <c r="BO119" s="874" t="s">
        <v>472</v>
      </c>
      <c r="BP119" s="875"/>
      <c r="BQ119" s="876">
        <v>26625014</v>
      </c>
      <c r="BR119" s="842"/>
      <c r="BS119" s="842"/>
      <c r="BT119" s="842"/>
      <c r="BU119" s="842"/>
      <c r="BV119" s="842">
        <v>27211353</v>
      </c>
      <c r="BW119" s="842"/>
      <c r="BX119" s="842"/>
      <c r="BY119" s="842"/>
      <c r="BZ119" s="842"/>
      <c r="CA119" s="842">
        <v>27289923</v>
      </c>
      <c r="CB119" s="842"/>
      <c r="CC119" s="842"/>
      <c r="CD119" s="842"/>
      <c r="CE119" s="842"/>
      <c r="CF119" s="745"/>
      <c r="CG119" s="746"/>
      <c r="CH119" s="746"/>
      <c r="CI119" s="746"/>
      <c r="CJ119" s="831"/>
      <c r="CK119" s="925"/>
      <c r="CL119" s="820"/>
      <c r="CM119" s="835" t="s">
        <v>473</v>
      </c>
      <c r="CN119" s="836"/>
      <c r="CO119" s="836"/>
      <c r="CP119" s="836"/>
      <c r="CQ119" s="836"/>
      <c r="CR119" s="836"/>
      <c r="CS119" s="836"/>
      <c r="CT119" s="836"/>
      <c r="CU119" s="836"/>
      <c r="CV119" s="836"/>
      <c r="CW119" s="836"/>
      <c r="CX119" s="836"/>
      <c r="CY119" s="836"/>
      <c r="CZ119" s="836"/>
      <c r="DA119" s="836"/>
      <c r="DB119" s="836"/>
      <c r="DC119" s="836"/>
      <c r="DD119" s="836"/>
      <c r="DE119" s="836"/>
      <c r="DF119" s="837"/>
      <c r="DG119" s="760" t="s">
        <v>459</v>
      </c>
      <c r="DH119" s="761"/>
      <c r="DI119" s="761"/>
      <c r="DJ119" s="761"/>
      <c r="DK119" s="762"/>
      <c r="DL119" s="763" t="s">
        <v>395</v>
      </c>
      <c r="DM119" s="761"/>
      <c r="DN119" s="761"/>
      <c r="DO119" s="761"/>
      <c r="DP119" s="762"/>
      <c r="DQ119" s="763" t="s">
        <v>395</v>
      </c>
      <c r="DR119" s="761"/>
      <c r="DS119" s="761"/>
      <c r="DT119" s="761"/>
      <c r="DU119" s="762"/>
      <c r="DV119" s="845" t="s">
        <v>468</v>
      </c>
      <c r="DW119" s="846"/>
      <c r="DX119" s="846"/>
      <c r="DY119" s="846"/>
      <c r="DZ119" s="847"/>
    </row>
    <row r="120" spans="1:130" s="221" customFormat="1" ht="26.25" customHeight="1" x14ac:dyDescent="0.15">
      <c r="A120" s="817"/>
      <c r="B120" s="818"/>
      <c r="C120" s="812" t="s">
        <v>446</v>
      </c>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50"/>
      <c r="AA120" s="776" t="s">
        <v>443</v>
      </c>
      <c r="AB120" s="777"/>
      <c r="AC120" s="777"/>
      <c r="AD120" s="777"/>
      <c r="AE120" s="778"/>
      <c r="AF120" s="779" t="s">
        <v>395</v>
      </c>
      <c r="AG120" s="777"/>
      <c r="AH120" s="777"/>
      <c r="AI120" s="777"/>
      <c r="AJ120" s="778"/>
      <c r="AK120" s="779" t="s">
        <v>395</v>
      </c>
      <c r="AL120" s="777"/>
      <c r="AM120" s="777"/>
      <c r="AN120" s="777"/>
      <c r="AO120" s="778"/>
      <c r="AP120" s="821" t="s">
        <v>395</v>
      </c>
      <c r="AQ120" s="822"/>
      <c r="AR120" s="822"/>
      <c r="AS120" s="822"/>
      <c r="AT120" s="823"/>
      <c r="AU120" s="877" t="s">
        <v>474</v>
      </c>
      <c r="AV120" s="878"/>
      <c r="AW120" s="878"/>
      <c r="AX120" s="878"/>
      <c r="AY120" s="879"/>
      <c r="AZ120" s="857" t="s">
        <v>475</v>
      </c>
      <c r="BA120" s="805"/>
      <c r="BB120" s="805"/>
      <c r="BC120" s="805"/>
      <c r="BD120" s="805"/>
      <c r="BE120" s="805"/>
      <c r="BF120" s="805"/>
      <c r="BG120" s="805"/>
      <c r="BH120" s="805"/>
      <c r="BI120" s="805"/>
      <c r="BJ120" s="805"/>
      <c r="BK120" s="805"/>
      <c r="BL120" s="805"/>
      <c r="BM120" s="805"/>
      <c r="BN120" s="805"/>
      <c r="BO120" s="805"/>
      <c r="BP120" s="806"/>
      <c r="BQ120" s="858">
        <v>6142532</v>
      </c>
      <c r="BR120" s="839"/>
      <c r="BS120" s="839"/>
      <c r="BT120" s="839"/>
      <c r="BU120" s="839"/>
      <c r="BV120" s="839">
        <v>6405581</v>
      </c>
      <c r="BW120" s="839"/>
      <c r="BX120" s="839"/>
      <c r="BY120" s="839"/>
      <c r="BZ120" s="839"/>
      <c r="CA120" s="839">
        <v>7138824</v>
      </c>
      <c r="CB120" s="839"/>
      <c r="CC120" s="839"/>
      <c r="CD120" s="839"/>
      <c r="CE120" s="839"/>
      <c r="CF120" s="863">
        <v>68.3</v>
      </c>
      <c r="CG120" s="864"/>
      <c r="CH120" s="864"/>
      <c r="CI120" s="864"/>
      <c r="CJ120" s="864"/>
      <c r="CK120" s="865" t="s">
        <v>476</v>
      </c>
      <c r="CL120" s="849"/>
      <c r="CM120" s="849"/>
      <c r="CN120" s="849"/>
      <c r="CO120" s="850"/>
      <c r="CP120" s="869" t="s">
        <v>477</v>
      </c>
      <c r="CQ120" s="870"/>
      <c r="CR120" s="870"/>
      <c r="CS120" s="870"/>
      <c r="CT120" s="870"/>
      <c r="CU120" s="870"/>
      <c r="CV120" s="870"/>
      <c r="CW120" s="870"/>
      <c r="CX120" s="870"/>
      <c r="CY120" s="870"/>
      <c r="CZ120" s="870"/>
      <c r="DA120" s="870"/>
      <c r="DB120" s="870"/>
      <c r="DC120" s="870"/>
      <c r="DD120" s="870"/>
      <c r="DE120" s="870"/>
      <c r="DF120" s="871"/>
      <c r="DG120" s="858">
        <v>995920</v>
      </c>
      <c r="DH120" s="839"/>
      <c r="DI120" s="839"/>
      <c r="DJ120" s="839"/>
      <c r="DK120" s="839"/>
      <c r="DL120" s="839">
        <v>1087503</v>
      </c>
      <c r="DM120" s="839"/>
      <c r="DN120" s="839"/>
      <c r="DO120" s="839"/>
      <c r="DP120" s="839"/>
      <c r="DQ120" s="839">
        <v>1223568</v>
      </c>
      <c r="DR120" s="839"/>
      <c r="DS120" s="839"/>
      <c r="DT120" s="839"/>
      <c r="DU120" s="839"/>
      <c r="DV120" s="840">
        <v>11.7</v>
      </c>
      <c r="DW120" s="840"/>
      <c r="DX120" s="840"/>
      <c r="DY120" s="840"/>
      <c r="DZ120" s="841"/>
    </row>
    <row r="121" spans="1:130" s="221" customFormat="1" ht="26.25" customHeight="1" x14ac:dyDescent="0.15">
      <c r="A121" s="817"/>
      <c r="B121" s="818"/>
      <c r="C121" s="860" t="s">
        <v>478</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6" t="s">
        <v>443</v>
      </c>
      <c r="AB121" s="777"/>
      <c r="AC121" s="777"/>
      <c r="AD121" s="777"/>
      <c r="AE121" s="778"/>
      <c r="AF121" s="779" t="s">
        <v>468</v>
      </c>
      <c r="AG121" s="777"/>
      <c r="AH121" s="777"/>
      <c r="AI121" s="777"/>
      <c r="AJ121" s="778"/>
      <c r="AK121" s="779" t="s">
        <v>395</v>
      </c>
      <c r="AL121" s="777"/>
      <c r="AM121" s="777"/>
      <c r="AN121" s="777"/>
      <c r="AO121" s="778"/>
      <c r="AP121" s="821" t="s">
        <v>395</v>
      </c>
      <c r="AQ121" s="822"/>
      <c r="AR121" s="822"/>
      <c r="AS121" s="822"/>
      <c r="AT121" s="823"/>
      <c r="AU121" s="880"/>
      <c r="AV121" s="881"/>
      <c r="AW121" s="881"/>
      <c r="AX121" s="881"/>
      <c r="AY121" s="882"/>
      <c r="AZ121" s="812" t="s">
        <v>479</v>
      </c>
      <c r="BA121" s="749"/>
      <c r="BB121" s="749"/>
      <c r="BC121" s="749"/>
      <c r="BD121" s="749"/>
      <c r="BE121" s="749"/>
      <c r="BF121" s="749"/>
      <c r="BG121" s="749"/>
      <c r="BH121" s="749"/>
      <c r="BI121" s="749"/>
      <c r="BJ121" s="749"/>
      <c r="BK121" s="749"/>
      <c r="BL121" s="749"/>
      <c r="BM121" s="749"/>
      <c r="BN121" s="749"/>
      <c r="BO121" s="749"/>
      <c r="BP121" s="750"/>
      <c r="BQ121" s="813">
        <v>2398546</v>
      </c>
      <c r="BR121" s="814"/>
      <c r="BS121" s="814"/>
      <c r="BT121" s="814"/>
      <c r="BU121" s="814"/>
      <c r="BV121" s="814">
        <v>2401033</v>
      </c>
      <c r="BW121" s="814"/>
      <c r="BX121" s="814"/>
      <c r="BY121" s="814"/>
      <c r="BZ121" s="814"/>
      <c r="CA121" s="814">
        <v>2224139</v>
      </c>
      <c r="CB121" s="814"/>
      <c r="CC121" s="814"/>
      <c r="CD121" s="814"/>
      <c r="CE121" s="814"/>
      <c r="CF121" s="872">
        <v>21.3</v>
      </c>
      <c r="CG121" s="873"/>
      <c r="CH121" s="873"/>
      <c r="CI121" s="873"/>
      <c r="CJ121" s="873"/>
      <c r="CK121" s="866"/>
      <c r="CL121" s="852"/>
      <c r="CM121" s="852"/>
      <c r="CN121" s="852"/>
      <c r="CO121" s="853"/>
      <c r="CP121" s="832" t="s">
        <v>480</v>
      </c>
      <c r="CQ121" s="833"/>
      <c r="CR121" s="833"/>
      <c r="CS121" s="833"/>
      <c r="CT121" s="833"/>
      <c r="CU121" s="833"/>
      <c r="CV121" s="833"/>
      <c r="CW121" s="833"/>
      <c r="CX121" s="833"/>
      <c r="CY121" s="833"/>
      <c r="CZ121" s="833"/>
      <c r="DA121" s="833"/>
      <c r="DB121" s="833"/>
      <c r="DC121" s="833"/>
      <c r="DD121" s="833"/>
      <c r="DE121" s="833"/>
      <c r="DF121" s="834"/>
      <c r="DG121" s="813">
        <v>51466</v>
      </c>
      <c r="DH121" s="814"/>
      <c r="DI121" s="814"/>
      <c r="DJ121" s="814"/>
      <c r="DK121" s="814"/>
      <c r="DL121" s="814">
        <v>43715</v>
      </c>
      <c r="DM121" s="814"/>
      <c r="DN121" s="814"/>
      <c r="DO121" s="814"/>
      <c r="DP121" s="814"/>
      <c r="DQ121" s="814">
        <v>35871</v>
      </c>
      <c r="DR121" s="814"/>
      <c r="DS121" s="814"/>
      <c r="DT121" s="814"/>
      <c r="DU121" s="814"/>
      <c r="DV121" s="791">
        <v>0.3</v>
      </c>
      <c r="DW121" s="791"/>
      <c r="DX121" s="791"/>
      <c r="DY121" s="791"/>
      <c r="DZ121" s="792"/>
    </row>
    <row r="122" spans="1:130" s="221" customFormat="1" ht="26.25" customHeight="1" x14ac:dyDescent="0.15">
      <c r="A122" s="817"/>
      <c r="B122" s="818"/>
      <c r="C122" s="812" t="s">
        <v>458</v>
      </c>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50"/>
      <c r="AA122" s="776" t="s">
        <v>395</v>
      </c>
      <c r="AB122" s="777"/>
      <c r="AC122" s="777"/>
      <c r="AD122" s="777"/>
      <c r="AE122" s="778"/>
      <c r="AF122" s="779" t="s">
        <v>395</v>
      </c>
      <c r="AG122" s="777"/>
      <c r="AH122" s="777"/>
      <c r="AI122" s="777"/>
      <c r="AJ122" s="778"/>
      <c r="AK122" s="779" t="s">
        <v>443</v>
      </c>
      <c r="AL122" s="777"/>
      <c r="AM122" s="777"/>
      <c r="AN122" s="777"/>
      <c r="AO122" s="778"/>
      <c r="AP122" s="821" t="s">
        <v>395</v>
      </c>
      <c r="AQ122" s="822"/>
      <c r="AR122" s="822"/>
      <c r="AS122" s="822"/>
      <c r="AT122" s="823"/>
      <c r="AU122" s="880"/>
      <c r="AV122" s="881"/>
      <c r="AW122" s="881"/>
      <c r="AX122" s="881"/>
      <c r="AY122" s="882"/>
      <c r="AZ122" s="835" t="s">
        <v>481</v>
      </c>
      <c r="BA122" s="836"/>
      <c r="BB122" s="836"/>
      <c r="BC122" s="836"/>
      <c r="BD122" s="836"/>
      <c r="BE122" s="836"/>
      <c r="BF122" s="836"/>
      <c r="BG122" s="836"/>
      <c r="BH122" s="836"/>
      <c r="BI122" s="836"/>
      <c r="BJ122" s="836"/>
      <c r="BK122" s="836"/>
      <c r="BL122" s="836"/>
      <c r="BM122" s="836"/>
      <c r="BN122" s="836"/>
      <c r="BO122" s="836"/>
      <c r="BP122" s="837"/>
      <c r="BQ122" s="876">
        <v>17622691</v>
      </c>
      <c r="BR122" s="842"/>
      <c r="BS122" s="842"/>
      <c r="BT122" s="842"/>
      <c r="BU122" s="842"/>
      <c r="BV122" s="842">
        <v>18632834</v>
      </c>
      <c r="BW122" s="842"/>
      <c r="BX122" s="842"/>
      <c r="BY122" s="842"/>
      <c r="BZ122" s="842"/>
      <c r="CA122" s="842">
        <v>18948041</v>
      </c>
      <c r="CB122" s="842"/>
      <c r="CC122" s="842"/>
      <c r="CD122" s="842"/>
      <c r="CE122" s="842"/>
      <c r="CF122" s="843">
        <v>181.3</v>
      </c>
      <c r="CG122" s="844"/>
      <c r="CH122" s="844"/>
      <c r="CI122" s="844"/>
      <c r="CJ122" s="844"/>
      <c r="CK122" s="866"/>
      <c r="CL122" s="852"/>
      <c r="CM122" s="852"/>
      <c r="CN122" s="852"/>
      <c r="CO122" s="853"/>
      <c r="CP122" s="832" t="s">
        <v>407</v>
      </c>
      <c r="CQ122" s="833"/>
      <c r="CR122" s="833"/>
      <c r="CS122" s="833"/>
      <c r="CT122" s="833"/>
      <c r="CU122" s="833"/>
      <c r="CV122" s="833"/>
      <c r="CW122" s="833"/>
      <c r="CX122" s="833"/>
      <c r="CY122" s="833"/>
      <c r="CZ122" s="833"/>
      <c r="DA122" s="833"/>
      <c r="DB122" s="833"/>
      <c r="DC122" s="833"/>
      <c r="DD122" s="833"/>
      <c r="DE122" s="833"/>
      <c r="DF122" s="834"/>
      <c r="DG122" s="813" t="s">
        <v>395</v>
      </c>
      <c r="DH122" s="814"/>
      <c r="DI122" s="814"/>
      <c r="DJ122" s="814"/>
      <c r="DK122" s="814"/>
      <c r="DL122" s="814" t="s">
        <v>395</v>
      </c>
      <c r="DM122" s="814"/>
      <c r="DN122" s="814"/>
      <c r="DO122" s="814"/>
      <c r="DP122" s="814"/>
      <c r="DQ122" s="814" t="s">
        <v>395</v>
      </c>
      <c r="DR122" s="814"/>
      <c r="DS122" s="814"/>
      <c r="DT122" s="814"/>
      <c r="DU122" s="814"/>
      <c r="DV122" s="791" t="s">
        <v>395</v>
      </c>
      <c r="DW122" s="791"/>
      <c r="DX122" s="791"/>
      <c r="DY122" s="791"/>
      <c r="DZ122" s="792"/>
    </row>
    <row r="123" spans="1:130" s="221" customFormat="1" ht="26.25" customHeight="1" x14ac:dyDescent="0.15">
      <c r="A123" s="817"/>
      <c r="B123" s="818"/>
      <c r="C123" s="812" t="s">
        <v>465</v>
      </c>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50"/>
      <c r="AA123" s="776" t="s">
        <v>395</v>
      </c>
      <c r="AB123" s="777"/>
      <c r="AC123" s="777"/>
      <c r="AD123" s="777"/>
      <c r="AE123" s="778"/>
      <c r="AF123" s="779" t="s">
        <v>395</v>
      </c>
      <c r="AG123" s="777"/>
      <c r="AH123" s="777"/>
      <c r="AI123" s="777"/>
      <c r="AJ123" s="778"/>
      <c r="AK123" s="779" t="s">
        <v>395</v>
      </c>
      <c r="AL123" s="777"/>
      <c r="AM123" s="777"/>
      <c r="AN123" s="777"/>
      <c r="AO123" s="778"/>
      <c r="AP123" s="821" t="s">
        <v>395</v>
      </c>
      <c r="AQ123" s="822"/>
      <c r="AR123" s="822"/>
      <c r="AS123" s="822"/>
      <c r="AT123" s="823"/>
      <c r="AU123" s="883"/>
      <c r="AV123" s="884"/>
      <c r="AW123" s="884"/>
      <c r="AX123" s="884"/>
      <c r="AY123" s="884"/>
      <c r="AZ123" s="242" t="s">
        <v>189</v>
      </c>
      <c r="BA123" s="242"/>
      <c r="BB123" s="242"/>
      <c r="BC123" s="242"/>
      <c r="BD123" s="242"/>
      <c r="BE123" s="242"/>
      <c r="BF123" s="242"/>
      <c r="BG123" s="242"/>
      <c r="BH123" s="242"/>
      <c r="BI123" s="242"/>
      <c r="BJ123" s="242"/>
      <c r="BK123" s="242"/>
      <c r="BL123" s="242"/>
      <c r="BM123" s="242"/>
      <c r="BN123" s="242"/>
      <c r="BO123" s="874" t="s">
        <v>482</v>
      </c>
      <c r="BP123" s="875"/>
      <c r="BQ123" s="829">
        <v>26163769</v>
      </c>
      <c r="BR123" s="830"/>
      <c r="BS123" s="830"/>
      <c r="BT123" s="830"/>
      <c r="BU123" s="830"/>
      <c r="BV123" s="830">
        <v>27439448</v>
      </c>
      <c r="BW123" s="830"/>
      <c r="BX123" s="830"/>
      <c r="BY123" s="830"/>
      <c r="BZ123" s="830"/>
      <c r="CA123" s="830">
        <v>28311004</v>
      </c>
      <c r="CB123" s="830"/>
      <c r="CC123" s="830"/>
      <c r="CD123" s="830"/>
      <c r="CE123" s="830"/>
      <c r="CF123" s="745"/>
      <c r="CG123" s="746"/>
      <c r="CH123" s="746"/>
      <c r="CI123" s="746"/>
      <c r="CJ123" s="831"/>
      <c r="CK123" s="866"/>
      <c r="CL123" s="852"/>
      <c r="CM123" s="852"/>
      <c r="CN123" s="852"/>
      <c r="CO123" s="853"/>
      <c r="CP123" s="832" t="s">
        <v>483</v>
      </c>
      <c r="CQ123" s="833"/>
      <c r="CR123" s="833"/>
      <c r="CS123" s="833"/>
      <c r="CT123" s="833"/>
      <c r="CU123" s="833"/>
      <c r="CV123" s="833"/>
      <c r="CW123" s="833"/>
      <c r="CX123" s="833"/>
      <c r="CY123" s="833"/>
      <c r="CZ123" s="833"/>
      <c r="DA123" s="833"/>
      <c r="DB123" s="833"/>
      <c r="DC123" s="833"/>
      <c r="DD123" s="833"/>
      <c r="DE123" s="833"/>
      <c r="DF123" s="834"/>
      <c r="DG123" s="776" t="s">
        <v>459</v>
      </c>
      <c r="DH123" s="777"/>
      <c r="DI123" s="777"/>
      <c r="DJ123" s="777"/>
      <c r="DK123" s="778"/>
      <c r="DL123" s="779" t="s">
        <v>395</v>
      </c>
      <c r="DM123" s="777"/>
      <c r="DN123" s="777"/>
      <c r="DO123" s="777"/>
      <c r="DP123" s="778"/>
      <c r="DQ123" s="779" t="s">
        <v>395</v>
      </c>
      <c r="DR123" s="777"/>
      <c r="DS123" s="777"/>
      <c r="DT123" s="777"/>
      <c r="DU123" s="778"/>
      <c r="DV123" s="821" t="s">
        <v>395</v>
      </c>
      <c r="DW123" s="822"/>
      <c r="DX123" s="822"/>
      <c r="DY123" s="822"/>
      <c r="DZ123" s="823"/>
    </row>
    <row r="124" spans="1:130" s="221" customFormat="1" ht="26.25" customHeight="1" thickBot="1" x14ac:dyDescent="0.2">
      <c r="A124" s="817"/>
      <c r="B124" s="818"/>
      <c r="C124" s="812" t="s">
        <v>469</v>
      </c>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50"/>
      <c r="AA124" s="776" t="s">
        <v>443</v>
      </c>
      <c r="AB124" s="777"/>
      <c r="AC124" s="777"/>
      <c r="AD124" s="777"/>
      <c r="AE124" s="778"/>
      <c r="AF124" s="779" t="s">
        <v>395</v>
      </c>
      <c r="AG124" s="777"/>
      <c r="AH124" s="777"/>
      <c r="AI124" s="777"/>
      <c r="AJ124" s="778"/>
      <c r="AK124" s="779" t="s">
        <v>395</v>
      </c>
      <c r="AL124" s="777"/>
      <c r="AM124" s="777"/>
      <c r="AN124" s="777"/>
      <c r="AO124" s="778"/>
      <c r="AP124" s="821" t="s">
        <v>395</v>
      </c>
      <c r="AQ124" s="822"/>
      <c r="AR124" s="822"/>
      <c r="AS124" s="822"/>
      <c r="AT124" s="823"/>
      <c r="AU124" s="824" t="s">
        <v>484</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4.5999999999999996</v>
      </c>
      <c r="BR124" s="828"/>
      <c r="BS124" s="828"/>
      <c r="BT124" s="828"/>
      <c r="BU124" s="828"/>
      <c r="BV124" s="828" t="s">
        <v>443</v>
      </c>
      <c r="BW124" s="828"/>
      <c r="BX124" s="828"/>
      <c r="BY124" s="828"/>
      <c r="BZ124" s="828"/>
      <c r="CA124" s="828" t="s">
        <v>395</v>
      </c>
      <c r="CB124" s="828"/>
      <c r="CC124" s="828"/>
      <c r="CD124" s="828"/>
      <c r="CE124" s="828"/>
      <c r="CF124" s="723"/>
      <c r="CG124" s="724"/>
      <c r="CH124" s="724"/>
      <c r="CI124" s="724"/>
      <c r="CJ124" s="859"/>
      <c r="CK124" s="867"/>
      <c r="CL124" s="867"/>
      <c r="CM124" s="867"/>
      <c r="CN124" s="867"/>
      <c r="CO124" s="868"/>
      <c r="CP124" s="832" t="s">
        <v>485</v>
      </c>
      <c r="CQ124" s="833"/>
      <c r="CR124" s="833"/>
      <c r="CS124" s="833"/>
      <c r="CT124" s="833"/>
      <c r="CU124" s="833"/>
      <c r="CV124" s="833"/>
      <c r="CW124" s="833"/>
      <c r="CX124" s="833"/>
      <c r="CY124" s="833"/>
      <c r="CZ124" s="833"/>
      <c r="DA124" s="833"/>
      <c r="DB124" s="833"/>
      <c r="DC124" s="833"/>
      <c r="DD124" s="833"/>
      <c r="DE124" s="833"/>
      <c r="DF124" s="834"/>
      <c r="DG124" s="760" t="s">
        <v>468</v>
      </c>
      <c r="DH124" s="761"/>
      <c r="DI124" s="761"/>
      <c r="DJ124" s="761"/>
      <c r="DK124" s="762"/>
      <c r="DL124" s="763" t="s">
        <v>395</v>
      </c>
      <c r="DM124" s="761"/>
      <c r="DN124" s="761"/>
      <c r="DO124" s="761"/>
      <c r="DP124" s="762"/>
      <c r="DQ124" s="763" t="s">
        <v>468</v>
      </c>
      <c r="DR124" s="761"/>
      <c r="DS124" s="761"/>
      <c r="DT124" s="761"/>
      <c r="DU124" s="762"/>
      <c r="DV124" s="845" t="s">
        <v>395</v>
      </c>
      <c r="DW124" s="846"/>
      <c r="DX124" s="846"/>
      <c r="DY124" s="846"/>
      <c r="DZ124" s="847"/>
    </row>
    <row r="125" spans="1:130" s="221" customFormat="1" ht="26.25" customHeight="1" x14ac:dyDescent="0.15">
      <c r="A125" s="817"/>
      <c r="B125" s="818"/>
      <c r="C125" s="812" t="s">
        <v>471</v>
      </c>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50"/>
      <c r="AA125" s="776" t="s">
        <v>486</v>
      </c>
      <c r="AB125" s="777"/>
      <c r="AC125" s="777"/>
      <c r="AD125" s="777"/>
      <c r="AE125" s="778"/>
      <c r="AF125" s="779" t="s">
        <v>395</v>
      </c>
      <c r="AG125" s="777"/>
      <c r="AH125" s="777"/>
      <c r="AI125" s="777"/>
      <c r="AJ125" s="778"/>
      <c r="AK125" s="779" t="s">
        <v>443</v>
      </c>
      <c r="AL125" s="777"/>
      <c r="AM125" s="777"/>
      <c r="AN125" s="777"/>
      <c r="AO125" s="778"/>
      <c r="AP125" s="821" t="s">
        <v>395</v>
      </c>
      <c r="AQ125" s="822"/>
      <c r="AR125" s="822"/>
      <c r="AS125" s="822"/>
      <c r="AT125" s="82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8" t="s">
        <v>487</v>
      </c>
      <c r="CL125" s="849"/>
      <c r="CM125" s="849"/>
      <c r="CN125" s="849"/>
      <c r="CO125" s="850"/>
      <c r="CP125" s="857" t="s">
        <v>488</v>
      </c>
      <c r="CQ125" s="805"/>
      <c r="CR125" s="805"/>
      <c r="CS125" s="805"/>
      <c r="CT125" s="805"/>
      <c r="CU125" s="805"/>
      <c r="CV125" s="805"/>
      <c r="CW125" s="805"/>
      <c r="CX125" s="805"/>
      <c r="CY125" s="805"/>
      <c r="CZ125" s="805"/>
      <c r="DA125" s="805"/>
      <c r="DB125" s="805"/>
      <c r="DC125" s="805"/>
      <c r="DD125" s="805"/>
      <c r="DE125" s="805"/>
      <c r="DF125" s="806"/>
      <c r="DG125" s="858" t="s">
        <v>468</v>
      </c>
      <c r="DH125" s="839"/>
      <c r="DI125" s="839"/>
      <c r="DJ125" s="839"/>
      <c r="DK125" s="839"/>
      <c r="DL125" s="839" t="s">
        <v>486</v>
      </c>
      <c r="DM125" s="839"/>
      <c r="DN125" s="839"/>
      <c r="DO125" s="839"/>
      <c r="DP125" s="839"/>
      <c r="DQ125" s="839" t="s">
        <v>468</v>
      </c>
      <c r="DR125" s="839"/>
      <c r="DS125" s="839"/>
      <c r="DT125" s="839"/>
      <c r="DU125" s="839"/>
      <c r="DV125" s="840" t="s">
        <v>395</v>
      </c>
      <c r="DW125" s="840"/>
      <c r="DX125" s="840"/>
      <c r="DY125" s="840"/>
      <c r="DZ125" s="841"/>
    </row>
    <row r="126" spans="1:130" s="221" customFormat="1" ht="26.25" customHeight="1" thickBot="1" x14ac:dyDescent="0.2">
      <c r="A126" s="817"/>
      <c r="B126" s="818"/>
      <c r="C126" s="812" t="s">
        <v>473</v>
      </c>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50"/>
      <c r="AA126" s="776" t="s">
        <v>486</v>
      </c>
      <c r="AB126" s="777"/>
      <c r="AC126" s="777"/>
      <c r="AD126" s="777"/>
      <c r="AE126" s="778"/>
      <c r="AF126" s="779" t="s">
        <v>395</v>
      </c>
      <c r="AG126" s="777"/>
      <c r="AH126" s="777"/>
      <c r="AI126" s="777"/>
      <c r="AJ126" s="778"/>
      <c r="AK126" s="779" t="s">
        <v>486</v>
      </c>
      <c r="AL126" s="777"/>
      <c r="AM126" s="777"/>
      <c r="AN126" s="777"/>
      <c r="AO126" s="778"/>
      <c r="AP126" s="821" t="s">
        <v>486</v>
      </c>
      <c r="AQ126" s="822"/>
      <c r="AR126" s="822"/>
      <c r="AS126" s="822"/>
      <c r="AT126" s="82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1"/>
      <c r="CL126" s="852"/>
      <c r="CM126" s="852"/>
      <c r="CN126" s="852"/>
      <c r="CO126" s="853"/>
      <c r="CP126" s="812" t="s">
        <v>489</v>
      </c>
      <c r="CQ126" s="749"/>
      <c r="CR126" s="749"/>
      <c r="CS126" s="749"/>
      <c r="CT126" s="749"/>
      <c r="CU126" s="749"/>
      <c r="CV126" s="749"/>
      <c r="CW126" s="749"/>
      <c r="CX126" s="749"/>
      <c r="CY126" s="749"/>
      <c r="CZ126" s="749"/>
      <c r="DA126" s="749"/>
      <c r="DB126" s="749"/>
      <c r="DC126" s="749"/>
      <c r="DD126" s="749"/>
      <c r="DE126" s="749"/>
      <c r="DF126" s="750"/>
      <c r="DG126" s="813" t="s">
        <v>486</v>
      </c>
      <c r="DH126" s="814"/>
      <c r="DI126" s="814"/>
      <c r="DJ126" s="814"/>
      <c r="DK126" s="814"/>
      <c r="DL126" s="814" t="s">
        <v>395</v>
      </c>
      <c r="DM126" s="814"/>
      <c r="DN126" s="814"/>
      <c r="DO126" s="814"/>
      <c r="DP126" s="814"/>
      <c r="DQ126" s="814" t="s">
        <v>395</v>
      </c>
      <c r="DR126" s="814"/>
      <c r="DS126" s="814"/>
      <c r="DT126" s="814"/>
      <c r="DU126" s="814"/>
      <c r="DV126" s="791" t="s">
        <v>395</v>
      </c>
      <c r="DW126" s="791"/>
      <c r="DX126" s="791"/>
      <c r="DY126" s="791"/>
      <c r="DZ126" s="792"/>
    </row>
    <row r="127" spans="1:130" s="221" customFormat="1" ht="26.25" customHeight="1" x14ac:dyDescent="0.15">
      <c r="A127" s="819"/>
      <c r="B127" s="820"/>
      <c r="C127" s="835" t="s">
        <v>490</v>
      </c>
      <c r="D127" s="836"/>
      <c r="E127" s="836"/>
      <c r="F127" s="836"/>
      <c r="G127" s="836"/>
      <c r="H127" s="836"/>
      <c r="I127" s="836"/>
      <c r="J127" s="836"/>
      <c r="K127" s="836"/>
      <c r="L127" s="836"/>
      <c r="M127" s="836"/>
      <c r="N127" s="836"/>
      <c r="O127" s="836"/>
      <c r="P127" s="836"/>
      <c r="Q127" s="836"/>
      <c r="R127" s="836"/>
      <c r="S127" s="836"/>
      <c r="T127" s="836"/>
      <c r="U127" s="836"/>
      <c r="V127" s="836"/>
      <c r="W127" s="836"/>
      <c r="X127" s="836"/>
      <c r="Y127" s="836"/>
      <c r="Z127" s="837"/>
      <c r="AA127" s="776">
        <v>3871</v>
      </c>
      <c r="AB127" s="777"/>
      <c r="AC127" s="777"/>
      <c r="AD127" s="777"/>
      <c r="AE127" s="778"/>
      <c r="AF127" s="779">
        <v>2975</v>
      </c>
      <c r="AG127" s="777"/>
      <c r="AH127" s="777"/>
      <c r="AI127" s="777"/>
      <c r="AJ127" s="778"/>
      <c r="AK127" s="779">
        <v>339</v>
      </c>
      <c r="AL127" s="777"/>
      <c r="AM127" s="777"/>
      <c r="AN127" s="777"/>
      <c r="AO127" s="778"/>
      <c r="AP127" s="821">
        <v>0</v>
      </c>
      <c r="AQ127" s="822"/>
      <c r="AR127" s="822"/>
      <c r="AS127" s="822"/>
      <c r="AT127" s="823"/>
      <c r="AU127" s="223"/>
      <c r="AV127" s="223"/>
      <c r="AW127" s="223"/>
      <c r="AX127" s="838" t="s">
        <v>491</v>
      </c>
      <c r="AY127" s="809"/>
      <c r="AZ127" s="809"/>
      <c r="BA127" s="809"/>
      <c r="BB127" s="809"/>
      <c r="BC127" s="809"/>
      <c r="BD127" s="809"/>
      <c r="BE127" s="810"/>
      <c r="BF127" s="808" t="s">
        <v>492</v>
      </c>
      <c r="BG127" s="809"/>
      <c r="BH127" s="809"/>
      <c r="BI127" s="809"/>
      <c r="BJ127" s="809"/>
      <c r="BK127" s="809"/>
      <c r="BL127" s="810"/>
      <c r="BM127" s="808" t="s">
        <v>493</v>
      </c>
      <c r="BN127" s="809"/>
      <c r="BO127" s="809"/>
      <c r="BP127" s="809"/>
      <c r="BQ127" s="809"/>
      <c r="BR127" s="809"/>
      <c r="BS127" s="810"/>
      <c r="BT127" s="808" t="s">
        <v>494</v>
      </c>
      <c r="BU127" s="809"/>
      <c r="BV127" s="809"/>
      <c r="BW127" s="809"/>
      <c r="BX127" s="809"/>
      <c r="BY127" s="809"/>
      <c r="BZ127" s="811"/>
      <c r="CA127" s="223"/>
      <c r="CB127" s="223"/>
      <c r="CC127" s="223"/>
      <c r="CD127" s="246"/>
      <c r="CE127" s="246"/>
      <c r="CF127" s="246"/>
      <c r="CG127" s="223"/>
      <c r="CH127" s="223"/>
      <c r="CI127" s="223"/>
      <c r="CJ127" s="245"/>
      <c r="CK127" s="851"/>
      <c r="CL127" s="852"/>
      <c r="CM127" s="852"/>
      <c r="CN127" s="852"/>
      <c r="CO127" s="853"/>
      <c r="CP127" s="812" t="s">
        <v>495</v>
      </c>
      <c r="CQ127" s="749"/>
      <c r="CR127" s="749"/>
      <c r="CS127" s="749"/>
      <c r="CT127" s="749"/>
      <c r="CU127" s="749"/>
      <c r="CV127" s="749"/>
      <c r="CW127" s="749"/>
      <c r="CX127" s="749"/>
      <c r="CY127" s="749"/>
      <c r="CZ127" s="749"/>
      <c r="DA127" s="749"/>
      <c r="DB127" s="749"/>
      <c r="DC127" s="749"/>
      <c r="DD127" s="749"/>
      <c r="DE127" s="749"/>
      <c r="DF127" s="750"/>
      <c r="DG127" s="813" t="s">
        <v>395</v>
      </c>
      <c r="DH127" s="814"/>
      <c r="DI127" s="814"/>
      <c r="DJ127" s="814"/>
      <c r="DK127" s="814"/>
      <c r="DL127" s="814" t="s">
        <v>468</v>
      </c>
      <c r="DM127" s="814"/>
      <c r="DN127" s="814"/>
      <c r="DO127" s="814"/>
      <c r="DP127" s="814"/>
      <c r="DQ127" s="814" t="s">
        <v>395</v>
      </c>
      <c r="DR127" s="814"/>
      <c r="DS127" s="814"/>
      <c r="DT127" s="814"/>
      <c r="DU127" s="814"/>
      <c r="DV127" s="791" t="s">
        <v>443</v>
      </c>
      <c r="DW127" s="791"/>
      <c r="DX127" s="791"/>
      <c r="DY127" s="791"/>
      <c r="DZ127" s="792"/>
    </row>
    <row r="128" spans="1:130" s="221" customFormat="1" ht="26.25" customHeight="1" thickBot="1" x14ac:dyDescent="0.2">
      <c r="A128" s="793" t="s">
        <v>496</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497</v>
      </c>
      <c r="X128" s="795"/>
      <c r="Y128" s="795"/>
      <c r="Z128" s="796"/>
      <c r="AA128" s="797">
        <v>292522</v>
      </c>
      <c r="AB128" s="798"/>
      <c r="AC128" s="798"/>
      <c r="AD128" s="798"/>
      <c r="AE128" s="799"/>
      <c r="AF128" s="800">
        <v>238042</v>
      </c>
      <c r="AG128" s="798"/>
      <c r="AH128" s="798"/>
      <c r="AI128" s="798"/>
      <c r="AJ128" s="799"/>
      <c r="AK128" s="800">
        <v>235733</v>
      </c>
      <c r="AL128" s="798"/>
      <c r="AM128" s="798"/>
      <c r="AN128" s="798"/>
      <c r="AO128" s="799"/>
      <c r="AP128" s="801"/>
      <c r="AQ128" s="802"/>
      <c r="AR128" s="802"/>
      <c r="AS128" s="802"/>
      <c r="AT128" s="803"/>
      <c r="AU128" s="223"/>
      <c r="AV128" s="223"/>
      <c r="AW128" s="223"/>
      <c r="AX128" s="804" t="s">
        <v>498</v>
      </c>
      <c r="AY128" s="805"/>
      <c r="AZ128" s="805"/>
      <c r="BA128" s="805"/>
      <c r="BB128" s="805"/>
      <c r="BC128" s="805"/>
      <c r="BD128" s="805"/>
      <c r="BE128" s="806"/>
      <c r="BF128" s="783" t="s">
        <v>395</v>
      </c>
      <c r="BG128" s="784"/>
      <c r="BH128" s="784"/>
      <c r="BI128" s="784"/>
      <c r="BJ128" s="784"/>
      <c r="BK128" s="784"/>
      <c r="BL128" s="807"/>
      <c r="BM128" s="783">
        <v>13.06</v>
      </c>
      <c r="BN128" s="784"/>
      <c r="BO128" s="784"/>
      <c r="BP128" s="784"/>
      <c r="BQ128" s="784"/>
      <c r="BR128" s="784"/>
      <c r="BS128" s="807"/>
      <c r="BT128" s="783">
        <v>20</v>
      </c>
      <c r="BU128" s="784"/>
      <c r="BV128" s="784"/>
      <c r="BW128" s="784"/>
      <c r="BX128" s="784"/>
      <c r="BY128" s="784"/>
      <c r="BZ128" s="785"/>
      <c r="CA128" s="246"/>
      <c r="CB128" s="246"/>
      <c r="CC128" s="246"/>
      <c r="CD128" s="246"/>
      <c r="CE128" s="246"/>
      <c r="CF128" s="246"/>
      <c r="CG128" s="223"/>
      <c r="CH128" s="223"/>
      <c r="CI128" s="223"/>
      <c r="CJ128" s="245"/>
      <c r="CK128" s="854"/>
      <c r="CL128" s="855"/>
      <c r="CM128" s="855"/>
      <c r="CN128" s="855"/>
      <c r="CO128" s="856"/>
      <c r="CP128" s="786" t="s">
        <v>499</v>
      </c>
      <c r="CQ128" s="727"/>
      <c r="CR128" s="727"/>
      <c r="CS128" s="727"/>
      <c r="CT128" s="727"/>
      <c r="CU128" s="727"/>
      <c r="CV128" s="727"/>
      <c r="CW128" s="727"/>
      <c r="CX128" s="727"/>
      <c r="CY128" s="727"/>
      <c r="CZ128" s="727"/>
      <c r="DA128" s="727"/>
      <c r="DB128" s="727"/>
      <c r="DC128" s="727"/>
      <c r="DD128" s="727"/>
      <c r="DE128" s="727"/>
      <c r="DF128" s="728"/>
      <c r="DG128" s="787" t="s">
        <v>395</v>
      </c>
      <c r="DH128" s="788"/>
      <c r="DI128" s="788"/>
      <c r="DJ128" s="788"/>
      <c r="DK128" s="788"/>
      <c r="DL128" s="788" t="s">
        <v>500</v>
      </c>
      <c r="DM128" s="788"/>
      <c r="DN128" s="788"/>
      <c r="DO128" s="788"/>
      <c r="DP128" s="788"/>
      <c r="DQ128" s="788" t="s">
        <v>414</v>
      </c>
      <c r="DR128" s="788"/>
      <c r="DS128" s="788"/>
      <c r="DT128" s="788"/>
      <c r="DU128" s="788"/>
      <c r="DV128" s="789" t="s">
        <v>501</v>
      </c>
      <c r="DW128" s="789"/>
      <c r="DX128" s="789"/>
      <c r="DY128" s="789"/>
      <c r="DZ128" s="790"/>
    </row>
    <row r="129" spans="1:131" s="221" customFormat="1" ht="26.25" customHeight="1" x14ac:dyDescent="0.15">
      <c r="A129" s="771" t="s">
        <v>106</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502</v>
      </c>
      <c r="X129" s="774"/>
      <c r="Y129" s="774"/>
      <c r="Z129" s="775"/>
      <c r="AA129" s="776">
        <v>11346467</v>
      </c>
      <c r="AB129" s="777"/>
      <c r="AC129" s="777"/>
      <c r="AD129" s="777"/>
      <c r="AE129" s="778"/>
      <c r="AF129" s="779">
        <v>11335554</v>
      </c>
      <c r="AG129" s="777"/>
      <c r="AH129" s="777"/>
      <c r="AI129" s="777"/>
      <c r="AJ129" s="778"/>
      <c r="AK129" s="779">
        <v>11935990</v>
      </c>
      <c r="AL129" s="777"/>
      <c r="AM129" s="777"/>
      <c r="AN129" s="777"/>
      <c r="AO129" s="778"/>
      <c r="AP129" s="780"/>
      <c r="AQ129" s="781"/>
      <c r="AR129" s="781"/>
      <c r="AS129" s="781"/>
      <c r="AT129" s="782"/>
      <c r="AU129" s="224"/>
      <c r="AV129" s="224"/>
      <c r="AW129" s="224"/>
      <c r="AX129" s="748" t="s">
        <v>503</v>
      </c>
      <c r="AY129" s="749"/>
      <c r="AZ129" s="749"/>
      <c r="BA129" s="749"/>
      <c r="BB129" s="749"/>
      <c r="BC129" s="749"/>
      <c r="BD129" s="749"/>
      <c r="BE129" s="750"/>
      <c r="BF129" s="767" t="s">
        <v>501</v>
      </c>
      <c r="BG129" s="768"/>
      <c r="BH129" s="768"/>
      <c r="BI129" s="768"/>
      <c r="BJ129" s="768"/>
      <c r="BK129" s="768"/>
      <c r="BL129" s="769"/>
      <c r="BM129" s="767">
        <v>18.059999999999999</v>
      </c>
      <c r="BN129" s="768"/>
      <c r="BO129" s="768"/>
      <c r="BP129" s="768"/>
      <c r="BQ129" s="768"/>
      <c r="BR129" s="768"/>
      <c r="BS129" s="769"/>
      <c r="BT129" s="767">
        <v>30</v>
      </c>
      <c r="BU129" s="768"/>
      <c r="BV129" s="768"/>
      <c r="BW129" s="768"/>
      <c r="BX129" s="768"/>
      <c r="BY129" s="768"/>
      <c r="BZ129" s="77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1" t="s">
        <v>504</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505</v>
      </c>
      <c r="X130" s="774"/>
      <c r="Y130" s="774"/>
      <c r="Z130" s="775"/>
      <c r="AA130" s="776">
        <v>1491610</v>
      </c>
      <c r="AB130" s="777"/>
      <c r="AC130" s="777"/>
      <c r="AD130" s="777"/>
      <c r="AE130" s="778"/>
      <c r="AF130" s="779">
        <v>1364089</v>
      </c>
      <c r="AG130" s="777"/>
      <c r="AH130" s="777"/>
      <c r="AI130" s="777"/>
      <c r="AJ130" s="778"/>
      <c r="AK130" s="779">
        <v>1485581</v>
      </c>
      <c r="AL130" s="777"/>
      <c r="AM130" s="777"/>
      <c r="AN130" s="777"/>
      <c r="AO130" s="778"/>
      <c r="AP130" s="780"/>
      <c r="AQ130" s="781"/>
      <c r="AR130" s="781"/>
      <c r="AS130" s="781"/>
      <c r="AT130" s="782"/>
      <c r="AU130" s="224"/>
      <c r="AV130" s="224"/>
      <c r="AW130" s="224"/>
      <c r="AX130" s="748" t="s">
        <v>506</v>
      </c>
      <c r="AY130" s="749"/>
      <c r="AZ130" s="749"/>
      <c r="BA130" s="749"/>
      <c r="BB130" s="749"/>
      <c r="BC130" s="749"/>
      <c r="BD130" s="749"/>
      <c r="BE130" s="750"/>
      <c r="BF130" s="751">
        <v>3.3</v>
      </c>
      <c r="BG130" s="752"/>
      <c r="BH130" s="752"/>
      <c r="BI130" s="752"/>
      <c r="BJ130" s="752"/>
      <c r="BK130" s="752"/>
      <c r="BL130" s="753"/>
      <c r="BM130" s="751">
        <v>25</v>
      </c>
      <c r="BN130" s="752"/>
      <c r="BO130" s="752"/>
      <c r="BP130" s="752"/>
      <c r="BQ130" s="752"/>
      <c r="BR130" s="752"/>
      <c r="BS130" s="753"/>
      <c r="BT130" s="751">
        <v>35</v>
      </c>
      <c r="BU130" s="752"/>
      <c r="BV130" s="752"/>
      <c r="BW130" s="752"/>
      <c r="BX130" s="752"/>
      <c r="BY130" s="752"/>
      <c r="BZ130" s="75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5"/>
      <c r="B131" s="756"/>
      <c r="C131" s="756"/>
      <c r="D131" s="756"/>
      <c r="E131" s="756"/>
      <c r="F131" s="756"/>
      <c r="G131" s="756"/>
      <c r="H131" s="756"/>
      <c r="I131" s="756"/>
      <c r="J131" s="756"/>
      <c r="K131" s="756"/>
      <c r="L131" s="756"/>
      <c r="M131" s="756"/>
      <c r="N131" s="756"/>
      <c r="O131" s="756"/>
      <c r="P131" s="756"/>
      <c r="Q131" s="756"/>
      <c r="R131" s="756"/>
      <c r="S131" s="756"/>
      <c r="T131" s="756"/>
      <c r="U131" s="756"/>
      <c r="V131" s="756"/>
      <c r="W131" s="757" t="s">
        <v>507</v>
      </c>
      <c r="X131" s="758"/>
      <c r="Y131" s="758"/>
      <c r="Z131" s="759"/>
      <c r="AA131" s="760">
        <v>9854857</v>
      </c>
      <c r="AB131" s="761"/>
      <c r="AC131" s="761"/>
      <c r="AD131" s="761"/>
      <c r="AE131" s="762"/>
      <c r="AF131" s="763">
        <v>9971465</v>
      </c>
      <c r="AG131" s="761"/>
      <c r="AH131" s="761"/>
      <c r="AI131" s="761"/>
      <c r="AJ131" s="762"/>
      <c r="AK131" s="763">
        <v>10450409</v>
      </c>
      <c r="AL131" s="761"/>
      <c r="AM131" s="761"/>
      <c r="AN131" s="761"/>
      <c r="AO131" s="762"/>
      <c r="AP131" s="764"/>
      <c r="AQ131" s="765"/>
      <c r="AR131" s="765"/>
      <c r="AS131" s="765"/>
      <c r="AT131" s="766"/>
      <c r="AU131" s="224"/>
      <c r="AV131" s="224"/>
      <c r="AW131" s="224"/>
      <c r="AX131" s="726" t="s">
        <v>508</v>
      </c>
      <c r="AY131" s="727"/>
      <c r="AZ131" s="727"/>
      <c r="BA131" s="727"/>
      <c r="BB131" s="727"/>
      <c r="BC131" s="727"/>
      <c r="BD131" s="727"/>
      <c r="BE131" s="728"/>
      <c r="BF131" s="729" t="s">
        <v>501</v>
      </c>
      <c r="BG131" s="730"/>
      <c r="BH131" s="730"/>
      <c r="BI131" s="730"/>
      <c r="BJ131" s="730"/>
      <c r="BK131" s="730"/>
      <c r="BL131" s="731"/>
      <c r="BM131" s="729">
        <v>350</v>
      </c>
      <c r="BN131" s="730"/>
      <c r="BO131" s="730"/>
      <c r="BP131" s="730"/>
      <c r="BQ131" s="730"/>
      <c r="BR131" s="730"/>
      <c r="BS131" s="731"/>
      <c r="BT131" s="732"/>
      <c r="BU131" s="733"/>
      <c r="BV131" s="733"/>
      <c r="BW131" s="733"/>
      <c r="BX131" s="733"/>
      <c r="BY131" s="733"/>
      <c r="BZ131" s="73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5" t="s">
        <v>509</v>
      </c>
      <c r="B132" s="736"/>
      <c r="C132" s="736"/>
      <c r="D132" s="736"/>
      <c r="E132" s="736"/>
      <c r="F132" s="736"/>
      <c r="G132" s="736"/>
      <c r="H132" s="736"/>
      <c r="I132" s="736"/>
      <c r="J132" s="736"/>
      <c r="K132" s="736"/>
      <c r="L132" s="736"/>
      <c r="M132" s="736"/>
      <c r="N132" s="736"/>
      <c r="O132" s="736"/>
      <c r="P132" s="736"/>
      <c r="Q132" s="736"/>
      <c r="R132" s="736"/>
      <c r="S132" s="736"/>
      <c r="T132" s="736"/>
      <c r="U132" s="736"/>
      <c r="V132" s="739" t="s">
        <v>510</v>
      </c>
      <c r="W132" s="739"/>
      <c r="X132" s="739"/>
      <c r="Y132" s="739"/>
      <c r="Z132" s="740"/>
      <c r="AA132" s="741">
        <v>2.6883596590000001</v>
      </c>
      <c r="AB132" s="742"/>
      <c r="AC132" s="742"/>
      <c r="AD132" s="742"/>
      <c r="AE132" s="743"/>
      <c r="AF132" s="744">
        <v>2.9581109699999999</v>
      </c>
      <c r="AG132" s="742"/>
      <c r="AH132" s="742"/>
      <c r="AI132" s="742"/>
      <c r="AJ132" s="743"/>
      <c r="AK132" s="744">
        <v>4.5071441700000001</v>
      </c>
      <c r="AL132" s="742"/>
      <c r="AM132" s="742"/>
      <c r="AN132" s="742"/>
      <c r="AO132" s="743"/>
      <c r="AP132" s="745"/>
      <c r="AQ132" s="746"/>
      <c r="AR132" s="746"/>
      <c r="AS132" s="746"/>
      <c r="AT132" s="74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7"/>
      <c r="B133" s="738"/>
      <c r="C133" s="738"/>
      <c r="D133" s="738"/>
      <c r="E133" s="738"/>
      <c r="F133" s="738"/>
      <c r="G133" s="738"/>
      <c r="H133" s="738"/>
      <c r="I133" s="738"/>
      <c r="J133" s="738"/>
      <c r="K133" s="738"/>
      <c r="L133" s="738"/>
      <c r="M133" s="738"/>
      <c r="N133" s="738"/>
      <c r="O133" s="738"/>
      <c r="P133" s="738"/>
      <c r="Q133" s="738"/>
      <c r="R133" s="738"/>
      <c r="S133" s="738"/>
      <c r="T133" s="738"/>
      <c r="U133" s="738"/>
      <c r="V133" s="718" t="s">
        <v>511</v>
      </c>
      <c r="W133" s="718"/>
      <c r="X133" s="718"/>
      <c r="Y133" s="718"/>
      <c r="Z133" s="719"/>
      <c r="AA133" s="720">
        <v>3.3</v>
      </c>
      <c r="AB133" s="721"/>
      <c r="AC133" s="721"/>
      <c r="AD133" s="721"/>
      <c r="AE133" s="722"/>
      <c r="AF133" s="720">
        <v>3.1</v>
      </c>
      <c r="AG133" s="721"/>
      <c r="AH133" s="721"/>
      <c r="AI133" s="721"/>
      <c r="AJ133" s="722"/>
      <c r="AK133" s="720">
        <v>3.3</v>
      </c>
      <c r="AL133" s="721"/>
      <c r="AM133" s="721"/>
      <c r="AN133" s="721"/>
      <c r="AO133" s="722"/>
      <c r="AP133" s="723"/>
      <c r="AQ133" s="724"/>
      <c r="AR133" s="724"/>
      <c r="AS133" s="724"/>
      <c r="AT133" s="72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G4WQxr6Puu9fqN2IB1g3WJhwVk1HziMGChmKQmC/Z00+Iyihin6Vmyq8SRF+4IyqhEpu61eqy/I41+0Pn/JZjg==" saltValue="39nFVewT++ehubkoFO5E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512</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Y9P/3Ivfz38ZAgUCpDO9mZNB2HHv6Blb4IwnDgDt46H2mQHfDjYyuU2COPTKMqTZZDSrNY74QqNcolb/1s5Iw==" saltValue="1R4JV1XdYy2tYgDYlhOj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513</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514</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5" t="s">
        <v>515</v>
      </c>
      <c r="AP7" s="263"/>
      <c r="AQ7" s="264" t="s">
        <v>516</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6"/>
      <c r="AP8" s="269" t="s">
        <v>517</v>
      </c>
      <c r="AQ8" s="270" t="s">
        <v>518</v>
      </c>
      <c r="AR8" s="271" t="s">
        <v>519</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7" t="s">
        <v>520</v>
      </c>
      <c r="AL9" s="1128"/>
      <c r="AM9" s="1128"/>
      <c r="AN9" s="1129"/>
      <c r="AO9" s="272">
        <v>3157816</v>
      </c>
      <c r="AP9" s="272">
        <v>72311</v>
      </c>
      <c r="AQ9" s="273">
        <v>104625</v>
      </c>
      <c r="AR9" s="274">
        <v>-30.9</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7" t="s">
        <v>521</v>
      </c>
      <c r="AL10" s="1128"/>
      <c r="AM10" s="1128"/>
      <c r="AN10" s="1129"/>
      <c r="AO10" s="275">
        <v>411593</v>
      </c>
      <c r="AP10" s="275">
        <v>9425</v>
      </c>
      <c r="AQ10" s="276">
        <v>9752</v>
      </c>
      <c r="AR10" s="277">
        <v>-3.4</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7" t="s">
        <v>522</v>
      </c>
      <c r="AL11" s="1128"/>
      <c r="AM11" s="1128"/>
      <c r="AN11" s="1129"/>
      <c r="AO11" s="275" t="s">
        <v>523</v>
      </c>
      <c r="AP11" s="275" t="s">
        <v>523</v>
      </c>
      <c r="AQ11" s="276">
        <v>1608</v>
      </c>
      <c r="AR11" s="277" t="s">
        <v>523</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7" t="s">
        <v>524</v>
      </c>
      <c r="AL12" s="1128"/>
      <c r="AM12" s="1128"/>
      <c r="AN12" s="1129"/>
      <c r="AO12" s="275" t="s">
        <v>523</v>
      </c>
      <c r="AP12" s="275" t="s">
        <v>523</v>
      </c>
      <c r="AQ12" s="276">
        <v>4</v>
      </c>
      <c r="AR12" s="277" t="s">
        <v>523</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7" t="s">
        <v>525</v>
      </c>
      <c r="AL13" s="1128"/>
      <c r="AM13" s="1128"/>
      <c r="AN13" s="1129"/>
      <c r="AO13" s="275">
        <v>207812</v>
      </c>
      <c r="AP13" s="275">
        <v>4759</v>
      </c>
      <c r="AQ13" s="276">
        <v>4175</v>
      </c>
      <c r="AR13" s="277">
        <v>14</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7" t="s">
        <v>526</v>
      </c>
      <c r="AL14" s="1128"/>
      <c r="AM14" s="1128"/>
      <c r="AN14" s="1129"/>
      <c r="AO14" s="275">
        <v>51164</v>
      </c>
      <c r="AP14" s="275">
        <v>1172</v>
      </c>
      <c r="AQ14" s="276">
        <v>2340</v>
      </c>
      <c r="AR14" s="277">
        <v>-49.9</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30" t="s">
        <v>527</v>
      </c>
      <c r="AL15" s="1131"/>
      <c r="AM15" s="1131"/>
      <c r="AN15" s="1132"/>
      <c r="AO15" s="275">
        <v>-224498</v>
      </c>
      <c r="AP15" s="275">
        <v>-5141</v>
      </c>
      <c r="AQ15" s="276">
        <v>-8060</v>
      </c>
      <c r="AR15" s="277">
        <v>-36.200000000000003</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30" t="s">
        <v>189</v>
      </c>
      <c r="AL16" s="1131"/>
      <c r="AM16" s="1131"/>
      <c r="AN16" s="1132"/>
      <c r="AO16" s="275">
        <v>3603887</v>
      </c>
      <c r="AP16" s="275">
        <v>82525</v>
      </c>
      <c r="AQ16" s="276">
        <v>114444</v>
      </c>
      <c r="AR16" s="277">
        <v>-27.9</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528</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529</v>
      </c>
      <c r="AP20" s="284" t="s">
        <v>530</v>
      </c>
      <c r="AQ20" s="285" t="s">
        <v>531</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3" t="s">
        <v>532</v>
      </c>
      <c r="AL21" s="1134"/>
      <c r="AM21" s="1134"/>
      <c r="AN21" s="1135"/>
      <c r="AO21" s="288">
        <v>7.14</v>
      </c>
      <c r="AP21" s="289">
        <v>10.6</v>
      </c>
      <c r="AQ21" s="290">
        <v>-3.46</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3" t="s">
        <v>533</v>
      </c>
      <c r="AL22" s="1134"/>
      <c r="AM22" s="1134"/>
      <c r="AN22" s="1135"/>
      <c r="AO22" s="293">
        <v>97.4</v>
      </c>
      <c r="AP22" s="294">
        <v>97.5</v>
      </c>
      <c r="AQ22" s="295">
        <v>-0.1</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6" t="s">
        <v>534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8"/>
    </row>
    <row r="27" spans="1:46" x14ac:dyDescent="0.15">
      <c r="A27" s="300"/>
      <c r="AO27" s="253"/>
      <c r="AP27" s="253"/>
      <c r="AQ27" s="253"/>
      <c r="AR27" s="253"/>
      <c r="AS27" s="253"/>
      <c r="AT27" s="253"/>
    </row>
    <row r="28" spans="1:46" ht="17.25" x14ac:dyDescent="0.15">
      <c r="A28" s="254" t="s">
        <v>535</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536</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5" t="s">
        <v>515</v>
      </c>
      <c r="AP30" s="263"/>
      <c r="AQ30" s="264" t="s">
        <v>516</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6"/>
      <c r="AP31" s="269" t="s">
        <v>517</v>
      </c>
      <c r="AQ31" s="270" t="s">
        <v>518</v>
      </c>
      <c r="AR31" s="271" t="s">
        <v>519</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7" t="s">
        <v>537</v>
      </c>
      <c r="AL32" s="1118"/>
      <c r="AM32" s="1118"/>
      <c r="AN32" s="1119"/>
      <c r="AO32" s="303">
        <v>2034706</v>
      </c>
      <c r="AP32" s="303">
        <v>46593</v>
      </c>
      <c r="AQ32" s="304">
        <v>72468</v>
      </c>
      <c r="AR32" s="305">
        <v>-35.700000000000003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7" t="s">
        <v>538</v>
      </c>
      <c r="AL33" s="1118"/>
      <c r="AM33" s="1118"/>
      <c r="AN33" s="1119"/>
      <c r="AO33" s="303" t="s">
        <v>523</v>
      </c>
      <c r="AP33" s="303" t="s">
        <v>523</v>
      </c>
      <c r="AQ33" s="304" t="s">
        <v>523</v>
      </c>
      <c r="AR33" s="305" t="s">
        <v>523</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7" t="s">
        <v>539</v>
      </c>
      <c r="AL34" s="1118"/>
      <c r="AM34" s="1118"/>
      <c r="AN34" s="1119"/>
      <c r="AO34" s="303" t="s">
        <v>523</v>
      </c>
      <c r="AP34" s="303" t="s">
        <v>523</v>
      </c>
      <c r="AQ34" s="304">
        <v>1</v>
      </c>
      <c r="AR34" s="305" t="s">
        <v>523</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7" t="s">
        <v>540</v>
      </c>
      <c r="AL35" s="1118"/>
      <c r="AM35" s="1118"/>
      <c r="AN35" s="1119"/>
      <c r="AO35" s="303">
        <v>72888</v>
      </c>
      <c r="AP35" s="303">
        <v>1669</v>
      </c>
      <c r="AQ35" s="304">
        <v>17710</v>
      </c>
      <c r="AR35" s="305">
        <v>-90.6</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7" t="s">
        <v>541</v>
      </c>
      <c r="AL36" s="1118"/>
      <c r="AM36" s="1118"/>
      <c r="AN36" s="1119"/>
      <c r="AO36" s="303">
        <v>84394</v>
      </c>
      <c r="AP36" s="303">
        <v>1933</v>
      </c>
      <c r="AQ36" s="304">
        <v>2475</v>
      </c>
      <c r="AR36" s="305">
        <v>-21.9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7" t="s">
        <v>542</v>
      </c>
      <c r="AL37" s="1118"/>
      <c r="AM37" s="1118"/>
      <c r="AN37" s="1119"/>
      <c r="AO37" s="303">
        <v>339</v>
      </c>
      <c r="AP37" s="303">
        <v>8</v>
      </c>
      <c r="AQ37" s="304">
        <v>637</v>
      </c>
      <c r="AR37" s="305">
        <v>-98.7</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0" t="s">
        <v>543</v>
      </c>
      <c r="AL38" s="1121"/>
      <c r="AM38" s="1121"/>
      <c r="AN38" s="1122"/>
      <c r="AO38" s="306">
        <v>2</v>
      </c>
      <c r="AP38" s="306">
        <v>0</v>
      </c>
      <c r="AQ38" s="307">
        <v>2</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0" t="s">
        <v>544</v>
      </c>
      <c r="AL39" s="1121"/>
      <c r="AM39" s="1121"/>
      <c r="AN39" s="1122"/>
      <c r="AO39" s="303">
        <v>-235733</v>
      </c>
      <c r="AP39" s="303">
        <v>-5398</v>
      </c>
      <c r="AQ39" s="304">
        <v>-3769</v>
      </c>
      <c r="AR39" s="305">
        <v>43.2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7" t="s">
        <v>545</v>
      </c>
      <c r="AL40" s="1118"/>
      <c r="AM40" s="1118"/>
      <c r="AN40" s="1119"/>
      <c r="AO40" s="303">
        <v>-1485581</v>
      </c>
      <c r="AP40" s="303">
        <v>-34018</v>
      </c>
      <c r="AQ40" s="304">
        <v>-62733</v>
      </c>
      <c r="AR40" s="305">
        <v>-45.8</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3" t="s">
        <v>301</v>
      </c>
      <c r="AL41" s="1124"/>
      <c r="AM41" s="1124"/>
      <c r="AN41" s="1125"/>
      <c r="AO41" s="303">
        <v>471015</v>
      </c>
      <c r="AP41" s="303">
        <v>10786</v>
      </c>
      <c r="AQ41" s="304">
        <v>26792</v>
      </c>
      <c r="AR41" s="305">
        <v>-59.7</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546</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547</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548</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10" t="s">
        <v>515</v>
      </c>
      <c r="AN49" s="1112" t="s">
        <v>549</v>
      </c>
      <c r="AO49" s="1113"/>
      <c r="AP49" s="1113"/>
      <c r="AQ49" s="1113"/>
      <c r="AR49" s="111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1"/>
      <c r="AN50" s="319" t="s">
        <v>550</v>
      </c>
      <c r="AO50" s="320" t="s">
        <v>551</v>
      </c>
      <c r="AP50" s="321" t="s">
        <v>552</v>
      </c>
      <c r="AQ50" s="322" t="s">
        <v>553</v>
      </c>
      <c r="AR50" s="323" t="s">
        <v>554</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555</v>
      </c>
      <c r="AL51" s="316"/>
      <c r="AM51" s="324">
        <v>1897929</v>
      </c>
      <c r="AN51" s="325">
        <v>41332</v>
      </c>
      <c r="AO51" s="326">
        <v>-36.5</v>
      </c>
      <c r="AP51" s="327">
        <v>88968</v>
      </c>
      <c r="AQ51" s="328">
        <v>6.8</v>
      </c>
      <c r="AR51" s="329">
        <v>-43.3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556</v>
      </c>
      <c r="AM52" s="332">
        <v>772805</v>
      </c>
      <c r="AN52" s="333">
        <v>16830</v>
      </c>
      <c r="AO52" s="334">
        <v>40.4</v>
      </c>
      <c r="AP52" s="335">
        <v>45482</v>
      </c>
      <c r="AQ52" s="336">
        <v>5.5</v>
      </c>
      <c r="AR52" s="337">
        <v>34.9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557</v>
      </c>
      <c r="AL53" s="316"/>
      <c r="AM53" s="324">
        <v>2014304</v>
      </c>
      <c r="AN53" s="325">
        <v>44384</v>
      </c>
      <c r="AO53" s="326">
        <v>7.4</v>
      </c>
      <c r="AP53" s="327">
        <v>85173</v>
      </c>
      <c r="AQ53" s="328">
        <v>-4.3</v>
      </c>
      <c r="AR53" s="329">
        <v>11.7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556</v>
      </c>
      <c r="AM54" s="332">
        <v>549435</v>
      </c>
      <c r="AN54" s="333">
        <v>12106</v>
      </c>
      <c r="AO54" s="334">
        <v>-28.1</v>
      </c>
      <c r="AP54" s="335">
        <v>43913</v>
      </c>
      <c r="AQ54" s="336">
        <v>-3.4</v>
      </c>
      <c r="AR54" s="337">
        <v>-24.7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558</v>
      </c>
      <c r="AL55" s="316"/>
      <c r="AM55" s="324">
        <v>1869429</v>
      </c>
      <c r="AN55" s="325">
        <v>41537</v>
      </c>
      <c r="AO55" s="326">
        <v>-6.4</v>
      </c>
      <c r="AP55" s="327">
        <v>94081</v>
      </c>
      <c r="AQ55" s="328">
        <v>10.5</v>
      </c>
      <c r="AR55" s="329">
        <v>-16.899999999999999</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556</v>
      </c>
      <c r="AM56" s="332">
        <v>696704</v>
      </c>
      <c r="AN56" s="333">
        <v>15480</v>
      </c>
      <c r="AO56" s="334">
        <v>27.9</v>
      </c>
      <c r="AP56" s="335">
        <v>48949</v>
      </c>
      <c r="AQ56" s="336">
        <v>11.5</v>
      </c>
      <c r="AR56" s="337">
        <v>16.399999999999999</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559</v>
      </c>
      <c r="AL57" s="316"/>
      <c r="AM57" s="324">
        <v>2838104</v>
      </c>
      <c r="AN57" s="325">
        <v>63941</v>
      </c>
      <c r="AO57" s="326">
        <v>53.9</v>
      </c>
      <c r="AP57" s="327">
        <v>92632</v>
      </c>
      <c r="AQ57" s="328">
        <v>-1.5</v>
      </c>
      <c r="AR57" s="329">
        <v>55.4</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556</v>
      </c>
      <c r="AM58" s="332">
        <v>797217</v>
      </c>
      <c r="AN58" s="333">
        <v>17961</v>
      </c>
      <c r="AO58" s="334">
        <v>16</v>
      </c>
      <c r="AP58" s="335">
        <v>47978</v>
      </c>
      <c r="AQ58" s="336">
        <v>-2</v>
      </c>
      <c r="AR58" s="337">
        <v>18</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560</v>
      </c>
      <c r="AL59" s="316"/>
      <c r="AM59" s="324">
        <v>2367460</v>
      </c>
      <c r="AN59" s="325">
        <v>54213</v>
      </c>
      <c r="AO59" s="326">
        <v>-15.2</v>
      </c>
      <c r="AP59" s="327">
        <v>96469</v>
      </c>
      <c r="AQ59" s="328">
        <v>4.0999999999999996</v>
      </c>
      <c r="AR59" s="329">
        <v>-19.3</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556</v>
      </c>
      <c r="AM60" s="332">
        <v>785517</v>
      </c>
      <c r="AN60" s="333">
        <v>17988</v>
      </c>
      <c r="AO60" s="334">
        <v>0.2</v>
      </c>
      <c r="AP60" s="335">
        <v>49775</v>
      </c>
      <c r="AQ60" s="336">
        <v>3.7</v>
      </c>
      <c r="AR60" s="337">
        <v>-3.5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561</v>
      </c>
      <c r="AL61" s="338"/>
      <c r="AM61" s="339">
        <v>2197445</v>
      </c>
      <c r="AN61" s="340">
        <v>49081</v>
      </c>
      <c r="AO61" s="341">
        <v>0.6</v>
      </c>
      <c r="AP61" s="342">
        <v>91465</v>
      </c>
      <c r="AQ61" s="343">
        <v>3.1</v>
      </c>
      <c r="AR61" s="329">
        <v>-2.5</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556</v>
      </c>
      <c r="AM62" s="332">
        <v>720336</v>
      </c>
      <c r="AN62" s="333">
        <v>16073</v>
      </c>
      <c r="AO62" s="334">
        <v>11.3</v>
      </c>
      <c r="AP62" s="335">
        <v>47219</v>
      </c>
      <c r="AQ62" s="336">
        <v>3.1</v>
      </c>
      <c r="AR62" s="337">
        <v>8.1999999999999993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QqgYFjnhcfmsLQxg+971McIXJbAoIAQKyBHoMdSeEurSzvgeSkaOtFJY4yn9Vj7COEh+9zHTyjhkcW24DkF3qw==" saltValue="42eMOuUKQ3MvpH90vx6o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563</v>
      </c>
    </row>
    <row r="121" spans="125:125" ht="13.5" hidden="1" customHeight="1" x14ac:dyDescent="0.15">
      <c r="DU121" s="250"/>
    </row>
  </sheetData>
  <sheetProtection algorithmName="SHA-512" hashValue="4Abmv09mF79DFi6d6BdCvR54Jp8ur4Am2pvIjtqo3KNHvvA9nYB+l1lE94pPjP+lXlvv5DJL1xP0EdiE2V2FRA==" saltValue="xjdIySmcV7o399orCS3o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564</v>
      </c>
    </row>
  </sheetData>
  <sheetProtection algorithmName="SHA-512" hashValue="XQ3u5UsjQGEYEdwfsIG/SKUKBK0rQdA50V535Js7hXeGwZQqCJBNi0qtHwqzzptu7kcbrAIQYjy6PSEGETKnxw==" saltValue="IJYAT938H10OaBAD747K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6" t="s">
        <v>3</v>
      </c>
      <c r="D47" s="1136"/>
      <c r="E47" s="1137"/>
      <c r="F47" s="11">
        <v>5.4</v>
      </c>
      <c r="G47" s="12">
        <v>5.84</v>
      </c>
      <c r="H47" s="12">
        <v>6.31</v>
      </c>
      <c r="I47" s="12">
        <v>6.29</v>
      </c>
      <c r="J47" s="13">
        <v>7.27</v>
      </c>
    </row>
    <row r="48" spans="2:10" ht="57.75" customHeight="1" x14ac:dyDescent="0.15">
      <c r="B48" s="14"/>
      <c r="C48" s="1138" t="s">
        <v>4</v>
      </c>
      <c r="D48" s="1138"/>
      <c r="E48" s="1139"/>
      <c r="F48" s="15">
        <v>2.3199999999999998</v>
      </c>
      <c r="G48" s="16">
        <v>2.37</v>
      </c>
      <c r="H48" s="16">
        <v>2.85</v>
      </c>
      <c r="I48" s="16">
        <v>2.66</v>
      </c>
      <c r="J48" s="17">
        <v>3.7</v>
      </c>
    </row>
    <row r="49" spans="2:10" ht="57.75" customHeight="1" thickBot="1" x14ac:dyDescent="0.2">
      <c r="B49" s="18"/>
      <c r="C49" s="1140" t="s">
        <v>5</v>
      </c>
      <c r="D49" s="1140"/>
      <c r="E49" s="1141"/>
      <c r="F49" s="19" t="s">
        <v>570</v>
      </c>
      <c r="G49" s="20">
        <v>0.36</v>
      </c>
      <c r="H49" s="20">
        <v>0.92</v>
      </c>
      <c r="I49" s="20" t="s">
        <v>571</v>
      </c>
      <c r="J49" s="21">
        <v>2.4700000000000002</v>
      </c>
    </row>
    <row r="50" spans="2:10" x14ac:dyDescent="0.15"/>
  </sheetData>
  <sheetProtection algorithmName="SHA-512" hashValue="eOmgZM8d00a1DyxpMijNny6p/P2o0vF2+t9GqeIytcjbpZWu0dDsXAWPsevPVEOeVXxqKTiRIZWwspN/zPbWUA==" saltValue="qtLQQ4quGOh4baneQaA+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2023-03-22T07:40:23Z</cp:lastPrinted>
  <dcterms:created xsi:type="dcterms:W3CDTF">2023-02-20T07:24:26Z</dcterms:created>
  <dcterms:modified xsi:type="dcterms:W3CDTF">2023-10-27T04:52:16Z</dcterms:modified>
  <cp:category/>
</cp:coreProperties>
</file>