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D7CBE0CD-C441-4EEC-B933-94DF6DBC8A25}" xr6:coauthVersionLast="47" xr6:coauthVersionMax="47" xr10:uidLastSave="{00000000-0000-0000-0000-000000000000}"/>
  <bookViews>
    <workbookView xWindow="-120" yWindow="-16320" windowWidth="29040" windowHeight="15840" tabRatio="81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C37" i="10"/>
  <c r="C36"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BW34" i="10" l="1"/>
  <c r="BW35" i="10" s="1"/>
  <c r="BW36" i="10" s="1"/>
  <c r="CO34" i="10" l="1"/>
  <c r="CO35" i="10" s="1"/>
  <c r="CO36" i="10" s="1"/>
  <c r="CO37" i="10" s="1"/>
</calcChain>
</file>

<file path=xl/sharedStrings.xml><?xml version="1.0" encoding="utf-8"?>
<sst xmlns="http://schemas.openxmlformats.org/spreadsheetml/2006/main" count="1111" uniqueCount="607">
  <si>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</si>
  <si>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</si>
  <si>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</si>
  <si>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</si>
  <si>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</si>
  <si>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</si>
  <si>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</si>
  <si>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</si>
  <si>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</si>
  <si>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</si>
  <si>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</si>
  <si>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</si>
  <si>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</si>
  <si>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</si>
  <si>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</si>
  <si>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</si>
  <si>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</si>
  <si>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</si>
  <si>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</si>
  <si>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</si>
  <si>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</si>
  <si>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</si>
  <si>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</si>
  <si>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</si>
  <si>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</si>
  <si>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</si>
  <si>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</si>
  <si>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</si>
  <si>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</si>
  <si>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</si>
  <si>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</si>
  <si>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</si>
  <si>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</si>
  <si>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</si>
  <si>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</si>
  <si>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</si>
  <si>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</si>
  <si>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</si>
  <si>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</si>
  <si>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</si>
  <si>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</si>
  <si>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</si>
  <si>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</si>
  <si>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</si>
  <si>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</si>
  <si>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</si>
  <si>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</si>
  <si>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</si>
  <si>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</si>
  <si>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</si>
  <si>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</si>
  <si>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</si>
  <si>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</si>
  <si>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</si>
  <si>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</si>
  <si>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</si>
  <si>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</si>
  <si>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</si>
  <si>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</si>
  <si>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</si>
  <si>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</si>
  <si>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</si>
  <si>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</si>
  <si>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</si>
  <si>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</si>
  <si>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</si>
  <si>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</si>
  <si>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</si>
  <si>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</si>
  <si>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</si>
  <si>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</si>
  <si>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</si>
  <si>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</si>
  <si>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</si>
  <si>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</si>
  <si>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</si>
  <si>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</si>
  <si>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</si>
  <si>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</si>
  <si>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</si>
  <si>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</si>
  <si>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</si>
  <si>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</si>
  <si>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</si>
  <si>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</si>
  <si>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</si>
  <si>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</si>
  <si>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</si>
  <si>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</si>
  <si>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</si>
  <si>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</si>
  <si>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</si>
  <si>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</si>
  <si>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</si>
  <si>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</si>
  <si>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</si>
  <si>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</si>
  <si>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</si>
  <si>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</si>
  <si>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</si>
  <si>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</si>
  <si>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</si>
  <si>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</si>
  <si>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</si>
  <si>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</si>
  <si>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</si>
  <si>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</si>
  <si>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</si>
  <si>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</si>
  <si>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</si>
  <si>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</si>
  <si>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</si>
  <si>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</si>
  <si>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</si>
  <si>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</si>
  <si>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</si>
  <si>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</si>
  <si>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</si>
  <si>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</si>
  <si>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</si>
  <si>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</si>
  <si>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</si>
  <si>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</si>
  <si>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</si>
  <si>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</si>
  <si>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</si>
  <si>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</si>
  <si>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</si>
  <si>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</si>
  <si>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</si>
  <si>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</si>
  <si>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</si>
  <si>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</si>
  <si>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</si>
  <si>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</si>
  <si>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</si>
  <si>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</si>
  <si>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</si>
  <si>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</si>
  <si>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</si>
  <si>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</si>
  <si>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</si>
  <si>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</si>
  <si>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</si>
  <si>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</si>
  <si>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</si>
  <si>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</si>
  <si>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</si>
  <si>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</si>
  <si>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</si>
  <si>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</si>
  <si>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</si>
  <si>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</si>
  <si>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</si>
  <si>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</si>
  <si>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</si>
  <si>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</si>
  <si>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</si>
  <si>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</si>
  <si>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</si>
  <si>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</si>
  <si>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</si>
  <si>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</si>
  <si>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</si>
  <si>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</si>
  <si>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</si>
  <si>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</si>
  <si>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</si>
  <si>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</si>
  <si>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</si>
  <si>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</si>
  <si>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</si>
  <si>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</si>
  <si>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</si>
  <si>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</si>
  <si>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</si>
  <si>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</si>
  <si>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</si>
  <si>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</si>
  <si>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</si>
  <si>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</si>
  <si>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</si>
  <si>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</si>
  <si>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</si>
  <si>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</si>
  <si>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</si>
  <si>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</si>
  <si>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</si>
  <si>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</si>
  <si>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</si>
  <si>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</si>
  <si>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</si>
  <si>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</si>
  <si>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</si>
  <si>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</si>
  <si>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</si>
  <si>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</si>
  <si>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</si>
  <si>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</si>
  <si>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</si>
  <si>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</si>
  <si>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</si>
  <si>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</si>
  <si>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</si>
  <si>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</si>
  <si>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</si>
  <si>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</si>
  <si>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</si>
  <si>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</si>
  <si>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</si>
  <si>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</si>
  <si>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長崎県平戸市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</si>
  <si>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</si>
  <si>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</si>
  <si>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</si>
  <si>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</si>
  <si>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</si>
  <si>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</si>
  <si>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</si>
  <si>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</si>
  <si>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</si>
  <si>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</si>
  <si>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</si>
  <si>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</si>
  <si>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</si>
  <si>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</si>
  <si>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</si>
  <si>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</si>
  <si>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</si>
  <si>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</si>
  <si>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</si>
  <si>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</si>
  <si>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</si>
  <si>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</si>
  <si>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</si>
  <si>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</si>
  <si>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</si>
  <si>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</si>
  <si>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</si>
  <si>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</si>
  <si>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</si>
  <si>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</si>
  <si>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</si>
  <si>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</si>
  <si>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</si>
  <si>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</si>
  <si>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</si>
  <si>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</si>
  <si>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</si>
  <si>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</si>
  <si>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</si>
  <si>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</si>
  <si>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</si>
  <si>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</si>
  <si>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</si>
  <si>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</si>
  <si>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</si>
  <si>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</si>
  <si>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</si>
  <si>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</si>
  <si>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</si>
  <si>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</si>
  <si>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</si>
  <si>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</si>
  <si>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</si>
  <si>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</si>
  <si>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</si>
  <si>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</si>
  <si>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</si>
  <si>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</si>
  <si>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</si>
  <si>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</si>
  <si>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</si>
  <si>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</si>
  <si>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</si>
  <si>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</si>
  <si>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</si>
  <si>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</si>
  <si>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</si>
  <si>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</si>
  <si>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</si>
  <si>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</si>
  <si>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</si>
  <si>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</si>
  <si>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</si>
  <si>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</si>
  <si>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</si>
  <si>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</si>
  <si>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</si>
  <si>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</si>
  <si>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</si>
  <si>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</si>
  <si>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</si>
  <si>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</si>
  <si>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</si>
  <si>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</si>
  <si>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</si>
  <si>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</si>
  <si>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</si>
  <si>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</si>
  <si>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</si>
  <si>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</si>
  <si>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</si>
  <si>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</si>
  <si>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</si>
  <si>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</si>
  <si>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</si>
  <si>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</si>
  <si>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</si>
  <si>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</si>
  <si>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</si>
  <si>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</si>
  <si>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</si>
  <si>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</si>
  <si>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</si>
  <si>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</si>
  <si>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</si>
  <si>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</si>
  <si>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</si>
  <si>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</si>
  <si>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</si>
  <si>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</si>
  <si>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</si>
  <si>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</si>
  <si>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</si>
  <si>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</si>
  <si>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</si>
  <si>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</si>
  <si>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</si>
  <si>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</si>
  <si>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</si>
  <si>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</si>
  <si>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</si>
  <si>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</si>
  <si>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</si>
  <si>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交通</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</si>
  <si>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</si>
  <si>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</si>
  <si>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</si>
  <si>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</si>
  <si>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</si>
  <si>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</si>
  <si>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</si>
  <si>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</si>
  <si>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</si>
  <si>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</si>
  <si>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</si>
  <si>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</si>
  <si>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</si>
  <si>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</si>
  <si>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</si>
  <si>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</si>
  <si>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</si>
  <si>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</si>
  <si>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</si>
  <si>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</si>
  <si>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</si>
  <si>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</si>
  <si>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</si>
  <si>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</si>
  <si>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</si>
  <si>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</si>
  <si>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</si>
  <si>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</si>
  <si>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</si>
  <si>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長崎県平戸市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</si>
  <si>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</si>
  <si>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</si>
  <si>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</si>
  <si>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</si>
  <si>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</si>
  <si>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</si>
  <si>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</si>
  <si>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</si>
  <si>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</si>
  <si>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</si>
  <si>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</si>
  <si>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</si>
  <si>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</si>
  <si>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</si>
  <si>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</si>
  <si>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</si>
  <si>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</si>
  <si>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</si>
  <si>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</si>
  <si>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</si>
  <si>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</si>
  <si>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</si>
  <si>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</si>
  <si>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</si>
  <si>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</si>
  <si>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</si>
  <si>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</si>
  <si>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</si>
  <si>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</si>
  <si>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</si>
  <si>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</si>
  <si>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</si>
  <si>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</si>
  <si>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</si>
  <si>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</si>
  <si>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</si>
  <si>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</si>
  <si>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</si>
  <si>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</si>
  <si>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</si>
  <si>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交通船事業会計</t>
    <phoneticPr fontId="5"/>
  </si>
  <si>
    <t>法適用企業</t>
    <phoneticPr fontId="5"/>
  </si>
  <si>
    <t>病院事業会計</t>
    <phoneticPr fontId="5"/>
  </si>
  <si>
    <t>農業集落排水事業特別会計</t>
    <phoneticPr fontId="5"/>
  </si>
  <si>
    <t>法非適用企業</t>
    <phoneticPr fontId="5"/>
  </si>
  <si>
    <t>あづち大島いさりびの里事業特別会計</t>
    <phoneticPr fontId="5"/>
  </si>
  <si>
    <t>法非適用企業</t>
    <phoneticPr fontId="5"/>
  </si>
  <si>
    <t>宅地開発事業特別会計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</si>
  <si>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</si>
  <si>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</si>
  <si>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</si>
  <si>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</si>
  <si>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</si>
  <si>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</si>
  <si>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</si>
  <si>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</si>
  <si>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</si>
  <si>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</si>
  <si>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</si>
  <si>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</si>
  <si>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</si>
  <si>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</si>
  <si>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</si>
  <si>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</si>
  <si>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</si>
  <si>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</si>
  <si>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</si>
  <si>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</si>
  <si>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</si>
  <si>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</si>
  <si>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</si>
  <si>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</si>
  <si>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</si>
  <si>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</si>
  <si>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</si>
  <si>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</si>
  <si>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</si>
  <si>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</si>
  <si>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</si>
  <si>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</si>
  <si>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</si>
  <si>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</si>
  <si>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</si>
  <si>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</si>
  <si>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</si>
  <si>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</si>
  <si>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</si>
  <si>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</si>
  <si>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</si>
  <si>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</si>
  <si>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</si>
  <si>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</si>
  <si>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</si>
  <si>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</si>
  <si>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</si>
  <si>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</si>
  <si>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</si>
  <si>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</si>
  <si>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</si>
  <si>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</si>
  <si>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</si>
  <si>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</si>
  <si>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</si>
  <si>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</si>
  <si>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</si>
  <si>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</si>
  <si>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</si>
  <si>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</si>
  <si>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</si>
  <si>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</si>
  <si>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</si>
  <si>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交通船事業会計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</si>
  <si>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</si>
  <si>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</si>
  <si>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</si>
  <si>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</si>
  <si>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</si>
  <si>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</si>
  <si>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</si>
  <si>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</si>
  <si>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</si>
  <si>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</si>
  <si>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</si>
  <si>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</si>
  <si>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</si>
  <si>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</si>
  <si>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</si>
  <si>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</si>
  <si>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</si>
  <si>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</si>
  <si>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</si>
  <si>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</si>
  <si>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</si>
  <si>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</si>
  <si>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</si>
  <si>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</si>
  <si>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</si>
  <si>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</si>
  <si>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</si>
  <si>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</si>
  <si>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</si>
  <si>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</si>
  <si>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</si>
  <si>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</si>
  <si>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</si>
  <si>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</si>
  <si>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</si>
  <si>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</si>
  <si>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</si>
  <si>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</si>
  <si>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</si>
  <si>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</si>
  <si>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</si>
  <si>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</si>
  <si>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</si>
  <si>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</si>
  <si>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</si>
  <si>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</si>
  <si>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</si>
  <si>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</si>
  <si>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</si>
  <si>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</si>
  <si>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</si>
  <si>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</si>
  <si>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</si>
  <si>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</si>
  <si>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</si>
  <si>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</si>
  <si>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</si>
  <si>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</si>
  <si>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</si>
  <si>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</si>
  <si>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</si>
  <si>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</si>
  <si>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</si>
  <si>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</si>
  <si>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</si>
  <si>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</si>
  <si>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</si>
  <si>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</si>
  <si>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</si>
  <si>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</si>
  <si>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</si>
  <si>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</si>
  <si>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</si>
  <si>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</si>
  <si>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</si>
  <si>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</si>
  <si>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</si>
  <si>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</si>
  <si>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</si>
  <si>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</si>
  <si>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</si>
  <si>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</si>
  <si>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</si>
  <si>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</si>
  <si>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</si>
  <si>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水道事業会計</t>
  </si>
  <si>
    <t>病院事業会計</t>
  </si>
  <si>
    <t>一般会計</t>
  </si>
  <si>
    <t>交通船事業会計</t>
  </si>
  <si>
    <t>宅地開発事業特別会計</t>
  </si>
  <si>
    <t>介護保険特別会計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</si>
  <si>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</si>
  <si>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</si>
  <si>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</si>
  <si>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</si>
  <si>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</si>
  <si>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</si>
  <si>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</si>
  <si>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</si>
  <si>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</si>
  <si>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</si>
  <si>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</si>
  <si>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北松北部環境組合</t>
    <rPh sb="0" eb="2">
      <t>ホクショウ</t>
    </rPh>
    <rPh sb="2" eb="4">
      <t>ホクブ</t>
    </rPh>
    <rPh sb="4" eb="6">
      <t>カンキョウ</t>
    </rPh>
    <rPh sb="6" eb="8">
      <t>クミアイ</t>
    </rPh>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</si>
  <si>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</si>
  <si>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
  </si>
  <si>
    <t>平戸市振興公社</t>
    <rPh sb="0" eb="3">
      <t>ヒラドシ</t>
    </rPh>
    <rPh sb="3" eb="5">
      <t>シンコウ</t>
    </rPh>
    <rPh sb="5" eb="7">
      <t>コウシャ</t>
    </rPh>
    <phoneticPr fontId="2"/>
  </si>
  <si>
    <t>的山大島風力発電所</t>
    <rPh sb="0" eb="2">
      <t>アヅチ</t>
    </rPh>
    <rPh sb="2" eb="4">
      <t>オオシマ</t>
    </rPh>
    <rPh sb="4" eb="6">
      <t>フウリョク</t>
    </rPh>
    <rPh sb="6" eb="8">
      <t>ハツデン</t>
    </rPh>
    <rPh sb="8" eb="9">
      <t>ショ</t>
    </rPh>
    <phoneticPr fontId="2"/>
  </si>
  <si>
    <t>田平風力発電所</t>
    <rPh sb="0" eb="2">
      <t>タビラ</t>
    </rPh>
    <rPh sb="2" eb="4">
      <t>フウリョク</t>
    </rPh>
    <rPh sb="4" eb="6">
      <t>ハツデン</t>
    </rPh>
    <rPh sb="6" eb="7">
      <t>ショ</t>
    </rPh>
    <phoneticPr fontId="2"/>
  </si>
  <si>
    <t>長崎県林業公社</t>
    <rPh sb="0" eb="3">
      <t>ナガサキケン</t>
    </rPh>
    <rPh sb="3" eb="5">
      <t>リンギョウ</t>
    </rPh>
    <rPh sb="5" eb="7">
      <t>コウシャ</t>
    </rPh>
    <phoneticPr fontId="2"/>
  </si>
  <si>
    <t>-</t>
    <phoneticPr fontId="2"/>
  </si>
  <si>
    <t>「やらんば！平戸」応援基金</t>
    <rPh sb="6" eb="8">
      <t>ヒラド</t>
    </rPh>
    <rPh sb="9" eb="11">
      <t>オウエン</t>
    </rPh>
    <rPh sb="11" eb="13">
      <t>キキン</t>
    </rPh>
    <phoneticPr fontId="5"/>
  </si>
  <si>
    <t>新しいまちづくり基金</t>
    <rPh sb="0" eb="1">
      <t>アタラ</t>
    </rPh>
    <rPh sb="8" eb="10">
      <t>キキン</t>
    </rPh>
    <phoneticPr fontId="5"/>
  </si>
  <si>
    <t>ひらどふれあい福祉基金</t>
    <rPh sb="7" eb="9">
      <t>フクシ</t>
    </rPh>
    <rPh sb="9" eb="11">
      <t>キキン</t>
    </rPh>
    <phoneticPr fontId="5"/>
  </si>
  <si>
    <t>ひらど生き活きまちづくり基金</t>
    <rPh sb="3" eb="4">
      <t>イ</t>
    </rPh>
    <rPh sb="5" eb="6">
      <t>イ</t>
    </rPh>
    <rPh sb="12" eb="14">
      <t>キキン</t>
    </rPh>
    <phoneticPr fontId="5"/>
  </si>
  <si>
    <t>再生可能エネルギー活用離島活性化基金</t>
    <rPh sb="0" eb="2">
      <t>サイセイ</t>
    </rPh>
    <rPh sb="2" eb="4">
      <t>カノウ</t>
    </rPh>
    <rPh sb="9" eb="11">
      <t>カツヨウ</t>
    </rPh>
    <rPh sb="11" eb="13">
      <t>リトウ</t>
    </rPh>
    <rPh sb="13" eb="16">
      <t>カッセイカ</t>
    </rPh>
    <rPh sb="16" eb="18">
      <t>キキン</t>
    </rPh>
    <phoneticPr fontId="5"/>
  </si>
  <si>
    <t>-</t>
    <phoneticPr fontId="2"/>
  </si>
  <si>
    <t>-</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</si>
  <si>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</si>
  <si>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</si>
  <si>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</si>
  <si>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</si>
  <si>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</si>
  <si>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</si>
  <si>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について、ともに類似団体と比較して低い水準にある。将来負担比率の低下傾向の要因としては、既発債の繰上償還・新発債の発行抑制により地方債残高が減少傾向にあることや、財政調整基金などの積み立てにより充当可能基金が確保されていることなどが考えられる。また、実質公債費比率の低下傾向の要因としては、これまで実施してきた既発債の繰上償還の影響により元利償還金が抑制されたことや、一部事務組合地方債償還のための負担金が減少したことなどが考えられる。将来負担比率が低下傾向にあるため、実質公債費比率についても、低下傾向で推移するものと見込まれるが、交付税への依存度が高いため、今後の交付税制度次第では上昇していく可能性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</si>
  <si>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</si>
  <si>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</si>
  <si>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</si>
  <si>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新規発行の抑制や既発債の繰上償還、充当可能基金の増加により、将来負担比率はマイナス算定となっており、類似団体と比較して低い水準にある。有形固定資産減価償却率については、類似団体とほぼ同水準で推移しているが、建築後30年を経過した施設が全体の40％以上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</si>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</sst>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31D693B-E803-49AE-8FDC-3C1D444FF09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4A65-480B-9667-D50E76A76E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146697</c:v>
                </c:pt>
                <c:pt idx="1">
                  <c:v>95935</c:v>
                </c:pt>
                <c:pt idx="2">
                  <c:v>127339</c:v>
                </c:pt>
                <c:pt idx="3">
                  <c:v>146490</c:v>
                </c:pt>
                <c:pt idx="4">
                  <c:v>153865</c:v>
                </c:pt>
              </c:numCache>
            </c:numRef>
          </c:val>
          <c:smooth val="0"/>
          <c:extLst>
            <c:ext xmlns:c16="http://schemas.microsoft.com/office/drawing/2014/chart" uri="{C3380CC4-5D6E-409C-BE32-E72D297353CC}">
              <c16:uniqueId val="{00000001-4A65-480B-9667-D50E76A76E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2.91</c:v>
                </c:pt>
                <c:pt idx="1">
                  <c:v>2.12</c:v>
                </c:pt>
                <c:pt idx="2">
                  <c:v>2.2799999999999998</c:v>
                </c:pt>
                <c:pt idx="3">
                  <c:v>1</c:v>
                </c:pt>
                <c:pt idx="4">
                  <c:v>4.67</c:v>
                </c:pt>
              </c:numCache>
            </c:numRef>
          </c:val>
          <c:extLst>
            <c:ext xmlns:c16="http://schemas.microsoft.com/office/drawing/2014/chart" uri="{C3380CC4-5D6E-409C-BE32-E72D297353CC}">
              <c16:uniqueId val="{00000000-C64B-45E2-811F-0941A3CFDF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20.82</c:v>
                </c:pt>
                <c:pt idx="1">
                  <c:v>21.11</c:v>
                </c:pt>
                <c:pt idx="2">
                  <c:v>21.64</c:v>
                </c:pt>
                <c:pt idx="3">
                  <c:v>21.51</c:v>
                </c:pt>
                <c:pt idx="4">
                  <c:v>23.86</c:v>
                </c:pt>
              </c:numCache>
            </c:numRef>
          </c:val>
          <c:extLst>
            <c:ext xmlns:c16="http://schemas.microsoft.com/office/drawing/2014/chart" uri="{C3380CC4-5D6E-409C-BE32-E72D297353CC}">
              <c16:uniqueId val="{00000001-C64B-45E2-811F-0941A3CFDF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5.3</c:v>
                </c:pt>
                <c:pt idx="1">
                  <c:v>5.29</c:v>
                </c:pt>
                <c:pt idx="2">
                  <c:v>7.09</c:v>
                </c:pt>
                <c:pt idx="3">
                  <c:v>5.58</c:v>
                </c:pt>
                <c:pt idx="4">
                  <c:v>9.74</c:v>
                </c:pt>
              </c:numCache>
            </c:numRef>
          </c:val>
          <c:smooth val="0"/>
          <c:extLst>
            <c:ext xmlns:c16="http://schemas.microsoft.com/office/drawing/2014/chart" uri="{C3380CC4-5D6E-409C-BE32-E72D297353CC}">
              <c16:uniqueId val="{00000002-C64B-45E2-811F-0941A3CFDF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483-408A-B849-A1C29B7513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83-408A-B849-A1C29B75139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F483-408A-B849-A1C29B75139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0.04</c:v>
                </c:pt>
                <c:pt idx="4">
                  <c:v>#N/A</c:v>
                </c:pt>
                <c:pt idx="5">
                  <c:v>0.73</c:v>
                </c:pt>
                <c:pt idx="6">
                  <c:v>#N/A</c:v>
                </c:pt>
                <c:pt idx="7">
                  <c:v>0.16</c:v>
                </c:pt>
                <c:pt idx="8">
                  <c:v>#N/A</c:v>
                </c:pt>
                <c:pt idx="9">
                  <c:v>0.17</c:v>
                </c:pt>
              </c:numCache>
            </c:numRef>
          </c:val>
          <c:extLst>
            <c:ext xmlns:c16="http://schemas.microsoft.com/office/drawing/2014/chart" uri="{C3380CC4-5D6E-409C-BE32-E72D297353CC}">
              <c16:uniqueId val="{00000003-F483-408A-B849-A1C29B75139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0.41</c:v>
                </c:pt>
                <c:pt idx="2">
                  <c:v>#N/A</c:v>
                </c:pt>
                <c:pt idx="3">
                  <c:v>1.26</c:v>
                </c:pt>
                <c:pt idx="4">
                  <c:v>#N/A</c:v>
                </c:pt>
                <c:pt idx="5">
                  <c:v>1.1399999999999999</c:v>
                </c:pt>
                <c:pt idx="6">
                  <c:v>#N/A</c:v>
                </c:pt>
                <c:pt idx="7">
                  <c:v>0.83</c:v>
                </c:pt>
                <c:pt idx="8">
                  <c:v>#N/A</c:v>
                </c:pt>
                <c:pt idx="9">
                  <c:v>0.26</c:v>
                </c:pt>
              </c:numCache>
            </c:numRef>
          </c:val>
          <c:extLst>
            <c:ext xmlns:c16="http://schemas.microsoft.com/office/drawing/2014/chart" uri="{C3380CC4-5D6E-409C-BE32-E72D297353CC}">
              <c16:uniqueId val="{00000004-F483-408A-B849-A1C29B75139C}"/>
            </c:ext>
          </c:extLst>
        </c:ser>
        <c:ser>
          <c:idx val="5"/>
          <c:order val="5"/>
          <c:tx>
            <c:strRef>
              <c:f>データシート!$A$32</c:f>
              <c:strCache>
                <c:ptCount val="1"/>
                <c:pt idx="0">
                  <c:v>宅地開発事業特別会計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0.64</c:v>
                </c:pt>
                <c:pt idx="2">
                  <c:v>#N/A</c:v>
                </c:pt>
                <c:pt idx="3">
                  <c:v>0.53</c:v>
                </c:pt>
                <c:pt idx="4">
                  <c:v>#N/A</c:v>
                </c:pt>
                <c:pt idx="5">
                  <c:v>0.49</c:v>
                </c:pt>
                <c:pt idx="6">
                  <c:v>#N/A</c:v>
                </c:pt>
                <c:pt idx="7">
                  <c:v>0.45</c:v>
                </c:pt>
                <c:pt idx="8">
                  <c:v>#N/A</c:v>
                </c:pt>
                <c:pt idx="9">
                  <c:v>0.37</c:v>
                </c:pt>
              </c:numCache>
            </c:numRef>
          </c:val>
          <c:extLst>
            <c:ext xmlns:c16="http://schemas.microsoft.com/office/drawing/2014/chart" uri="{C3380CC4-5D6E-409C-BE32-E72D297353CC}">
              <c16:uniqueId val="{00000005-F483-408A-B849-A1C29B75139C}"/>
            </c:ext>
          </c:extLst>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0.92</c:v>
                </c:pt>
                <c:pt idx="2">
                  <c:v>#N/A</c:v>
                </c:pt>
                <c:pt idx="3">
                  <c:v>1.25</c:v>
                </c:pt>
                <c:pt idx="4">
                  <c:v>#N/A</c:v>
                </c:pt>
                <c:pt idx="5">
                  <c:v>1.35</c:v>
                </c:pt>
                <c:pt idx="6">
                  <c:v>#N/A</c:v>
                </c:pt>
                <c:pt idx="7">
                  <c:v>1.57</c:v>
                </c:pt>
                <c:pt idx="8">
                  <c:v>#N/A</c:v>
                </c:pt>
                <c:pt idx="9">
                  <c:v>1.67</c:v>
                </c:pt>
              </c:numCache>
            </c:numRef>
          </c:val>
          <c:extLst>
            <c:ext xmlns:c16="http://schemas.microsoft.com/office/drawing/2014/chart" uri="{C3380CC4-5D6E-409C-BE32-E72D297353CC}">
              <c16:uniqueId val="{00000006-F483-408A-B849-A1C29B7513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2.91</c:v>
                </c:pt>
                <c:pt idx="2">
                  <c:v>#N/A</c:v>
                </c:pt>
                <c:pt idx="3">
                  <c:v>2.11</c:v>
                </c:pt>
                <c:pt idx="4">
                  <c:v>#N/A</c:v>
                </c:pt>
                <c:pt idx="5">
                  <c:v>2.27</c:v>
                </c:pt>
                <c:pt idx="6">
                  <c:v>#N/A</c:v>
                </c:pt>
                <c:pt idx="7">
                  <c:v>1</c:v>
                </c:pt>
                <c:pt idx="8">
                  <c:v>#N/A</c:v>
                </c:pt>
                <c:pt idx="9">
                  <c:v>4.66</c:v>
                </c:pt>
              </c:numCache>
            </c:numRef>
          </c:val>
          <c:extLst>
            <c:ext xmlns:c16="http://schemas.microsoft.com/office/drawing/2014/chart" uri="{C3380CC4-5D6E-409C-BE32-E72D297353CC}">
              <c16:uniqueId val="{00000007-F483-408A-B849-A1C29B75139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5.55</c:v>
                </c:pt>
                <c:pt idx="2">
                  <c:v>#N/A</c:v>
                </c:pt>
                <c:pt idx="3">
                  <c:v>5.52</c:v>
                </c:pt>
                <c:pt idx="4">
                  <c:v>#N/A</c:v>
                </c:pt>
                <c:pt idx="5">
                  <c:v>5.74</c:v>
                </c:pt>
                <c:pt idx="6">
                  <c:v>#N/A</c:v>
                </c:pt>
                <c:pt idx="7">
                  <c:v>7.25</c:v>
                </c:pt>
                <c:pt idx="8">
                  <c:v>#N/A</c:v>
                </c:pt>
                <c:pt idx="9">
                  <c:v>9.01</c:v>
                </c:pt>
              </c:numCache>
            </c:numRef>
          </c:val>
          <c:extLst>
            <c:ext xmlns:c16="http://schemas.microsoft.com/office/drawing/2014/chart" uri="{C3380CC4-5D6E-409C-BE32-E72D297353CC}">
              <c16:uniqueId val="{00000008-F483-408A-B849-A1C29B7513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7.79</c:v>
                </c:pt>
                <c:pt idx="2">
                  <c:v>#N/A</c:v>
                </c:pt>
                <c:pt idx="3">
                  <c:v>8.06</c:v>
                </c:pt>
                <c:pt idx="4">
                  <c:v>#N/A</c:v>
                </c:pt>
                <c:pt idx="5">
                  <c:v>8.25</c:v>
                </c:pt>
                <c:pt idx="6">
                  <c:v>#N/A</c:v>
                </c:pt>
                <c:pt idx="7">
                  <c:v>8.4499999999999993</c:v>
                </c:pt>
                <c:pt idx="8">
                  <c:v>#N/A</c:v>
                </c:pt>
                <c:pt idx="9">
                  <c:v>9.74</c:v>
                </c:pt>
              </c:numCache>
            </c:numRef>
          </c:val>
          <c:extLst>
            <c:ext xmlns:c16="http://schemas.microsoft.com/office/drawing/2014/chart" uri="{C3380CC4-5D6E-409C-BE32-E72D297353CC}">
              <c16:uniqueId val="{00000009-F483-408A-B849-A1C29B7513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3253</c:v>
                </c:pt>
                <c:pt idx="5">
                  <c:v>3212</c:v>
                </c:pt>
                <c:pt idx="8">
                  <c:v>3120</c:v>
                </c:pt>
                <c:pt idx="11">
                  <c:v>3065</c:v>
                </c:pt>
                <c:pt idx="14">
                  <c:v>3066</c:v>
                </c:pt>
              </c:numCache>
            </c:numRef>
          </c:val>
          <c:extLst>
            <c:ext xmlns:c16="http://schemas.microsoft.com/office/drawing/2014/chart" uri="{C3380CC4-5D6E-409C-BE32-E72D297353CC}">
              <c16:uniqueId val="{00000000-CAAA-48AB-BAF3-471C547FCA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AAA-48AB-BAF3-471C547FCA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CAAA-48AB-BAF3-471C547FCA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408</c:v>
                </c:pt>
                <c:pt idx="3">
                  <c:v>305</c:v>
                </c:pt>
                <c:pt idx="6">
                  <c:v>55</c:v>
                </c:pt>
                <c:pt idx="9">
                  <c:v>1</c:v>
                </c:pt>
                <c:pt idx="12">
                  <c:v>20</c:v>
                </c:pt>
              </c:numCache>
            </c:numRef>
          </c:val>
          <c:extLst>
            <c:ext xmlns:c16="http://schemas.microsoft.com/office/drawing/2014/chart" uri="{C3380CC4-5D6E-409C-BE32-E72D297353CC}">
              <c16:uniqueId val="{00000003-CAAA-48AB-BAF3-471C547FCA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323</c:v>
                </c:pt>
                <c:pt idx="3">
                  <c:v>321</c:v>
                </c:pt>
                <c:pt idx="6">
                  <c:v>351</c:v>
                </c:pt>
                <c:pt idx="9">
                  <c:v>306</c:v>
                </c:pt>
                <c:pt idx="12">
                  <c:v>322</c:v>
                </c:pt>
              </c:numCache>
            </c:numRef>
          </c:val>
          <c:extLst>
            <c:ext xmlns:c16="http://schemas.microsoft.com/office/drawing/2014/chart" uri="{C3380CC4-5D6E-409C-BE32-E72D297353CC}">
              <c16:uniqueId val="{00000004-CAAA-48AB-BAF3-471C547FCA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AA-48AB-BAF3-471C547FCA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AA-48AB-BAF3-471C547FCA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3103</c:v>
                </c:pt>
                <c:pt idx="3">
                  <c:v>3144</c:v>
                </c:pt>
                <c:pt idx="6">
                  <c:v>3009</c:v>
                </c:pt>
                <c:pt idx="9">
                  <c:v>2827</c:v>
                </c:pt>
                <c:pt idx="12">
                  <c:v>2822</c:v>
                </c:pt>
              </c:numCache>
            </c:numRef>
          </c:val>
          <c:extLst>
            <c:ext xmlns:c16="http://schemas.microsoft.com/office/drawing/2014/chart" uri="{C3380CC4-5D6E-409C-BE32-E72D297353CC}">
              <c16:uniqueId val="{00000007-CAAA-48AB-BAF3-471C547FCA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584</c:v>
                </c:pt>
                <c:pt idx="2">
                  <c:v>#N/A</c:v>
                </c:pt>
                <c:pt idx="3">
                  <c:v>#N/A</c:v>
                </c:pt>
                <c:pt idx="4">
                  <c:v>559</c:v>
                </c:pt>
                <c:pt idx="5">
                  <c:v>#N/A</c:v>
                </c:pt>
                <c:pt idx="6">
                  <c:v>#N/A</c:v>
                </c:pt>
                <c:pt idx="7">
                  <c:v>296</c:v>
                </c:pt>
                <c:pt idx="8">
                  <c:v>#N/A</c:v>
                </c:pt>
                <c:pt idx="9">
                  <c:v>#N/A</c:v>
                </c:pt>
                <c:pt idx="10">
                  <c:v>70</c:v>
                </c:pt>
                <c:pt idx="11">
                  <c:v>#N/A</c:v>
                </c:pt>
                <c:pt idx="12">
                  <c:v>#N/A</c:v>
                </c:pt>
                <c:pt idx="13">
                  <c:v>99</c:v>
                </c:pt>
                <c:pt idx="14">
                  <c:v>#N/A</c:v>
                </c:pt>
              </c:numCache>
            </c:numRef>
          </c:val>
          <c:smooth val="0"/>
          <c:extLst>
            <c:ext xmlns:c16="http://schemas.microsoft.com/office/drawing/2014/chart" uri="{C3380CC4-5D6E-409C-BE32-E72D297353CC}">
              <c16:uniqueId val="{00000008-CAAA-48AB-BAF3-471C547FCA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25025</c:v>
                </c:pt>
                <c:pt idx="5">
                  <c:v>24368</c:v>
                </c:pt>
                <c:pt idx="8">
                  <c:v>23497</c:v>
                </c:pt>
                <c:pt idx="11">
                  <c:v>23806</c:v>
                </c:pt>
                <c:pt idx="14">
                  <c:v>22181</c:v>
                </c:pt>
              </c:numCache>
            </c:numRef>
          </c:val>
          <c:extLst>
            <c:ext xmlns:c16="http://schemas.microsoft.com/office/drawing/2014/chart" uri="{C3380CC4-5D6E-409C-BE32-E72D297353CC}">
              <c16:uniqueId val="{00000000-5F99-46B9-AE8D-95C3A9F69A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731</c:v>
                </c:pt>
                <c:pt idx="5">
                  <c:v>706</c:v>
                </c:pt>
                <c:pt idx="8">
                  <c:v>703</c:v>
                </c:pt>
                <c:pt idx="11">
                  <c:v>725</c:v>
                </c:pt>
                <c:pt idx="14">
                  <c:v>964</c:v>
                </c:pt>
              </c:numCache>
            </c:numRef>
          </c:val>
          <c:extLst>
            <c:ext xmlns:c16="http://schemas.microsoft.com/office/drawing/2014/chart" uri="{C3380CC4-5D6E-409C-BE32-E72D297353CC}">
              <c16:uniqueId val="{00000001-5F99-46B9-AE8D-95C3A9F69A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13574</c:v>
                </c:pt>
                <c:pt idx="5">
                  <c:v>13141</c:v>
                </c:pt>
                <c:pt idx="8">
                  <c:v>12555</c:v>
                </c:pt>
                <c:pt idx="11">
                  <c:v>12844</c:v>
                </c:pt>
                <c:pt idx="14">
                  <c:v>14091</c:v>
                </c:pt>
              </c:numCache>
            </c:numRef>
          </c:val>
          <c:extLst>
            <c:ext xmlns:c16="http://schemas.microsoft.com/office/drawing/2014/chart" uri="{C3380CC4-5D6E-409C-BE32-E72D297353CC}">
              <c16:uniqueId val="{00000002-5F99-46B9-AE8D-95C3A9F69A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99-46B9-AE8D-95C3A9F69A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99-46B9-AE8D-95C3A9F69A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110</c:v>
                </c:pt>
                <c:pt idx="3">
                  <c:v>14</c:v>
                </c:pt>
                <c:pt idx="6">
                  <c:v>13</c:v>
                </c:pt>
                <c:pt idx="9">
                  <c:v>12</c:v>
                </c:pt>
                <c:pt idx="12">
                  <c:v>12</c:v>
                </c:pt>
              </c:numCache>
            </c:numRef>
          </c:val>
          <c:extLst>
            <c:ext xmlns:c16="http://schemas.microsoft.com/office/drawing/2014/chart" uri="{C3380CC4-5D6E-409C-BE32-E72D297353CC}">
              <c16:uniqueId val="{00000005-5F99-46B9-AE8D-95C3A9F69A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3481</c:v>
                </c:pt>
                <c:pt idx="3">
                  <c:v>3273</c:v>
                </c:pt>
                <c:pt idx="6">
                  <c:v>3184</c:v>
                </c:pt>
                <c:pt idx="9">
                  <c:v>3079</c:v>
                </c:pt>
                <c:pt idx="12">
                  <c:v>3065</c:v>
                </c:pt>
              </c:numCache>
            </c:numRef>
          </c:val>
          <c:extLst>
            <c:ext xmlns:c16="http://schemas.microsoft.com/office/drawing/2014/chart" uri="{C3380CC4-5D6E-409C-BE32-E72D297353CC}">
              <c16:uniqueId val="{00000006-5F99-46B9-AE8D-95C3A9F69A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589</c:v>
                </c:pt>
                <c:pt idx="3">
                  <c:v>816</c:v>
                </c:pt>
                <c:pt idx="6">
                  <c:v>770</c:v>
                </c:pt>
                <c:pt idx="9">
                  <c:v>770</c:v>
                </c:pt>
                <c:pt idx="12">
                  <c:v>751</c:v>
                </c:pt>
              </c:numCache>
            </c:numRef>
          </c:val>
          <c:extLst>
            <c:ext xmlns:c16="http://schemas.microsoft.com/office/drawing/2014/chart" uri="{C3380CC4-5D6E-409C-BE32-E72D297353CC}">
              <c16:uniqueId val="{00000007-5F99-46B9-AE8D-95C3A9F69A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3445</c:v>
                </c:pt>
                <c:pt idx="3">
                  <c:v>3162</c:v>
                </c:pt>
                <c:pt idx="6">
                  <c:v>3049</c:v>
                </c:pt>
                <c:pt idx="9">
                  <c:v>2864</c:v>
                </c:pt>
                <c:pt idx="12">
                  <c:v>2793</c:v>
                </c:pt>
              </c:numCache>
            </c:numRef>
          </c:val>
          <c:extLst>
            <c:ext xmlns:c16="http://schemas.microsoft.com/office/drawing/2014/chart" uri="{C3380CC4-5D6E-409C-BE32-E72D297353CC}">
              <c16:uniqueId val="{00000008-5F99-46B9-AE8D-95C3A9F69A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99-46B9-AE8D-95C3A9F69A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28016</c:v>
                </c:pt>
                <c:pt idx="3">
                  <c:v>26734</c:v>
                </c:pt>
                <c:pt idx="6">
                  <c:v>26021</c:v>
                </c:pt>
                <c:pt idx="9">
                  <c:v>26852</c:v>
                </c:pt>
                <c:pt idx="12">
                  <c:v>26723</c:v>
                </c:pt>
              </c:numCache>
            </c:numRef>
          </c:val>
          <c:extLst>
            <c:ext xmlns:c16="http://schemas.microsoft.com/office/drawing/2014/chart" uri="{C3380CC4-5D6E-409C-BE32-E72D297353CC}">
              <c16:uniqueId val="{0000000A-5F99-46B9-AE8D-95C3A9F69A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99-46B9-AE8D-95C3A9F69A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2813</c:v>
                </c:pt>
                <c:pt idx="1">
                  <c:v>2818</c:v>
                </c:pt>
                <c:pt idx="2">
                  <c:v>3241</c:v>
                </c:pt>
              </c:numCache>
            </c:numRef>
          </c:val>
          <c:extLst>
            <c:ext xmlns:c16="http://schemas.microsoft.com/office/drawing/2014/chart" uri="{C3380CC4-5D6E-409C-BE32-E72D297353CC}">
              <c16:uniqueId val="{00000000-2677-41DA-8BE3-DED430D41E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2338</c:v>
                </c:pt>
                <c:pt idx="1">
                  <c:v>2492</c:v>
                </c:pt>
                <c:pt idx="2">
                  <c:v>2495</c:v>
                </c:pt>
              </c:numCache>
            </c:numRef>
          </c:val>
          <c:extLst>
            <c:ext xmlns:c16="http://schemas.microsoft.com/office/drawing/2014/chart" uri="{C3380CC4-5D6E-409C-BE32-E72D297353CC}">
              <c16:uniqueId val="{00000001-2677-41DA-8BE3-DED430D41E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6025</c:v>
                </c:pt>
                <c:pt idx="1">
                  <c:v>7027</c:v>
                </c:pt>
                <c:pt idx="2">
                  <c:v>7752</c:v>
                </c:pt>
              </c:numCache>
            </c:numRef>
          </c:val>
          <c:extLst>
            <c:ext xmlns:c16="http://schemas.microsoft.com/office/drawing/2014/chart" uri="{C3380CC4-5D6E-409C-BE32-E72D297353CC}">
              <c16:uniqueId val="{00000002-2677-41DA-8BE3-DED430D41E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{4D6A73B0-5870-4ABF-BFBE-1A44134AA52C}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336-4D36-BEA4-46E425550E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{594A66CE-4F52-431C-839B-8FDC8BAFF6B9}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36-4D36-BEA4-46E425550E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{98BFF9BD-CCA6-42D9-9494-24C4999E2D41}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36-4D36-BEA4-46E425550E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{13C89284-3F2B-41BD-B575-F2D361C27464}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36-4D36-BEA4-46E425550E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{116E7EFB-DDAA-4013-BF99-6A026400C266}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36-4D36-BEA4-46E425550E4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{85E60EFB-B8D8-49B9-AF5F-23BB48969ED1}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336-4D36-BEA4-46E425550E4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{61FC9C56-FEBD-42E6-8C36-F283FC94F10E}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336-4D36-BEA4-46E425550E4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{FCA2F58E-0E76-4D9C-B509-BA40C09D937C}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336-4D36-BEA4-46E425550E4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{B35CBC26-C768-4210-BFAE-5D28172B0D9E}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336-4D36-BEA4-46E425550E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55.6</c:v>
                </c:pt>
                <c:pt idx="16">
                  <c:v>57.2</c:v>
                </c:pt>
                <c:pt idx="24">
                  <c:v>58.5</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336-4D36-BEA4-46E425550E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{FEFA8E9E-DFDE-4C94-8AF3-EC8D22E7F27F}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336-4D36-BEA4-46E425550E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{355CD3D4-96BF-4B34-9B4D-1F329AC72681}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36-4D36-BEA4-46E425550E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{B9D85C29-960D-42B1-95AC-F366650DEC15}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36-4D36-BEA4-46E425550E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{F2CC3D0E-79E0-4EF4-9E7F-237A919CD393}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36-4D36-BEA4-46E425550E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{DD65EDF3-3992-4CB4-9954-13CFA0D2E5C5}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36-4D36-BEA4-46E425550E4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{AB8102EF-8122-4451-AE0F-ACA7C29A035D}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336-4D36-BEA4-46E425550E4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{25A92440-CD16-45CC-9F2D-66DBC945B6F2}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336-4D36-BEA4-46E425550E4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{FEA73D7D-4480-4727-AFBA-A894DABDCE19}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336-4D36-BEA4-46E425550E4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{00597D5D-AC63-471A-BAE6-7398A5A82CEB}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336-4D36-BEA4-46E425550E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2336-4D36-BEA4-46E425550E44}"/>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{54D0FA2D-A523-4389-BC25-5FA505541ADD}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277-4462-ABDE-404E475469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{721B5763-5891-4F1F-9F8A-51B525B2FFA1}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77-4462-ABDE-404E475469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{464E7873-9566-43CB-8701-3EC4BB9AFE0D}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77-4462-ABDE-404E475469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{58525795-A578-4844-9F0C-F6B9E03434DB}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77-4462-ABDE-404E475469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{2450F02C-DE7C-4E11-9902-C54848F3A9F3}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77-4462-ABDE-404E4754693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{E1582F31-4C4B-4EFF-A3EF-E46CC0D1CBF9}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277-4462-ABDE-404E4754693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{98118890-A67F-4766-AF6C-F1C622B8EA63}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277-4462-ABDE-404E4754693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{F48BE6FD-9F22-41E1-B6FD-C2F84A32618F}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277-4462-ABDE-404E4754693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{F6504433-6330-43A7-AFFD-C6ADFD861304}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277-4462-ABDE-404E475469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5.7</c:v>
                </c:pt>
                <c:pt idx="16">
                  <c:v>4.7</c:v>
                </c:pt>
                <c:pt idx="24">
                  <c:v>3</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277-4462-ABDE-404E475469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{DFA4412F-3AD5-415D-96FE-6BFA02A3004D}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277-4462-ABDE-404E475469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{A180151E-6ECA-4A62-B5DA-80B8516949B1}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77-4462-ABDE-404E475469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{863BB7DD-5D03-43E0-B62C-DE859982EB12}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77-4462-ABDE-404E475469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{BF1CC8CA-A3AE-464E-B601-B87D393066E0}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77-4462-ABDE-404E475469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{04378E2C-692E-4D23-930E-9DEE2A2AF6F5}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77-4462-ABDE-404E4754693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{A77C746B-512C-482A-AF0C-851DD9CA289F}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277-4462-ABDE-404E4754693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{4067FD06-D514-49E5-B199-424366B59BBE}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277-4462-ABDE-404E4754693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{6B08C1F0-11F3-4DAF-9FF1-D977D9F55CF5}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277-4462-ABDE-404E4754693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{8B747BFC-CF26-42C9-979D-B7D4D98BC064}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277-4462-ABDE-404E475469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0277-4462-ABDE-404E47546935}"/>
            </c:ext>
          </c:extLst>
        </c:ser>
        <c:dLbls>
          <c:showLegendKey val="0"/>
          <c:showVal val="1"/>
          <c:showCatName val="0"/>
          <c:showSerName val="0"/>
          <c:showPercent val="0"/>
          <c:showBubbleSize val="0"/>
        </c:dLbls>
        <c:axId val="84219776"/>
        <c:axId val="84234240"/>
      </c:scatterChart>
      <c:valAx>
        <c:axId val="84219776"/>
        <c:scaling>
          <c:orientation val="maxMin"/>
          <c:max val="9.9"/>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実質公債比率の</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か年平均は年々減少傾向にある。</a:t>
          </a:r>
        </a:p>
        <a:p>
          <a:r>
            <a:rPr kumimoji="1" lang="ja-JP" altLang="en-US" sz="1100">
              <a:latin typeface="ＭＳ ゴシック" pitchFamily="49" charset="-128"/>
              <a:ea typeface="ＭＳ ゴシック" pitchFamily="49" charset="-128"/>
            </a:rPr>
            <a:t>　「元利償還金等（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）」については、</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607,188</a:t>
          </a:r>
          <a:r>
            <a:rPr kumimoji="1" lang="ja-JP" altLang="en-US" sz="1100">
              <a:latin typeface="ＭＳ ゴシック" pitchFamily="49" charset="-128"/>
              <a:ea typeface="ＭＳ ゴシック" pitchFamily="49" charset="-128"/>
            </a:rPr>
            <a:t>千円減少している。この主な要因は、市債の新規発行額を元金償還額以内に抑制していることに加えて繰上償還の実施により、</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の「元利償還金」については、</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322,682</a:t>
          </a:r>
          <a:r>
            <a:rPr kumimoji="1" lang="ja-JP" altLang="en-US" sz="1100">
              <a:latin typeface="ＭＳ ゴシック" pitchFamily="49" charset="-128"/>
              <a:ea typeface="ＭＳ ゴシック" pitchFamily="49" charset="-128"/>
            </a:rPr>
            <a:t>千円減少している。また、令和元年度に北松北部環境組合の平成</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許可債の償還が終了したことにより負担金が急減し、</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の「組合等が起こした地方債の元利償還金に対する負担金等」は</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284,457</a:t>
          </a:r>
          <a:r>
            <a:rPr kumimoji="1" lang="ja-JP" altLang="en-US" sz="1100">
              <a:latin typeface="ＭＳ ゴシック" pitchFamily="49" charset="-128"/>
              <a:ea typeface="ＭＳ ゴシック" pitchFamily="49" charset="-128"/>
            </a:rPr>
            <a:t>千円減少している。一方で、控除財源である「算入公債費等（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）」については、道路橋りょう費や小学校費、清掃費（環境組合）の事業費補正分の減少などにより、</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146,406</a:t>
          </a:r>
          <a:r>
            <a:rPr kumimoji="1" lang="ja-JP" altLang="en-US" sz="1100">
              <a:latin typeface="ＭＳ ゴシック" pitchFamily="49" charset="-128"/>
              <a:ea typeface="ＭＳ ゴシック" pitchFamily="49" charset="-128"/>
            </a:rPr>
            <a:t>千円減少している。</a:t>
          </a:r>
        </a:p>
        <a:p>
          <a:r>
            <a:rPr kumimoji="1" lang="ja-JP" altLang="en-US" sz="1100">
              <a:latin typeface="ＭＳ ゴシック" pitchFamily="49" charset="-128"/>
              <a:ea typeface="ＭＳ ゴシック" pitchFamily="49" charset="-128"/>
            </a:rPr>
            <a:t>　分子合計においても</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と比較して</a:t>
          </a:r>
          <a:r>
            <a:rPr kumimoji="1" lang="en-US" altLang="ja-JP" sz="1100">
              <a:latin typeface="ＭＳ ゴシック" pitchFamily="49" charset="-128"/>
              <a:ea typeface="ＭＳ ゴシック" pitchFamily="49" charset="-128"/>
            </a:rPr>
            <a:t>460,192</a:t>
          </a:r>
          <a:r>
            <a:rPr kumimoji="1" lang="ja-JP" altLang="en-US" sz="1100">
              <a:latin typeface="ＭＳ ゴシック" pitchFamily="49" charset="-128"/>
              <a:ea typeface="ＭＳ ゴシック" pitchFamily="49" charset="-128"/>
            </a:rPr>
            <a:t>千円減少し、</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の実質公債費比率は前年度から</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ポイント減少の</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満期一括償還地方債の借入は無し。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将来負担比率は平成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年度以降発生していない。</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」のうち「一般会計等に係る地方債の現在高」については、主に</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の新しいまちづくり基金積立金に係る合併特例債及び地方総合整備資金貸付事業等に係る市債発行額の減少により、前年度と比較して</a:t>
          </a:r>
          <a:r>
            <a:rPr kumimoji="1" lang="en-US" altLang="ja-JP" sz="1100">
              <a:latin typeface="ＭＳ ゴシック" pitchFamily="49" charset="-128"/>
              <a:ea typeface="ＭＳ ゴシック" pitchFamily="49" charset="-128"/>
            </a:rPr>
            <a:t>129,114</a:t>
          </a:r>
          <a:r>
            <a:rPr kumimoji="1" lang="ja-JP" altLang="en-US" sz="1100">
              <a:latin typeface="ＭＳ ゴシック" pitchFamily="49" charset="-128"/>
              <a:ea typeface="ＭＳ ゴシック" pitchFamily="49" charset="-128"/>
            </a:rPr>
            <a:t>千円減少している。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また、「公営企業債等繰入見込額」については、交通船事業の新船建造に係る元金償還開始により増加したものの、水道事業及び病院事業に係る公営企業債の新規発行額の減少などにより、全体では</a:t>
          </a:r>
          <a:r>
            <a:rPr kumimoji="1" lang="en-US" altLang="ja-JP" sz="1100">
              <a:latin typeface="ＭＳ ゴシック" pitchFamily="49" charset="-128"/>
              <a:ea typeface="ＭＳ ゴシック" pitchFamily="49" charset="-128"/>
            </a:rPr>
            <a:t>70,921</a:t>
          </a:r>
          <a:r>
            <a:rPr kumimoji="1" lang="ja-JP" altLang="en-US" sz="1100">
              <a:latin typeface="ＭＳ ゴシック" pitchFamily="49" charset="-128"/>
              <a:ea typeface="ＭＳ ゴシック" pitchFamily="49" charset="-128"/>
            </a:rPr>
            <a:t>千円減少している。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控除財源である「充当可能財源等（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」のうち「充当可能基金」については、主に余剰財源を活用した新しいまちづくり基金及び財政調整基金の積み増しにより、</a:t>
          </a:r>
          <a:r>
            <a:rPr kumimoji="1" lang="en-US" altLang="ja-JP" sz="1100">
              <a:latin typeface="ＭＳ ゴシック" pitchFamily="49" charset="-128"/>
              <a:ea typeface="ＭＳ ゴシック" pitchFamily="49" charset="-128"/>
            </a:rPr>
            <a:t>1,246,901</a:t>
          </a:r>
          <a:r>
            <a:rPr kumimoji="1" lang="ja-JP" altLang="en-US" sz="1100">
              <a:latin typeface="ＭＳ ゴシック" pitchFamily="49" charset="-128"/>
              <a:ea typeface="ＭＳ ゴシック" pitchFamily="49" charset="-128"/>
            </a:rPr>
            <a:t>千円増加しています。</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「基準財政需要額算入見込額」については、公債費において</a:t>
          </a:r>
          <a:r>
            <a:rPr kumimoji="1" lang="en-US" altLang="ja-JP" sz="1100">
              <a:latin typeface="ＭＳ ゴシック" pitchFamily="49" charset="-128"/>
              <a:ea typeface="ＭＳ ゴシック" pitchFamily="49" charset="-128"/>
            </a:rPr>
            <a:t>1,631,209</a:t>
          </a:r>
          <a:r>
            <a:rPr kumimoji="1" lang="ja-JP" altLang="en-US" sz="1100">
              <a:latin typeface="ＭＳ ゴシック" pitchFamily="49" charset="-128"/>
              <a:ea typeface="ＭＳ ゴシック" pitchFamily="49" charset="-128"/>
            </a:rPr>
            <a:t>千円減少している。これは、合併特例債の</a:t>
          </a:r>
          <a:r>
            <a:rPr kumimoji="1" lang="en-US" altLang="ja-JP" sz="1100">
              <a:latin typeface="ＭＳ ゴシック" pitchFamily="49" charset="-128"/>
              <a:ea typeface="ＭＳ ゴシック" pitchFamily="49" charset="-128"/>
            </a:rPr>
            <a:t>1,015,998</a:t>
          </a:r>
          <a:r>
            <a:rPr kumimoji="1" lang="ja-JP" altLang="en-US" sz="1100">
              <a:latin typeface="ＭＳ ゴシック" pitchFamily="49" charset="-128"/>
              <a:ea typeface="ＭＳ ゴシック" pitchFamily="49" charset="-128"/>
            </a:rPr>
            <a:t>千円、臨時財政対策債の</a:t>
          </a:r>
          <a:r>
            <a:rPr kumimoji="1" lang="en-US" altLang="ja-JP" sz="1100">
              <a:latin typeface="ＭＳ ゴシック" pitchFamily="49" charset="-128"/>
              <a:ea typeface="ＭＳ ゴシック" pitchFamily="49" charset="-128"/>
            </a:rPr>
            <a:t>320,927</a:t>
          </a:r>
          <a:r>
            <a:rPr kumimoji="1" lang="ja-JP" altLang="en-US" sz="1100">
              <a:latin typeface="ＭＳ ゴシック" pitchFamily="49" charset="-128"/>
              <a:ea typeface="ＭＳ ゴシック" pitchFamily="49" charset="-128"/>
            </a:rPr>
            <a:t>千円及び過疎債の</a:t>
          </a:r>
          <a:r>
            <a:rPr kumimoji="1" lang="en-US" altLang="ja-JP" sz="1100">
              <a:latin typeface="ＭＳ ゴシック" pitchFamily="49" charset="-128"/>
              <a:ea typeface="ＭＳ ゴシック" pitchFamily="49" charset="-128"/>
            </a:rPr>
            <a:t>134,117</a:t>
          </a:r>
          <a:r>
            <a:rPr kumimoji="1" lang="ja-JP" altLang="en-US" sz="1100">
              <a:latin typeface="ＭＳ ゴシック" pitchFamily="49" charset="-128"/>
              <a:ea typeface="ＭＳ ゴシック" pitchFamily="49" charset="-128"/>
            </a:rPr>
            <a:t>千円の減少が主なものとなっている。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その他「充当可能特定歳入」を含め、充当可能財源等全体で</a:t>
          </a:r>
          <a:r>
            <a:rPr kumimoji="1" lang="en-US" altLang="ja-JP" sz="1100">
              <a:latin typeface="ＭＳ ゴシック" pitchFamily="49" charset="-128"/>
              <a:ea typeface="ＭＳ ゴシック" pitchFamily="49" charset="-128"/>
            </a:rPr>
            <a:t>138,979</a:t>
          </a:r>
          <a:r>
            <a:rPr kumimoji="1" lang="ja-JP" altLang="en-US" sz="1100">
              <a:latin typeface="ＭＳ ゴシック" pitchFamily="49" charset="-128"/>
              <a:ea typeface="ＭＳ ゴシック" pitchFamily="49" charset="-128"/>
            </a:rPr>
            <a:t>千円減少しているものの、将来負担額を上回っているため、将来負担比率は、前年度に引き続き発生していない。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長崎県平戸市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増加した基金の主なものは、財政調整基金、新しいまちづくり基金、および「やらんば！平戸」応援基金である。財政調整基金は、任意の積立の実施などにより残高が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423,449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千円の増加、新しいまちづくり基金は、余剰財源を活用した積立などにより残高が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643,332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千円の増加している。また、「やらんば！平戸」応援基金は、寄附金が増加したことなどにより残高が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112,845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3,575,118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千円となり、基金全体の約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％を占めている。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減少した基金については、事業への繰入（総合戦略に掲げる重点主要施策への充当）によるものであり、基金全体としては、令和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13,488,470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千円で、前年度と比較して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1,152,261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持続可能な財政運営を行うために、国の動向を注視しながら積立や活用を行っていく予定である。また、定期預金等の利率が低下している状況を踏まえ、基金を原資とした各種債権の購入等、運用方法を検討し有効活用を図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・「やらんば！平戸」応援基金　：　ふるさと納税による寄附金を原資とし、産業の振興と人口減少抑制に取り組む施策の推進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・新しいまちづくり基金　：　合併に伴う市民の一体感の醸成と地域の個性あるまちづくりの推進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・ひらどふれあい福祉基金　：　地域における福祉活動の促進、快適な生活環境の形成及び保健福祉の増進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・ひらど生き活きまちづくり基金　：　市民が夢とゆとりをもっていきいきと暮らす活気みなぎるまちを目指し、地域の特性を生かしたまちづくり推進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・再生可能エネルギー活用離島活性化基金　：　本市の自然環境が生み出す再生可能エネルギーを活用し、離島の特性を活かしたまちづくりと産業振興</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・「やらんば！平戸」応援基金　：　寄附金及び利子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702,878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千円の積立による増加と総合戦略に掲げる最重点主要施策に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590,033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・新しいまちづくり基金　：　余剰財源を活用した積立金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642,000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千円と利子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・ひらどふれあい福祉基金　：　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千円の積立による増加と高齢者いきいきおでかけ支援事業等に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19,007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・ひらど生き活きまちづくり基金　：　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千円の積立による増加と協働によるまちづくり支援事業やにぎわいづくり支援事業等に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7,393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・再生可能エネルギー活用離島活性化基金　：　利子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千円の積立てによる増加と離島航路対策関係事業等に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10,661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千円の充当。</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各基金の目的に応じ、基金活用に応じた効果的な予算配分を行うよう努め、国の動向を注視しながら積立や活用を行っていく予定である。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任意の積立により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419,000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千円、利子の積立により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4,449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財政健全化計画に基づき、財政調整基金の残高が、令和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年度末時点で標準財政規模の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億円の確保に努める。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利子の積立により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3,352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健全化計画に基づき、縁故債について繰上償還を実施してきたが、今後も後年度の負担軽減を図るため、必要に応じて減債基金を活用し繰上償還の実施も検討していく。また、同計画に基づき、減債基金の残高について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年度末時点で市債残高の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億円の確保に努める。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C7FE6E-4975-4C0D-8569-B17944A8F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7D8EC9-0F6D-4B87-B332-1FDF8F769C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A7D000-70BB-45B9-AB0B-5088472380F1}"/>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F5E5B72-2F3B-44F6-B9D2-35CC074835FF}"/>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7EC72CB-8ED8-4414-9A17-7AF8D2562155}"/>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63FCEBA-1A19-4BA5-A00F-7D9ECB3C4CD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006C62C-9985-4FBE-90F9-76E40CF382A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7B400C5-C191-4BE2-A87C-ED7972E2CDB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1BE5C5F-E6E1-4749-AEC1-D410068DBB4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EE597AF-474D-40F1-BD9E-9BAD02F8245D}"/>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4FD1482-2BDB-4911-9C9A-A20C9ECD0D6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84C5907-8F41-4584-A3A3-6AD79091A326}"/>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6330DF4-3D5B-4E3C-AEBC-73FF995EFB3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76F156F-183F-4C6F-947C-1D9F14EC8EE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426B1F9-C521-44A7-8640-22FAB31C060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45EE3D4-87A3-4AFF-B98B-7F3C9A695B3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AA9BA28-54D5-47A2-B84A-32BC5231BF3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E3FB012-AA10-456F-8AB6-114190FEE139}"/>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0349DC2-0F46-47C9-AFA5-C67041417D0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2C577B1F-7330-4766-85AD-EC458E7A82B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26B2A05-077E-46E5-BCAB-4B64FCB118A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4AFC188-9174-46FF-90D8-3843EE21F49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29,777
29,616
235.12
28,711,069
27,859,868
633,988
13,584,048
26,722,624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ECBABAC-1323-4E50-A26E-E721F031756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B54D85F-07C2-4A1D-A2F9-B4C6D351F34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17FF340-4FAF-45F9-9F13-9FFE5573B39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E585501-DF48-4443-9AD6-1E199621724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67C2E4B-FC36-4DD3-A04D-C3009627DEE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9947A14-2AB9-4FFF-A746-F9CBBF9A252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8E78D85-125E-459C-835E-5C39333F6C0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5D9F43E-365D-410D-B164-62E443EA15D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715E05D-A6E1-4B5A-9C5E-3F8093F4FF7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08D35FC-6758-496D-9841-ECA67EA9E34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CC86561-4B5D-432D-AF49-11CE4C0F8483}"/>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7AFADC5-1E29-4C7C-BFB3-C54DAE3B9B9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D36DCC3-6AE9-4219-82C7-20E8427E597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33103C4-1D54-4F07-8C34-844D45DFBCE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DDD2102-EBB5-4080-AE69-FB4151CB2BF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6787B2D-1DF4-4CC0-9E51-093922CF3D6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465E48F-CE76-46E4-B9FA-471D25B9B53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59C068B-0ED5-45E4-A737-B17EF95D2F1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5FA8B94-D36E-4733-809E-AE47AF39F56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CA434C8-82A5-4955-82F8-3456B99F76D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9BA05CD-E21D-4242-9B9B-9E56FE2007BF}"/>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7F74526-E1EE-4905-9609-F905A96BDAE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FBDC6E1-D584-47DD-A6B4-EA17AC46692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0BDE81A-5D43-4FD6-A586-016C3C1F995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8241D0F-8E8C-40E5-9BDA-CE477106541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DC181C3-E70F-456A-A50A-82153B8A457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2AF22D2-779A-40F5-875B-E66197AB246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E64DC49-88C0-44C8-B418-79767F345C7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E9A5DCB-0B34-4D34-8825-D6166B0FA88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1AF46CB-4A06-481F-AC96-5DD704CA91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9052300-3D0F-4E37-AD4A-10C53107C8A9}"/>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F6B413E-5CE2-49D1-98BF-AD7D2D23C84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F23D698-A6CE-4044-9926-7377EC503B8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30A4B24-0FC8-4DC5-8E44-CCE610C81F6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A2F1BE7-4674-4E78-A0FA-0E6A2CA432B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月に策定した公共施設等総合管理計画において、公共施設の量や質の適正化により、更新費用を約</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％削減するという目標を掲げ、老朽化した施設の統廃合や複合化、長寿命化を進めている。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有形固定資産減価償却率については、年々上昇傾向にはあるものの、令和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59.9</a:t>
          </a:r>
          <a:r>
            <a:rPr kumimoji="1" lang="ja-JP" altLang="en-US" sz="1100">
              <a:latin typeface="ＭＳ Ｐゴシック" panose="020B0600070205080204" pitchFamily="50" charset="-128"/>
              <a:ea typeface="ＭＳ Ｐゴシック" panose="020B0600070205080204" pitchFamily="50" charset="-128"/>
            </a:rPr>
            <a:t>％で類似団体平均を下回っている。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097086A-83B7-49ED-8315-A7E91EFE4D0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A7502D1-0BC3-40F4-A9AA-25758482857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C359CE7-D9DD-4AD3-B67F-5BB730CF66E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5D7AAAD-E110-4688-B439-0C02F5A2F1EC}"/>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8B422DAB-0374-4BF2-95C7-9E392406D50F}"/>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D63EAB0B-734B-40F6-8252-7962E4CF413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B7AD782-2397-4CAA-9B79-5B4B79CA158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323582A-DE70-499A-AF9F-E30E8C1ACAD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319AEF0-2395-4F9D-947A-822171AE49B8}"/>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EC1D13A-9F7E-44D3-B75A-F15DBE36CDE4}"/>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42DF33E-DA28-470C-BD96-CB11CC3D0442}"/>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4B213CC-0B4C-48A2-B39E-288C11CB0A1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82C63D2B-6B3E-4240-A196-034DD731881B}"/>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23E5DB7-F6D6-44CD-B76C-F5278F7CE34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9EB66CBE-0A56-4431-ACE2-C8B7C00C1ED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69436D1-2DDD-4838-9FBD-B2D5BCB2431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a:extLst>
            <a:ext uri="{FF2B5EF4-FFF2-40B4-BE49-F238E27FC236}">
              <a16:creationId xmlns:a16="http://schemas.microsoft.com/office/drawing/2014/main" id="{D342ABB0-D1F6-4F4C-8F37-13B5B448BD1F}"/>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a:extLst>
            <a:ext uri="{FF2B5EF4-FFF2-40B4-BE49-F238E27FC236}">
              <a16:creationId xmlns:a16="http://schemas.microsoft.com/office/drawing/2014/main" id="{180CE862-CB9B-4EEC-A862-0534E2DD6179}"/>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a:extLst>
            <a:ext uri="{FF2B5EF4-FFF2-40B4-BE49-F238E27FC236}">
              <a16:creationId xmlns:a16="http://schemas.microsoft.com/office/drawing/2014/main" id="{AA8E3061-4D8C-4085-A3A0-7778A42057F5}"/>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a:extLst>
            <a:ext uri="{FF2B5EF4-FFF2-40B4-BE49-F238E27FC236}">
              <a16:creationId xmlns:a16="http://schemas.microsoft.com/office/drawing/2014/main" id="{15DD54C7-E02A-4467-9208-0CA2E46C0398}"/>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a:extLst>
            <a:ext uri="{FF2B5EF4-FFF2-40B4-BE49-F238E27FC236}">
              <a16:creationId xmlns:a16="http://schemas.microsoft.com/office/drawing/2014/main" id="{B9A687ED-9EA6-438F-AA0A-DBFED71035CF}"/>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0" name="有形固定資産減価償却率平均値テキスト">
          <a:extLst>
            <a:ext uri="{FF2B5EF4-FFF2-40B4-BE49-F238E27FC236}">
              <a16:creationId xmlns:a16="http://schemas.microsoft.com/office/drawing/2014/main" id="{9511AC1C-1CB2-4620-A726-31AE56E42A5A}"/>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a:extLst>
            <a:ext uri="{FF2B5EF4-FFF2-40B4-BE49-F238E27FC236}">
              <a16:creationId xmlns:a16="http://schemas.microsoft.com/office/drawing/2014/main" id="{946CE7B0-432A-4F45-8757-F9D6923356CB}"/>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a:extLst>
            <a:ext uri="{FF2B5EF4-FFF2-40B4-BE49-F238E27FC236}">
              <a16:creationId xmlns:a16="http://schemas.microsoft.com/office/drawing/2014/main" id="{9F1C784D-6609-4411-AA28-AA0247626F37}"/>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B84D61AF-BEEE-4150-A001-AE87504C798B}"/>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a:extLst>
            <a:ext uri="{FF2B5EF4-FFF2-40B4-BE49-F238E27FC236}">
              <a16:creationId xmlns:a16="http://schemas.microsoft.com/office/drawing/2014/main" id="{F4BAFD69-57C0-48AC-9E18-FE7E2A1646EB}"/>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5794A062-DDA0-45C0-9C98-C2390557C68C}"/>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7B4EE02-DBEC-4DD9-88CF-4FA8059AB7C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81BF971-75CE-4F29-B68D-6B7DE8BCCE1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C4020A9-7197-4630-A0B4-25C59DE0DEE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D96A451-AFF7-4772-BE3F-4865F0C9003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A462983-93FF-4786-A1B6-3FF4BF7F8EC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91" name="楕円 90">
          <a:extLst>
            <a:ext uri="{FF2B5EF4-FFF2-40B4-BE49-F238E27FC236}">
              <a16:creationId xmlns:a16="http://schemas.microsoft.com/office/drawing/2014/main" id="{F945E825-A26A-4974-96D8-38189E7A57AE}"/>
            </a:ext>
          </a:extLst>
        </xdr:cNvPr>
        <xdr:cNvSpPr/>
      </xdr:nvSpPr>
      <xdr:spPr>
        <a:xfrm>
          <a:off x="4711700" y="52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87753</xdr:rowOff>
    </xdr:from>
    <xdr:ext cx="405111" cy="259045"/>
    <xdr:sp macro="" textlink="">
      <xdr:nvSpPr>
        <xdr:cNvPr id="92" name="有形固定資産減価償却率該当値テキスト">
          <a:extLst>
            <a:ext uri="{FF2B5EF4-FFF2-40B4-BE49-F238E27FC236}">
              <a16:creationId xmlns:a16="http://schemas.microsoft.com/office/drawing/2014/main" id="{49FDD5F9-14A8-40B3-B505-035BC6E1AB2F}"/>
            </a:ext>
          </a:extLst>
        </xdr:cNvPr>
        <xdr:cNvSpPr txBox="1"/>
      </xdr:nvSpPr>
      <xdr:spPr>
        <a:xfrm>
          <a:off x="4813300" y="505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39688</xdr:rowOff>
    </xdr:from>
    <xdr:to>
      <xdr:col>19</xdr:col>
      <xdr:colOff>187325</xdr:colOff>
      <xdr:row>30</xdr:row>
      <xdr:rowOff>141288</xdr:rowOff>
    </xdr:to>
    <xdr:sp macro="" textlink="">
      <xdr:nvSpPr>
        <xdr:cNvPr id="93" name="楕円 92">
          <a:extLst>
            <a:ext uri="{FF2B5EF4-FFF2-40B4-BE49-F238E27FC236}">
              <a16:creationId xmlns:a16="http://schemas.microsoft.com/office/drawing/2014/main" id="{3AB13AF7-E86A-47BA-9963-318E47329150}"/>
            </a:ext>
          </a:extLst>
        </xdr:cNvPr>
        <xdr:cNvSpPr/>
      </xdr:nvSpPr>
      <xdr:spPr>
        <a:xfrm>
          <a:off x="4000500" y="51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90488</xdr:rowOff>
    </xdr:from>
    <xdr:to>
      <xdr:col>23</xdr:col>
      <xdr:colOff>85725</xdr:colOff>
      <xdr:row>30</xdr:row>
      <xdr:rowOff>115676</xdr:rowOff>
    </xdr:to>
    <xdr:cxnSp macro="">
      <xdr:nvCxnSpPr>
        <xdr:cNvPr id="94" name="直線コネクタ 93">
          <a:extLst>
            <a:ext uri="{FF2B5EF4-FFF2-40B4-BE49-F238E27FC236}">
              <a16:creationId xmlns:a16="http://schemas.microsoft.com/office/drawing/2014/main" id="{CD73D06C-48DD-4D75-87DF-72EDD27DEDD6}"/>
            </a:ext>
          </a:extLst>
        </xdr:cNvPr>
        <xdr:cNvCxnSpPr/>
      </xdr:nvCxnSpPr>
      <xdr:spPr>
        <a:xfrm>
          <a:off x="4051300" y="5233988"/>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95" name="楕円 94">
          <a:extLst>
            <a:ext uri="{FF2B5EF4-FFF2-40B4-BE49-F238E27FC236}">
              <a16:creationId xmlns:a16="http://schemas.microsoft.com/office/drawing/2014/main" id="{38064DE8-950E-49AC-9611-EDC0DC6D5FAB}"/>
            </a:ext>
          </a:extLst>
        </xdr:cNvPr>
        <xdr:cNvSpPr/>
      </xdr:nvSpPr>
      <xdr:spPr>
        <a:xfrm>
          <a:off x="3238500" y="515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90488</xdr:rowOff>
    </xdr:to>
    <xdr:cxnSp macro="">
      <xdr:nvCxnSpPr>
        <xdr:cNvPr id="96" name="直線コネクタ 95">
          <a:extLst>
            <a:ext uri="{FF2B5EF4-FFF2-40B4-BE49-F238E27FC236}">
              <a16:creationId xmlns:a16="http://schemas.microsoft.com/office/drawing/2014/main" id="{03B92A70-85B8-4F18-A5F7-F187C6502BDB}"/>
            </a:ext>
          </a:extLst>
        </xdr:cNvPr>
        <xdr:cNvCxnSpPr/>
      </xdr:nvCxnSpPr>
      <xdr:spPr>
        <a:xfrm>
          <a:off x="3289300" y="5210598"/>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97" name="楕円 96">
          <a:extLst>
            <a:ext uri="{FF2B5EF4-FFF2-40B4-BE49-F238E27FC236}">
              <a16:creationId xmlns:a16="http://schemas.microsoft.com/office/drawing/2014/main" id="{AFFE6DDD-6E4C-4427-BCAC-A53127D59BBF}"/>
            </a:ext>
          </a:extLst>
        </xdr:cNvPr>
        <xdr:cNvSpPr/>
      </xdr:nvSpPr>
      <xdr:spPr>
        <a:xfrm>
          <a:off x="2476500" y="5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67098</xdr:rowOff>
    </xdr:to>
    <xdr:cxnSp macro="">
      <xdr:nvCxnSpPr>
        <xdr:cNvPr id="98" name="直線コネクタ 97">
          <a:extLst>
            <a:ext uri="{FF2B5EF4-FFF2-40B4-BE49-F238E27FC236}">
              <a16:creationId xmlns:a16="http://schemas.microsoft.com/office/drawing/2014/main" id="{2400CCCA-CAC0-4AB9-BEBA-1590623D0D1B}"/>
            </a:ext>
          </a:extLst>
        </xdr:cNvPr>
        <xdr:cNvCxnSpPr/>
      </xdr:nvCxnSpPr>
      <xdr:spPr>
        <a:xfrm>
          <a:off x="2527300" y="518181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130175</xdr:rowOff>
    </xdr:from>
    <xdr:to>
      <xdr:col>7</xdr:col>
      <xdr:colOff>187325</xdr:colOff>
      <xdr:row>30</xdr:row>
      <xdr:rowOff>60325</xdr:rowOff>
    </xdr:to>
    <xdr:sp macro="" textlink="">
      <xdr:nvSpPr>
        <xdr:cNvPr id="99" name="楕円 98">
          <a:extLst>
            <a:ext uri="{FF2B5EF4-FFF2-40B4-BE49-F238E27FC236}">
              <a16:creationId xmlns:a16="http://schemas.microsoft.com/office/drawing/2014/main" id="{75729EE0-850F-46A7-8791-1EBB5A5ADB21}"/>
            </a:ext>
          </a:extLst>
        </xdr:cNvPr>
        <xdr:cNvSpPr/>
      </xdr:nvSpPr>
      <xdr:spPr>
        <a:xfrm>
          <a:off x="1714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38312</xdr:rowOff>
    </xdr:to>
    <xdr:cxnSp macro="">
      <xdr:nvCxnSpPr>
        <xdr:cNvPr id="100" name="直線コネクタ 99">
          <a:extLst>
            <a:ext uri="{FF2B5EF4-FFF2-40B4-BE49-F238E27FC236}">
              <a16:creationId xmlns:a16="http://schemas.microsoft.com/office/drawing/2014/main" id="{B57E5215-471E-45D0-9F16-BBCAD13CCD5E}"/>
            </a:ext>
          </a:extLst>
        </xdr:cNvPr>
        <xdr:cNvCxnSpPr/>
      </xdr:nvCxnSpPr>
      <xdr:spPr>
        <a:xfrm>
          <a:off x="1765300" y="5153025"/>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101" name="n_1aveValue有形固定資産減価償却率">
          <a:extLst>
            <a:ext uri="{FF2B5EF4-FFF2-40B4-BE49-F238E27FC236}">
              <a16:creationId xmlns:a16="http://schemas.microsoft.com/office/drawing/2014/main" id="{57D3152D-8C07-4137-B15A-ED202715DFAA}"/>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2" name="n_2aveValue有形固定資産減価償却率">
          <a:extLst>
            <a:ext uri="{FF2B5EF4-FFF2-40B4-BE49-F238E27FC236}">
              <a16:creationId xmlns:a16="http://schemas.microsoft.com/office/drawing/2014/main" id="{4D414F62-17B6-44FD-B148-7D5DBD6FC68F}"/>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103" name="n_3aveValue有形固定資産減価償却率">
          <a:extLst>
            <a:ext uri="{FF2B5EF4-FFF2-40B4-BE49-F238E27FC236}">
              <a16:creationId xmlns:a16="http://schemas.microsoft.com/office/drawing/2014/main" id="{2DD4EB4D-C1BB-4F8D-A59C-DAA96746922B}"/>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a:extLst>
            <a:ext uri="{FF2B5EF4-FFF2-40B4-BE49-F238E27FC236}">
              <a16:creationId xmlns:a16="http://schemas.microsoft.com/office/drawing/2014/main" id="{9D0349AA-E0E2-4FB4-B76F-31D053EB6AF7}"/>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157815</xdr:rowOff>
    </xdr:from>
    <xdr:ext cx="405111" cy="259045"/>
    <xdr:sp macro="" textlink="">
      <xdr:nvSpPr>
        <xdr:cNvPr id="105" name="n_1mainValue有形固定資産減価償却率">
          <a:extLst>
            <a:ext uri="{FF2B5EF4-FFF2-40B4-BE49-F238E27FC236}">
              <a16:creationId xmlns:a16="http://schemas.microsoft.com/office/drawing/2014/main" id="{17032791-EC44-4D79-8478-3CC2ACFA1A7D}"/>
            </a:ext>
          </a:extLst>
        </xdr:cNvPr>
        <xdr:cNvSpPr txBox="1"/>
      </xdr:nvSpPr>
      <xdr:spPr>
        <a:xfrm>
          <a:off x="3836044" y="495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106" name="n_2mainValue有形固定資産減価償却率">
          <a:extLst>
            <a:ext uri="{FF2B5EF4-FFF2-40B4-BE49-F238E27FC236}">
              <a16:creationId xmlns:a16="http://schemas.microsoft.com/office/drawing/2014/main" id="{33DAEDB3-5701-4B5B-BC06-243AB46A2F1A}"/>
            </a:ext>
          </a:extLst>
        </xdr:cNvPr>
        <xdr:cNvSpPr txBox="1"/>
      </xdr:nvSpPr>
      <xdr:spPr>
        <a:xfrm>
          <a:off x="3086744" y="4935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107" name="n_3mainValue有形固定資産減価償却率">
          <a:extLst>
            <a:ext uri="{FF2B5EF4-FFF2-40B4-BE49-F238E27FC236}">
              <a16:creationId xmlns:a16="http://schemas.microsoft.com/office/drawing/2014/main" id="{DCD27238-A37D-458D-9489-0A7771D375B3}"/>
            </a:ext>
          </a:extLst>
        </xdr:cNvPr>
        <xdr:cNvSpPr txBox="1"/>
      </xdr:nvSpPr>
      <xdr:spPr>
        <a:xfrm>
          <a:off x="2324744" y="4906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108" name="n_4mainValue有形固定資産減価償却率">
          <a:extLst>
            <a:ext uri="{FF2B5EF4-FFF2-40B4-BE49-F238E27FC236}">
              <a16:creationId xmlns:a16="http://schemas.microsoft.com/office/drawing/2014/main" id="{3FF537A9-6EAF-4A0C-988D-1FABC4AAFD1F}"/>
            </a:ext>
          </a:extLst>
        </xdr:cNvPr>
        <xdr:cNvSpPr txBox="1"/>
      </xdr:nvSpPr>
      <xdr:spPr>
        <a:xfrm>
          <a:off x="1562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AA6DC10-2B15-46C0-BD25-6F215BDBBEC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C1249E1-1780-4473-8F5C-ABBB8A3647E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810ED9F-1BB9-4D2A-8D92-2AA10391A56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50CB8EB-3E0D-4A54-AC5B-EBF09F9405C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2A7316B-1A5B-425C-870D-EDF3F78D1EF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3263DF03-A4DA-491E-8523-AB3ED6C53FE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6DDE1BB-792D-45B5-A2A5-D8CC3CD32F3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72F73D7-7F53-445E-872B-A07264EE0851}"/>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C159823-C5E2-40F5-A7A8-490C748F662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6DAEF9C-2139-4DAC-829E-DAD5BC968A8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BD9832F-4997-4B58-9477-0973A3BE94F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3369F99-8561-4FB8-80A0-31C31D2AB41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D947441-ABDC-4B17-9FE5-6E739B830B4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平均を下回っている。これは地方債の新規発行の抑制や既発債の繰上償還、充当可能基金の増加によるものである。今後も、必要に応じた繰上償還や交付税措置が有利な起債の活用を行いながら、将来的な負担の抑制を図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F0A0578-746D-49C4-88CE-CAED810CA7D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B622EFC-08FD-4A89-BEFF-EF2B4876A13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2D50D80D-D538-4C87-A308-067D9CAE37C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81E2207F-3123-454D-B415-745F7C46E747}"/>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9315532-F31C-4328-A127-50DEBBC54D3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29C956A2-6148-484B-994E-16038D4BA42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788F7DF-783D-4D0A-A582-7EA16F93539E}"/>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73F381E6-625C-4B9D-84F5-7ACDBEC0598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62F3E043-51B1-4F34-A0D0-322DED4AD71F}"/>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95BEFB6-6215-4EC2-ADA5-86E4391E306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C07D8E98-6B21-4F2F-9F98-9AAE7F1E270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86171D54-A6BF-4C77-A091-38B7775BD95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3A6EBEFE-80CD-4826-9B54-4C586EBEF469}"/>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771A8348-453D-466E-8631-3016861BDED9}"/>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9EF91B79-BF1B-46C6-875D-5A4A411226AF}"/>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E2F47D7-4B4B-4DDA-9CAF-B3040296C3E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5C2451C-7479-4620-9383-A7583A1CF26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a:extLst>
            <a:ext uri="{FF2B5EF4-FFF2-40B4-BE49-F238E27FC236}">
              <a16:creationId xmlns:a16="http://schemas.microsoft.com/office/drawing/2014/main" id="{006DA417-2964-4C41-A4D9-BE1BD4B283ED}"/>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a:extLst>
            <a:ext uri="{FF2B5EF4-FFF2-40B4-BE49-F238E27FC236}">
              <a16:creationId xmlns:a16="http://schemas.microsoft.com/office/drawing/2014/main" id="{E089A529-00C0-4B3E-A19F-85E157472E0F}"/>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a:extLst>
            <a:ext uri="{FF2B5EF4-FFF2-40B4-BE49-F238E27FC236}">
              <a16:creationId xmlns:a16="http://schemas.microsoft.com/office/drawing/2014/main" id="{252D3422-29C9-49BB-A1C0-100F07EB2FFB}"/>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a:extLst>
            <a:ext uri="{FF2B5EF4-FFF2-40B4-BE49-F238E27FC236}">
              <a16:creationId xmlns:a16="http://schemas.microsoft.com/office/drawing/2014/main" id="{CEB0D595-9F4E-4BE1-A13E-04B7ED1DCDAE}"/>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a:extLst>
            <a:ext uri="{FF2B5EF4-FFF2-40B4-BE49-F238E27FC236}">
              <a16:creationId xmlns:a16="http://schemas.microsoft.com/office/drawing/2014/main" id="{A6E1C382-2DF0-4283-B3A3-58B63D02FDBC}"/>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a:extLst>
            <a:ext uri="{FF2B5EF4-FFF2-40B4-BE49-F238E27FC236}">
              <a16:creationId xmlns:a16="http://schemas.microsoft.com/office/drawing/2014/main" id="{5B3699F8-0FB8-48D6-8600-1D37BE86B056}"/>
            </a:ext>
          </a:extLst>
        </xdr:cNvPr>
        <xdr:cNvSpPr txBox="1"/>
      </xdr:nvSpPr>
      <xdr:spPr>
        <a:xfrm>
          <a:off x="14846300" y="5225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a:extLst>
            <a:ext uri="{FF2B5EF4-FFF2-40B4-BE49-F238E27FC236}">
              <a16:creationId xmlns:a16="http://schemas.microsoft.com/office/drawing/2014/main" id="{485C8147-4FAE-40BB-B9EA-03134F3EA5F6}"/>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a:extLst>
            <a:ext uri="{FF2B5EF4-FFF2-40B4-BE49-F238E27FC236}">
              <a16:creationId xmlns:a16="http://schemas.microsoft.com/office/drawing/2014/main" id="{3A47EE04-66D0-4F77-9EE4-34BD274C45D4}"/>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7" name="フローチャート: 判断 146">
          <a:extLst>
            <a:ext uri="{FF2B5EF4-FFF2-40B4-BE49-F238E27FC236}">
              <a16:creationId xmlns:a16="http://schemas.microsoft.com/office/drawing/2014/main" id="{210335C9-6867-4E96-8A82-02D4C2841259}"/>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8" name="フローチャート: 判断 147">
          <a:extLst>
            <a:ext uri="{FF2B5EF4-FFF2-40B4-BE49-F238E27FC236}">
              <a16:creationId xmlns:a16="http://schemas.microsoft.com/office/drawing/2014/main" id="{6AF3E5B4-21DA-4D0F-8C0E-D4C80C10E8F1}"/>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9" name="フローチャート: 判断 148">
          <a:extLst>
            <a:ext uri="{FF2B5EF4-FFF2-40B4-BE49-F238E27FC236}">
              <a16:creationId xmlns:a16="http://schemas.microsoft.com/office/drawing/2014/main" id="{910CB204-46A0-4BA5-901E-9DEAAA58F8E1}"/>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8EC79C8-AEB9-4DBD-9253-69AD41DFC3C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67C2699-4B1F-4B99-A5F7-87DE99D3100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9434E8A-0A8A-48D2-AE49-A3BA2680265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94D048F-5813-4068-8EB1-6FD8CFC88D2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3DE12495-2F0F-4700-BEF2-AC6B84972E7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171314</xdr:rowOff>
    </xdr:from>
    <xdr:to>
      <xdr:col>76</xdr:col>
      <xdr:colOff>73025</xdr:colOff>
      <xdr:row>29</xdr:row>
      <xdr:rowOff>101464</xdr:rowOff>
    </xdr:to>
    <xdr:sp macro="" textlink="">
      <xdr:nvSpPr>
        <xdr:cNvPr id="155" name="楕円 154">
          <a:extLst>
            <a:ext uri="{FF2B5EF4-FFF2-40B4-BE49-F238E27FC236}">
              <a16:creationId xmlns:a16="http://schemas.microsoft.com/office/drawing/2014/main" id="{6431E4C5-039C-4839-A0B2-8BED6E4E6163}"/>
            </a:ext>
          </a:extLst>
        </xdr:cNvPr>
        <xdr:cNvSpPr/>
      </xdr:nvSpPr>
      <xdr:spPr>
        <a:xfrm>
          <a:off x="14744700" y="497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22741</xdr:rowOff>
    </xdr:from>
    <xdr:ext cx="469744" cy="259045"/>
    <xdr:sp macro="" textlink="">
      <xdr:nvSpPr>
        <xdr:cNvPr id="156" name="債務償還比率該当値テキスト">
          <a:extLst>
            <a:ext uri="{FF2B5EF4-FFF2-40B4-BE49-F238E27FC236}">
              <a16:creationId xmlns:a16="http://schemas.microsoft.com/office/drawing/2014/main" id="{B06FF761-F5F3-4026-970E-AC74AEB801AB}"/>
            </a:ext>
          </a:extLst>
        </xdr:cNvPr>
        <xdr:cNvSpPr txBox="1"/>
      </xdr:nvSpPr>
      <xdr:spPr>
        <a:xfrm>
          <a:off x="14846300" y="482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151457</xdr:rowOff>
    </xdr:from>
    <xdr:to>
      <xdr:col>72</xdr:col>
      <xdr:colOff>123825</xdr:colOff>
      <xdr:row>30</xdr:row>
      <xdr:rowOff>81607</xdr:rowOff>
    </xdr:to>
    <xdr:sp macro="" textlink="">
      <xdr:nvSpPr>
        <xdr:cNvPr id="157" name="楕円 156">
          <a:extLst>
            <a:ext uri="{FF2B5EF4-FFF2-40B4-BE49-F238E27FC236}">
              <a16:creationId xmlns:a16="http://schemas.microsoft.com/office/drawing/2014/main" id="{D87F1B29-503F-4FF4-B0DA-A49904277AC4}"/>
            </a:ext>
          </a:extLst>
        </xdr:cNvPr>
        <xdr:cNvSpPr/>
      </xdr:nvSpPr>
      <xdr:spPr>
        <a:xfrm>
          <a:off x="14033500" y="51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50664</xdr:rowOff>
    </xdr:from>
    <xdr:to>
      <xdr:col>76</xdr:col>
      <xdr:colOff>22225</xdr:colOff>
      <xdr:row>30</xdr:row>
      <xdr:rowOff>30807</xdr:rowOff>
    </xdr:to>
    <xdr:cxnSp macro="">
      <xdr:nvCxnSpPr>
        <xdr:cNvPr id="158" name="直線コネクタ 157">
          <a:extLst>
            <a:ext uri="{FF2B5EF4-FFF2-40B4-BE49-F238E27FC236}">
              <a16:creationId xmlns:a16="http://schemas.microsoft.com/office/drawing/2014/main" id="{3B431510-55CA-44A0-A503-ADA465E2045F}"/>
            </a:ext>
          </a:extLst>
        </xdr:cNvPr>
        <xdr:cNvCxnSpPr/>
      </xdr:nvCxnSpPr>
      <xdr:spPr>
        <a:xfrm flipV="1">
          <a:off x="14084300" y="5022714"/>
          <a:ext cx="711200" cy="15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161018</xdr:rowOff>
    </xdr:from>
    <xdr:to>
      <xdr:col>68</xdr:col>
      <xdr:colOff>123825</xdr:colOff>
      <xdr:row>30</xdr:row>
      <xdr:rowOff>91168</xdr:rowOff>
    </xdr:to>
    <xdr:sp macro="" textlink="">
      <xdr:nvSpPr>
        <xdr:cNvPr id="159" name="楕円 158">
          <a:extLst>
            <a:ext uri="{FF2B5EF4-FFF2-40B4-BE49-F238E27FC236}">
              <a16:creationId xmlns:a16="http://schemas.microsoft.com/office/drawing/2014/main" id="{8AD31099-5578-4F7D-A3F8-E4EE736EF3A3}"/>
            </a:ext>
          </a:extLst>
        </xdr:cNvPr>
        <xdr:cNvSpPr/>
      </xdr:nvSpPr>
      <xdr:spPr>
        <a:xfrm>
          <a:off x="13271500" y="5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30807</xdr:rowOff>
    </xdr:from>
    <xdr:to>
      <xdr:col>72</xdr:col>
      <xdr:colOff>73025</xdr:colOff>
      <xdr:row>30</xdr:row>
      <xdr:rowOff>40368</xdr:rowOff>
    </xdr:to>
    <xdr:cxnSp macro="">
      <xdr:nvCxnSpPr>
        <xdr:cNvPr id="160" name="直線コネクタ 159">
          <a:extLst>
            <a:ext uri="{FF2B5EF4-FFF2-40B4-BE49-F238E27FC236}">
              <a16:creationId xmlns:a16="http://schemas.microsoft.com/office/drawing/2014/main" id="{B89DDCEF-FD67-4488-B052-DFFFEA011565}"/>
            </a:ext>
          </a:extLst>
        </xdr:cNvPr>
        <xdr:cNvCxnSpPr/>
      </xdr:nvCxnSpPr>
      <xdr:spPr>
        <a:xfrm flipV="1">
          <a:off x="13322300" y="5174307"/>
          <a:ext cx="762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149760</xdr:rowOff>
    </xdr:from>
    <xdr:to>
      <xdr:col>64</xdr:col>
      <xdr:colOff>123825</xdr:colOff>
      <xdr:row>30</xdr:row>
      <xdr:rowOff>79910</xdr:rowOff>
    </xdr:to>
    <xdr:sp macro="" textlink="">
      <xdr:nvSpPr>
        <xdr:cNvPr id="161" name="楕円 160">
          <a:extLst>
            <a:ext uri="{FF2B5EF4-FFF2-40B4-BE49-F238E27FC236}">
              <a16:creationId xmlns:a16="http://schemas.microsoft.com/office/drawing/2014/main" id="{A102D80F-0477-4EF9-8AEB-8FE5F0771845}"/>
            </a:ext>
          </a:extLst>
        </xdr:cNvPr>
        <xdr:cNvSpPr/>
      </xdr:nvSpPr>
      <xdr:spPr>
        <a:xfrm>
          <a:off x="12509500" y="51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29110</xdr:rowOff>
    </xdr:from>
    <xdr:to>
      <xdr:col>68</xdr:col>
      <xdr:colOff>73025</xdr:colOff>
      <xdr:row>30</xdr:row>
      <xdr:rowOff>40368</xdr:rowOff>
    </xdr:to>
    <xdr:cxnSp macro="">
      <xdr:nvCxnSpPr>
        <xdr:cNvPr id="162" name="直線コネクタ 161">
          <a:extLst>
            <a:ext uri="{FF2B5EF4-FFF2-40B4-BE49-F238E27FC236}">
              <a16:creationId xmlns:a16="http://schemas.microsoft.com/office/drawing/2014/main" id="{CD42F715-766F-4C31-B935-FEDE9E3BC667}"/>
            </a:ext>
          </a:extLst>
        </xdr:cNvPr>
        <xdr:cNvCxnSpPr/>
      </xdr:nvCxnSpPr>
      <xdr:spPr>
        <a:xfrm>
          <a:off x="12560300" y="5172610"/>
          <a:ext cx="762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160247</xdr:rowOff>
    </xdr:from>
    <xdr:to>
      <xdr:col>60</xdr:col>
      <xdr:colOff>123825</xdr:colOff>
      <xdr:row>30</xdr:row>
      <xdr:rowOff>90397</xdr:rowOff>
    </xdr:to>
    <xdr:sp macro="" textlink="">
      <xdr:nvSpPr>
        <xdr:cNvPr id="163" name="楕円 162">
          <a:extLst>
            <a:ext uri="{FF2B5EF4-FFF2-40B4-BE49-F238E27FC236}">
              <a16:creationId xmlns:a16="http://schemas.microsoft.com/office/drawing/2014/main" id="{90D2BE85-86BD-4D57-91DC-2CBF9401655B}"/>
            </a:ext>
          </a:extLst>
        </xdr:cNvPr>
        <xdr:cNvSpPr/>
      </xdr:nvSpPr>
      <xdr:spPr>
        <a:xfrm>
          <a:off x="11747500" y="51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29110</xdr:rowOff>
    </xdr:from>
    <xdr:to>
      <xdr:col>64</xdr:col>
      <xdr:colOff>73025</xdr:colOff>
      <xdr:row>30</xdr:row>
      <xdr:rowOff>39597</xdr:rowOff>
    </xdr:to>
    <xdr:cxnSp macro="">
      <xdr:nvCxnSpPr>
        <xdr:cNvPr id="164" name="直線コネクタ 163">
          <a:extLst>
            <a:ext uri="{FF2B5EF4-FFF2-40B4-BE49-F238E27FC236}">
              <a16:creationId xmlns:a16="http://schemas.microsoft.com/office/drawing/2014/main" id="{6FF7837F-BB1B-4213-8810-A204DF1C8D52}"/>
            </a:ext>
          </a:extLst>
        </xdr:cNvPr>
        <xdr:cNvCxnSpPr/>
      </xdr:nvCxnSpPr>
      <xdr:spPr>
        <a:xfrm flipV="1">
          <a:off x="11798300" y="5172610"/>
          <a:ext cx="762000" cy="1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a:extLst>
            <a:ext uri="{FF2B5EF4-FFF2-40B4-BE49-F238E27FC236}">
              <a16:creationId xmlns:a16="http://schemas.microsoft.com/office/drawing/2014/main" id="{7B9E32B9-1D11-4353-8624-1546BF300441}"/>
            </a:ext>
          </a:extLst>
        </xdr:cNvPr>
        <xdr:cNvSpPr txBox="1"/>
      </xdr:nvSpPr>
      <xdr:spPr>
        <a:xfrm>
          <a:off x="13836727" y="556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6" name="n_2aveValue債務償還比率">
          <a:extLst>
            <a:ext uri="{FF2B5EF4-FFF2-40B4-BE49-F238E27FC236}">
              <a16:creationId xmlns:a16="http://schemas.microsoft.com/office/drawing/2014/main" id="{7614E58B-AEAB-42A4-B4DD-BABD7536F643}"/>
            </a:ext>
          </a:extLst>
        </xdr:cNvPr>
        <xdr:cNvSpPr txBox="1"/>
      </xdr:nvSpPr>
      <xdr:spPr>
        <a:xfrm>
          <a:off x="13087427" y="563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7" name="n_3aveValue債務償還比率">
          <a:extLst>
            <a:ext uri="{FF2B5EF4-FFF2-40B4-BE49-F238E27FC236}">
              <a16:creationId xmlns:a16="http://schemas.microsoft.com/office/drawing/2014/main" id="{E77FDF52-5D87-4A2E-AD32-662D3E201EAC}"/>
            </a:ext>
          </a:extLst>
        </xdr:cNvPr>
        <xdr:cNvSpPr txBox="1"/>
      </xdr:nvSpPr>
      <xdr:spPr>
        <a:xfrm>
          <a:off x="12325427" y="56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aveValue債務償還比率">
          <a:extLst>
            <a:ext uri="{FF2B5EF4-FFF2-40B4-BE49-F238E27FC236}">
              <a16:creationId xmlns:a16="http://schemas.microsoft.com/office/drawing/2014/main" id="{ED3AF5EA-9AA3-49FA-ABAF-EF8BEB207AC8}"/>
            </a:ext>
          </a:extLst>
        </xdr:cNvPr>
        <xdr:cNvSpPr txBox="1"/>
      </xdr:nvSpPr>
      <xdr:spPr>
        <a:xfrm>
          <a:off x="11563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98134</xdr:rowOff>
    </xdr:from>
    <xdr:ext cx="469744" cy="259045"/>
    <xdr:sp macro="" textlink="">
      <xdr:nvSpPr>
        <xdr:cNvPr id="169" name="n_1mainValue債務償還比率">
          <a:extLst>
            <a:ext uri="{FF2B5EF4-FFF2-40B4-BE49-F238E27FC236}">
              <a16:creationId xmlns:a16="http://schemas.microsoft.com/office/drawing/2014/main" id="{4720A871-93F0-4291-83AB-A6BBE5F09B02}"/>
            </a:ext>
          </a:extLst>
        </xdr:cNvPr>
        <xdr:cNvSpPr txBox="1"/>
      </xdr:nvSpPr>
      <xdr:spPr>
        <a:xfrm>
          <a:off x="13836727" y="48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107695</xdr:rowOff>
    </xdr:from>
    <xdr:ext cx="469744" cy="259045"/>
    <xdr:sp macro="" textlink="">
      <xdr:nvSpPr>
        <xdr:cNvPr id="170" name="n_2mainValue債務償還比率">
          <a:extLst>
            <a:ext uri="{FF2B5EF4-FFF2-40B4-BE49-F238E27FC236}">
              <a16:creationId xmlns:a16="http://schemas.microsoft.com/office/drawing/2014/main" id="{5C49B17F-65F5-4083-A0AA-D4276D2B6A30}"/>
            </a:ext>
          </a:extLst>
        </xdr:cNvPr>
        <xdr:cNvSpPr txBox="1"/>
      </xdr:nvSpPr>
      <xdr:spPr>
        <a:xfrm>
          <a:off x="13087427" y="49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96437</xdr:rowOff>
    </xdr:from>
    <xdr:ext cx="469744" cy="259045"/>
    <xdr:sp macro="" textlink="">
      <xdr:nvSpPr>
        <xdr:cNvPr id="171" name="n_3mainValue債務償還比率">
          <a:extLst>
            <a:ext uri="{FF2B5EF4-FFF2-40B4-BE49-F238E27FC236}">
              <a16:creationId xmlns:a16="http://schemas.microsoft.com/office/drawing/2014/main" id="{EA37FEB2-D628-44C7-940F-89A4F619B2E3}"/>
            </a:ext>
          </a:extLst>
        </xdr:cNvPr>
        <xdr:cNvSpPr txBox="1"/>
      </xdr:nvSpPr>
      <xdr:spPr>
        <a:xfrm>
          <a:off x="12325427" y="489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106924</xdr:rowOff>
    </xdr:from>
    <xdr:ext cx="469744" cy="259045"/>
    <xdr:sp macro="" textlink="">
      <xdr:nvSpPr>
        <xdr:cNvPr id="172" name="n_4mainValue債務償還比率">
          <a:extLst>
            <a:ext uri="{FF2B5EF4-FFF2-40B4-BE49-F238E27FC236}">
              <a16:creationId xmlns:a16="http://schemas.microsoft.com/office/drawing/2014/main" id="{3CFE374D-8132-4D94-9FC2-20AB5FB728F9}"/>
            </a:ext>
          </a:extLst>
        </xdr:cNvPr>
        <xdr:cNvSpPr txBox="1"/>
      </xdr:nvSpPr>
      <xdr:spPr>
        <a:xfrm>
          <a:off x="11563427" y="490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66D43B98-0BF2-422F-98C8-A57A23EF63A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082BFA8-03C9-4ADD-9088-29FB825ACAF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822F8F53-BCC4-47A6-B5A2-50083B006B2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B28ED6BB-C238-433F-87DA-2F6E1EDC858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6F083B4-E2A4-482A-B2C1-9A90EA05909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8C194B08-667F-4F93-8737-22F395FF698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94312D-25B1-490D-925A-0DE6F05F84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92A050-59BE-4838-8948-F996BC46F2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811C8B-193D-45BE-A7A1-15145675E8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A932FE-CF85-430B-A2AD-BDCA93DF93D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18FFB4-4EE3-457B-8103-FF3B474856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B2C8389-CDF2-4A00-B552-8A772FD32D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9C22A4-47D9-4E87-A516-AA428FCFF9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8861C3-5C27-489F-9F9F-72D2919F09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BB10B6-E480-44D9-8F04-0CA1C5C212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D984B1-BAFB-48FB-9523-491475C0E4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29,777
29,616
235.12
28,711,069
27,859,868
633,988
13,584,048
26,722,624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0DA3EA-C034-4093-9FF2-43B9D4B8DF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3719B9-0893-4993-B859-0914C38D32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96A235-E1F1-49A4-AC1B-D369EE779E9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D65540-5899-42D6-8413-326B0CCE76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5D149F-043B-4894-B030-F3E330A460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67FDBE-7535-4B75-B2DB-713001CA1E6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A375F9-8230-412C-A238-FC0FF588F6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2BF916-C223-455C-B2B6-087F37B7A9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86CF9D-948C-41EF-84E0-50E95F7BCF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C0C7F9-8907-4E91-BC6E-C85FA5F38C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6753F7-CA9E-433D-9380-A5EBD3F7412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2C3736B-531F-40AE-A971-79A5521D60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6006BF-A823-4F67-B841-2D43F052C0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EBD1DF-6D86-4C2C-9F63-E29047E645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079D42-1FA5-49B6-A232-1C82E04EE9B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983E64-9234-44A7-A7D7-5013826676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81221B-6BE5-44F4-B744-C90DBCEDFB8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F924C3-3DEA-4D53-B2B3-4DB4CABB8E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79F911-D5C4-4AD4-B94A-A28E79690BB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3EE2F7-1B18-4430-93EA-4722DC97867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D65F5B-2E2D-4DD4-98EA-A46D1BE69F3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A1188C2-0962-4384-ACE6-E92C996EB9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FE3A3EF-DF9E-4B7C-9B16-F24A70F54E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ACFEFA7-1E22-406D-BDB8-A254DD52FC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0AD3F6-89AA-49DE-93E6-8C6F8C0BA8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2C2B26-FDE6-484B-ABBC-FF8C980F3A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5D8F6FD-C204-43B6-ACD0-B22B60D79D4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85CF7D-F8A5-4283-8F17-7D4D2B28A2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86675D2-88BD-471D-B793-8B130B0C49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D418F6-13A1-49A0-AB77-E22B4C5BE34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8AB376-84C9-490C-8D95-85CBDAA2D24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0CFDF8E-C90C-44E8-B68F-8229AC0762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00DC0B3-DA48-46EB-BDB8-D93A4ACC657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CB0D2A4-2153-44A6-A858-5B75BC79F39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FB8F96D-07E8-441F-B709-9B754738555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0942C9F-EA66-4BCC-BE79-4C74215F81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2C58AB5-F8A4-4B13-81C0-B3C47CDA7A1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2C96EDC-1BDF-4C36-BE9B-B2938B11F44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9664B05-FF97-4F48-8277-F52C10B4267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4780708-F6A9-4433-900B-CD8B8A7909A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C349DEB-CF79-423C-94A4-9D8D72623F4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B5315D2-2CAB-4A53-9539-6E17AA635C1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C7A4F8F-AAE5-47EB-B055-934A7189C7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4906A20-1C34-4891-8571-565D76A70FA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722CF74-28A8-490C-84B1-00AC5BB744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703BA158-4C8E-41EC-A31A-5624D5E6A433}"/>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EAA83AF3-91FD-4FBF-88CF-3AC45EAF95C8}"/>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FE807F4C-B3A4-4572-9B16-1E3F1D5B33F5}"/>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E2C337D0-199A-4FA3-9AE5-8E7C980A5AEF}"/>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70B5540B-813F-4696-96D8-112A41B41F1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64AC05C2-299B-4898-9569-4BCEAC82FA01}"/>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1DE03704-8AA5-4DA4-A4B1-9E9AE370C1B8}"/>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855B50C2-2965-4504-A818-7D9995EFEA22}"/>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78E04626-1C44-4C3A-9194-A1102B247169}"/>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22394315-96F3-4750-A43C-6761FB1AD9CF}"/>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4FAD588A-5A50-4F6B-B4ED-A5D58221B957}"/>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EF396D-0256-4837-94DC-5188D2CF29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405F96F-C797-411B-A823-56542F6F83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054FBC-5580-43E5-A874-C06A40D419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6DF7E5-37EC-445C-8C87-8F7EB9B9B29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7D3CC9-EE07-4D17-81CF-E16059A5A8E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8FB94D34-22D1-4E1A-B9F1-CBE21AAFD43B}"/>
            </a:ext>
          </a:extLst>
        </xdr:cNvPr>
        <xdr:cNvSpPr/>
      </xdr:nvSpPr>
      <xdr:spPr>
        <a:xfrm>
          <a:off x="458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CF91A5E1-0F7C-4C4E-985A-24DE5D6497C4}"/>
            </a:ext>
          </a:extLst>
        </xdr:cNvPr>
        <xdr:cNvSpPr txBox="1"/>
      </xdr:nvSpPr>
      <xdr:spPr>
        <a:xfrm>
          <a:off x="4673600"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5" name="楕円 74">
          <a:extLst>
            <a:ext uri="{FF2B5EF4-FFF2-40B4-BE49-F238E27FC236}">
              <a16:creationId xmlns:a16="http://schemas.microsoft.com/office/drawing/2014/main" id="{91519FAC-AB6A-441E-A1E1-81F0BC3A8560}"/>
            </a:ext>
          </a:extLst>
        </xdr:cNvPr>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5F03EF19-F648-4A0A-AD30-CF376B80F0B8}"/>
            </a:ext>
          </a:extLst>
        </xdr:cNvPr>
        <xdr:cNvCxnSpPr/>
      </xdr:nvCxnSpPr>
      <xdr:spPr>
        <a:xfrm>
          <a:off x="3797300" y="65093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80645</xdr:rowOff>
    </xdr:from>
    <xdr:to>
      <xdr:col>15</xdr:col>
      <xdr:colOff>101600</xdr:colOff>
      <xdr:row>38</xdr:row>
      <xdr:rowOff>10795</xdr:rowOff>
    </xdr:to>
    <xdr:sp macro="" textlink="">
      <xdr:nvSpPr>
        <xdr:cNvPr id="77" name="楕円 76">
          <a:extLst>
            <a:ext uri="{FF2B5EF4-FFF2-40B4-BE49-F238E27FC236}">
              <a16:creationId xmlns:a16="http://schemas.microsoft.com/office/drawing/2014/main" id="{B209ACC5-0923-4D26-A050-A52C99E53565}"/>
            </a:ext>
          </a:extLst>
        </xdr:cNvPr>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131445</xdr:rowOff>
    </xdr:from>
    <xdr:to>
      <xdr:col>19</xdr:col>
      <xdr:colOff>177800</xdr:colOff>
      <xdr:row>37</xdr:row>
      <xdr:rowOff>165735</xdr:rowOff>
    </xdr:to>
    <xdr:cxnSp macro="">
      <xdr:nvCxnSpPr>
        <xdr:cNvPr id="78" name="直線コネクタ 77">
          <a:extLst>
            <a:ext uri="{FF2B5EF4-FFF2-40B4-BE49-F238E27FC236}">
              <a16:creationId xmlns:a16="http://schemas.microsoft.com/office/drawing/2014/main" id="{E45BB156-6582-49BA-95A7-232A070875E9}"/>
            </a:ext>
          </a:extLst>
        </xdr:cNvPr>
        <xdr:cNvCxnSpPr/>
      </xdr:nvCxnSpPr>
      <xdr:spPr>
        <a:xfrm>
          <a:off x="2908300" y="6475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a:extLst>
            <a:ext uri="{FF2B5EF4-FFF2-40B4-BE49-F238E27FC236}">
              <a16:creationId xmlns:a16="http://schemas.microsoft.com/office/drawing/2014/main" id="{3FF12E94-06C6-47A0-B743-D41A3FF0A428}"/>
            </a:ext>
          </a:extLst>
        </xdr:cNvPr>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131445</xdr:rowOff>
    </xdr:to>
    <xdr:cxnSp macro="">
      <xdr:nvCxnSpPr>
        <xdr:cNvPr id="80" name="直線コネクタ 79">
          <a:extLst>
            <a:ext uri="{FF2B5EF4-FFF2-40B4-BE49-F238E27FC236}">
              <a16:creationId xmlns:a16="http://schemas.microsoft.com/office/drawing/2014/main" id="{D78CD26D-9A4D-48DF-AE58-80E4D5CEEE80}"/>
            </a:ext>
          </a:extLst>
        </xdr:cNvPr>
        <xdr:cNvCxnSpPr/>
      </xdr:nvCxnSpPr>
      <xdr:spPr>
        <a:xfrm>
          <a:off x="2019300" y="6440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81" name="楕円 80">
          <a:extLst>
            <a:ext uri="{FF2B5EF4-FFF2-40B4-BE49-F238E27FC236}">
              <a16:creationId xmlns:a16="http://schemas.microsoft.com/office/drawing/2014/main" id="{E353BA4A-E28F-4088-99E2-1DB0A7A2E2C0}"/>
            </a:ext>
          </a:extLst>
        </xdr:cNvPr>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97155</xdr:rowOff>
    </xdr:to>
    <xdr:cxnSp macro="">
      <xdr:nvCxnSpPr>
        <xdr:cNvPr id="82" name="直線コネクタ 81">
          <a:extLst>
            <a:ext uri="{FF2B5EF4-FFF2-40B4-BE49-F238E27FC236}">
              <a16:creationId xmlns:a16="http://schemas.microsoft.com/office/drawing/2014/main" id="{9E9C5881-7E3C-493C-ADDE-C8A7D8D13B6F}"/>
            </a:ext>
          </a:extLst>
        </xdr:cNvPr>
        <xdr:cNvCxnSpPr/>
      </xdr:nvCxnSpPr>
      <xdr:spPr>
        <a:xfrm>
          <a:off x="1130300" y="640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1ECB6763-35C0-43B6-9C31-F16C5EEC9F48}"/>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750AFFA3-7013-4418-8EFF-95CE254C0C1A}"/>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66D6E52-EFD5-4CB9-89EF-6B39AA02F27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90B2B569-1EEA-472D-BEC1-98D8CDE78F8B}"/>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61612</xdr:rowOff>
    </xdr:from>
    <xdr:ext cx="405111" cy="259045"/>
    <xdr:sp macro="" textlink="">
      <xdr:nvSpPr>
        <xdr:cNvPr id="87" name="n_1mainValue【道路】&#10;有形固定資産減価償却率">
          <a:extLst>
            <a:ext uri="{FF2B5EF4-FFF2-40B4-BE49-F238E27FC236}">
              <a16:creationId xmlns:a16="http://schemas.microsoft.com/office/drawing/2014/main" id="{60D1C59F-C922-4F2B-9949-CCF069D5F8AC}"/>
            </a:ext>
          </a:extLst>
        </xdr:cNvPr>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88" name="n_2mainValue【道路】&#10;有形固定資産減価償却率">
          <a:extLst>
            <a:ext uri="{FF2B5EF4-FFF2-40B4-BE49-F238E27FC236}">
              <a16:creationId xmlns:a16="http://schemas.microsoft.com/office/drawing/2014/main" id="{6D94D101-4015-4FE8-A9FB-F80AE0430EA9}"/>
            </a:ext>
          </a:extLst>
        </xdr:cNvPr>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164482</xdr:rowOff>
    </xdr:from>
    <xdr:ext cx="405111" cy="259045"/>
    <xdr:sp macro="" textlink="">
      <xdr:nvSpPr>
        <xdr:cNvPr id="89" name="n_3mainValue【道路】&#10;有形固定資産減価償却率">
          <a:extLst>
            <a:ext uri="{FF2B5EF4-FFF2-40B4-BE49-F238E27FC236}">
              <a16:creationId xmlns:a16="http://schemas.microsoft.com/office/drawing/2014/main" id="{BD8EEA8A-B8F6-4ED7-91FA-477941219804}"/>
            </a:ext>
          </a:extLst>
        </xdr:cNvPr>
        <xdr:cNvSpPr txBox="1"/>
      </xdr:nvSpPr>
      <xdr:spPr>
        <a:xfrm>
          <a:off x="1816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132097</xdr:rowOff>
    </xdr:from>
    <xdr:ext cx="405111" cy="259045"/>
    <xdr:sp macro="" textlink="">
      <xdr:nvSpPr>
        <xdr:cNvPr id="90" name="n_4mainValue【道路】&#10;有形固定資産減価償却率">
          <a:extLst>
            <a:ext uri="{FF2B5EF4-FFF2-40B4-BE49-F238E27FC236}">
              <a16:creationId xmlns:a16="http://schemas.microsoft.com/office/drawing/2014/main" id="{D6451257-BF60-4B95-ACE9-BB9D112291A0}"/>
            </a:ext>
          </a:extLst>
        </xdr:cNvPr>
        <xdr:cNvSpPr txBox="1"/>
      </xdr:nvSpPr>
      <xdr:spPr>
        <a:xfrm>
          <a:off x="927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17C31BE-65BC-4FCB-B182-2030100D005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A6B399D-EC33-402D-A796-50DEAAD13A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382D2E9-5D13-4281-A109-81E22BCED57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1A28E0-26E6-4A46-AED9-9955E107D7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7D61FE6-7B03-43C7-B315-701F752932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F8EE2B9-ACD0-4B7E-93AC-CABF155901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B7356F8-BED1-4C44-8F36-DEDDBC8389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A63C537-F92D-463E-AC19-3A90046DF0B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E11EECB-15C3-4CE3-9EEB-C29A7E409D8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6388860-3AEC-4490-9AFE-C08854F305F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78BA04A-35CB-4267-A4B9-EBB0D0EEEBE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7A963FA-6F20-411E-9361-DE779E77EC1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7492EE2-BC0E-49A6-9F74-2033137BD9D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AC30FE64-AEAF-4E22-9D69-83E3F715B9E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8657FFF-BDC1-4B15-AF5C-805D552E0A9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A283EA2-96BE-400E-AD85-FB24AD40C227}"/>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59BB23E-991D-4CE9-B244-DC812F04C94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F550350-641B-418E-B998-BEC1FBE7B725}"/>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93EE643-4561-4EBB-A972-ED385EC4B5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D6C776A-9BFD-4014-82CE-746DE22DF1C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1FE0471-06F8-4E99-8079-70DB91AABC1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AB2B7B19-A509-4093-9555-1E58A3E9EEE3}"/>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3CF976C1-685B-450A-9526-0453265B3777}"/>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74C509D2-D58A-42EC-950B-B0BCBA47F8F7}"/>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A8CAE848-5BC7-4C22-9652-7177AC105635}"/>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142AA892-4958-4D28-92CB-E2CB76B0783A}"/>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0E0FBE47-8D88-4E17-9CB3-14C3C8D2A376}"/>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17CA9BFD-6355-474C-90BA-25C12EFDE3C7}"/>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24AA3228-8FBA-46BE-8C0F-974A5839508D}"/>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58206C88-C6A3-4437-9ADB-036527D27205}"/>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9D94DFB7-7498-4EBD-B76E-BF219451FFA9}"/>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D737B2D4-DF62-4DF9-A358-FDC0E3A1CE22}"/>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36CFE8D-44B0-4863-86E8-F909B49DA73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EE9D7C4-1125-430F-B3B3-DE08232E7D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6FE6A68-79C9-4491-8AAC-5A0F4D7E33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2C33B0-6F2A-4D89-BEE7-279CFFB2125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65B445C-CEF1-4997-A6FF-BB8B33A6D4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39738</xdr:rowOff>
    </xdr:from>
    <xdr:to>
      <xdr:col>55</xdr:col>
      <xdr:colOff>50800</xdr:colOff>
      <xdr:row>39</xdr:row>
      <xdr:rowOff>141338</xdr:rowOff>
    </xdr:to>
    <xdr:sp macro="" textlink="">
      <xdr:nvSpPr>
        <xdr:cNvPr id="128" name="楕円 127">
          <a:extLst>
            <a:ext uri="{FF2B5EF4-FFF2-40B4-BE49-F238E27FC236}">
              <a16:creationId xmlns:a16="http://schemas.microsoft.com/office/drawing/2014/main" id="{E27DE302-A823-46F2-B555-4F9DEB23AE88}"/>
            </a:ext>
          </a:extLst>
        </xdr:cNvPr>
        <xdr:cNvSpPr/>
      </xdr:nvSpPr>
      <xdr:spPr>
        <a:xfrm>
          <a:off x="10426700" y="672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62615</xdr:rowOff>
    </xdr:from>
    <xdr:ext cx="534377" cy="259045"/>
    <xdr:sp macro="" textlink="">
      <xdr:nvSpPr>
        <xdr:cNvPr id="129" name="【道路】&#10;一人当たり延長該当値テキスト">
          <a:extLst>
            <a:ext uri="{FF2B5EF4-FFF2-40B4-BE49-F238E27FC236}">
              <a16:creationId xmlns:a16="http://schemas.microsoft.com/office/drawing/2014/main" id="{5A1AED51-F352-4F37-92DE-E36CCA1A2CB3}"/>
            </a:ext>
          </a:extLst>
        </xdr:cNvPr>
        <xdr:cNvSpPr txBox="1"/>
      </xdr:nvSpPr>
      <xdr:spPr>
        <a:xfrm>
          <a:off x="10515600" y="65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45947</xdr:rowOff>
    </xdr:from>
    <xdr:to>
      <xdr:col>50</xdr:col>
      <xdr:colOff>165100</xdr:colOff>
      <xdr:row>39</xdr:row>
      <xdr:rowOff>147547</xdr:rowOff>
    </xdr:to>
    <xdr:sp macro="" textlink="">
      <xdr:nvSpPr>
        <xdr:cNvPr id="130" name="楕円 129">
          <a:extLst>
            <a:ext uri="{FF2B5EF4-FFF2-40B4-BE49-F238E27FC236}">
              <a16:creationId xmlns:a16="http://schemas.microsoft.com/office/drawing/2014/main" id="{29091067-1550-4D16-B441-0F1B708B24BA}"/>
            </a:ext>
          </a:extLst>
        </xdr:cNvPr>
        <xdr:cNvSpPr/>
      </xdr:nvSpPr>
      <xdr:spPr>
        <a:xfrm>
          <a:off x="9588500" y="67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90538</xdr:rowOff>
    </xdr:from>
    <xdr:to>
      <xdr:col>55</xdr:col>
      <xdr:colOff>0</xdr:colOff>
      <xdr:row>39</xdr:row>
      <xdr:rowOff>96747</xdr:rowOff>
    </xdr:to>
    <xdr:cxnSp macro="">
      <xdr:nvCxnSpPr>
        <xdr:cNvPr id="131" name="直線コネクタ 130">
          <a:extLst>
            <a:ext uri="{FF2B5EF4-FFF2-40B4-BE49-F238E27FC236}">
              <a16:creationId xmlns:a16="http://schemas.microsoft.com/office/drawing/2014/main" id="{BC507065-C700-479F-A7F8-71E88F7EFD11}"/>
            </a:ext>
          </a:extLst>
        </xdr:cNvPr>
        <xdr:cNvCxnSpPr/>
      </xdr:nvCxnSpPr>
      <xdr:spPr>
        <a:xfrm flipV="1">
          <a:off x="9639300" y="6777088"/>
          <a:ext cx="8382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53756</xdr:rowOff>
    </xdr:from>
    <xdr:to>
      <xdr:col>46</xdr:col>
      <xdr:colOff>38100</xdr:colOff>
      <xdr:row>39</xdr:row>
      <xdr:rowOff>155356</xdr:rowOff>
    </xdr:to>
    <xdr:sp macro="" textlink="">
      <xdr:nvSpPr>
        <xdr:cNvPr id="132" name="楕円 131">
          <a:extLst>
            <a:ext uri="{FF2B5EF4-FFF2-40B4-BE49-F238E27FC236}">
              <a16:creationId xmlns:a16="http://schemas.microsoft.com/office/drawing/2014/main" id="{BEB561B2-D9B7-4D41-8593-19EF04CD97C6}"/>
            </a:ext>
          </a:extLst>
        </xdr:cNvPr>
        <xdr:cNvSpPr/>
      </xdr:nvSpPr>
      <xdr:spPr>
        <a:xfrm>
          <a:off x="8699500" y="67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96747</xdr:rowOff>
    </xdr:from>
    <xdr:to>
      <xdr:col>50</xdr:col>
      <xdr:colOff>114300</xdr:colOff>
      <xdr:row>39</xdr:row>
      <xdr:rowOff>104556</xdr:rowOff>
    </xdr:to>
    <xdr:cxnSp macro="">
      <xdr:nvCxnSpPr>
        <xdr:cNvPr id="133" name="直線コネクタ 132">
          <a:extLst>
            <a:ext uri="{FF2B5EF4-FFF2-40B4-BE49-F238E27FC236}">
              <a16:creationId xmlns:a16="http://schemas.microsoft.com/office/drawing/2014/main" id="{60116C52-E26B-4F2B-A6CE-9C4A37DCCE89}"/>
            </a:ext>
          </a:extLst>
        </xdr:cNvPr>
        <xdr:cNvCxnSpPr/>
      </xdr:nvCxnSpPr>
      <xdr:spPr>
        <a:xfrm flipV="1">
          <a:off x="8750300" y="6783297"/>
          <a:ext cx="889000" cy="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61171</xdr:rowOff>
    </xdr:from>
    <xdr:to>
      <xdr:col>41</xdr:col>
      <xdr:colOff>101600</xdr:colOff>
      <xdr:row>39</xdr:row>
      <xdr:rowOff>162771</xdr:rowOff>
    </xdr:to>
    <xdr:sp macro="" textlink="">
      <xdr:nvSpPr>
        <xdr:cNvPr id="134" name="楕円 133">
          <a:extLst>
            <a:ext uri="{FF2B5EF4-FFF2-40B4-BE49-F238E27FC236}">
              <a16:creationId xmlns:a16="http://schemas.microsoft.com/office/drawing/2014/main" id="{2D3350FB-4FF9-44BE-BF04-3B595FE3EFE8}"/>
            </a:ext>
          </a:extLst>
        </xdr:cNvPr>
        <xdr:cNvSpPr/>
      </xdr:nvSpPr>
      <xdr:spPr>
        <a:xfrm>
          <a:off x="7810500" y="674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104556</xdr:rowOff>
    </xdr:from>
    <xdr:to>
      <xdr:col>45</xdr:col>
      <xdr:colOff>177800</xdr:colOff>
      <xdr:row>39</xdr:row>
      <xdr:rowOff>111971</xdr:rowOff>
    </xdr:to>
    <xdr:cxnSp macro="">
      <xdr:nvCxnSpPr>
        <xdr:cNvPr id="135" name="直線コネクタ 134">
          <a:extLst>
            <a:ext uri="{FF2B5EF4-FFF2-40B4-BE49-F238E27FC236}">
              <a16:creationId xmlns:a16="http://schemas.microsoft.com/office/drawing/2014/main" id="{33BE79E0-2347-4646-8E3B-60FA9AAE3DDB}"/>
            </a:ext>
          </a:extLst>
        </xdr:cNvPr>
        <xdr:cNvCxnSpPr/>
      </xdr:nvCxnSpPr>
      <xdr:spPr>
        <a:xfrm flipV="1">
          <a:off x="7861300" y="6791106"/>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67819</xdr:rowOff>
    </xdr:from>
    <xdr:to>
      <xdr:col>36</xdr:col>
      <xdr:colOff>165100</xdr:colOff>
      <xdr:row>39</xdr:row>
      <xdr:rowOff>169419</xdr:rowOff>
    </xdr:to>
    <xdr:sp macro="" textlink="">
      <xdr:nvSpPr>
        <xdr:cNvPr id="136" name="楕円 135">
          <a:extLst>
            <a:ext uri="{FF2B5EF4-FFF2-40B4-BE49-F238E27FC236}">
              <a16:creationId xmlns:a16="http://schemas.microsoft.com/office/drawing/2014/main" id="{449CF859-8BE8-4EF9-AF9D-6662F886937D}"/>
            </a:ext>
          </a:extLst>
        </xdr:cNvPr>
        <xdr:cNvSpPr/>
      </xdr:nvSpPr>
      <xdr:spPr>
        <a:xfrm>
          <a:off x="6921500" y="67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111971</xdr:rowOff>
    </xdr:from>
    <xdr:to>
      <xdr:col>41</xdr:col>
      <xdr:colOff>50800</xdr:colOff>
      <xdr:row>39</xdr:row>
      <xdr:rowOff>118619</xdr:rowOff>
    </xdr:to>
    <xdr:cxnSp macro="">
      <xdr:nvCxnSpPr>
        <xdr:cNvPr id="137" name="直線コネクタ 136">
          <a:extLst>
            <a:ext uri="{FF2B5EF4-FFF2-40B4-BE49-F238E27FC236}">
              <a16:creationId xmlns:a16="http://schemas.microsoft.com/office/drawing/2014/main" id="{196DF347-A8AC-4ADF-A1D0-41AEC87EB9D3}"/>
            </a:ext>
          </a:extLst>
        </xdr:cNvPr>
        <xdr:cNvCxnSpPr/>
      </xdr:nvCxnSpPr>
      <xdr:spPr>
        <a:xfrm flipV="1">
          <a:off x="6972300" y="6798521"/>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3FC30CC9-8D69-46BF-BCDF-BE6A38A36AC0}"/>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0715FEE0-3A48-4FB6-8D35-6C730724E943}"/>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353DD3D8-7EFE-4F05-95AB-4D26227BB882}"/>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2F1D932F-B5D1-4560-B301-03F976F98025}"/>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164074</xdr:rowOff>
    </xdr:from>
    <xdr:ext cx="534377" cy="259045"/>
    <xdr:sp macro="" textlink="">
      <xdr:nvSpPr>
        <xdr:cNvPr id="142" name="n_1mainValue【道路】&#10;一人当たり延長">
          <a:extLst>
            <a:ext uri="{FF2B5EF4-FFF2-40B4-BE49-F238E27FC236}">
              <a16:creationId xmlns:a16="http://schemas.microsoft.com/office/drawing/2014/main" id="{E629C4F3-2427-4AF7-83A8-B2C790956D53}"/>
            </a:ext>
          </a:extLst>
        </xdr:cNvPr>
        <xdr:cNvSpPr txBox="1"/>
      </xdr:nvSpPr>
      <xdr:spPr>
        <a:xfrm>
          <a:off x="9359411" y="650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433</xdr:rowOff>
    </xdr:from>
    <xdr:ext cx="534377" cy="259045"/>
    <xdr:sp macro="" textlink="">
      <xdr:nvSpPr>
        <xdr:cNvPr id="143" name="n_2mainValue【道路】&#10;一人当たり延長">
          <a:extLst>
            <a:ext uri="{FF2B5EF4-FFF2-40B4-BE49-F238E27FC236}">
              <a16:creationId xmlns:a16="http://schemas.microsoft.com/office/drawing/2014/main" id="{5A9B05AF-E3F1-412D-86A0-66A281565076}"/>
            </a:ext>
          </a:extLst>
        </xdr:cNvPr>
        <xdr:cNvSpPr txBox="1"/>
      </xdr:nvSpPr>
      <xdr:spPr>
        <a:xfrm>
          <a:off x="8483111" y="65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7848</xdr:rowOff>
    </xdr:from>
    <xdr:ext cx="534377" cy="259045"/>
    <xdr:sp macro="" textlink="">
      <xdr:nvSpPr>
        <xdr:cNvPr id="144" name="n_3mainValue【道路】&#10;一人当たり延長">
          <a:extLst>
            <a:ext uri="{FF2B5EF4-FFF2-40B4-BE49-F238E27FC236}">
              <a16:creationId xmlns:a16="http://schemas.microsoft.com/office/drawing/2014/main" id="{C3354150-110D-470C-8D6C-4C4974D3A7D3}"/>
            </a:ext>
          </a:extLst>
        </xdr:cNvPr>
        <xdr:cNvSpPr txBox="1"/>
      </xdr:nvSpPr>
      <xdr:spPr>
        <a:xfrm>
          <a:off x="7594111" y="65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14496</xdr:rowOff>
    </xdr:from>
    <xdr:ext cx="534377" cy="259045"/>
    <xdr:sp macro="" textlink="">
      <xdr:nvSpPr>
        <xdr:cNvPr id="145" name="n_4mainValue【道路】&#10;一人当たり延長">
          <a:extLst>
            <a:ext uri="{FF2B5EF4-FFF2-40B4-BE49-F238E27FC236}">
              <a16:creationId xmlns:a16="http://schemas.microsoft.com/office/drawing/2014/main" id="{CCC606E8-5FD9-414B-A9A8-939EF0894743}"/>
            </a:ext>
          </a:extLst>
        </xdr:cNvPr>
        <xdr:cNvSpPr txBox="1"/>
      </xdr:nvSpPr>
      <xdr:spPr>
        <a:xfrm>
          <a:off x="6705111" y="65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D716A45-304C-4328-8B22-32860C99348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DFADA8F-9D77-4F99-8DCD-9623E8AEE1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6FD5EC1-9173-495C-BD90-90D3603BD9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D2D467A-6700-4AB5-B6A2-46C5C391B0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5940FF9-DF8A-4E58-BF8F-A9637305DC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A201819-62A4-4FB1-90EF-7F6BA422D7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9B7CB13-8232-4B3A-8C92-110C4868ADD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BD4D7F8-6DC8-4573-B8E1-9E33DCDF66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F0FF302-5875-4562-BBFF-30B49597571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267046D-AF31-4F29-892F-22EECF00E06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59E61B8-6839-4AD8-8196-5E221DB4C0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519847E-C5CE-4A32-87F6-3848DE2ED5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9BA8A7A-7305-4E00-8EF3-D2B2ED3C3E3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D93C2B9-2AE8-4C24-91BF-0D8E2ED7DD6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C72589C-A9FA-4A17-AE65-D18FBB387D3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E73430C-5C2D-4E1A-8F5E-9DE91F60A69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7B6F7D8-529D-4CB5-9F1C-8FF6CC7F85F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2B7E653-858E-4A87-A81D-FAE6CCE69F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349FADB-9D87-4452-82B6-35AFB75E6CB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3AC0C0E-F7CD-4895-A15E-52BB93C6651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FAE206E-A235-4A5A-A150-8817A760FF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6AC2303-12AE-4EB2-BFC6-D4C1EF32DB4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2539BE3-7F93-4288-8691-7C638D8727B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A1CB640-6781-405D-A9B3-D88348BF46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1483F42-A83D-4DDD-919A-DA4F1168217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CA9FEB85-2476-4066-B3CA-CAC11801F415}"/>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0B6FEFA-9DCD-40E1-8E54-291AA92AA87C}"/>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71C3B39D-057E-4D04-8B8C-BE8CFCCF8608}"/>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7279576-A1C1-45F0-ACDB-9A3EF3774576}"/>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158EB3A4-2CAE-4BDB-941D-F02166AD66CA}"/>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E528C4B-FFA8-454D-8EC6-00DC52F84E8D}"/>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9A6008CF-90B2-4857-A795-450804AE74A9}"/>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124E9ED9-F955-4678-880B-144BCF87E5E2}"/>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6EA6530C-4719-44B6-8B87-804DD005545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D699DAC3-8360-4CD4-B649-1A2C1235FDB6}"/>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C7A7EA3B-7CB9-4593-95CF-107EB9345E7E}"/>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5350FAE-FC9A-433D-8FD7-AD9D700EAC6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79D60CD-1D8B-4111-AC10-CD255E1C79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832189-5861-4ACA-81D0-2484A29E28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B79B3F-0D0F-4915-9C0C-26E26896A7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561B548-DA1E-4468-9146-C96122C1F9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9616</xdr:rowOff>
    </xdr:from>
    <xdr:to>
      <xdr:col>24</xdr:col>
      <xdr:colOff>114300</xdr:colOff>
      <xdr:row>57</xdr:row>
      <xdr:rowOff>111216</xdr:rowOff>
    </xdr:to>
    <xdr:sp macro="" textlink="">
      <xdr:nvSpPr>
        <xdr:cNvPr id="187" name="楕円 186">
          <a:extLst>
            <a:ext uri="{FF2B5EF4-FFF2-40B4-BE49-F238E27FC236}">
              <a16:creationId xmlns:a16="http://schemas.microsoft.com/office/drawing/2014/main" id="{937ECE6E-4056-4514-B53F-F2984030C645}"/>
            </a:ext>
          </a:extLst>
        </xdr:cNvPr>
        <xdr:cNvSpPr/>
      </xdr:nvSpPr>
      <xdr:spPr>
        <a:xfrm>
          <a:off x="45847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32493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3BBC462-4891-42E5-A1DC-C2CBA24F3F61}"/>
            </a:ext>
          </a:extLst>
        </xdr:cNvPr>
        <xdr:cNvSpPr txBox="1"/>
      </xdr:nvSpPr>
      <xdr:spPr>
        <a:xfrm>
          <a:off x="4673600" y="963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60234</xdr:rowOff>
    </xdr:from>
    <xdr:to>
      <xdr:col>20</xdr:col>
      <xdr:colOff>38100</xdr:colOff>
      <xdr:row>57</xdr:row>
      <xdr:rowOff>161834</xdr:rowOff>
    </xdr:to>
    <xdr:sp macro="" textlink="">
      <xdr:nvSpPr>
        <xdr:cNvPr id="189" name="楕円 188">
          <a:extLst>
            <a:ext uri="{FF2B5EF4-FFF2-40B4-BE49-F238E27FC236}">
              <a16:creationId xmlns:a16="http://schemas.microsoft.com/office/drawing/2014/main" id="{6DA6C5DB-A5AC-4DA1-8130-86AF36D30A45}"/>
            </a:ext>
          </a:extLst>
        </xdr:cNvPr>
        <xdr:cNvSpPr/>
      </xdr:nvSpPr>
      <xdr:spPr>
        <a:xfrm>
          <a:off x="3746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60416</xdr:rowOff>
    </xdr:from>
    <xdr:to>
      <xdr:col>24</xdr:col>
      <xdr:colOff>63500</xdr:colOff>
      <xdr:row>57</xdr:row>
      <xdr:rowOff>111034</xdr:rowOff>
    </xdr:to>
    <xdr:cxnSp macro="">
      <xdr:nvCxnSpPr>
        <xdr:cNvPr id="190" name="直線コネクタ 189">
          <a:extLst>
            <a:ext uri="{FF2B5EF4-FFF2-40B4-BE49-F238E27FC236}">
              <a16:creationId xmlns:a16="http://schemas.microsoft.com/office/drawing/2014/main" id="{DA0D829F-8C9F-4060-A715-23EF57352735}"/>
            </a:ext>
          </a:extLst>
        </xdr:cNvPr>
        <xdr:cNvCxnSpPr/>
      </xdr:nvCxnSpPr>
      <xdr:spPr>
        <a:xfrm flipV="1">
          <a:off x="3797300" y="983306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30843</xdr:rowOff>
    </xdr:from>
    <xdr:to>
      <xdr:col>15</xdr:col>
      <xdr:colOff>101600</xdr:colOff>
      <xdr:row>57</xdr:row>
      <xdr:rowOff>132443</xdr:rowOff>
    </xdr:to>
    <xdr:sp macro="" textlink="">
      <xdr:nvSpPr>
        <xdr:cNvPr id="191" name="楕円 190">
          <a:extLst>
            <a:ext uri="{FF2B5EF4-FFF2-40B4-BE49-F238E27FC236}">
              <a16:creationId xmlns:a16="http://schemas.microsoft.com/office/drawing/2014/main" id="{724550F8-1A47-4BC2-9089-C3D8CADAFDC2}"/>
            </a:ext>
          </a:extLst>
        </xdr:cNvPr>
        <xdr:cNvSpPr/>
      </xdr:nvSpPr>
      <xdr:spPr>
        <a:xfrm>
          <a:off x="2857500" y="98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81643</xdr:rowOff>
    </xdr:from>
    <xdr:to>
      <xdr:col>19</xdr:col>
      <xdr:colOff>177800</xdr:colOff>
      <xdr:row>57</xdr:row>
      <xdr:rowOff>111034</xdr:rowOff>
    </xdr:to>
    <xdr:cxnSp macro="">
      <xdr:nvCxnSpPr>
        <xdr:cNvPr id="192" name="直線コネクタ 191">
          <a:extLst>
            <a:ext uri="{FF2B5EF4-FFF2-40B4-BE49-F238E27FC236}">
              <a16:creationId xmlns:a16="http://schemas.microsoft.com/office/drawing/2014/main" id="{D17A2922-A311-40D7-87C9-A3FB717B18D4}"/>
            </a:ext>
          </a:extLst>
        </xdr:cNvPr>
        <xdr:cNvCxnSpPr/>
      </xdr:nvCxnSpPr>
      <xdr:spPr>
        <a:xfrm>
          <a:off x="2908300" y="98542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1451</xdr:rowOff>
    </xdr:from>
    <xdr:to>
      <xdr:col>10</xdr:col>
      <xdr:colOff>165100</xdr:colOff>
      <xdr:row>57</xdr:row>
      <xdr:rowOff>103051</xdr:rowOff>
    </xdr:to>
    <xdr:sp macro="" textlink="">
      <xdr:nvSpPr>
        <xdr:cNvPr id="193" name="楕円 192">
          <a:extLst>
            <a:ext uri="{FF2B5EF4-FFF2-40B4-BE49-F238E27FC236}">
              <a16:creationId xmlns:a16="http://schemas.microsoft.com/office/drawing/2014/main" id="{BA227704-5F11-4055-9C95-7E2542452B25}"/>
            </a:ext>
          </a:extLst>
        </xdr:cNvPr>
        <xdr:cNvSpPr/>
      </xdr:nvSpPr>
      <xdr:spPr>
        <a:xfrm>
          <a:off x="1968500" y="97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52251</xdr:rowOff>
    </xdr:from>
    <xdr:to>
      <xdr:col>15</xdr:col>
      <xdr:colOff>50800</xdr:colOff>
      <xdr:row>57</xdr:row>
      <xdr:rowOff>81643</xdr:rowOff>
    </xdr:to>
    <xdr:cxnSp macro="">
      <xdr:nvCxnSpPr>
        <xdr:cNvPr id="194" name="直線コネクタ 193">
          <a:extLst>
            <a:ext uri="{FF2B5EF4-FFF2-40B4-BE49-F238E27FC236}">
              <a16:creationId xmlns:a16="http://schemas.microsoft.com/office/drawing/2014/main" id="{4B91D45D-A73C-42FD-B982-578D0068FFB8}"/>
            </a:ext>
          </a:extLst>
        </xdr:cNvPr>
        <xdr:cNvCxnSpPr/>
      </xdr:nvCxnSpPr>
      <xdr:spPr>
        <a:xfrm>
          <a:off x="2019300" y="98249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127181</xdr:rowOff>
    </xdr:from>
    <xdr:to>
      <xdr:col>6</xdr:col>
      <xdr:colOff>38100</xdr:colOff>
      <xdr:row>58</xdr:row>
      <xdr:rowOff>57331</xdr:rowOff>
    </xdr:to>
    <xdr:sp macro="" textlink="">
      <xdr:nvSpPr>
        <xdr:cNvPr id="195" name="楕円 194">
          <a:extLst>
            <a:ext uri="{FF2B5EF4-FFF2-40B4-BE49-F238E27FC236}">
              <a16:creationId xmlns:a16="http://schemas.microsoft.com/office/drawing/2014/main" id="{8BEC5E53-AD61-4555-98F0-D0329DC7759A}"/>
            </a:ext>
          </a:extLst>
        </xdr:cNvPr>
        <xdr:cNvSpPr/>
      </xdr:nvSpPr>
      <xdr:spPr>
        <a:xfrm>
          <a:off x="1079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52251</xdr:rowOff>
    </xdr:from>
    <xdr:to>
      <xdr:col>10</xdr:col>
      <xdr:colOff>114300</xdr:colOff>
      <xdr:row>58</xdr:row>
      <xdr:rowOff>6531</xdr:rowOff>
    </xdr:to>
    <xdr:cxnSp macro="">
      <xdr:nvCxnSpPr>
        <xdr:cNvPr id="196" name="直線コネクタ 195">
          <a:extLst>
            <a:ext uri="{FF2B5EF4-FFF2-40B4-BE49-F238E27FC236}">
              <a16:creationId xmlns:a16="http://schemas.microsoft.com/office/drawing/2014/main" id="{58FC38F3-40C8-40A7-88E2-2EBD22B86416}"/>
            </a:ext>
          </a:extLst>
        </xdr:cNvPr>
        <xdr:cNvCxnSpPr/>
      </xdr:nvCxnSpPr>
      <xdr:spPr>
        <a:xfrm flipV="1">
          <a:off x="1130300" y="9824901"/>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287D22D-23B4-46C2-8DC2-5D087E84D3DC}"/>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AE01794-E65C-4551-B5E3-59310F2C1EF3}"/>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FAD0F85-DD3B-47C0-A7B2-915C11B8E22F}"/>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CB73402-AC32-4AF5-A9C4-A17163C46A0D}"/>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6911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CE69941-1B22-4E43-8159-F0853E510058}"/>
            </a:ext>
          </a:extLst>
        </xdr:cNvPr>
        <xdr:cNvSpPr txBox="1"/>
      </xdr:nvSpPr>
      <xdr:spPr>
        <a:xfrm>
          <a:off x="3582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148970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6C1FA2A-E30D-47B8-B706-208595F9D5E6}"/>
            </a:ext>
          </a:extLst>
        </xdr:cNvPr>
        <xdr:cNvSpPr txBox="1"/>
      </xdr:nvSpPr>
      <xdr:spPr>
        <a:xfrm>
          <a:off x="27057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119578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6802B13-EA3D-4A26-AE70-FF336430314D}"/>
            </a:ext>
          </a:extLst>
        </xdr:cNvPr>
        <xdr:cNvSpPr txBox="1"/>
      </xdr:nvSpPr>
      <xdr:spPr>
        <a:xfrm>
          <a:off x="1816744" y="954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73858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FD6CFB3-976D-497A-84AF-543E3359BAEA}"/>
            </a:ext>
          </a:extLst>
        </xdr:cNvPr>
        <xdr:cNvSpPr txBox="1"/>
      </xdr:nvSpPr>
      <xdr:spPr>
        <a:xfrm>
          <a:off x="927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63BE1AA-638D-4018-838F-C967AC888B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82CF5C4-8736-4CCC-A6F5-ED8D55C3BB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99550AD-6030-4A5A-9173-37051DB4D0B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576A92A-940E-4B6E-9F0B-25C27EF92B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F8E4C81-400C-4F06-9FD1-8342AEEFE8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862AA67-3ED0-491A-91B6-78F20CEADEB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DF1DCB3-B6A6-4998-8D07-708415B9D2E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94ADA1D-A439-45BD-AAC8-3E5BECA2FB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36100DC-076D-426B-8B1B-791FD977E8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8C4C216-CF7A-4B81-BFAE-E7E3B433C6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DB191EC-60BF-46EF-8B48-90D553FBE01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9145E43-1BF5-4E9E-A350-009BBFAF63D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525BFBD-F72D-4CFC-8348-B076A34662E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1C46184-99D0-40D0-8603-C42C04E7751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D0D82D8-F7FD-4EDE-9E56-8D9F28470A2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16926277-CF60-4C8E-AC85-95E16E00178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CD49728-9B07-4457-9DD7-914141845E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FD63DFA-FE67-4A0C-9F47-7821F58D3C3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35CA328-F6BC-45F3-BC65-D7EC445BE64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232ADB4F-C437-4D9D-8D19-925F5745328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FC7EC8F-F37A-4409-8730-3AE4C5D460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E92AF349-380C-4C70-B85D-1A0CCE8857B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C9639EE-B8D7-42A9-A1E0-C9379DF843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E0590214-E569-4FCA-A749-059ABD541706}"/>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CED6A174-9A2E-4D0F-A0F1-B03555FB5377}"/>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48594A9A-8AB8-4E0F-86A4-23DA77E9C439}"/>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831D382-70EB-4C54-8895-476CE9B6F161}"/>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3F3E9BF0-02FE-4CE9-B4C7-A3974E8C26DD}"/>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0B5D6D9-3B23-43DE-A056-E8CF1DA475E0}"/>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D0B74072-6652-442F-8464-FA94BDD3A773}"/>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E304819E-02FD-435B-AD68-75D6E40E02BB}"/>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34A8498-7E22-4A77-B731-4EAA2ED61EE1}"/>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E7D81C21-962A-4378-8295-608E0C595396}"/>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7C12B310-27E6-4C5D-AF7C-7A5F6EA3871F}"/>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2D72B42-7BBC-4E3E-94FB-0C4425B06E4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67E5D27-8C78-46F9-91A5-2DF57BD9394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DF88FB-BBD1-49FE-B4A5-6AA8BED155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C0F7381-771F-42D9-BDC8-45766A54188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F8A6B15-5CBF-40D8-8EA6-5A775DA74E3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87129</xdr:rowOff>
    </xdr:from>
    <xdr:to>
      <xdr:col>55</xdr:col>
      <xdr:colOff>50800</xdr:colOff>
      <xdr:row>64</xdr:row>
      <xdr:rowOff>17279</xdr:rowOff>
    </xdr:to>
    <xdr:sp macro="" textlink="">
      <xdr:nvSpPr>
        <xdr:cNvPr id="244" name="楕円 243">
          <a:extLst>
            <a:ext uri="{FF2B5EF4-FFF2-40B4-BE49-F238E27FC236}">
              <a16:creationId xmlns:a16="http://schemas.microsoft.com/office/drawing/2014/main" id="{58806B0E-D99F-4779-85EB-CD2BBEF13747}"/>
            </a:ext>
          </a:extLst>
        </xdr:cNvPr>
        <xdr:cNvSpPr/>
      </xdr:nvSpPr>
      <xdr:spPr>
        <a:xfrm>
          <a:off x="10426700" y="10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2056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E85B02C-1C35-43B9-B66E-837EC46D7E0D}"/>
            </a:ext>
          </a:extLst>
        </xdr:cNvPr>
        <xdr:cNvSpPr txBox="1"/>
      </xdr:nvSpPr>
      <xdr:spPr>
        <a:xfrm>
          <a:off x="10515600" y="10803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130367</xdr:rowOff>
    </xdr:from>
    <xdr:to>
      <xdr:col>50</xdr:col>
      <xdr:colOff>165100</xdr:colOff>
      <xdr:row>64</xdr:row>
      <xdr:rowOff>60517</xdr:rowOff>
    </xdr:to>
    <xdr:sp macro="" textlink="">
      <xdr:nvSpPr>
        <xdr:cNvPr id="246" name="楕円 245">
          <a:extLst>
            <a:ext uri="{FF2B5EF4-FFF2-40B4-BE49-F238E27FC236}">
              <a16:creationId xmlns:a16="http://schemas.microsoft.com/office/drawing/2014/main" id="{BE06A221-BEF5-4874-AE32-15BFB962AA69}"/>
            </a:ext>
          </a:extLst>
        </xdr:cNvPr>
        <xdr:cNvSpPr/>
      </xdr:nvSpPr>
      <xdr:spPr>
        <a:xfrm>
          <a:off x="9588500" y="10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137929</xdr:rowOff>
    </xdr:from>
    <xdr:to>
      <xdr:col>55</xdr:col>
      <xdr:colOff>0</xdr:colOff>
      <xdr:row>64</xdr:row>
      <xdr:rowOff>9717</xdr:rowOff>
    </xdr:to>
    <xdr:cxnSp macro="">
      <xdr:nvCxnSpPr>
        <xdr:cNvPr id="247" name="直線コネクタ 246">
          <a:extLst>
            <a:ext uri="{FF2B5EF4-FFF2-40B4-BE49-F238E27FC236}">
              <a16:creationId xmlns:a16="http://schemas.microsoft.com/office/drawing/2014/main" id="{D76D40EB-AC61-4728-BF4D-108296D25256}"/>
            </a:ext>
          </a:extLst>
        </xdr:cNvPr>
        <xdr:cNvCxnSpPr/>
      </xdr:nvCxnSpPr>
      <xdr:spPr>
        <a:xfrm flipV="1">
          <a:off x="9639300" y="10939279"/>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131735</xdr:rowOff>
    </xdr:from>
    <xdr:to>
      <xdr:col>46</xdr:col>
      <xdr:colOff>38100</xdr:colOff>
      <xdr:row>64</xdr:row>
      <xdr:rowOff>61885</xdr:rowOff>
    </xdr:to>
    <xdr:sp macro="" textlink="">
      <xdr:nvSpPr>
        <xdr:cNvPr id="248" name="楕円 247">
          <a:extLst>
            <a:ext uri="{FF2B5EF4-FFF2-40B4-BE49-F238E27FC236}">
              <a16:creationId xmlns:a16="http://schemas.microsoft.com/office/drawing/2014/main" id="{4F46BE99-91CF-4AB1-B37E-C16C83D7A05C}"/>
            </a:ext>
          </a:extLst>
        </xdr:cNvPr>
        <xdr:cNvSpPr/>
      </xdr:nvSpPr>
      <xdr:spPr>
        <a:xfrm>
          <a:off x="8699500" y="109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9717</xdr:rowOff>
    </xdr:from>
    <xdr:to>
      <xdr:col>50</xdr:col>
      <xdr:colOff>114300</xdr:colOff>
      <xdr:row>64</xdr:row>
      <xdr:rowOff>11085</xdr:rowOff>
    </xdr:to>
    <xdr:cxnSp macro="">
      <xdr:nvCxnSpPr>
        <xdr:cNvPr id="249" name="直線コネクタ 248">
          <a:extLst>
            <a:ext uri="{FF2B5EF4-FFF2-40B4-BE49-F238E27FC236}">
              <a16:creationId xmlns:a16="http://schemas.microsoft.com/office/drawing/2014/main" id="{F1B446EC-82A4-48CF-A1CC-19898354E6DF}"/>
            </a:ext>
          </a:extLst>
        </xdr:cNvPr>
        <xdr:cNvCxnSpPr/>
      </xdr:nvCxnSpPr>
      <xdr:spPr>
        <a:xfrm flipV="1">
          <a:off x="8750300" y="10982517"/>
          <a:ext cx="889000" cy="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133034</xdr:rowOff>
    </xdr:from>
    <xdr:to>
      <xdr:col>41</xdr:col>
      <xdr:colOff>101600</xdr:colOff>
      <xdr:row>64</xdr:row>
      <xdr:rowOff>63184</xdr:rowOff>
    </xdr:to>
    <xdr:sp macro="" textlink="">
      <xdr:nvSpPr>
        <xdr:cNvPr id="250" name="楕円 249">
          <a:extLst>
            <a:ext uri="{FF2B5EF4-FFF2-40B4-BE49-F238E27FC236}">
              <a16:creationId xmlns:a16="http://schemas.microsoft.com/office/drawing/2014/main" id="{8D3ED477-C928-49A7-B5DF-0740473CCF74}"/>
            </a:ext>
          </a:extLst>
        </xdr:cNvPr>
        <xdr:cNvSpPr/>
      </xdr:nvSpPr>
      <xdr:spPr>
        <a:xfrm>
          <a:off x="7810500" y="109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11085</xdr:rowOff>
    </xdr:from>
    <xdr:to>
      <xdr:col>45</xdr:col>
      <xdr:colOff>177800</xdr:colOff>
      <xdr:row>64</xdr:row>
      <xdr:rowOff>12384</xdr:rowOff>
    </xdr:to>
    <xdr:cxnSp macro="">
      <xdr:nvCxnSpPr>
        <xdr:cNvPr id="251" name="直線コネクタ 250">
          <a:extLst>
            <a:ext uri="{FF2B5EF4-FFF2-40B4-BE49-F238E27FC236}">
              <a16:creationId xmlns:a16="http://schemas.microsoft.com/office/drawing/2014/main" id="{E758C289-85A1-4A73-BC21-DBC1B5254D28}"/>
            </a:ext>
          </a:extLst>
        </xdr:cNvPr>
        <xdr:cNvCxnSpPr/>
      </xdr:nvCxnSpPr>
      <xdr:spPr>
        <a:xfrm flipV="1">
          <a:off x="7861300" y="10983885"/>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152995</xdr:rowOff>
    </xdr:from>
    <xdr:to>
      <xdr:col>36</xdr:col>
      <xdr:colOff>165100</xdr:colOff>
      <xdr:row>64</xdr:row>
      <xdr:rowOff>83145</xdr:rowOff>
    </xdr:to>
    <xdr:sp macro="" textlink="">
      <xdr:nvSpPr>
        <xdr:cNvPr id="252" name="楕円 251">
          <a:extLst>
            <a:ext uri="{FF2B5EF4-FFF2-40B4-BE49-F238E27FC236}">
              <a16:creationId xmlns:a16="http://schemas.microsoft.com/office/drawing/2014/main" id="{4E225378-E1C3-4428-A97D-2A952ED5505E}"/>
            </a:ext>
          </a:extLst>
        </xdr:cNvPr>
        <xdr:cNvSpPr/>
      </xdr:nvSpPr>
      <xdr:spPr>
        <a:xfrm>
          <a:off x="6921500" y="109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12384</xdr:rowOff>
    </xdr:from>
    <xdr:to>
      <xdr:col>41</xdr:col>
      <xdr:colOff>50800</xdr:colOff>
      <xdr:row>64</xdr:row>
      <xdr:rowOff>32345</xdr:rowOff>
    </xdr:to>
    <xdr:cxnSp macro="">
      <xdr:nvCxnSpPr>
        <xdr:cNvPr id="253" name="直線コネクタ 252">
          <a:extLst>
            <a:ext uri="{FF2B5EF4-FFF2-40B4-BE49-F238E27FC236}">
              <a16:creationId xmlns:a16="http://schemas.microsoft.com/office/drawing/2014/main" id="{C5B6B913-D9E2-408B-BB2F-7358A6CB69F4}"/>
            </a:ext>
          </a:extLst>
        </xdr:cNvPr>
        <xdr:cNvCxnSpPr/>
      </xdr:nvCxnSpPr>
      <xdr:spPr>
        <a:xfrm flipV="1">
          <a:off x="6972300" y="10985184"/>
          <a:ext cx="889000" cy="1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6C10C64-F91D-441D-9544-B66C885F2750}"/>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65CD19E-70E1-4384-A9AC-0904E6CF5B7A}"/>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97E272E-428F-4941-9578-D4EF22E72B46}"/>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2F32AF8-C45D-4E16-A906-39A31A48ACA5}"/>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51644</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A403323A-16F0-42AD-822A-901814C2EBA0}"/>
            </a:ext>
          </a:extLst>
        </xdr:cNvPr>
        <xdr:cNvSpPr txBox="1"/>
      </xdr:nvSpPr>
      <xdr:spPr>
        <a:xfrm>
          <a:off x="9359411" y="110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53012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C74B26F8-80C0-4419-A773-2BA165CF8AD0}"/>
            </a:ext>
          </a:extLst>
        </xdr:cNvPr>
        <xdr:cNvSpPr txBox="1"/>
      </xdr:nvSpPr>
      <xdr:spPr>
        <a:xfrm>
          <a:off x="8483111" y="110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54311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4E0FAF0A-AABC-4D63-8186-5B71AE2E99BB}"/>
            </a:ext>
          </a:extLst>
        </xdr:cNvPr>
        <xdr:cNvSpPr txBox="1"/>
      </xdr:nvSpPr>
      <xdr:spPr>
        <a:xfrm>
          <a:off x="7594111" y="11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74272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43B7566A-15E9-4DF8-992E-99CE4E53428A}"/>
            </a:ext>
          </a:extLst>
        </xdr:cNvPr>
        <xdr:cNvSpPr txBox="1"/>
      </xdr:nvSpPr>
      <xdr:spPr>
        <a:xfrm>
          <a:off x="6705111" y="110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FE3B4A6-764E-4B81-B648-E18CE01B79D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0AE1641-A905-4DC8-9AD7-A2ED7CE69BA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1467535-10E1-4C86-A934-A3D452F3C1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D0CA9EC-4AD1-4F18-B581-5D31C1DA2E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F55F66C-CEA3-4051-A307-82EB89E501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EEBF67D-707B-4256-954B-CDC0F1C4E33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7D566A5-882B-4131-95B3-30ED0E0B09B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0463699-4DE4-43DE-99C0-EEDB4FFE18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395178C-E463-4B54-A2B8-62C0F2BF8D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16DBB52-9529-4E07-B656-55FF05967EF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4B418B0-03F9-4BA8-96CE-FA41033A17C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2F231DC-D904-46B0-9B14-EA6A21E349C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1D03892-2956-4FDD-8DDF-7DD8100091A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F0BBC1E-091B-4769-8EF0-EF21D3622D4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2CCC763-A5C4-4B2B-8033-D64D367EFE2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15EBBE4E-B8B5-4143-A307-56A83E59499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19B536F-9CDF-496E-BBF2-DF265D70C18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2B2E3E1-0B6E-4598-9E42-79A0A1BAA54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4BD3095-55B0-4A08-B8ED-1BD4973E534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35C95DE-2F5C-41B3-8189-B861E37F850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8334CE7B-B468-4C33-88BD-72DC7027B9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960E259-A582-4562-A2A2-A288AA4F14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9361407-BAA0-4287-ACD6-48792022916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F079DB7A-E0E7-4DDB-A425-1B8552D253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9AD8ECC-89C8-4EF3-B5DF-FFD9D1CFDC8D}"/>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90124B32-6AC3-41D8-A910-681D990B792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0090435-E3D5-495C-935B-A4E8842B705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E1A6828E-5EBA-4FF6-8248-7D9B0D4FE2ED}"/>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851242E-376E-4E43-BFA5-659C9333B488}"/>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91255907-C94C-42C8-959A-E427284D772E}"/>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E8662B98-A0A8-41C9-9373-9FE5F926DFCF}"/>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757CC41E-02F5-4B7C-B271-D0584381FCAC}"/>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54CB239C-B642-47B4-AD6F-76EF0BBEE732}"/>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2AF60B04-986C-41A1-A2CE-DA4EB18845D2}"/>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E7A493D7-2F79-47E3-A0FC-EA254CE3F934}"/>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A10209D-559B-403E-8F15-2A0D1186D0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5B1B324-57C7-47DD-A984-1E5C0E2575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0E0CA01-B646-4FC9-A7BA-090330F6CCA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4DB6B80-22D6-4E37-A4F2-5872B07724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FFC5646-C117-40D4-908D-F00C2F1C062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636</xdr:rowOff>
    </xdr:from>
    <xdr:to>
      <xdr:col>24</xdr:col>
      <xdr:colOff>114300</xdr:colOff>
      <xdr:row>83</xdr:row>
      <xdr:rowOff>102236</xdr:rowOff>
    </xdr:to>
    <xdr:sp macro="" textlink="">
      <xdr:nvSpPr>
        <xdr:cNvPr id="302" name="楕円 301">
          <a:extLst>
            <a:ext uri="{FF2B5EF4-FFF2-40B4-BE49-F238E27FC236}">
              <a16:creationId xmlns:a16="http://schemas.microsoft.com/office/drawing/2014/main" id="{BCE07087-83A1-421A-972D-543121755C94}"/>
            </a:ext>
          </a:extLst>
        </xdr:cNvPr>
        <xdr:cNvSpPr/>
      </xdr:nvSpPr>
      <xdr:spPr>
        <a:xfrm>
          <a:off x="4584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150513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0E01E40-99C8-4EA8-9601-C53B40866B3B}"/>
            </a:ext>
          </a:extLst>
        </xdr:cNvPr>
        <xdr:cNvSpPr txBox="1"/>
      </xdr:nvSpPr>
      <xdr:spPr>
        <a:xfrm>
          <a:off x="4673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4" name="楕円 303">
          <a:extLst>
            <a:ext uri="{FF2B5EF4-FFF2-40B4-BE49-F238E27FC236}">
              <a16:creationId xmlns:a16="http://schemas.microsoft.com/office/drawing/2014/main" id="{693F9B9E-6164-4245-A137-D71CD9477746}"/>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51436</xdr:rowOff>
    </xdr:to>
    <xdr:cxnSp macro="">
      <xdr:nvCxnSpPr>
        <xdr:cNvPr id="305" name="直線コネクタ 304">
          <a:extLst>
            <a:ext uri="{FF2B5EF4-FFF2-40B4-BE49-F238E27FC236}">
              <a16:creationId xmlns:a16="http://schemas.microsoft.com/office/drawing/2014/main" id="{9A23E77F-6012-45C3-935B-5F9E3BD98DC3}"/>
            </a:ext>
          </a:extLst>
        </xdr:cNvPr>
        <xdr:cNvCxnSpPr/>
      </xdr:nvCxnSpPr>
      <xdr:spPr>
        <a:xfrm>
          <a:off x="3797300" y="142551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153036</xdr:rowOff>
    </xdr:from>
    <xdr:to>
      <xdr:col>15</xdr:col>
      <xdr:colOff>101600</xdr:colOff>
      <xdr:row>83</xdr:row>
      <xdr:rowOff>83186</xdr:rowOff>
    </xdr:to>
    <xdr:sp macro="" textlink="">
      <xdr:nvSpPr>
        <xdr:cNvPr id="306" name="楕円 305">
          <a:extLst>
            <a:ext uri="{FF2B5EF4-FFF2-40B4-BE49-F238E27FC236}">
              <a16:creationId xmlns:a16="http://schemas.microsoft.com/office/drawing/2014/main" id="{96BEDE35-8D4C-4035-9DF8-6D7014839C92}"/>
            </a:ext>
          </a:extLst>
        </xdr:cNvPr>
        <xdr:cNvSpPr/>
      </xdr:nvSpPr>
      <xdr:spPr>
        <a:xfrm>
          <a:off x="2857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24764</xdr:rowOff>
    </xdr:from>
    <xdr:to>
      <xdr:col>19</xdr:col>
      <xdr:colOff>177800</xdr:colOff>
      <xdr:row>83</xdr:row>
      <xdr:rowOff>32386</xdr:rowOff>
    </xdr:to>
    <xdr:cxnSp macro="">
      <xdr:nvCxnSpPr>
        <xdr:cNvPr id="307" name="直線コネクタ 306">
          <a:extLst>
            <a:ext uri="{FF2B5EF4-FFF2-40B4-BE49-F238E27FC236}">
              <a16:creationId xmlns:a16="http://schemas.microsoft.com/office/drawing/2014/main" id="{2233613C-E135-4DA3-96E3-DD18633EE847}"/>
            </a:ext>
          </a:extLst>
        </xdr:cNvPr>
        <xdr:cNvCxnSpPr/>
      </xdr:nvCxnSpPr>
      <xdr:spPr>
        <a:xfrm flipV="1">
          <a:off x="2908300" y="142551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111125</xdr:rowOff>
    </xdr:from>
    <xdr:to>
      <xdr:col>10</xdr:col>
      <xdr:colOff>165100</xdr:colOff>
      <xdr:row>83</xdr:row>
      <xdr:rowOff>41275</xdr:rowOff>
    </xdr:to>
    <xdr:sp macro="" textlink="">
      <xdr:nvSpPr>
        <xdr:cNvPr id="308" name="楕円 307">
          <a:extLst>
            <a:ext uri="{FF2B5EF4-FFF2-40B4-BE49-F238E27FC236}">
              <a16:creationId xmlns:a16="http://schemas.microsoft.com/office/drawing/2014/main" id="{A1C94A61-27CF-4E35-B7A7-C8EC8161BF54}"/>
            </a:ext>
          </a:extLst>
        </xdr:cNvPr>
        <xdr:cNvSpPr/>
      </xdr:nvSpPr>
      <xdr:spPr>
        <a:xfrm>
          <a:off x="1968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161925</xdr:rowOff>
    </xdr:from>
    <xdr:to>
      <xdr:col>15</xdr:col>
      <xdr:colOff>50800</xdr:colOff>
      <xdr:row>83</xdr:row>
      <xdr:rowOff>32386</xdr:rowOff>
    </xdr:to>
    <xdr:cxnSp macro="">
      <xdr:nvCxnSpPr>
        <xdr:cNvPr id="309" name="直線コネクタ 308">
          <a:extLst>
            <a:ext uri="{FF2B5EF4-FFF2-40B4-BE49-F238E27FC236}">
              <a16:creationId xmlns:a16="http://schemas.microsoft.com/office/drawing/2014/main" id="{D978563C-C514-47D1-9728-5E1587ACD3FB}"/>
            </a:ext>
          </a:extLst>
        </xdr:cNvPr>
        <xdr:cNvCxnSpPr/>
      </xdr:nvCxnSpPr>
      <xdr:spPr>
        <a:xfrm>
          <a:off x="2019300" y="142208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69214</xdr:rowOff>
    </xdr:from>
    <xdr:to>
      <xdr:col>6</xdr:col>
      <xdr:colOff>38100</xdr:colOff>
      <xdr:row>82</xdr:row>
      <xdr:rowOff>170814</xdr:rowOff>
    </xdr:to>
    <xdr:sp macro="" textlink="">
      <xdr:nvSpPr>
        <xdr:cNvPr id="310" name="楕円 309">
          <a:extLst>
            <a:ext uri="{FF2B5EF4-FFF2-40B4-BE49-F238E27FC236}">
              <a16:creationId xmlns:a16="http://schemas.microsoft.com/office/drawing/2014/main" id="{ACF3C19F-1D3D-4A2D-817B-4EA7FFB6821D}"/>
            </a:ext>
          </a:extLst>
        </xdr:cNvPr>
        <xdr:cNvSpPr/>
      </xdr:nvSpPr>
      <xdr:spPr>
        <a:xfrm>
          <a:off x="1079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120014</xdr:rowOff>
    </xdr:from>
    <xdr:to>
      <xdr:col>10</xdr:col>
      <xdr:colOff>114300</xdr:colOff>
      <xdr:row>82</xdr:row>
      <xdr:rowOff>161925</xdr:rowOff>
    </xdr:to>
    <xdr:cxnSp macro="">
      <xdr:nvCxnSpPr>
        <xdr:cNvPr id="311" name="直線コネクタ 310">
          <a:extLst>
            <a:ext uri="{FF2B5EF4-FFF2-40B4-BE49-F238E27FC236}">
              <a16:creationId xmlns:a16="http://schemas.microsoft.com/office/drawing/2014/main" id="{F44ADCDB-BD90-48CF-BCA3-F94B37BD7488}"/>
            </a:ext>
          </a:extLst>
        </xdr:cNvPr>
        <xdr:cNvCxnSpPr/>
      </xdr:nvCxnSpPr>
      <xdr:spPr>
        <a:xfrm>
          <a:off x="1130300" y="141789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6E600807-BF0B-4EDC-B377-18F2D5C74387}"/>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F8E9BCC0-0CF8-4C0B-9430-0FFE0DB01E55}"/>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5D216DF7-E3DA-48A3-BD3C-0502093E8F77}"/>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a:extLst>
            <a:ext uri="{FF2B5EF4-FFF2-40B4-BE49-F238E27FC236}">
              <a16:creationId xmlns:a16="http://schemas.microsoft.com/office/drawing/2014/main" id="{20C7328F-670D-4C39-9E3B-7F8FAE717B67}"/>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316" name="n_1mainValue【公営住宅】&#10;有形固定資産減価償却率">
          <a:extLst>
            <a:ext uri="{FF2B5EF4-FFF2-40B4-BE49-F238E27FC236}">
              <a16:creationId xmlns:a16="http://schemas.microsoft.com/office/drawing/2014/main" id="{A4C9519B-9D09-433D-BD49-ACBABF3461AC}"/>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17" name="n_2mainValue【公営住宅】&#10;有形固定資産減価償却率">
          <a:extLst>
            <a:ext uri="{FF2B5EF4-FFF2-40B4-BE49-F238E27FC236}">
              <a16:creationId xmlns:a16="http://schemas.microsoft.com/office/drawing/2014/main" id="{6FB1073D-685A-4728-A864-E0ADBBD8D310}"/>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8" name="n_3mainValue【公営住宅】&#10;有形固定資産減価償却率">
          <a:extLst>
            <a:ext uri="{FF2B5EF4-FFF2-40B4-BE49-F238E27FC236}">
              <a16:creationId xmlns:a16="http://schemas.microsoft.com/office/drawing/2014/main" id="{0BF4052B-1AC6-4566-8781-5DBF5E4CAB33}"/>
            </a:ext>
          </a:extLst>
        </xdr:cNvPr>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9" name="n_4mainValue【公営住宅】&#10;有形固定資産減価償却率">
          <a:extLst>
            <a:ext uri="{FF2B5EF4-FFF2-40B4-BE49-F238E27FC236}">
              <a16:creationId xmlns:a16="http://schemas.microsoft.com/office/drawing/2014/main" id="{489D0746-6521-494E-9504-59FA44791B46}"/>
            </a:ext>
          </a:extLst>
        </xdr:cNvPr>
        <xdr:cNvSpPr txBox="1"/>
      </xdr:nvSpPr>
      <xdr:spPr>
        <a:xfrm>
          <a:off x="927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CE4D531-E61D-42AC-B093-0921D7C243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787D537-F1AB-4814-A15A-585C4C05CE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58FA015-926E-4D47-AB17-0192E8FC9D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9CD1B1E-0596-48FE-A5CF-339A60A344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336B9B5-65AF-4ACC-9BCF-2BF56DB5E58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F4512BE-A150-415C-AE6A-B8F939F7496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F03F0EB-7FE4-49AE-BF9B-7E75CC7CB7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F922261-8812-4FDF-A6C2-4DA09267B8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4269434-F011-4341-BCBE-865B2CB3BF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F83C2ED-2038-4BBC-9AD9-C3267566199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C0B7741-AD29-409D-A302-B9F2FFDCB3D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8DF3B09-686B-44CE-A90F-866F36D14DE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2B60157-4345-468E-9385-74648F038F9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D1424E25-5388-43E2-96B5-CE043F991F2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AC03998B-365D-448F-93EC-B52B3A16557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4664A41-2C1E-48D4-8D2A-4792BD1E6CC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34F9BEB8-D083-4074-9598-EEBAE3E07B5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BD79F3F7-2C79-42B3-9A4D-2F62272ADBE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322D445-10D8-48BD-95B4-996F1687C33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65DECFC-91DF-441F-A1F9-7606C8D923C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10B94A58-8671-4359-AA4B-34155A4D65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592602D3-C74F-4F38-8673-B80542793756}"/>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777497D8-EB66-4028-A659-BA61306C826E}"/>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88B2FECC-6B0B-4DC1-A727-AA047816CF4C}"/>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56D71F37-4779-4E92-BE31-00AC29E982E9}"/>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986FEC43-40DD-450D-A60C-214ECD386599}"/>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A56EC2CB-B808-417C-9CB9-A542E8205F19}"/>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B04C0334-FB70-485D-B53B-190447FFF36C}"/>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B2392B03-1222-4EFA-BDA3-ABDA115A219E}"/>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293B05F6-2197-4DA2-BBCC-4B908D4DAA03}"/>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618BB577-CF3B-4B0B-B6FD-AC15352AEFC8}"/>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4222F319-B760-48A6-B849-E662F6906C28}"/>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33ACD18B-0856-4007-961D-17EC555704A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1A92B30-037E-4C7B-B071-78DFF76C4F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7C33A58-3874-45D7-BE1A-D95CD23D86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A8EEE94-9A64-454F-8F9D-830B1863BE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1F8E41C-CB74-4A74-83CC-D50F9DD7C9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74716</xdr:rowOff>
    </xdr:from>
    <xdr:to>
      <xdr:col>55</xdr:col>
      <xdr:colOff>50800</xdr:colOff>
      <xdr:row>86</xdr:row>
      <xdr:rowOff>4866</xdr:rowOff>
    </xdr:to>
    <xdr:sp macro="" textlink="">
      <xdr:nvSpPr>
        <xdr:cNvPr id="357" name="楕円 356">
          <a:extLst>
            <a:ext uri="{FF2B5EF4-FFF2-40B4-BE49-F238E27FC236}">
              <a16:creationId xmlns:a16="http://schemas.microsoft.com/office/drawing/2014/main" id="{9A92017D-E2F1-49CD-B1C5-154645B7B38C}"/>
            </a:ext>
          </a:extLst>
        </xdr:cNvPr>
        <xdr:cNvSpPr/>
      </xdr:nvSpPr>
      <xdr:spPr>
        <a:xfrm>
          <a:off x="104267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34093</xdr:rowOff>
    </xdr:from>
    <xdr:ext cx="469744" cy="259045"/>
    <xdr:sp macro="" textlink="">
      <xdr:nvSpPr>
        <xdr:cNvPr id="358" name="【公営住宅】&#10;一人当たり面積該当値テキスト">
          <a:extLst>
            <a:ext uri="{FF2B5EF4-FFF2-40B4-BE49-F238E27FC236}">
              <a16:creationId xmlns:a16="http://schemas.microsoft.com/office/drawing/2014/main" id="{CC3D018C-AFE9-43F0-971F-92764FA7BC7A}"/>
            </a:ext>
          </a:extLst>
        </xdr:cNvPr>
        <xdr:cNvSpPr txBox="1"/>
      </xdr:nvSpPr>
      <xdr:spPr>
        <a:xfrm>
          <a:off x="10515600" y="144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73619</xdr:rowOff>
    </xdr:from>
    <xdr:to>
      <xdr:col>50</xdr:col>
      <xdr:colOff>165100</xdr:colOff>
      <xdr:row>86</xdr:row>
      <xdr:rowOff>3769</xdr:rowOff>
    </xdr:to>
    <xdr:sp macro="" textlink="">
      <xdr:nvSpPr>
        <xdr:cNvPr id="359" name="楕円 358">
          <a:extLst>
            <a:ext uri="{FF2B5EF4-FFF2-40B4-BE49-F238E27FC236}">
              <a16:creationId xmlns:a16="http://schemas.microsoft.com/office/drawing/2014/main" id="{47B687BE-3276-414E-BA4D-6BAAB8BC8126}"/>
            </a:ext>
          </a:extLst>
        </xdr:cNvPr>
        <xdr:cNvSpPr/>
      </xdr:nvSpPr>
      <xdr:spPr>
        <a:xfrm>
          <a:off x="9588500" y="146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124419</xdr:rowOff>
    </xdr:from>
    <xdr:to>
      <xdr:col>55</xdr:col>
      <xdr:colOff>0</xdr:colOff>
      <xdr:row>85</xdr:row>
      <xdr:rowOff>125516</xdr:rowOff>
    </xdr:to>
    <xdr:cxnSp macro="">
      <xdr:nvCxnSpPr>
        <xdr:cNvPr id="360" name="直線コネクタ 359">
          <a:extLst>
            <a:ext uri="{FF2B5EF4-FFF2-40B4-BE49-F238E27FC236}">
              <a16:creationId xmlns:a16="http://schemas.microsoft.com/office/drawing/2014/main" id="{64B3526A-4E01-499B-BD30-EF4B3B7BA108}"/>
            </a:ext>
          </a:extLst>
        </xdr:cNvPr>
        <xdr:cNvCxnSpPr/>
      </xdr:nvCxnSpPr>
      <xdr:spPr>
        <a:xfrm>
          <a:off x="9639300" y="14697669"/>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76316</xdr:rowOff>
    </xdr:from>
    <xdr:to>
      <xdr:col>46</xdr:col>
      <xdr:colOff>38100</xdr:colOff>
      <xdr:row>86</xdr:row>
      <xdr:rowOff>6466</xdr:rowOff>
    </xdr:to>
    <xdr:sp macro="" textlink="">
      <xdr:nvSpPr>
        <xdr:cNvPr id="361" name="楕円 360">
          <a:extLst>
            <a:ext uri="{FF2B5EF4-FFF2-40B4-BE49-F238E27FC236}">
              <a16:creationId xmlns:a16="http://schemas.microsoft.com/office/drawing/2014/main" id="{8B30B04C-E31C-48BE-A08D-3B1A67A32C3B}"/>
            </a:ext>
          </a:extLst>
        </xdr:cNvPr>
        <xdr:cNvSpPr/>
      </xdr:nvSpPr>
      <xdr:spPr>
        <a:xfrm>
          <a:off x="8699500" y="146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124419</xdr:rowOff>
    </xdr:from>
    <xdr:to>
      <xdr:col>50</xdr:col>
      <xdr:colOff>114300</xdr:colOff>
      <xdr:row>85</xdr:row>
      <xdr:rowOff>127116</xdr:rowOff>
    </xdr:to>
    <xdr:cxnSp macro="">
      <xdr:nvCxnSpPr>
        <xdr:cNvPr id="362" name="直線コネクタ 361">
          <a:extLst>
            <a:ext uri="{FF2B5EF4-FFF2-40B4-BE49-F238E27FC236}">
              <a16:creationId xmlns:a16="http://schemas.microsoft.com/office/drawing/2014/main" id="{850021E4-F7DD-4F58-B96A-30B4023362F5}"/>
            </a:ext>
          </a:extLst>
        </xdr:cNvPr>
        <xdr:cNvCxnSpPr/>
      </xdr:nvCxnSpPr>
      <xdr:spPr>
        <a:xfrm flipV="1">
          <a:off x="8750300" y="14697669"/>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77826</xdr:rowOff>
    </xdr:from>
    <xdr:to>
      <xdr:col>41</xdr:col>
      <xdr:colOff>101600</xdr:colOff>
      <xdr:row>86</xdr:row>
      <xdr:rowOff>7976</xdr:rowOff>
    </xdr:to>
    <xdr:sp macro="" textlink="">
      <xdr:nvSpPr>
        <xdr:cNvPr id="363" name="楕円 362">
          <a:extLst>
            <a:ext uri="{FF2B5EF4-FFF2-40B4-BE49-F238E27FC236}">
              <a16:creationId xmlns:a16="http://schemas.microsoft.com/office/drawing/2014/main" id="{2934C359-345C-46F8-9438-6DB02E927A09}"/>
            </a:ext>
          </a:extLst>
        </xdr:cNvPr>
        <xdr:cNvSpPr/>
      </xdr:nvSpPr>
      <xdr:spPr>
        <a:xfrm>
          <a:off x="7810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127116</xdr:rowOff>
    </xdr:from>
    <xdr:to>
      <xdr:col>45</xdr:col>
      <xdr:colOff>177800</xdr:colOff>
      <xdr:row>85</xdr:row>
      <xdr:rowOff>128626</xdr:rowOff>
    </xdr:to>
    <xdr:cxnSp macro="">
      <xdr:nvCxnSpPr>
        <xdr:cNvPr id="364" name="直線コネクタ 363">
          <a:extLst>
            <a:ext uri="{FF2B5EF4-FFF2-40B4-BE49-F238E27FC236}">
              <a16:creationId xmlns:a16="http://schemas.microsoft.com/office/drawing/2014/main" id="{6BE1DE80-686A-4F5F-BABD-2166D284D292}"/>
            </a:ext>
          </a:extLst>
        </xdr:cNvPr>
        <xdr:cNvCxnSpPr/>
      </xdr:nvCxnSpPr>
      <xdr:spPr>
        <a:xfrm flipV="1">
          <a:off x="7861300" y="14700366"/>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79335</xdr:rowOff>
    </xdr:from>
    <xdr:to>
      <xdr:col>36</xdr:col>
      <xdr:colOff>165100</xdr:colOff>
      <xdr:row>86</xdr:row>
      <xdr:rowOff>9485</xdr:rowOff>
    </xdr:to>
    <xdr:sp macro="" textlink="">
      <xdr:nvSpPr>
        <xdr:cNvPr id="365" name="楕円 364">
          <a:extLst>
            <a:ext uri="{FF2B5EF4-FFF2-40B4-BE49-F238E27FC236}">
              <a16:creationId xmlns:a16="http://schemas.microsoft.com/office/drawing/2014/main" id="{B57E370D-92F4-46B5-9435-21198894916D}"/>
            </a:ext>
          </a:extLst>
        </xdr:cNvPr>
        <xdr:cNvSpPr/>
      </xdr:nvSpPr>
      <xdr:spPr>
        <a:xfrm>
          <a:off x="6921500" y="146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128626</xdr:rowOff>
    </xdr:from>
    <xdr:to>
      <xdr:col>41</xdr:col>
      <xdr:colOff>50800</xdr:colOff>
      <xdr:row>85</xdr:row>
      <xdr:rowOff>130135</xdr:rowOff>
    </xdr:to>
    <xdr:cxnSp macro="">
      <xdr:nvCxnSpPr>
        <xdr:cNvPr id="366" name="直線コネクタ 365">
          <a:extLst>
            <a:ext uri="{FF2B5EF4-FFF2-40B4-BE49-F238E27FC236}">
              <a16:creationId xmlns:a16="http://schemas.microsoft.com/office/drawing/2014/main" id="{58412AC7-FB27-44F6-AE9F-D0A397B32E46}"/>
            </a:ext>
          </a:extLst>
        </xdr:cNvPr>
        <xdr:cNvCxnSpPr/>
      </xdr:nvCxnSpPr>
      <xdr:spPr>
        <a:xfrm flipV="1">
          <a:off x="6972300" y="1470187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E398B4CF-A311-4B48-B07F-F32F8066E24A}"/>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1B100BF5-6F48-4D2A-924C-AEA3D65092E2}"/>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17173F0A-D3A5-4F1E-BBF8-12C240D51BFE}"/>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F6DC5851-00BF-4627-B4D4-C718C4CD25DC}"/>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20296</xdr:rowOff>
    </xdr:from>
    <xdr:ext cx="469744" cy="259045"/>
    <xdr:sp macro="" textlink="">
      <xdr:nvSpPr>
        <xdr:cNvPr id="371" name="n_1mainValue【公営住宅】&#10;一人当たり面積">
          <a:extLst>
            <a:ext uri="{FF2B5EF4-FFF2-40B4-BE49-F238E27FC236}">
              <a16:creationId xmlns:a16="http://schemas.microsoft.com/office/drawing/2014/main" id="{173DC4EE-3970-4A0D-9768-5B365B134512}"/>
            </a:ext>
          </a:extLst>
        </xdr:cNvPr>
        <xdr:cNvSpPr txBox="1"/>
      </xdr:nvSpPr>
      <xdr:spPr>
        <a:xfrm>
          <a:off x="9391727" y="1442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22993</xdr:rowOff>
    </xdr:from>
    <xdr:ext cx="469744" cy="259045"/>
    <xdr:sp macro="" textlink="">
      <xdr:nvSpPr>
        <xdr:cNvPr id="372" name="n_2mainValue【公営住宅】&#10;一人当たり面積">
          <a:extLst>
            <a:ext uri="{FF2B5EF4-FFF2-40B4-BE49-F238E27FC236}">
              <a16:creationId xmlns:a16="http://schemas.microsoft.com/office/drawing/2014/main" id="{655C5BD4-258C-4FEA-91F7-CD48D4439D30}"/>
            </a:ext>
          </a:extLst>
        </xdr:cNvPr>
        <xdr:cNvSpPr txBox="1"/>
      </xdr:nvSpPr>
      <xdr:spPr>
        <a:xfrm>
          <a:off x="8515427" y="1442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24503</xdr:rowOff>
    </xdr:from>
    <xdr:ext cx="469744" cy="259045"/>
    <xdr:sp macro="" textlink="">
      <xdr:nvSpPr>
        <xdr:cNvPr id="373" name="n_3mainValue【公営住宅】&#10;一人当たり面積">
          <a:extLst>
            <a:ext uri="{FF2B5EF4-FFF2-40B4-BE49-F238E27FC236}">
              <a16:creationId xmlns:a16="http://schemas.microsoft.com/office/drawing/2014/main" id="{8C269885-C871-481E-BB5B-5D2190B1836A}"/>
            </a:ext>
          </a:extLst>
        </xdr:cNvPr>
        <xdr:cNvSpPr txBox="1"/>
      </xdr:nvSpPr>
      <xdr:spPr>
        <a:xfrm>
          <a:off x="7626427" y="144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26012</xdr:rowOff>
    </xdr:from>
    <xdr:ext cx="469744" cy="259045"/>
    <xdr:sp macro="" textlink="">
      <xdr:nvSpPr>
        <xdr:cNvPr id="374" name="n_4mainValue【公営住宅】&#10;一人当たり面積">
          <a:extLst>
            <a:ext uri="{FF2B5EF4-FFF2-40B4-BE49-F238E27FC236}">
              <a16:creationId xmlns:a16="http://schemas.microsoft.com/office/drawing/2014/main" id="{8A1D7A5B-9593-4B27-9426-072C60E8C598}"/>
            </a:ext>
          </a:extLst>
        </xdr:cNvPr>
        <xdr:cNvSpPr txBox="1"/>
      </xdr:nvSpPr>
      <xdr:spPr>
        <a:xfrm>
          <a:off x="6737427" y="1442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E87E6672-2216-448D-A613-451BC33C98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325DEF2-1786-463C-948C-C95284096C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51DD628-60D1-4AAC-A999-48EB3F2360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F964596-892F-4663-A1A5-0344D4197DC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9BAD9448-D805-497F-B264-621FA1820F5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BB909A0-6C3A-4E56-92B3-6B91634F6BA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CCBCEAD-4986-4880-AC16-B0C839CC9A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3156501-E41C-4929-8F6B-435A5B34768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E3522CD-EFEC-487F-A23A-215BAC3C7CE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A0EA815-4DB8-4CC7-AE5A-39B40C1ABDF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9CDAFC7-35BC-4131-BEAD-A4FF3DE4E94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D84898FF-099F-4B54-B8EE-94356E28BF8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EB8158B8-474A-4BEB-9CE4-063B8D7711C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47F7C309-7389-4AE0-9A8B-18D11579F99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4921A868-463A-49D6-A5BC-9C68D165AF0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ABAEC024-191B-4574-A130-2C952A0287E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2B9EE3E-0413-4648-AD96-A4518656A7D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7928628-8A95-457B-A249-20A4EC9AB0E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7F411BFC-69A0-486D-BE3D-E646292D191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4BDEFD35-1C02-41CE-AE78-4602972D83C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53E1992B-36F5-4E2B-AE6B-E8CF7F53E512}"/>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EBCA199-FF29-4B04-94C1-29D7EA29C8E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FCD13951-7217-4C64-AF35-ABEB1EDED05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2370B104-2C5E-4458-897E-94B19C2C399B}"/>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D354BA13-5F3C-446D-B5C5-D021255B1757}"/>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26C29E19-C6C3-48B9-A35D-369D9482361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2329056D-EED7-4453-ADC4-0C9D97A7B492}"/>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88A70270-92C3-400C-B1F3-0CEFD658F964}"/>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AF18E3BA-5A79-466C-8984-8EC81C748221}"/>
            </a:ext>
          </a:extLst>
        </xdr:cNvPr>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B2805256-DEBC-4F22-A7F8-EC3B0A7D0698}"/>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C95420DC-08DC-461A-9E9C-627FBC5F1849}"/>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EE0A7BF8-11B1-4C9B-ADBE-C7C6FC1FC59A}"/>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D567ED34-ECE2-44FF-BAD7-3A7A9EC2A853}"/>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01850D6C-1DBD-4B21-9B22-20AD40CE5027}"/>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EFA9BEA-6561-4E1E-A936-655DBB7FB41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447FCE0-B36C-4FCB-BC08-93CE97D5958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824BEFE-4029-4F0B-A417-9F920B0657C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766B95D-1941-434F-9CD8-725E80FE01C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CE3DB79-D704-4BC2-A873-39D33E477BA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109220</xdr:rowOff>
    </xdr:from>
    <xdr:to>
      <xdr:col>24</xdr:col>
      <xdr:colOff>114300</xdr:colOff>
      <xdr:row>104</xdr:row>
      <xdr:rowOff>39370</xdr:rowOff>
    </xdr:to>
    <xdr:sp macro="" textlink="">
      <xdr:nvSpPr>
        <xdr:cNvPr id="414" name="楕円 413">
          <a:extLst>
            <a:ext uri="{FF2B5EF4-FFF2-40B4-BE49-F238E27FC236}">
              <a16:creationId xmlns:a16="http://schemas.microsoft.com/office/drawing/2014/main" id="{0E6D7B37-4EE8-44C8-92D2-69466CA092EF}"/>
            </a:ext>
          </a:extLst>
        </xdr:cNvPr>
        <xdr:cNvSpPr/>
      </xdr:nvSpPr>
      <xdr:spPr>
        <a:xfrm>
          <a:off x="45847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132097</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EB67A936-78A4-4533-A3F7-77E0A197FF3F}"/>
            </a:ext>
          </a:extLst>
        </xdr:cNvPr>
        <xdr:cNvSpPr txBox="1"/>
      </xdr:nvSpPr>
      <xdr:spPr>
        <a:xfrm>
          <a:off x="4673600"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97789</xdr:rowOff>
    </xdr:from>
    <xdr:to>
      <xdr:col>20</xdr:col>
      <xdr:colOff>38100</xdr:colOff>
      <xdr:row>104</xdr:row>
      <xdr:rowOff>27939</xdr:rowOff>
    </xdr:to>
    <xdr:sp macro="" textlink="">
      <xdr:nvSpPr>
        <xdr:cNvPr id="416" name="楕円 415">
          <a:extLst>
            <a:ext uri="{FF2B5EF4-FFF2-40B4-BE49-F238E27FC236}">
              <a16:creationId xmlns:a16="http://schemas.microsoft.com/office/drawing/2014/main" id="{1BC64494-91AB-4D3D-9810-E934CC50582A}"/>
            </a:ext>
          </a:extLst>
        </xdr:cNvPr>
        <xdr:cNvSpPr/>
      </xdr:nvSpPr>
      <xdr:spPr>
        <a:xfrm>
          <a:off x="3746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148589</xdr:rowOff>
    </xdr:from>
    <xdr:to>
      <xdr:col>24</xdr:col>
      <xdr:colOff>63500</xdr:colOff>
      <xdr:row>103</xdr:row>
      <xdr:rowOff>160020</xdr:rowOff>
    </xdr:to>
    <xdr:cxnSp macro="">
      <xdr:nvCxnSpPr>
        <xdr:cNvPr id="417" name="直線コネクタ 416">
          <a:extLst>
            <a:ext uri="{FF2B5EF4-FFF2-40B4-BE49-F238E27FC236}">
              <a16:creationId xmlns:a16="http://schemas.microsoft.com/office/drawing/2014/main" id="{CDD7CE75-EC0F-4B57-BC0A-3B3A82893A41}"/>
            </a:ext>
          </a:extLst>
        </xdr:cNvPr>
        <xdr:cNvCxnSpPr/>
      </xdr:nvCxnSpPr>
      <xdr:spPr>
        <a:xfrm>
          <a:off x="3797300" y="17807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83820</xdr:rowOff>
    </xdr:from>
    <xdr:to>
      <xdr:col>15</xdr:col>
      <xdr:colOff>101600</xdr:colOff>
      <xdr:row>104</xdr:row>
      <xdr:rowOff>13970</xdr:rowOff>
    </xdr:to>
    <xdr:sp macro="" textlink="">
      <xdr:nvSpPr>
        <xdr:cNvPr id="418" name="楕円 417">
          <a:extLst>
            <a:ext uri="{FF2B5EF4-FFF2-40B4-BE49-F238E27FC236}">
              <a16:creationId xmlns:a16="http://schemas.microsoft.com/office/drawing/2014/main" id="{F95A37F3-68FA-46D0-B00F-4DF1CEBD7712}"/>
            </a:ext>
          </a:extLst>
        </xdr:cNvPr>
        <xdr:cNvSpPr/>
      </xdr:nvSpPr>
      <xdr:spPr>
        <a:xfrm>
          <a:off x="2857500" y="1774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134620</xdr:rowOff>
    </xdr:from>
    <xdr:to>
      <xdr:col>19</xdr:col>
      <xdr:colOff>177800</xdr:colOff>
      <xdr:row>103</xdr:row>
      <xdr:rowOff>148589</xdr:rowOff>
    </xdr:to>
    <xdr:cxnSp macro="">
      <xdr:nvCxnSpPr>
        <xdr:cNvPr id="419" name="直線コネクタ 418">
          <a:extLst>
            <a:ext uri="{FF2B5EF4-FFF2-40B4-BE49-F238E27FC236}">
              <a16:creationId xmlns:a16="http://schemas.microsoft.com/office/drawing/2014/main" id="{B477D1B7-A0F5-4417-8D50-9A9E917FE140}"/>
            </a:ext>
          </a:extLst>
        </xdr:cNvPr>
        <xdr:cNvCxnSpPr/>
      </xdr:nvCxnSpPr>
      <xdr:spPr>
        <a:xfrm>
          <a:off x="2908300" y="177939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62230</xdr:rowOff>
    </xdr:from>
    <xdr:to>
      <xdr:col>10</xdr:col>
      <xdr:colOff>165100</xdr:colOff>
      <xdr:row>103</xdr:row>
      <xdr:rowOff>163830</xdr:rowOff>
    </xdr:to>
    <xdr:sp macro="" textlink="">
      <xdr:nvSpPr>
        <xdr:cNvPr id="420" name="楕円 419">
          <a:extLst>
            <a:ext uri="{FF2B5EF4-FFF2-40B4-BE49-F238E27FC236}">
              <a16:creationId xmlns:a16="http://schemas.microsoft.com/office/drawing/2014/main" id="{F994117E-2616-4D68-A979-5C3787A320CC}"/>
            </a:ext>
          </a:extLst>
        </xdr:cNvPr>
        <xdr:cNvSpPr/>
      </xdr:nvSpPr>
      <xdr:spPr>
        <a:xfrm>
          <a:off x="19685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113030</xdr:rowOff>
    </xdr:from>
    <xdr:to>
      <xdr:col>15</xdr:col>
      <xdr:colOff>50800</xdr:colOff>
      <xdr:row>103</xdr:row>
      <xdr:rowOff>134620</xdr:rowOff>
    </xdr:to>
    <xdr:cxnSp macro="">
      <xdr:nvCxnSpPr>
        <xdr:cNvPr id="421" name="直線コネクタ 420">
          <a:extLst>
            <a:ext uri="{FF2B5EF4-FFF2-40B4-BE49-F238E27FC236}">
              <a16:creationId xmlns:a16="http://schemas.microsoft.com/office/drawing/2014/main" id="{255E6F2E-CC51-4B98-A0CA-76186513D071}"/>
            </a:ext>
          </a:extLst>
        </xdr:cNvPr>
        <xdr:cNvCxnSpPr/>
      </xdr:nvCxnSpPr>
      <xdr:spPr>
        <a:xfrm>
          <a:off x="2019300" y="177723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43180</xdr:rowOff>
    </xdr:from>
    <xdr:to>
      <xdr:col>6</xdr:col>
      <xdr:colOff>38100</xdr:colOff>
      <xdr:row>103</xdr:row>
      <xdr:rowOff>144780</xdr:rowOff>
    </xdr:to>
    <xdr:sp macro="" textlink="">
      <xdr:nvSpPr>
        <xdr:cNvPr id="422" name="楕円 421">
          <a:extLst>
            <a:ext uri="{FF2B5EF4-FFF2-40B4-BE49-F238E27FC236}">
              <a16:creationId xmlns:a16="http://schemas.microsoft.com/office/drawing/2014/main" id="{993CE984-0800-41A4-B68E-1247F2E7E1C6}"/>
            </a:ext>
          </a:extLst>
        </xdr:cNvPr>
        <xdr:cNvSpPr/>
      </xdr:nvSpPr>
      <xdr:spPr>
        <a:xfrm>
          <a:off x="1079500" y="177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93980</xdr:rowOff>
    </xdr:from>
    <xdr:to>
      <xdr:col>10</xdr:col>
      <xdr:colOff>114300</xdr:colOff>
      <xdr:row>103</xdr:row>
      <xdr:rowOff>113030</xdr:rowOff>
    </xdr:to>
    <xdr:cxnSp macro="">
      <xdr:nvCxnSpPr>
        <xdr:cNvPr id="423" name="直線コネクタ 422">
          <a:extLst>
            <a:ext uri="{FF2B5EF4-FFF2-40B4-BE49-F238E27FC236}">
              <a16:creationId xmlns:a16="http://schemas.microsoft.com/office/drawing/2014/main" id="{0ACF6F1B-0B0C-430A-A0C6-00A94BD81C96}"/>
            </a:ext>
          </a:extLst>
        </xdr:cNvPr>
        <xdr:cNvCxnSpPr/>
      </xdr:nvCxnSpPr>
      <xdr:spPr>
        <a:xfrm>
          <a:off x="1130300" y="177533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95266</xdr:rowOff>
    </xdr:from>
    <xdr:ext cx="405111" cy="259045"/>
    <xdr:sp macro="" textlink="">
      <xdr:nvSpPr>
        <xdr:cNvPr id="424" name="n_1aveValue【港湾・漁港】&#10;有形固定資産減価償却率">
          <a:extLst>
            <a:ext uri="{FF2B5EF4-FFF2-40B4-BE49-F238E27FC236}">
              <a16:creationId xmlns:a16="http://schemas.microsoft.com/office/drawing/2014/main" id="{053C2F1B-4808-44EE-8C39-871D27314D64}"/>
            </a:ext>
          </a:extLst>
        </xdr:cNvPr>
        <xdr:cNvSpPr txBox="1"/>
      </xdr:nvSpPr>
      <xdr:spPr>
        <a:xfrm>
          <a:off x="3582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66057</xdr:rowOff>
    </xdr:from>
    <xdr:ext cx="405111" cy="259045"/>
    <xdr:sp macro="" textlink="">
      <xdr:nvSpPr>
        <xdr:cNvPr id="425" name="n_2aveValue【港湾・漁港】&#10;有形固定資産減価償却率">
          <a:extLst>
            <a:ext uri="{FF2B5EF4-FFF2-40B4-BE49-F238E27FC236}">
              <a16:creationId xmlns:a16="http://schemas.microsoft.com/office/drawing/2014/main" id="{1C00210F-4147-4791-8995-2B68C883CE8E}"/>
            </a:ext>
          </a:extLst>
        </xdr:cNvPr>
        <xdr:cNvSpPr txBox="1"/>
      </xdr:nvSpPr>
      <xdr:spPr>
        <a:xfrm>
          <a:off x="2705744" y="1789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6" name="n_3aveValue【港湾・漁港】&#10;有形固定資産減価償却率">
          <a:extLst>
            <a:ext uri="{FF2B5EF4-FFF2-40B4-BE49-F238E27FC236}">
              <a16:creationId xmlns:a16="http://schemas.microsoft.com/office/drawing/2014/main" id="{578B558B-C644-4486-AF66-8292F07E3341}"/>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27" name="n_4aveValue【港湾・漁港】&#10;有形固定資産減価償却率">
          <a:extLst>
            <a:ext uri="{FF2B5EF4-FFF2-40B4-BE49-F238E27FC236}">
              <a16:creationId xmlns:a16="http://schemas.microsoft.com/office/drawing/2014/main" id="{DAFBBE2F-3662-4239-870A-54444AAA5F1D}"/>
            </a:ext>
          </a:extLst>
        </xdr:cNvPr>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44466</xdr:rowOff>
    </xdr:from>
    <xdr:ext cx="405111" cy="259045"/>
    <xdr:sp macro="" textlink="">
      <xdr:nvSpPr>
        <xdr:cNvPr id="428" name="n_1mainValue【港湾・漁港】&#10;有形固定資産減価償却率">
          <a:extLst>
            <a:ext uri="{FF2B5EF4-FFF2-40B4-BE49-F238E27FC236}">
              <a16:creationId xmlns:a16="http://schemas.microsoft.com/office/drawing/2014/main" id="{0FC3BE89-A215-42E0-8F42-C91FCC644A6F}"/>
            </a:ext>
          </a:extLst>
        </xdr:cNvPr>
        <xdr:cNvSpPr txBox="1"/>
      </xdr:nvSpPr>
      <xdr:spPr>
        <a:xfrm>
          <a:off x="3582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30497</xdr:rowOff>
    </xdr:from>
    <xdr:ext cx="405111" cy="259045"/>
    <xdr:sp macro="" textlink="">
      <xdr:nvSpPr>
        <xdr:cNvPr id="429" name="n_2mainValue【港湾・漁港】&#10;有形固定資産減価償却率">
          <a:extLst>
            <a:ext uri="{FF2B5EF4-FFF2-40B4-BE49-F238E27FC236}">
              <a16:creationId xmlns:a16="http://schemas.microsoft.com/office/drawing/2014/main" id="{D602CEF9-884B-4E78-941C-E5302B0E5D48}"/>
            </a:ext>
          </a:extLst>
        </xdr:cNvPr>
        <xdr:cNvSpPr txBox="1"/>
      </xdr:nvSpPr>
      <xdr:spPr>
        <a:xfrm>
          <a:off x="2705744" y="1751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8907</xdr:rowOff>
    </xdr:from>
    <xdr:ext cx="405111" cy="259045"/>
    <xdr:sp macro="" textlink="">
      <xdr:nvSpPr>
        <xdr:cNvPr id="430" name="n_3mainValue【港湾・漁港】&#10;有形固定資産減価償却率">
          <a:extLst>
            <a:ext uri="{FF2B5EF4-FFF2-40B4-BE49-F238E27FC236}">
              <a16:creationId xmlns:a16="http://schemas.microsoft.com/office/drawing/2014/main" id="{480DCD8C-9DFB-4C55-B82B-35095982D784}"/>
            </a:ext>
          </a:extLst>
        </xdr:cNvPr>
        <xdr:cNvSpPr txBox="1"/>
      </xdr:nvSpPr>
      <xdr:spPr>
        <a:xfrm>
          <a:off x="1816744" y="1749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161307</xdr:rowOff>
    </xdr:from>
    <xdr:ext cx="405111" cy="259045"/>
    <xdr:sp macro="" textlink="">
      <xdr:nvSpPr>
        <xdr:cNvPr id="431" name="n_4mainValue【港湾・漁港】&#10;有形固定資産減価償却率">
          <a:extLst>
            <a:ext uri="{FF2B5EF4-FFF2-40B4-BE49-F238E27FC236}">
              <a16:creationId xmlns:a16="http://schemas.microsoft.com/office/drawing/2014/main" id="{CF79DAE8-D06E-4FCB-8092-8843F5CF4FE1}"/>
            </a:ext>
          </a:extLst>
        </xdr:cNvPr>
        <xdr:cNvSpPr txBox="1"/>
      </xdr:nvSpPr>
      <xdr:spPr>
        <a:xfrm>
          <a:off x="927744" y="1747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A1EAB3FC-A8AF-471B-9A3F-C1E10C5881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255F3BAC-D7EF-448A-BBE4-20CB34470E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1B25C2D2-AC09-41FC-B453-0215578473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D6CE6072-C359-4272-A1A3-69999B4D63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F4A6A7F-945F-4F3A-8CC9-BA783E5B28D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18FCBDB-5C8E-4BA2-9AE7-D4825BE024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612697-D369-4850-B5B1-ECC582E68BC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4C06CA1F-A703-463C-9F9F-E6CC2922FC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64F8DAC-9818-4D88-9D38-FFC345DD7D3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D01A554-3024-45BF-A4EB-69E8ACDE34F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39CCC60-55F3-48F8-8DCC-9F10EA7F4BC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7B479427-0429-4407-8B93-E3CAF43A5D5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436FA7F2-016A-43D1-9F91-2C8CB2D07D1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0EA53139-0B78-43D3-A945-8103E987E88E}"/>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E791B0B4-057B-4525-BFBE-384D4D0F04A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85E9DC13-64DB-4212-B8F7-FA7CDC3FBCD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716D2E2B-E12F-4088-90F4-B989BF840E0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4B920EDE-5DD4-41FE-8C7D-D94725D56F5A}"/>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63ACA27-568C-4FE9-B44F-C5F5AD8E6D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5B80E760-6B29-4716-B7EF-010DE21E649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CF4C4F6C-11B1-4F96-AC52-BA4D717E88B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0E2E1467-D44C-4E4B-A0DE-75CAB9C39871}"/>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DEF1FE89-7EE8-4AF4-A0EF-C9DBEB4FDF2B}"/>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DC7A69AE-562E-469C-8D1E-88884F37B979}"/>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790D597B-D19B-4DDF-8E46-23D5E08DFB27}"/>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E5C9A000-5DB1-4165-A378-DCC7883EE05D}"/>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156365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2ECB93E6-C0D7-4859-8555-70CFC64FF122}"/>
            </a:ext>
          </a:extLst>
        </xdr:cNvPr>
        <xdr:cNvSpPr txBox="1"/>
      </xdr:nvSpPr>
      <xdr:spPr>
        <a:xfrm>
          <a:off x="10515600" y="18330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42A6674C-8671-40DA-81F4-707B30BAA160}"/>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748BB96F-153B-4859-B328-14B8D6FA9C03}"/>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34D431B3-B6AE-4E62-8BF7-DE92F1416624}"/>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11FCACD4-EDA4-4C2F-A37D-7916CAB90D26}"/>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CFB2BAA3-8974-441E-9CDF-EBE379A96BA5}"/>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C6A1E8B-C647-4D55-B336-5BD0824906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BC02E80-E124-4562-9087-1600CF063A1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CB2B941-4726-4786-B67C-8817263341B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976A28C-E308-4AD8-BD06-571A7C4BEC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ADA5333-EA20-4EA3-A24F-C1BDDC69906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49837</xdr:rowOff>
    </xdr:from>
    <xdr:to>
      <xdr:col>55</xdr:col>
      <xdr:colOff>50800</xdr:colOff>
      <xdr:row>105</xdr:row>
      <xdr:rowOff>151437</xdr:rowOff>
    </xdr:to>
    <xdr:sp macro="" textlink="">
      <xdr:nvSpPr>
        <xdr:cNvPr id="469" name="楕円 468">
          <a:extLst>
            <a:ext uri="{FF2B5EF4-FFF2-40B4-BE49-F238E27FC236}">
              <a16:creationId xmlns:a16="http://schemas.microsoft.com/office/drawing/2014/main" id="{CE15EF59-9B28-437F-8745-2CC7DCD978F9}"/>
            </a:ext>
          </a:extLst>
        </xdr:cNvPr>
        <xdr:cNvSpPr/>
      </xdr:nvSpPr>
      <xdr:spPr>
        <a:xfrm>
          <a:off x="10426700" y="180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72714</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689C347A-8731-4088-94A2-78C541537ADB}"/>
            </a:ext>
          </a:extLst>
        </xdr:cNvPr>
        <xdr:cNvSpPr txBox="1"/>
      </xdr:nvSpPr>
      <xdr:spPr>
        <a:xfrm>
          <a:off x="10515600" y="17903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73817</xdr:rowOff>
    </xdr:from>
    <xdr:to>
      <xdr:col>50</xdr:col>
      <xdr:colOff>165100</xdr:colOff>
      <xdr:row>106</xdr:row>
      <xdr:rowOff>3967</xdr:rowOff>
    </xdr:to>
    <xdr:sp macro="" textlink="">
      <xdr:nvSpPr>
        <xdr:cNvPr id="471" name="楕円 470">
          <a:extLst>
            <a:ext uri="{FF2B5EF4-FFF2-40B4-BE49-F238E27FC236}">
              <a16:creationId xmlns:a16="http://schemas.microsoft.com/office/drawing/2014/main" id="{29D99C37-6A03-4A30-8FBA-815A41BC085D}"/>
            </a:ext>
          </a:extLst>
        </xdr:cNvPr>
        <xdr:cNvSpPr/>
      </xdr:nvSpPr>
      <xdr:spPr>
        <a:xfrm>
          <a:off x="9588500" y="180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100637</xdr:rowOff>
    </xdr:from>
    <xdr:to>
      <xdr:col>55</xdr:col>
      <xdr:colOff>0</xdr:colOff>
      <xdr:row>105</xdr:row>
      <xdr:rowOff>124617</xdr:rowOff>
    </xdr:to>
    <xdr:cxnSp macro="">
      <xdr:nvCxnSpPr>
        <xdr:cNvPr id="472" name="直線コネクタ 471">
          <a:extLst>
            <a:ext uri="{FF2B5EF4-FFF2-40B4-BE49-F238E27FC236}">
              <a16:creationId xmlns:a16="http://schemas.microsoft.com/office/drawing/2014/main" id="{6B22E4BC-7C93-482B-8716-CF9103A22ED8}"/>
            </a:ext>
          </a:extLst>
        </xdr:cNvPr>
        <xdr:cNvCxnSpPr/>
      </xdr:nvCxnSpPr>
      <xdr:spPr>
        <a:xfrm flipV="1">
          <a:off x="9639300" y="18102887"/>
          <a:ext cx="8382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90092</xdr:rowOff>
    </xdr:from>
    <xdr:to>
      <xdr:col>46</xdr:col>
      <xdr:colOff>38100</xdr:colOff>
      <xdr:row>106</xdr:row>
      <xdr:rowOff>20242</xdr:rowOff>
    </xdr:to>
    <xdr:sp macro="" textlink="">
      <xdr:nvSpPr>
        <xdr:cNvPr id="473" name="楕円 472">
          <a:extLst>
            <a:ext uri="{FF2B5EF4-FFF2-40B4-BE49-F238E27FC236}">
              <a16:creationId xmlns:a16="http://schemas.microsoft.com/office/drawing/2014/main" id="{C7E59813-6031-4500-A7EF-93B40D89C85B}"/>
            </a:ext>
          </a:extLst>
        </xdr:cNvPr>
        <xdr:cNvSpPr/>
      </xdr:nvSpPr>
      <xdr:spPr>
        <a:xfrm>
          <a:off x="8699500" y="180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124617</xdr:rowOff>
    </xdr:from>
    <xdr:to>
      <xdr:col>50</xdr:col>
      <xdr:colOff>114300</xdr:colOff>
      <xdr:row>105</xdr:row>
      <xdr:rowOff>140892</xdr:rowOff>
    </xdr:to>
    <xdr:cxnSp macro="">
      <xdr:nvCxnSpPr>
        <xdr:cNvPr id="474" name="直線コネクタ 473">
          <a:extLst>
            <a:ext uri="{FF2B5EF4-FFF2-40B4-BE49-F238E27FC236}">
              <a16:creationId xmlns:a16="http://schemas.microsoft.com/office/drawing/2014/main" id="{FF1CE34B-8A09-49D3-8616-A9B742FA4715}"/>
            </a:ext>
          </a:extLst>
        </xdr:cNvPr>
        <xdr:cNvCxnSpPr/>
      </xdr:nvCxnSpPr>
      <xdr:spPr>
        <a:xfrm flipV="1">
          <a:off x="8750300" y="1812686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100847</xdr:rowOff>
    </xdr:from>
    <xdr:to>
      <xdr:col>41</xdr:col>
      <xdr:colOff>101600</xdr:colOff>
      <xdr:row>106</xdr:row>
      <xdr:rowOff>30997</xdr:rowOff>
    </xdr:to>
    <xdr:sp macro="" textlink="">
      <xdr:nvSpPr>
        <xdr:cNvPr id="475" name="楕円 474">
          <a:extLst>
            <a:ext uri="{FF2B5EF4-FFF2-40B4-BE49-F238E27FC236}">
              <a16:creationId xmlns:a16="http://schemas.microsoft.com/office/drawing/2014/main" id="{F3111D04-BB99-4D9F-B5FF-AEE3DC65034F}"/>
            </a:ext>
          </a:extLst>
        </xdr:cNvPr>
        <xdr:cNvSpPr/>
      </xdr:nvSpPr>
      <xdr:spPr>
        <a:xfrm>
          <a:off x="7810500" y="181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140892</xdr:rowOff>
    </xdr:from>
    <xdr:to>
      <xdr:col>45</xdr:col>
      <xdr:colOff>177800</xdr:colOff>
      <xdr:row>105</xdr:row>
      <xdr:rowOff>151647</xdr:rowOff>
    </xdr:to>
    <xdr:cxnSp macro="">
      <xdr:nvCxnSpPr>
        <xdr:cNvPr id="476" name="直線コネクタ 475">
          <a:extLst>
            <a:ext uri="{FF2B5EF4-FFF2-40B4-BE49-F238E27FC236}">
              <a16:creationId xmlns:a16="http://schemas.microsoft.com/office/drawing/2014/main" id="{1F8ED415-56B1-468D-BC47-9834BCBD8178}"/>
            </a:ext>
          </a:extLst>
        </xdr:cNvPr>
        <xdr:cNvCxnSpPr/>
      </xdr:nvCxnSpPr>
      <xdr:spPr>
        <a:xfrm flipV="1">
          <a:off x="7861300" y="18143142"/>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112742</xdr:rowOff>
    </xdr:from>
    <xdr:to>
      <xdr:col>36</xdr:col>
      <xdr:colOff>165100</xdr:colOff>
      <xdr:row>106</xdr:row>
      <xdr:rowOff>42892</xdr:rowOff>
    </xdr:to>
    <xdr:sp macro="" textlink="">
      <xdr:nvSpPr>
        <xdr:cNvPr id="477" name="楕円 476">
          <a:extLst>
            <a:ext uri="{FF2B5EF4-FFF2-40B4-BE49-F238E27FC236}">
              <a16:creationId xmlns:a16="http://schemas.microsoft.com/office/drawing/2014/main" id="{993F688D-E599-4727-BE74-D301FDD93206}"/>
            </a:ext>
          </a:extLst>
        </xdr:cNvPr>
        <xdr:cNvSpPr/>
      </xdr:nvSpPr>
      <xdr:spPr>
        <a:xfrm>
          <a:off x="6921500" y="181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151647</xdr:rowOff>
    </xdr:from>
    <xdr:to>
      <xdr:col>41</xdr:col>
      <xdr:colOff>50800</xdr:colOff>
      <xdr:row>105</xdr:row>
      <xdr:rowOff>163542</xdr:rowOff>
    </xdr:to>
    <xdr:cxnSp macro="">
      <xdr:nvCxnSpPr>
        <xdr:cNvPr id="478" name="直線コネクタ 477">
          <a:extLst>
            <a:ext uri="{FF2B5EF4-FFF2-40B4-BE49-F238E27FC236}">
              <a16:creationId xmlns:a16="http://schemas.microsoft.com/office/drawing/2014/main" id="{A36737FE-07C8-4A05-BE45-429C9B3B5120}"/>
            </a:ext>
          </a:extLst>
        </xdr:cNvPr>
        <xdr:cNvCxnSpPr/>
      </xdr:nvCxnSpPr>
      <xdr:spPr>
        <a:xfrm flipV="1">
          <a:off x="6972300" y="18153897"/>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134976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A0C3B946-6D34-41E5-8627-559EC86B2403}"/>
            </a:ext>
          </a:extLst>
        </xdr:cNvPr>
        <xdr:cNvSpPr txBox="1"/>
      </xdr:nvSpPr>
      <xdr:spPr>
        <a:xfrm>
          <a:off x="9327095" y="1848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140509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BEAFB7EF-5D98-43ED-8AB7-8113F5CBE383}"/>
            </a:ext>
          </a:extLst>
        </xdr:cNvPr>
        <xdr:cNvSpPr txBox="1"/>
      </xdr:nvSpPr>
      <xdr:spPr>
        <a:xfrm>
          <a:off x="84507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126230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987F4486-A816-48B8-9130-2F61B6D98B26}"/>
            </a:ext>
          </a:extLst>
        </xdr:cNvPr>
        <xdr:cNvSpPr txBox="1"/>
      </xdr:nvSpPr>
      <xdr:spPr>
        <a:xfrm>
          <a:off x="7561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143950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8653AB97-8F8B-4446-BF33-7CA876269332}"/>
            </a:ext>
          </a:extLst>
        </xdr:cNvPr>
        <xdr:cNvSpPr txBox="1"/>
      </xdr:nvSpPr>
      <xdr:spPr>
        <a:xfrm>
          <a:off x="6672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20494</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8B6FC126-6222-4997-907C-5E3A5E46E868}"/>
            </a:ext>
          </a:extLst>
        </xdr:cNvPr>
        <xdr:cNvSpPr txBox="1"/>
      </xdr:nvSpPr>
      <xdr:spPr>
        <a:xfrm>
          <a:off x="9281505" y="17851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36769</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EBD721A1-52A7-414F-BC49-A19DA0293A3A}"/>
            </a:ext>
          </a:extLst>
        </xdr:cNvPr>
        <xdr:cNvSpPr txBox="1"/>
      </xdr:nvSpPr>
      <xdr:spPr>
        <a:xfrm>
          <a:off x="8450795" y="1786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47524</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484AA58E-DAC7-4B1C-A30B-C1FAF8366627}"/>
            </a:ext>
          </a:extLst>
        </xdr:cNvPr>
        <xdr:cNvSpPr txBox="1"/>
      </xdr:nvSpPr>
      <xdr:spPr>
        <a:xfrm>
          <a:off x="7561795" y="1787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59419</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8B848E2B-7EA3-4E00-8942-F97077B4BB2A}"/>
            </a:ext>
          </a:extLst>
        </xdr:cNvPr>
        <xdr:cNvSpPr txBox="1"/>
      </xdr:nvSpPr>
      <xdr:spPr>
        <a:xfrm>
          <a:off x="6672795" y="1789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9549E05-7C69-4626-BDDB-F0F5F254B1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FDD3C63C-17F5-4D23-ACAD-DDAF647F96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25A2DF37-4555-46E4-9A3F-09AEADBA9B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A41E6D25-7D06-4520-BD51-AA3B26059A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872E30A5-5E9F-43BA-BB4C-7098F8908E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D8074978-61F1-4A47-A663-6C8547815C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681BE1C9-7ED7-44E2-B79D-6C114696AE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AA0F3737-DDDC-41A8-83DB-5E8FCA801D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AE68B5A3-E4FC-4D4F-9580-1D449658AD2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E1BDAD26-4076-45DC-B8CF-5EEA1515154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C4456A80-C88D-4E90-9DCC-0611250210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EC8BD240-CB12-4F55-8DF0-E92D743E0F6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A348DCBB-E74D-4F02-8358-E2D7E596B35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F43698B2-3F25-4DFB-B8F3-EED026DB09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EDED3897-75E3-4E97-BA57-46C66F2A0CC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F11ED1F2-7AAA-4979-85ED-3A89BBB0D37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C323D331-3FCD-43C2-88D3-C76A8EB8F7D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334D636D-E7DA-4EBE-9002-3C6FC52FB3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45A6F6CA-C085-4A60-9CAB-9A5C365062B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FC1CAECB-2144-4E0A-BB80-E92D97FD503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D7BA7560-BD78-4C34-A8E6-5D3873C3E328}"/>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475DAF4A-1725-41D7-8317-E941010E0A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FE79A446-42E9-416A-97AE-B6FC497F4D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8053D961-ED40-4293-B464-8A1BF21B2662}"/>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B72AC7A1-4C1B-4EC8-BE31-96BED4F750E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288B527E-146D-4737-8236-1E2DC0AFF10D}"/>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CDACCC01-8A77-4CBF-8EAC-E09D33EADEA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D610183-8894-4CEA-AC04-1CEBE677E10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95C649AD-F563-4D01-8847-B3E709249E43}"/>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25611760-61BD-40C1-9DCC-D628DF18CE97}"/>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95B42F71-7376-4978-95A8-D1422A06F9B8}"/>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EACD187C-8B05-49E5-A970-18C4E3E1E833}"/>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277771C7-F8EF-4D00-82BA-E03F3D75114D}"/>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2C19DB1F-4938-48C8-964E-A26D1125610D}"/>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B78BB25-3134-49D9-A57C-D944C011A2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D5A1B47-B946-4B23-9749-3C796DC3299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BEDB8A4-0BD9-4A5E-AE5B-EAEBEF64DC2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1EE39F9D-ECC7-4134-8E53-817086B8726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B01F24C-D490-49F2-B2B4-2E8EF8A2399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107950</xdr:rowOff>
    </xdr:from>
    <xdr:to>
      <xdr:col>85</xdr:col>
      <xdr:colOff>177800</xdr:colOff>
      <xdr:row>39</xdr:row>
      <xdr:rowOff>38100</xdr:rowOff>
    </xdr:to>
    <xdr:sp macro="" textlink="">
      <xdr:nvSpPr>
        <xdr:cNvPr id="526" name="楕円 525">
          <a:extLst>
            <a:ext uri="{FF2B5EF4-FFF2-40B4-BE49-F238E27FC236}">
              <a16:creationId xmlns:a16="http://schemas.microsoft.com/office/drawing/2014/main" id="{7DC3BE97-EA9B-4916-88EB-2619C89FB75A}"/>
            </a:ext>
          </a:extLst>
        </xdr:cNvPr>
        <xdr:cNvSpPr/>
      </xdr:nvSpPr>
      <xdr:spPr>
        <a:xfrm>
          <a:off x="16268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86377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8E8C286C-7512-4BFB-951E-C677ADE2556D}"/>
            </a:ext>
          </a:extLst>
        </xdr:cNvPr>
        <xdr:cNvSpPr txBox="1"/>
      </xdr:nvSpPr>
      <xdr:spPr>
        <a:xfrm>
          <a:off x="16357600" y="660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80010</xdr:rowOff>
    </xdr:from>
    <xdr:to>
      <xdr:col>81</xdr:col>
      <xdr:colOff>101600</xdr:colOff>
      <xdr:row>39</xdr:row>
      <xdr:rowOff>10160</xdr:rowOff>
    </xdr:to>
    <xdr:sp macro="" textlink="">
      <xdr:nvSpPr>
        <xdr:cNvPr id="528" name="楕円 527">
          <a:extLst>
            <a:ext uri="{FF2B5EF4-FFF2-40B4-BE49-F238E27FC236}">
              <a16:creationId xmlns:a16="http://schemas.microsoft.com/office/drawing/2014/main" id="{42992807-27B9-41C5-9805-95B313D35506}"/>
            </a:ext>
          </a:extLst>
        </xdr:cNvPr>
        <xdr:cNvSpPr/>
      </xdr:nvSpPr>
      <xdr:spPr>
        <a:xfrm>
          <a:off x="15430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130810</xdr:rowOff>
    </xdr:from>
    <xdr:to>
      <xdr:col>85</xdr:col>
      <xdr:colOff>127000</xdr:colOff>
      <xdr:row>38</xdr:row>
      <xdr:rowOff>158750</xdr:rowOff>
    </xdr:to>
    <xdr:cxnSp macro="">
      <xdr:nvCxnSpPr>
        <xdr:cNvPr id="529" name="直線コネクタ 528">
          <a:extLst>
            <a:ext uri="{FF2B5EF4-FFF2-40B4-BE49-F238E27FC236}">
              <a16:creationId xmlns:a16="http://schemas.microsoft.com/office/drawing/2014/main" id="{9206B485-1A82-47EB-B02D-1F7FAD29EFA8}"/>
            </a:ext>
          </a:extLst>
        </xdr:cNvPr>
        <xdr:cNvCxnSpPr/>
      </xdr:nvCxnSpPr>
      <xdr:spPr>
        <a:xfrm>
          <a:off x="15481300" y="664591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45720</xdr:rowOff>
    </xdr:from>
    <xdr:to>
      <xdr:col>76</xdr:col>
      <xdr:colOff>165100</xdr:colOff>
      <xdr:row>38</xdr:row>
      <xdr:rowOff>147320</xdr:rowOff>
    </xdr:to>
    <xdr:sp macro="" textlink="">
      <xdr:nvSpPr>
        <xdr:cNvPr id="530" name="楕円 529">
          <a:extLst>
            <a:ext uri="{FF2B5EF4-FFF2-40B4-BE49-F238E27FC236}">
              <a16:creationId xmlns:a16="http://schemas.microsoft.com/office/drawing/2014/main" id="{07CCDAEB-2530-413F-8B70-72B040B0B610}"/>
            </a:ext>
          </a:extLst>
        </xdr:cNvPr>
        <xdr:cNvSpPr/>
      </xdr:nvSpPr>
      <xdr:spPr>
        <a:xfrm>
          <a:off x="145415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96520</xdr:rowOff>
    </xdr:from>
    <xdr:to>
      <xdr:col>81</xdr:col>
      <xdr:colOff>50800</xdr:colOff>
      <xdr:row>38</xdr:row>
      <xdr:rowOff>130810</xdr:rowOff>
    </xdr:to>
    <xdr:cxnSp macro="">
      <xdr:nvCxnSpPr>
        <xdr:cNvPr id="531" name="直線コネクタ 530">
          <a:extLst>
            <a:ext uri="{FF2B5EF4-FFF2-40B4-BE49-F238E27FC236}">
              <a16:creationId xmlns:a16="http://schemas.microsoft.com/office/drawing/2014/main" id="{70100F29-1D57-42A6-B6E0-F00CD9B49342}"/>
            </a:ext>
          </a:extLst>
        </xdr:cNvPr>
        <xdr:cNvCxnSpPr/>
      </xdr:nvCxnSpPr>
      <xdr:spPr>
        <a:xfrm>
          <a:off x="14592300" y="6611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40640</xdr:rowOff>
    </xdr:from>
    <xdr:to>
      <xdr:col>72</xdr:col>
      <xdr:colOff>38100</xdr:colOff>
      <xdr:row>38</xdr:row>
      <xdr:rowOff>142240</xdr:rowOff>
    </xdr:to>
    <xdr:sp macro="" textlink="">
      <xdr:nvSpPr>
        <xdr:cNvPr id="532" name="楕円 531">
          <a:extLst>
            <a:ext uri="{FF2B5EF4-FFF2-40B4-BE49-F238E27FC236}">
              <a16:creationId xmlns:a16="http://schemas.microsoft.com/office/drawing/2014/main" id="{403D477A-B439-434A-8F6F-A2479FFEA1D2}"/>
            </a:ext>
          </a:extLst>
        </xdr:cNvPr>
        <xdr:cNvSpPr/>
      </xdr:nvSpPr>
      <xdr:spPr>
        <a:xfrm>
          <a:off x="13652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91440</xdr:rowOff>
    </xdr:from>
    <xdr:to>
      <xdr:col>76</xdr:col>
      <xdr:colOff>114300</xdr:colOff>
      <xdr:row>38</xdr:row>
      <xdr:rowOff>96520</xdr:rowOff>
    </xdr:to>
    <xdr:cxnSp macro="">
      <xdr:nvCxnSpPr>
        <xdr:cNvPr id="533" name="直線コネクタ 532">
          <a:extLst>
            <a:ext uri="{FF2B5EF4-FFF2-40B4-BE49-F238E27FC236}">
              <a16:creationId xmlns:a16="http://schemas.microsoft.com/office/drawing/2014/main" id="{3AFE84D3-CE04-42C5-B48C-FBAC65EDCB97}"/>
            </a:ext>
          </a:extLst>
        </xdr:cNvPr>
        <xdr:cNvCxnSpPr/>
      </xdr:nvCxnSpPr>
      <xdr:spPr>
        <a:xfrm>
          <a:off x="13703300" y="66065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xdr:rowOff>
    </xdr:from>
    <xdr:to>
      <xdr:col>67</xdr:col>
      <xdr:colOff>101600</xdr:colOff>
      <xdr:row>38</xdr:row>
      <xdr:rowOff>104140</xdr:rowOff>
    </xdr:to>
    <xdr:sp macro="" textlink="">
      <xdr:nvSpPr>
        <xdr:cNvPr id="534" name="楕円 533">
          <a:extLst>
            <a:ext uri="{FF2B5EF4-FFF2-40B4-BE49-F238E27FC236}">
              <a16:creationId xmlns:a16="http://schemas.microsoft.com/office/drawing/2014/main" id="{28B1B618-A944-438B-941C-F28BEB31803B}"/>
            </a:ext>
          </a:extLst>
        </xdr:cNvPr>
        <xdr:cNvSpPr/>
      </xdr:nvSpPr>
      <xdr:spPr>
        <a:xfrm>
          <a:off x="12763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53340</xdr:rowOff>
    </xdr:from>
    <xdr:to>
      <xdr:col>71</xdr:col>
      <xdr:colOff>177800</xdr:colOff>
      <xdr:row>38</xdr:row>
      <xdr:rowOff>91440</xdr:rowOff>
    </xdr:to>
    <xdr:cxnSp macro="">
      <xdr:nvCxnSpPr>
        <xdr:cNvPr id="535" name="直線コネクタ 534">
          <a:extLst>
            <a:ext uri="{FF2B5EF4-FFF2-40B4-BE49-F238E27FC236}">
              <a16:creationId xmlns:a16="http://schemas.microsoft.com/office/drawing/2014/main" id="{2AE0C503-0A5E-4921-8BFE-F3C5A85DAF64}"/>
            </a:ext>
          </a:extLst>
        </xdr:cNvPr>
        <xdr:cNvCxnSpPr/>
      </xdr:nvCxnSpPr>
      <xdr:spPr>
        <a:xfrm>
          <a:off x="12814300" y="6568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D81A87FC-CB2F-40A8-93B5-D2559EB5790A}"/>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19966AF7-9CBB-48EA-9C10-5951BBDE5715}"/>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84205277-5783-49A0-9202-30F0FBF1B550}"/>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DB8C0746-CC23-4AFE-B249-3ECE9ACDB8CC}"/>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1287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E910F111-9E58-4608-81B6-E3F2C1B4B6E4}"/>
            </a:ext>
          </a:extLst>
        </xdr:cNvPr>
        <xdr:cNvSpPr txBox="1"/>
      </xdr:nvSpPr>
      <xdr:spPr>
        <a:xfrm>
          <a:off x="15266044" y="668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138447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E5438621-1166-48EF-951F-630D68904754}"/>
            </a:ext>
          </a:extLst>
        </xdr:cNvPr>
        <xdr:cNvSpPr txBox="1"/>
      </xdr:nvSpPr>
      <xdr:spPr>
        <a:xfrm>
          <a:off x="14389744" y="665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CE7209F0-452C-4714-A0DA-D3308C5DAE68}"/>
            </a:ext>
          </a:extLst>
        </xdr:cNvPr>
        <xdr:cNvSpPr txBox="1"/>
      </xdr:nvSpPr>
      <xdr:spPr>
        <a:xfrm>
          <a:off x="13500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3E968F9F-7F35-4126-BA7B-E35A36AB52C0}"/>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9D5A0A5B-AA83-47AA-97B4-9BB6B9C653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6436D245-E226-4422-9805-86D830A59D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10AC061F-1F96-4C22-A624-76081EB677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1D228390-41C7-417A-9748-8F4C117533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6E130ADB-5717-4933-8E08-CB2DFCD4B9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D98ABA7D-8759-4A2E-BE5A-0C14A89A37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32A6CD5C-4726-49F3-AD59-289AFE03013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D82CD2CB-8F95-4DE4-8B4F-860BE46A37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C5657400-A2DF-4041-9AD2-E2881717B7A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90AB1192-653E-4BC7-A7F5-8E02347FD47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1577A28-83A2-447F-A9AD-67C9AC3028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C5CB7899-8CC5-4D50-BF7B-5A200DC8734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4F1A3D3E-2F57-44A7-A528-38652D41465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32DACC36-F081-4322-8C24-1C25F9B9857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C8E459CD-FDB8-413C-AFB8-9D1E8622352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26B5819C-38BA-4492-8070-4C348899E73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5A2C3674-6D48-45A6-86E7-3DAEED40A7A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A094EE7F-2A7D-43E0-92BD-E045B976842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A949CBEF-C8A2-4422-B37F-0E47F6B177C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5EE34A82-8284-40B6-A737-A105A3DA288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43250AF0-387D-4A80-9696-3DE024759A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BC27988C-3C01-41A0-9E09-BC7251431328}"/>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33FA87E7-DA86-41AF-A680-CE35307F67D8}"/>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BC06FE5A-C4AF-4B33-9346-8E0D22FF82D8}"/>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7F108CF2-F223-4940-A466-6D7118709A16}"/>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B6F79F33-F98C-4E6E-97B9-6988393B62DD}"/>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A53773FC-90DB-4037-A5BA-05C8AB26F736}"/>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3D20F593-E986-4351-8892-D118C08A05CA}"/>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029824BB-032F-433A-8EA3-8B69641321E8}"/>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E3659240-5A08-44F2-B91E-BDB1DD319823}"/>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77C30C6F-82B3-4571-9E8C-5290483A7013}"/>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6F9E2DF4-E3A7-4DDC-9E4C-D9789131BC0D}"/>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2087046B-F0F0-4D21-9E08-E1900A46FB8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A4EB5497-A987-4E30-8F54-90F78428C0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75E6388-420A-4874-96CB-C4337A2C61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93FDBC36-2C49-416B-8D83-9A3AC2EC85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6296883D-BD0D-40A8-9245-02BD1DF8DF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157988</xdr:rowOff>
    </xdr:from>
    <xdr:to>
      <xdr:col>116</xdr:col>
      <xdr:colOff>114300</xdr:colOff>
      <xdr:row>41</xdr:row>
      <xdr:rowOff>88138</xdr:rowOff>
    </xdr:to>
    <xdr:sp macro="" textlink="">
      <xdr:nvSpPr>
        <xdr:cNvPr id="581" name="楕円 580">
          <a:extLst>
            <a:ext uri="{FF2B5EF4-FFF2-40B4-BE49-F238E27FC236}">
              <a16:creationId xmlns:a16="http://schemas.microsoft.com/office/drawing/2014/main" id="{A0FC3458-1C58-44BC-8914-D9770691896F}"/>
            </a:ext>
          </a:extLst>
        </xdr:cNvPr>
        <xdr:cNvSpPr/>
      </xdr:nvSpPr>
      <xdr:spPr>
        <a:xfrm>
          <a:off x="221107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72915</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E2117D7B-1CA5-4B08-AAB5-036BCD452FFB}"/>
            </a:ext>
          </a:extLst>
        </xdr:cNvPr>
        <xdr:cNvSpPr txBox="1"/>
      </xdr:nvSpPr>
      <xdr:spPr>
        <a:xfrm>
          <a:off x="22199600" y="69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583" name="楕円 582">
          <a:extLst>
            <a:ext uri="{FF2B5EF4-FFF2-40B4-BE49-F238E27FC236}">
              <a16:creationId xmlns:a16="http://schemas.microsoft.com/office/drawing/2014/main" id="{86840F60-7F3F-4E58-87B1-87477FE65244}"/>
            </a:ext>
          </a:extLst>
        </xdr:cNvPr>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28194</xdr:rowOff>
    </xdr:from>
    <xdr:to>
      <xdr:col>116</xdr:col>
      <xdr:colOff>63500</xdr:colOff>
      <xdr:row>41</xdr:row>
      <xdr:rowOff>37338</xdr:rowOff>
    </xdr:to>
    <xdr:cxnSp macro="">
      <xdr:nvCxnSpPr>
        <xdr:cNvPr id="584" name="直線コネクタ 583">
          <a:extLst>
            <a:ext uri="{FF2B5EF4-FFF2-40B4-BE49-F238E27FC236}">
              <a16:creationId xmlns:a16="http://schemas.microsoft.com/office/drawing/2014/main" id="{4953A313-0682-48BB-92B7-F965CD0111A0}"/>
            </a:ext>
          </a:extLst>
        </xdr:cNvPr>
        <xdr:cNvCxnSpPr/>
      </xdr:nvCxnSpPr>
      <xdr:spPr>
        <a:xfrm>
          <a:off x="21323300" y="70576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148844</xdr:rowOff>
    </xdr:from>
    <xdr:to>
      <xdr:col>107</xdr:col>
      <xdr:colOff>101600</xdr:colOff>
      <xdr:row>41</xdr:row>
      <xdr:rowOff>78994</xdr:rowOff>
    </xdr:to>
    <xdr:sp macro="" textlink="">
      <xdr:nvSpPr>
        <xdr:cNvPr id="585" name="楕円 584">
          <a:extLst>
            <a:ext uri="{FF2B5EF4-FFF2-40B4-BE49-F238E27FC236}">
              <a16:creationId xmlns:a16="http://schemas.microsoft.com/office/drawing/2014/main" id="{E1BF1EA8-18E2-48BA-B7B3-EF86778F8D88}"/>
            </a:ext>
          </a:extLst>
        </xdr:cNvPr>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28194</xdr:rowOff>
    </xdr:to>
    <xdr:cxnSp macro="">
      <xdr:nvCxnSpPr>
        <xdr:cNvPr id="586" name="直線コネクタ 585">
          <a:extLst>
            <a:ext uri="{FF2B5EF4-FFF2-40B4-BE49-F238E27FC236}">
              <a16:creationId xmlns:a16="http://schemas.microsoft.com/office/drawing/2014/main" id="{54EE1EB4-E9F7-47D3-B7A7-EFF7C6159D08}"/>
            </a:ext>
          </a:extLst>
        </xdr:cNvPr>
        <xdr:cNvCxnSpPr/>
      </xdr:nvCxnSpPr>
      <xdr:spPr>
        <a:xfrm>
          <a:off x="20434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128270</xdr:rowOff>
    </xdr:from>
    <xdr:to>
      <xdr:col>102</xdr:col>
      <xdr:colOff>165100</xdr:colOff>
      <xdr:row>41</xdr:row>
      <xdr:rowOff>58420</xdr:rowOff>
    </xdr:to>
    <xdr:sp macro="" textlink="">
      <xdr:nvSpPr>
        <xdr:cNvPr id="587" name="楕円 586">
          <a:extLst>
            <a:ext uri="{FF2B5EF4-FFF2-40B4-BE49-F238E27FC236}">
              <a16:creationId xmlns:a16="http://schemas.microsoft.com/office/drawing/2014/main" id="{90080981-40C6-4F0C-8012-E6A46BB98CC7}"/>
            </a:ext>
          </a:extLst>
        </xdr:cNvPr>
        <xdr:cNvSpPr/>
      </xdr:nvSpPr>
      <xdr:spPr>
        <a:xfrm>
          <a:off x="19494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xdr:rowOff>
    </xdr:from>
    <xdr:to>
      <xdr:col>107</xdr:col>
      <xdr:colOff>50800</xdr:colOff>
      <xdr:row>41</xdr:row>
      <xdr:rowOff>28194</xdr:rowOff>
    </xdr:to>
    <xdr:cxnSp macro="">
      <xdr:nvCxnSpPr>
        <xdr:cNvPr id="588" name="直線コネクタ 587">
          <a:extLst>
            <a:ext uri="{FF2B5EF4-FFF2-40B4-BE49-F238E27FC236}">
              <a16:creationId xmlns:a16="http://schemas.microsoft.com/office/drawing/2014/main" id="{14AD8564-7516-4FC6-B9D4-A30FC65861E6}"/>
            </a:ext>
          </a:extLst>
        </xdr:cNvPr>
        <xdr:cNvCxnSpPr/>
      </xdr:nvCxnSpPr>
      <xdr:spPr>
        <a:xfrm>
          <a:off x="19545300" y="70370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130556</xdr:rowOff>
    </xdr:from>
    <xdr:to>
      <xdr:col>98</xdr:col>
      <xdr:colOff>38100</xdr:colOff>
      <xdr:row>41</xdr:row>
      <xdr:rowOff>60706</xdr:rowOff>
    </xdr:to>
    <xdr:sp macro="" textlink="">
      <xdr:nvSpPr>
        <xdr:cNvPr id="589" name="楕円 588">
          <a:extLst>
            <a:ext uri="{FF2B5EF4-FFF2-40B4-BE49-F238E27FC236}">
              <a16:creationId xmlns:a16="http://schemas.microsoft.com/office/drawing/2014/main" id="{8C5573FF-608F-449D-B078-6AB7D899C42D}"/>
            </a:ext>
          </a:extLst>
        </xdr:cNvPr>
        <xdr:cNvSpPr/>
      </xdr:nvSpPr>
      <xdr:spPr>
        <a:xfrm>
          <a:off x="18605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xdr:rowOff>
    </xdr:from>
    <xdr:to>
      <xdr:col>102</xdr:col>
      <xdr:colOff>114300</xdr:colOff>
      <xdr:row>41</xdr:row>
      <xdr:rowOff>9906</xdr:rowOff>
    </xdr:to>
    <xdr:cxnSp macro="">
      <xdr:nvCxnSpPr>
        <xdr:cNvPr id="590" name="直線コネクタ 589">
          <a:extLst>
            <a:ext uri="{FF2B5EF4-FFF2-40B4-BE49-F238E27FC236}">
              <a16:creationId xmlns:a16="http://schemas.microsoft.com/office/drawing/2014/main" id="{6F239300-5909-45E3-96E6-C4B25B8BE99C}"/>
            </a:ext>
          </a:extLst>
        </xdr:cNvPr>
        <xdr:cNvCxnSpPr/>
      </xdr:nvCxnSpPr>
      <xdr:spPr>
        <a:xfrm flipV="1">
          <a:off x="18656300" y="703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3FE466DA-E92A-47F2-920D-3855A06F07D0}"/>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80FA2FC7-F9C5-4BE0-B34D-8B937B79E560}"/>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E2C1DA17-6C5B-4040-AA87-0AB0B11647A0}"/>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6804DCC6-A8E6-4E32-A0BA-35E7B529E511}"/>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6B823295-1B4D-4A84-8B2B-381B82506C6D}"/>
            </a:ext>
          </a:extLst>
        </xdr:cNvPr>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25D35BCF-96ED-474D-921A-07109FA9434D}"/>
            </a:ext>
          </a:extLst>
        </xdr:cNvPr>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49547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A0645BBA-6A60-4C55-8FA2-41A7BFFD36B4}"/>
            </a:ext>
          </a:extLst>
        </xdr:cNvPr>
        <xdr:cNvSpPr txBox="1"/>
      </xdr:nvSpPr>
      <xdr:spPr>
        <a:xfrm>
          <a:off x="193104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51833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C264A4D2-1E0E-4B46-8D9E-DD52EEBBA65F}"/>
            </a:ext>
          </a:extLst>
        </xdr:cNvPr>
        <xdr:cNvSpPr txBox="1"/>
      </xdr:nvSpPr>
      <xdr:spPr>
        <a:xfrm>
          <a:off x="18421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600DC86B-77A5-4AD6-BD60-A43D5711A7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E41CF98D-3150-4864-8199-CB8DD5819C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5AF2C06B-DA1D-4C41-BBF7-329C31CF74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D0D190E7-9DA1-4233-AC77-D19C9D12A20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2AC9847D-8309-43D0-B1F0-47A1FAC93D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49987AE2-D77E-42D7-BCF0-A2AA6FF71D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5A58F2E5-91A3-4007-8BEC-E48ADBF6E7B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D6782D30-8263-4887-A569-9F8CAF25E8D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820B4C91-38B1-43F4-BD85-18440C8C72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68F44126-47EC-4B21-B4BB-A45F3FB2C2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5017782C-6F42-4889-9E84-FE7C803B12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D6673349-4036-4D5A-AC1A-C0AAF844E04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639C0C9C-D7A8-4D1C-A2C6-DFC52387721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66098774-B029-47BD-8718-4D139E6D50B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F42B1364-26B8-46CB-A329-3ABC02366A4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F4CDE3E3-3586-4E6A-9030-D31A295F325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2338CAE7-625B-4AE5-85CE-D62F7671494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1210CC95-C888-4903-B487-FFC0ED88DB4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B3B80BEA-B889-49E5-AA1F-5F42111DCF6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4F8312A9-FC86-43E3-853B-8EA3F7C0E7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D3768FB-B6EF-4518-B00C-3B70A861841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DE6D330-6BBD-4321-81AF-1036CE07CA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3629C740-F1D3-4117-A28B-40496ED77944}"/>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FF572C4B-367A-411D-B401-B39169427435}"/>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D8298361-05CA-47A9-A793-0E7C3AEFAE45}"/>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A53E39F0-B998-4DEE-A375-8826B93BC915}"/>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F6380772-3F1F-4780-969B-7FC04A38E309}"/>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28D7D4B2-4DF8-4D77-B46C-42BD55A49FFC}"/>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BE9AFAB0-DCC7-4678-9BE8-1A6AABA287E7}"/>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71A68D11-C259-4E5B-92BA-457FE4A3874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1591D757-8478-4044-ADA6-DB2D6487B1FF}"/>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5C8C2BDD-8145-4936-B499-4D09F3D9D35B}"/>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B2228DD5-5265-4417-943A-2F73A7CD17AB}"/>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C9CEB1A-1DD8-4E54-914A-A5C9DA0F32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3934C2D8-49B2-4F31-A3CF-629E7F12562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3AEB6403-C287-4654-87DE-D342A390D5C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5299169-4D4F-4FC6-B0D3-F425D28F44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B25B089-6D76-4145-A081-051928CE9D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113792</xdr:rowOff>
    </xdr:from>
    <xdr:to>
      <xdr:col>85</xdr:col>
      <xdr:colOff>177800</xdr:colOff>
      <xdr:row>58</xdr:row>
      <xdr:rowOff>43942</xdr:rowOff>
    </xdr:to>
    <xdr:sp macro="" textlink="">
      <xdr:nvSpPr>
        <xdr:cNvPr id="637" name="楕円 636">
          <a:extLst>
            <a:ext uri="{FF2B5EF4-FFF2-40B4-BE49-F238E27FC236}">
              <a16:creationId xmlns:a16="http://schemas.microsoft.com/office/drawing/2014/main" id="{B7F79958-6570-4A0C-8431-9F797F1EB60F}"/>
            </a:ext>
          </a:extLst>
        </xdr:cNvPr>
        <xdr:cNvSpPr/>
      </xdr:nvSpPr>
      <xdr:spPr>
        <a:xfrm>
          <a:off x="16268700" y="9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136669</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464272AD-4090-48E3-A8E1-6117C3B14E3C}"/>
            </a:ext>
          </a:extLst>
        </xdr:cNvPr>
        <xdr:cNvSpPr txBox="1"/>
      </xdr:nvSpPr>
      <xdr:spPr>
        <a:xfrm>
          <a:off x="16357600"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150368</xdr:rowOff>
    </xdr:from>
    <xdr:to>
      <xdr:col>81</xdr:col>
      <xdr:colOff>101600</xdr:colOff>
      <xdr:row>58</xdr:row>
      <xdr:rowOff>80518</xdr:rowOff>
    </xdr:to>
    <xdr:sp macro="" textlink="">
      <xdr:nvSpPr>
        <xdr:cNvPr id="639" name="楕円 638">
          <a:extLst>
            <a:ext uri="{FF2B5EF4-FFF2-40B4-BE49-F238E27FC236}">
              <a16:creationId xmlns:a16="http://schemas.microsoft.com/office/drawing/2014/main" id="{6DA83A6B-78B7-42EF-A10E-C4F794343364}"/>
            </a:ext>
          </a:extLst>
        </xdr:cNvPr>
        <xdr:cNvSpPr/>
      </xdr:nvSpPr>
      <xdr:spPr>
        <a:xfrm>
          <a:off x="15430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164592</xdr:rowOff>
    </xdr:from>
    <xdr:to>
      <xdr:col>85</xdr:col>
      <xdr:colOff>127000</xdr:colOff>
      <xdr:row>58</xdr:row>
      <xdr:rowOff>29718</xdr:rowOff>
    </xdr:to>
    <xdr:cxnSp macro="">
      <xdr:nvCxnSpPr>
        <xdr:cNvPr id="640" name="直線コネクタ 639">
          <a:extLst>
            <a:ext uri="{FF2B5EF4-FFF2-40B4-BE49-F238E27FC236}">
              <a16:creationId xmlns:a16="http://schemas.microsoft.com/office/drawing/2014/main" id="{5F115256-3A73-48ED-A5F9-41051C8126AD}"/>
            </a:ext>
          </a:extLst>
        </xdr:cNvPr>
        <xdr:cNvCxnSpPr/>
      </xdr:nvCxnSpPr>
      <xdr:spPr>
        <a:xfrm flipV="1">
          <a:off x="15481300" y="993724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106934</xdr:rowOff>
    </xdr:from>
    <xdr:to>
      <xdr:col>76</xdr:col>
      <xdr:colOff>165100</xdr:colOff>
      <xdr:row>58</xdr:row>
      <xdr:rowOff>37084</xdr:rowOff>
    </xdr:to>
    <xdr:sp macro="" textlink="">
      <xdr:nvSpPr>
        <xdr:cNvPr id="641" name="楕円 640">
          <a:extLst>
            <a:ext uri="{FF2B5EF4-FFF2-40B4-BE49-F238E27FC236}">
              <a16:creationId xmlns:a16="http://schemas.microsoft.com/office/drawing/2014/main" id="{D89F8879-E6CF-4425-A840-AB0A97D9B22B}"/>
            </a:ext>
          </a:extLst>
        </xdr:cNvPr>
        <xdr:cNvSpPr/>
      </xdr:nvSpPr>
      <xdr:spPr>
        <a:xfrm>
          <a:off x="14541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157734</xdr:rowOff>
    </xdr:from>
    <xdr:to>
      <xdr:col>81</xdr:col>
      <xdr:colOff>50800</xdr:colOff>
      <xdr:row>58</xdr:row>
      <xdr:rowOff>29718</xdr:rowOff>
    </xdr:to>
    <xdr:cxnSp macro="">
      <xdr:nvCxnSpPr>
        <xdr:cNvPr id="642" name="直線コネクタ 641">
          <a:extLst>
            <a:ext uri="{FF2B5EF4-FFF2-40B4-BE49-F238E27FC236}">
              <a16:creationId xmlns:a16="http://schemas.microsoft.com/office/drawing/2014/main" id="{593118B8-5D95-41AA-BEF4-1EDF7FDCE1E1}"/>
            </a:ext>
          </a:extLst>
        </xdr:cNvPr>
        <xdr:cNvCxnSpPr/>
      </xdr:nvCxnSpPr>
      <xdr:spPr>
        <a:xfrm>
          <a:off x="14592300" y="99303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58928</xdr:rowOff>
    </xdr:from>
    <xdr:to>
      <xdr:col>72</xdr:col>
      <xdr:colOff>38100</xdr:colOff>
      <xdr:row>57</xdr:row>
      <xdr:rowOff>160528</xdr:rowOff>
    </xdr:to>
    <xdr:sp macro="" textlink="">
      <xdr:nvSpPr>
        <xdr:cNvPr id="643" name="楕円 642">
          <a:extLst>
            <a:ext uri="{FF2B5EF4-FFF2-40B4-BE49-F238E27FC236}">
              <a16:creationId xmlns:a16="http://schemas.microsoft.com/office/drawing/2014/main" id="{9C1AF522-08F2-40C5-BD2D-010AFD3D1A11}"/>
            </a:ext>
          </a:extLst>
        </xdr:cNvPr>
        <xdr:cNvSpPr/>
      </xdr:nvSpPr>
      <xdr:spPr>
        <a:xfrm>
          <a:off x="13652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109728</xdr:rowOff>
    </xdr:from>
    <xdr:to>
      <xdr:col>76</xdr:col>
      <xdr:colOff>114300</xdr:colOff>
      <xdr:row>57</xdr:row>
      <xdr:rowOff>157734</xdr:rowOff>
    </xdr:to>
    <xdr:cxnSp macro="">
      <xdr:nvCxnSpPr>
        <xdr:cNvPr id="644" name="直線コネクタ 643">
          <a:extLst>
            <a:ext uri="{FF2B5EF4-FFF2-40B4-BE49-F238E27FC236}">
              <a16:creationId xmlns:a16="http://schemas.microsoft.com/office/drawing/2014/main" id="{ED85FE90-7D4E-467D-9412-49947B442653}"/>
            </a:ext>
          </a:extLst>
        </xdr:cNvPr>
        <xdr:cNvCxnSpPr/>
      </xdr:nvCxnSpPr>
      <xdr:spPr>
        <a:xfrm>
          <a:off x="13703300" y="98823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xdr:rowOff>
    </xdr:from>
    <xdr:to>
      <xdr:col>67</xdr:col>
      <xdr:colOff>101600</xdr:colOff>
      <xdr:row>57</xdr:row>
      <xdr:rowOff>114808</xdr:rowOff>
    </xdr:to>
    <xdr:sp macro="" textlink="">
      <xdr:nvSpPr>
        <xdr:cNvPr id="645" name="楕円 644">
          <a:extLst>
            <a:ext uri="{FF2B5EF4-FFF2-40B4-BE49-F238E27FC236}">
              <a16:creationId xmlns:a16="http://schemas.microsoft.com/office/drawing/2014/main" id="{A3EE1D1F-5BBF-41CD-BC2C-F55A2D9FBFC9}"/>
            </a:ext>
          </a:extLst>
        </xdr:cNvPr>
        <xdr:cNvSpPr/>
      </xdr:nvSpPr>
      <xdr:spPr>
        <a:xfrm>
          <a:off x="12763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64008</xdr:rowOff>
    </xdr:from>
    <xdr:to>
      <xdr:col>71</xdr:col>
      <xdr:colOff>177800</xdr:colOff>
      <xdr:row>57</xdr:row>
      <xdr:rowOff>109728</xdr:rowOff>
    </xdr:to>
    <xdr:cxnSp macro="">
      <xdr:nvCxnSpPr>
        <xdr:cNvPr id="646" name="直線コネクタ 645">
          <a:extLst>
            <a:ext uri="{FF2B5EF4-FFF2-40B4-BE49-F238E27FC236}">
              <a16:creationId xmlns:a16="http://schemas.microsoft.com/office/drawing/2014/main" id="{9DA692DB-50D0-4BDA-B7D3-34CF67607941}"/>
            </a:ext>
          </a:extLst>
        </xdr:cNvPr>
        <xdr:cNvCxnSpPr/>
      </xdr:nvCxnSpPr>
      <xdr:spPr>
        <a:xfrm>
          <a:off x="12814300" y="98366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647" name="n_1aveValue【学校施設】&#10;有形固定資産減価償却率">
          <a:extLst>
            <a:ext uri="{FF2B5EF4-FFF2-40B4-BE49-F238E27FC236}">
              <a16:creationId xmlns:a16="http://schemas.microsoft.com/office/drawing/2014/main" id="{3921F605-E4AD-4ABA-B4FD-68B0254BD19E}"/>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648" name="n_2aveValue【学校施設】&#10;有形固定資産減価償却率">
          <a:extLst>
            <a:ext uri="{FF2B5EF4-FFF2-40B4-BE49-F238E27FC236}">
              <a16:creationId xmlns:a16="http://schemas.microsoft.com/office/drawing/2014/main" id="{BEFEFD5B-7AEE-4257-BDAE-8D3F9C5C5F6C}"/>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649" name="n_3aveValue【学校施設】&#10;有形固定資産減価償却率">
          <a:extLst>
            <a:ext uri="{FF2B5EF4-FFF2-40B4-BE49-F238E27FC236}">
              <a16:creationId xmlns:a16="http://schemas.microsoft.com/office/drawing/2014/main" id="{2598198E-6E14-4E28-AE8E-D2E45D2AA603}"/>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650" name="n_4aveValue【学校施設】&#10;有形固定資産減価償却率">
          <a:extLst>
            <a:ext uri="{FF2B5EF4-FFF2-40B4-BE49-F238E27FC236}">
              <a16:creationId xmlns:a16="http://schemas.microsoft.com/office/drawing/2014/main" id="{F3A0FC3D-FDA8-466A-86C6-FA101C09B984}"/>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97045</xdr:rowOff>
    </xdr:from>
    <xdr:ext cx="405111" cy="259045"/>
    <xdr:sp macro="" textlink="">
      <xdr:nvSpPr>
        <xdr:cNvPr id="651" name="n_1mainValue【学校施設】&#10;有形固定資産減価償却率">
          <a:extLst>
            <a:ext uri="{FF2B5EF4-FFF2-40B4-BE49-F238E27FC236}">
              <a16:creationId xmlns:a16="http://schemas.microsoft.com/office/drawing/2014/main" id="{CFB0880F-8B40-4B4F-B1AA-3F494DE5B662}"/>
            </a:ext>
          </a:extLst>
        </xdr:cNvPr>
        <xdr:cNvSpPr txBox="1"/>
      </xdr:nvSpPr>
      <xdr:spPr>
        <a:xfrm>
          <a:off x="152660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53611</xdr:rowOff>
    </xdr:from>
    <xdr:ext cx="405111" cy="259045"/>
    <xdr:sp macro="" textlink="">
      <xdr:nvSpPr>
        <xdr:cNvPr id="652" name="n_2mainValue【学校施設】&#10;有形固定資産減価償却率">
          <a:extLst>
            <a:ext uri="{FF2B5EF4-FFF2-40B4-BE49-F238E27FC236}">
              <a16:creationId xmlns:a16="http://schemas.microsoft.com/office/drawing/2014/main" id="{9A919524-DE58-4D4D-9E60-13727F5D7F01}"/>
            </a:ext>
          </a:extLst>
        </xdr:cNvPr>
        <xdr:cNvSpPr txBox="1"/>
      </xdr:nvSpPr>
      <xdr:spPr>
        <a:xfrm>
          <a:off x="143897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5605</xdr:rowOff>
    </xdr:from>
    <xdr:ext cx="405111" cy="259045"/>
    <xdr:sp macro="" textlink="">
      <xdr:nvSpPr>
        <xdr:cNvPr id="653" name="n_3mainValue【学校施設】&#10;有形固定資産減価償却率">
          <a:extLst>
            <a:ext uri="{FF2B5EF4-FFF2-40B4-BE49-F238E27FC236}">
              <a16:creationId xmlns:a16="http://schemas.microsoft.com/office/drawing/2014/main" id="{119DCE7E-B391-4950-AAD8-92B5261430BC}"/>
            </a:ext>
          </a:extLst>
        </xdr:cNvPr>
        <xdr:cNvSpPr txBox="1"/>
      </xdr:nvSpPr>
      <xdr:spPr>
        <a:xfrm>
          <a:off x="13500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131335</xdr:rowOff>
    </xdr:from>
    <xdr:ext cx="405111" cy="259045"/>
    <xdr:sp macro="" textlink="">
      <xdr:nvSpPr>
        <xdr:cNvPr id="654" name="n_4mainValue【学校施設】&#10;有形固定資産減価償却率">
          <a:extLst>
            <a:ext uri="{FF2B5EF4-FFF2-40B4-BE49-F238E27FC236}">
              <a16:creationId xmlns:a16="http://schemas.microsoft.com/office/drawing/2014/main" id="{B17B9071-3BFC-4C94-924A-1F5624F7961B}"/>
            </a:ext>
          </a:extLst>
        </xdr:cNvPr>
        <xdr:cNvSpPr txBox="1"/>
      </xdr:nvSpPr>
      <xdr:spPr>
        <a:xfrm>
          <a:off x="126117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2D85A18C-D176-4219-BF4D-124712FF08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EF14FB59-6D3D-40AA-9B2C-50D2EA9292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639723EB-5FCE-4F4B-B015-2E007FF934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C17D25CC-CEE6-4534-B66B-197F3D7DCC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D296A23F-4F59-461B-83ED-AE4885B8CB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416CE421-2404-42B4-B5F2-95DCDB1DF0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10EE9C7A-AAAC-4621-9895-A6843A35C7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81FC212C-E2FB-46D6-8FE6-5A36616065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E2D15A04-DD60-4E1A-AA40-4DC845FEF4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D4F0DF54-2922-4D56-B71B-0D0F91F80C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5ACB31FF-3896-433C-BBE5-04C40714AC2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4DBE95AF-36DF-4974-BF50-D7239FCD1D7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FA792A2D-6B78-4785-A46A-599418A1C88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EC1F519A-DCAA-4351-978C-53A6A743BAC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16EAFFD0-937E-4115-A297-606A6625A7B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FCF2AF27-3570-4856-A69D-DACF5B9F52E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FCDBF82F-DD62-43D3-A25A-FEC2A08468D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7D7E51CB-FACF-472A-9811-1B32D91ED1F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7E81839C-8DB5-4346-980C-7531640394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9AC09C07-06A7-4185-AF8F-ED77924A5A8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EEFB9E9E-A5FE-4F51-9CA2-4D55F0F1372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CA97A6D2-B51B-4A14-8E21-7AEFE6BF89C1}"/>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D1D323C-EF65-4A10-98F4-860D6E7F30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F7FF8567-168F-4FFA-93AF-F22978A9950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14372AEF-F9B4-42FD-A95F-C2C138FB118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D95D4182-0E18-470E-812B-F9D7CE2447C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5813F795-2280-4D11-85BD-94F78153F27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9CAEEB2E-211C-4A9B-B0CE-FA46858FE5AE}"/>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42E5574D-66BF-466C-92DF-507702CBF12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43DDF7E6-B362-4A34-B8A8-D642EF86343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D02A61A6-ECE4-4DE7-BF9B-A23D31EE8861}"/>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93DF6D33-BF84-4A2D-950E-CDF5F88FB679}"/>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727DCB57-6BA7-4EAB-91EE-81F7C85D52E2}"/>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34BFC5E1-359F-4925-BDD3-807BD769AFD7}"/>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92565D66-1D8E-48FA-8AD0-C1658804A183}"/>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F9D2D5A0-7447-4988-8930-BE5286535164}"/>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D7EC524F-0914-411F-A194-5CDE407BA6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EB2F8E5C-B023-4C5B-ACC8-1A71021B7E2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6AF37686-0768-4198-8521-8EB14C1729A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1131014-CD47-4DCA-AA03-33A40462106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CCC6EB1-3A9C-4BB1-A764-8963EB9DEC1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104485</xdr:rowOff>
    </xdr:from>
    <xdr:to>
      <xdr:col>116</xdr:col>
      <xdr:colOff>114300</xdr:colOff>
      <xdr:row>62</xdr:row>
      <xdr:rowOff>34635</xdr:rowOff>
    </xdr:to>
    <xdr:sp macro="" textlink="">
      <xdr:nvSpPr>
        <xdr:cNvPr id="696" name="楕円 695">
          <a:extLst>
            <a:ext uri="{FF2B5EF4-FFF2-40B4-BE49-F238E27FC236}">
              <a16:creationId xmlns:a16="http://schemas.microsoft.com/office/drawing/2014/main" id="{16F9C476-33CA-40EA-B47F-DD9FBDC2CA72}"/>
            </a:ext>
          </a:extLst>
        </xdr:cNvPr>
        <xdr:cNvSpPr/>
      </xdr:nvSpPr>
      <xdr:spPr>
        <a:xfrm>
          <a:off x="22110700" y="105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127362</xdr:rowOff>
    </xdr:from>
    <xdr:ext cx="469744" cy="259045"/>
    <xdr:sp macro="" textlink="">
      <xdr:nvSpPr>
        <xdr:cNvPr id="697" name="【学校施設】&#10;一人当たり面積該当値テキスト">
          <a:extLst>
            <a:ext uri="{FF2B5EF4-FFF2-40B4-BE49-F238E27FC236}">
              <a16:creationId xmlns:a16="http://schemas.microsoft.com/office/drawing/2014/main" id="{E7BBD422-5312-4E9A-95C0-BBBAC9760EAF}"/>
            </a:ext>
          </a:extLst>
        </xdr:cNvPr>
        <xdr:cNvSpPr txBox="1"/>
      </xdr:nvSpPr>
      <xdr:spPr>
        <a:xfrm>
          <a:off x="22199600" y="1041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112485</xdr:rowOff>
    </xdr:from>
    <xdr:to>
      <xdr:col>112</xdr:col>
      <xdr:colOff>38100</xdr:colOff>
      <xdr:row>62</xdr:row>
      <xdr:rowOff>42635</xdr:rowOff>
    </xdr:to>
    <xdr:sp macro="" textlink="">
      <xdr:nvSpPr>
        <xdr:cNvPr id="698" name="楕円 697">
          <a:extLst>
            <a:ext uri="{FF2B5EF4-FFF2-40B4-BE49-F238E27FC236}">
              <a16:creationId xmlns:a16="http://schemas.microsoft.com/office/drawing/2014/main" id="{DB55F12D-D021-4CF0-ABB4-70B79F07A147}"/>
            </a:ext>
          </a:extLst>
        </xdr:cNvPr>
        <xdr:cNvSpPr/>
      </xdr:nvSpPr>
      <xdr:spPr>
        <a:xfrm>
          <a:off x="21272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155285</xdr:rowOff>
    </xdr:from>
    <xdr:to>
      <xdr:col>116</xdr:col>
      <xdr:colOff>63500</xdr:colOff>
      <xdr:row>61</xdr:row>
      <xdr:rowOff>163285</xdr:rowOff>
    </xdr:to>
    <xdr:cxnSp macro="">
      <xdr:nvCxnSpPr>
        <xdr:cNvPr id="699" name="直線コネクタ 698">
          <a:extLst>
            <a:ext uri="{FF2B5EF4-FFF2-40B4-BE49-F238E27FC236}">
              <a16:creationId xmlns:a16="http://schemas.microsoft.com/office/drawing/2014/main" id="{E73A6F5A-39E9-4E70-9BF7-FA0DBC5484DD}"/>
            </a:ext>
          </a:extLst>
        </xdr:cNvPr>
        <xdr:cNvCxnSpPr/>
      </xdr:nvCxnSpPr>
      <xdr:spPr>
        <a:xfrm flipV="1">
          <a:off x="21323300" y="10613735"/>
          <a:ext cx="8382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122283</xdr:rowOff>
    </xdr:from>
    <xdr:to>
      <xdr:col>107</xdr:col>
      <xdr:colOff>101600</xdr:colOff>
      <xdr:row>62</xdr:row>
      <xdr:rowOff>52433</xdr:rowOff>
    </xdr:to>
    <xdr:sp macro="" textlink="">
      <xdr:nvSpPr>
        <xdr:cNvPr id="700" name="楕円 699">
          <a:extLst>
            <a:ext uri="{FF2B5EF4-FFF2-40B4-BE49-F238E27FC236}">
              <a16:creationId xmlns:a16="http://schemas.microsoft.com/office/drawing/2014/main" id="{0987C626-54B4-4D1B-8791-50E9C48620A3}"/>
            </a:ext>
          </a:extLst>
        </xdr:cNvPr>
        <xdr:cNvSpPr/>
      </xdr:nvSpPr>
      <xdr:spPr>
        <a:xfrm>
          <a:off x="20383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163285</xdr:rowOff>
    </xdr:from>
    <xdr:to>
      <xdr:col>111</xdr:col>
      <xdr:colOff>177800</xdr:colOff>
      <xdr:row>62</xdr:row>
      <xdr:rowOff>1633</xdr:rowOff>
    </xdr:to>
    <xdr:cxnSp macro="">
      <xdr:nvCxnSpPr>
        <xdr:cNvPr id="701" name="直線コネクタ 700">
          <a:extLst>
            <a:ext uri="{FF2B5EF4-FFF2-40B4-BE49-F238E27FC236}">
              <a16:creationId xmlns:a16="http://schemas.microsoft.com/office/drawing/2014/main" id="{38D40F48-E85A-4151-AD37-3B342EDB97F7}"/>
            </a:ext>
          </a:extLst>
        </xdr:cNvPr>
        <xdr:cNvCxnSpPr/>
      </xdr:nvCxnSpPr>
      <xdr:spPr>
        <a:xfrm flipV="1">
          <a:off x="20434300" y="1062173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118690</xdr:rowOff>
    </xdr:from>
    <xdr:to>
      <xdr:col>102</xdr:col>
      <xdr:colOff>165100</xdr:colOff>
      <xdr:row>62</xdr:row>
      <xdr:rowOff>48840</xdr:rowOff>
    </xdr:to>
    <xdr:sp macro="" textlink="">
      <xdr:nvSpPr>
        <xdr:cNvPr id="702" name="楕円 701">
          <a:extLst>
            <a:ext uri="{FF2B5EF4-FFF2-40B4-BE49-F238E27FC236}">
              <a16:creationId xmlns:a16="http://schemas.microsoft.com/office/drawing/2014/main" id="{2F370840-D6B1-4213-AA31-4DDDCA195A21}"/>
            </a:ext>
          </a:extLst>
        </xdr:cNvPr>
        <xdr:cNvSpPr/>
      </xdr:nvSpPr>
      <xdr:spPr>
        <a:xfrm>
          <a:off x="19494500" y="105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169490</xdr:rowOff>
    </xdr:from>
    <xdr:to>
      <xdr:col>107</xdr:col>
      <xdr:colOff>50800</xdr:colOff>
      <xdr:row>62</xdr:row>
      <xdr:rowOff>1633</xdr:rowOff>
    </xdr:to>
    <xdr:cxnSp macro="">
      <xdr:nvCxnSpPr>
        <xdr:cNvPr id="703" name="直線コネクタ 702">
          <a:extLst>
            <a:ext uri="{FF2B5EF4-FFF2-40B4-BE49-F238E27FC236}">
              <a16:creationId xmlns:a16="http://schemas.microsoft.com/office/drawing/2014/main" id="{9854408C-F14E-48BD-AB55-403065B8639C}"/>
            </a:ext>
          </a:extLst>
        </xdr:cNvPr>
        <xdr:cNvCxnSpPr/>
      </xdr:nvCxnSpPr>
      <xdr:spPr>
        <a:xfrm>
          <a:off x="19545300" y="1062794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105954</xdr:rowOff>
    </xdr:from>
    <xdr:to>
      <xdr:col>98</xdr:col>
      <xdr:colOff>38100</xdr:colOff>
      <xdr:row>62</xdr:row>
      <xdr:rowOff>36104</xdr:rowOff>
    </xdr:to>
    <xdr:sp macro="" textlink="">
      <xdr:nvSpPr>
        <xdr:cNvPr id="704" name="楕円 703">
          <a:extLst>
            <a:ext uri="{FF2B5EF4-FFF2-40B4-BE49-F238E27FC236}">
              <a16:creationId xmlns:a16="http://schemas.microsoft.com/office/drawing/2014/main" id="{9AF40F50-9319-44C8-80CA-AAD4856A467E}"/>
            </a:ext>
          </a:extLst>
        </xdr:cNvPr>
        <xdr:cNvSpPr/>
      </xdr:nvSpPr>
      <xdr:spPr>
        <a:xfrm>
          <a:off x="18605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156754</xdr:rowOff>
    </xdr:from>
    <xdr:to>
      <xdr:col>102</xdr:col>
      <xdr:colOff>114300</xdr:colOff>
      <xdr:row>61</xdr:row>
      <xdr:rowOff>169490</xdr:rowOff>
    </xdr:to>
    <xdr:cxnSp macro="">
      <xdr:nvCxnSpPr>
        <xdr:cNvPr id="705" name="直線コネクタ 704">
          <a:extLst>
            <a:ext uri="{FF2B5EF4-FFF2-40B4-BE49-F238E27FC236}">
              <a16:creationId xmlns:a16="http://schemas.microsoft.com/office/drawing/2014/main" id="{43BBCB1F-DE2A-4404-8EE1-CAB550D6E03A}"/>
            </a:ext>
          </a:extLst>
        </xdr:cNvPr>
        <xdr:cNvCxnSpPr/>
      </xdr:nvCxnSpPr>
      <xdr:spPr>
        <a:xfrm>
          <a:off x="18656300" y="1061520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B41754F6-CFBB-4FB1-A410-BCAD2D3F6BD5}"/>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4C334D28-B455-4370-9F04-2B254B757FC6}"/>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D1DE40EB-360E-4DC5-AA3A-603ED713303C}"/>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C325E0F9-C658-479B-A3B1-C7C1C8093C5D}"/>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59162</xdr:rowOff>
    </xdr:from>
    <xdr:ext cx="469744" cy="259045"/>
    <xdr:sp macro="" textlink="">
      <xdr:nvSpPr>
        <xdr:cNvPr id="710" name="n_1mainValue【学校施設】&#10;一人当たり面積">
          <a:extLst>
            <a:ext uri="{FF2B5EF4-FFF2-40B4-BE49-F238E27FC236}">
              <a16:creationId xmlns:a16="http://schemas.microsoft.com/office/drawing/2014/main" id="{54C99899-6034-45E4-8BBD-ECA2A9F5C242}"/>
            </a:ext>
          </a:extLst>
        </xdr:cNvPr>
        <xdr:cNvSpPr txBox="1"/>
      </xdr:nvSpPr>
      <xdr:spPr>
        <a:xfrm>
          <a:off x="21075727" y="103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68960</xdr:rowOff>
    </xdr:from>
    <xdr:ext cx="469744" cy="259045"/>
    <xdr:sp macro="" textlink="">
      <xdr:nvSpPr>
        <xdr:cNvPr id="711" name="n_2mainValue【学校施設】&#10;一人当たり面積">
          <a:extLst>
            <a:ext uri="{FF2B5EF4-FFF2-40B4-BE49-F238E27FC236}">
              <a16:creationId xmlns:a16="http://schemas.microsoft.com/office/drawing/2014/main" id="{D7EB7B4C-A71B-4D68-A1BE-6DCF25804432}"/>
            </a:ext>
          </a:extLst>
        </xdr:cNvPr>
        <xdr:cNvSpPr txBox="1"/>
      </xdr:nvSpPr>
      <xdr:spPr>
        <a:xfrm>
          <a:off x="20199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65367</xdr:rowOff>
    </xdr:from>
    <xdr:ext cx="469744" cy="259045"/>
    <xdr:sp macro="" textlink="">
      <xdr:nvSpPr>
        <xdr:cNvPr id="712" name="n_3mainValue【学校施設】&#10;一人当たり面積">
          <a:extLst>
            <a:ext uri="{FF2B5EF4-FFF2-40B4-BE49-F238E27FC236}">
              <a16:creationId xmlns:a16="http://schemas.microsoft.com/office/drawing/2014/main" id="{BFB8EE4D-843A-45B7-B54C-E95B6325A586}"/>
            </a:ext>
          </a:extLst>
        </xdr:cNvPr>
        <xdr:cNvSpPr txBox="1"/>
      </xdr:nvSpPr>
      <xdr:spPr>
        <a:xfrm>
          <a:off x="19310427" y="1035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52631</xdr:rowOff>
    </xdr:from>
    <xdr:ext cx="469744" cy="259045"/>
    <xdr:sp macro="" textlink="">
      <xdr:nvSpPr>
        <xdr:cNvPr id="713" name="n_4mainValue【学校施設】&#10;一人当たり面積">
          <a:extLst>
            <a:ext uri="{FF2B5EF4-FFF2-40B4-BE49-F238E27FC236}">
              <a16:creationId xmlns:a16="http://schemas.microsoft.com/office/drawing/2014/main" id="{3296745A-6F4E-4FDA-9835-DB46562FCCE9}"/>
            </a:ext>
          </a:extLst>
        </xdr:cNvPr>
        <xdr:cNvSpPr txBox="1"/>
      </xdr:nvSpPr>
      <xdr:spPr>
        <a:xfrm>
          <a:off x="18421427" y="103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881434F8-CEFE-4F7E-9889-EB781C3B3BB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E6883A75-8ACC-4BCF-90F6-E2CB370BDF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10B4D162-9F5A-4591-94CB-3B4C014FA58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B7492554-59E6-4D1A-A348-90E1949626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E15EE61D-313F-43DB-AD5B-1B0BFF3944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E5A8F648-F095-47A8-8938-A3015DE126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46B5096F-D482-4BF2-9AD4-D3A3FC16504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650EFFEA-BA4C-4D74-AB4E-73F6DB624E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33615126-5135-4E6F-B9EA-1569CB6C9D3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3A161493-2DB5-4199-A6C2-58AF377669A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81F6B681-6A27-416A-A3FC-51847486075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5E9DC4A9-F94D-4282-9D43-7C1A90FD8CB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B2574102-A3D2-4FA9-B1DC-1057BA82CBD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45E7E5B7-C96C-49D0-96FB-B3F5C2D3D1B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6919DD2C-DDC9-44C5-B6D8-5EF701D3019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E59B5E9E-38C9-4EDA-B87B-F01E94E1C17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245AF716-78FF-41A6-B625-76EEE36A74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05C984BA-6A0E-4780-B85C-53805FFE34C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DDC613DC-3882-47F7-9318-48C26C37833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7A557568-8EE0-4E96-B3CB-6BE0A9CB99D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42EC9BF1-9684-4679-8430-E56011FCD66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A31B49B8-78A8-4A10-BE99-107204E1DC0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12CB710E-86B9-4FC5-8D1A-DBC4F819821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45A499B6-FA8C-4F91-8BF2-1979318AF5F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B2943A01-5A6E-410C-A20A-E2E3DBB316C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88430A7D-8086-4970-B26D-3FE2DBAD798B}"/>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F8100EBB-28AC-4952-AF41-2C9F68CC32E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D11A6E82-3A66-4A3F-91E4-922C86A6264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742" name="【児童館】&#10;有形固定資産減価償却率最大値テキスト">
          <a:extLst>
            <a:ext uri="{FF2B5EF4-FFF2-40B4-BE49-F238E27FC236}">
              <a16:creationId xmlns:a16="http://schemas.microsoft.com/office/drawing/2014/main" id="{71B160E4-FE37-43A5-B4F6-B3377278DD69}"/>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743" name="直線コネクタ 742">
          <a:extLst>
            <a:ext uri="{FF2B5EF4-FFF2-40B4-BE49-F238E27FC236}">
              <a16:creationId xmlns:a16="http://schemas.microsoft.com/office/drawing/2014/main" id="{CFFA0096-E102-42E0-A95F-8A428D3D4746}"/>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744" name="【児童館】&#10;有形固定資産減価償却率平均値テキスト">
          <a:extLst>
            <a:ext uri="{FF2B5EF4-FFF2-40B4-BE49-F238E27FC236}">
              <a16:creationId xmlns:a16="http://schemas.microsoft.com/office/drawing/2014/main" id="{11108AEF-2E39-4145-9A99-124AC7D87623}"/>
            </a:ext>
          </a:extLst>
        </xdr:cNvPr>
        <xdr:cNvSpPr txBox="1"/>
      </xdr:nvSpPr>
      <xdr:spPr>
        <a:xfrm>
          <a:off x="16357600" y="1403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45" name="フローチャート: 判断 744">
          <a:extLst>
            <a:ext uri="{FF2B5EF4-FFF2-40B4-BE49-F238E27FC236}">
              <a16:creationId xmlns:a16="http://schemas.microsoft.com/office/drawing/2014/main" id="{9AE0C04F-C1AD-4A3C-A7F2-5AB64B7DE3F2}"/>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746" name="フローチャート: 判断 745">
          <a:extLst>
            <a:ext uri="{FF2B5EF4-FFF2-40B4-BE49-F238E27FC236}">
              <a16:creationId xmlns:a16="http://schemas.microsoft.com/office/drawing/2014/main" id="{A7439579-A10D-401A-9EEF-BD64CE9A68A5}"/>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747" name="フローチャート: 判断 746">
          <a:extLst>
            <a:ext uri="{FF2B5EF4-FFF2-40B4-BE49-F238E27FC236}">
              <a16:creationId xmlns:a16="http://schemas.microsoft.com/office/drawing/2014/main" id="{77FB3243-FB45-464C-B047-01FC21FB4094}"/>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48" name="フローチャート: 判断 747">
          <a:extLst>
            <a:ext uri="{FF2B5EF4-FFF2-40B4-BE49-F238E27FC236}">
              <a16:creationId xmlns:a16="http://schemas.microsoft.com/office/drawing/2014/main" id="{E2396C06-5A88-4CED-8491-4FC742397A2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749" name="フローチャート: 判断 748">
          <a:extLst>
            <a:ext uri="{FF2B5EF4-FFF2-40B4-BE49-F238E27FC236}">
              <a16:creationId xmlns:a16="http://schemas.microsoft.com/office/drawing/2014/main" id="{51E0A919-ADC5-4D24-8F81-D8E9BB7E8858}"/>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5A5AA64B-A228-4CF0-A239-81588935AE4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E6AC2A32-D525-4A45-83AE-9F64215D646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817C2241-ABCC-4D84-B179-0152389172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135E438-4B49-4129-8718-3CA933872E8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7FB44933-BB75-4607-B2B6-0F9828F16D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5" name="楕円 754">
          <a:extLst>
            <a:ext uri="{FF2B5EF4-FFF2-40B4-BE49-F238E27FC236}">
              <a16:creationId xmlns:a16="http://schemas.microsoft.com/office/drawing/2014/main" id="{7C345128-1ADF-40AC-886E-3231C5562734}"/>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6" name="【児童館】&#10;有形固定資産減価償却率該当値テキスト">
          <a:extLst>
            <a:ext uri="{FF2B5EF4-FFF2-40B4-BE49-F238E27FC236}">
              <a16:creationId xmlns:a16="http://schemas.microsoft.com/office/drawing/2014/main" id="{D0BD2C01-AF59-49F8-B3AC-F3414383817D}"/>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7" name="楕円 756">
          <a:extLst>
            <a:ext uri="{FF2B5EF4-FFF2-40B4-BE49-F238E27FC236}">
              <a16:creationId xmlns:a16="http://schemas.microsoft.com/office/drawing/2014/main" id="{72A17729-FC05-4B14-B95F-D463C375F431}"/>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58" name="直線コネクタ 757">
          <a:extLst>
            <a:ext uri="{FF2B5EF4-FFF2-40B4-BE49-F238E27FC236}">
              <a16:creationId xmlns:a16="http://schemas.microsoft.com/office/drawing/2014/main" id="{E38F399C-1292-4A51-A7A1-5DE6C19D4BF3}"/>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9" name="楕円 758">
          <a:extLst>
            <a:ext uri="{FF2B5EF4-FFF2-40B4-BE49-F238E27FC236}">
              <a16:creationId xmlns:a16="http://schemas.microsoft.com/office/drawing/2014/main" id="{8CDE2B6F-A86F-4A67-B1F2-52275E805155}"/>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0" name="直線コネクタ 759">
          <a:extLst>
            <a:ext uri="{FF2B5EF4-FFF2-40B4-BE49-F238E27FC236}">
              <a16:creationId xmlns:a16="http://schemas.microsoft.com/office/drawing/2014/main" id="{0B46F73D-7CAE-4983-BC6F-B1F6B0F7442B}"/>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1" name="楕円 760">
          <a:extLst>
            <a:ext uri="{FF2B5EF4-FFF2-40B4-BE49-F238E27FC236}">
              <a16:creationId xmlns:a16="http://schemas.microsoft.com/office/drawing/2014/main" id="{910C33D1-D417-48C5-A02D-9B191AF39F7A}"/>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2" name="直線コネクタ 761">
          <a:extLst>
            <a:ext uri="{FF2B5EF4-FFF2-40B4-BE49-F238E27FC236}">
              <a16:creationId xmlns:a16="http://schemas.microsoft.com/office/drawing/2014/main" id="{FA022826-027F-47B1-A659-865261835945}"/>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3" name="楕円 762">
          <a:extLst>
            <a:ext uri="{FF2B5EF4-FFF2-40B4-BE49-F238E27FC236}">
              <a16:creationId xmlns:a16="http://schemas.microsoft.com/office/drawing/2014/main" id="{D5B9A891-2249-47BA-93C3-BF8D2AC9C7E6}"/>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4" name="直線コネクタ 763">
          <a:extLst>
            <a:ext uri="{FF2B5EF4-FFF2-40B4-BE49-F238E27FC236}">
              <a16:creationId xmlns:a16="http://schemas.microsoft.com/office/drawing/2014/main" id="{C0967905-AA26-493A-B5DC-A319746DA14B}"/>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23784</xdr:rowOff>
    </xdr:from>
    <xdr:ext cx="405111" cy="259045"/>
    <xdr:sp macro="" textlink="">
      <xdr:nvSpPr>
        <xdr:cNvPr id="765" name="n_1aveValue【児童館】&#10;有形固定資産減価償却率">
          <a:extLst>
            <a:ext uri="{FF2B5EF4-FFF2-40B4-BE49-F238E27FC236}">
              <a16:creationId xmlns:a16="http://schemas.microsoft.com/office/drawing/2014/main" id="{7445D308-6952-4073-8300-15D2B1342F95}"/>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156046</xdr:rowOff>
    </xdr:from>
    <xdr:ext cx="405111" cy="259045"/>
    <xdr:sp macro="" textlink="">
      <xdr:nvSpPr>
        <xdr:cNvPr id="766" name="n_2aveValue【児童館】&#10;有形固定資産減価償却率">
          <a:extLst>
            <a:ext uri="{FF2B5EF4-FFF2-40B4-BE49-F238E27FC236}">
              <a16:creationId xmlns:a16="http://schemas.microsoft.com/office/drawing/2014/main" id="{E15578A8-D0C2-4EA9-B3CA-C62CAE340DF8}"/>
            </a:ext>
          </a:extLst>
        </xdr:cNvPr>
        <xdr:cNvSpPr txBox="1"/>
      </xdr:nvSpPr>
      <xdr:spPr>
        <a:xfrm>
          <a:off x="14389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67" name="n_3aveValue【児童館】&#10;有形固定資産減価償却率">
          <a:extLst>
            <a:ext uri="{FF2B5EF4-FFF2-40B4-BE49-F238E27FC236}">
              <a16:creationId xmlns:a16="http://schemas.microsoft.com/office/drawing/2014/main" id="{E0FF45A3-6A70-4350-85C6-1D8836E6CCF9}"/>
            </a:ext>
          </a:extLst>
        </xdr:cNvPr>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768" name="n_4aveValue【児童館】&#10;有形固定資産減価償却率">
          <a:extLst>
            <a:ext uri="{FF2B5EF4-FFF2-40B4-BE49-F238E27FC236}">
              <a16:creationId xmlns:a16="http://schemas.microsoft.com/office/drawing/2014/main" id="{E953E858-1CD8-4DA7-BEAD-DA3241D82D21}"/>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9" name="n_1mainValue【児童館】&#10;有形固定資産減価償却率">
          <a:extLst>
            <a:ext uri="{FF2B5EF4-FFF2-40B4-BE49-F238E27FC236}">
              <a16:creationId xmlns:a16="http://schemas.microsoft.com/office/drawing/2014/main" id="{E953CB6A-EE49-45CE-A8C5-1365C5C45663}"/>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0" name="n_2mainValue【児童館】&#10;有形固定資産減価償却率">
          <a:extLst>
            <a:ext uri="{FF2B5EF4-FFF2-40B4-BE49-F238E27FC236}">
              <a16:creationId xmlns:a16="http://schemas.microsoft.com/office/drawing/2014/main" id="{0D8AF7AC-7C19-4FF2-94AD-D57A6AFAACE3}"/>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1" name="n_3mainValue【児童館】&#10;有形固定資産減価償却率">
          <a:extLst>
            <a:ext uri="{FF2B5EF4-FFF2-40B4-BE49-F238E27FC236}">
              <a16:creationId xmlns:a16="http://schemas.microsoft.com/office/drawing/2014/main" id="{6200AE8A-763D-4FA1-A811-C7D44928A72B}"/>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2" name="n_4mainValue【児童館】&#10;有形固定資産減価償却率">
          <a:extLst>
            <a:ext uri="{FF2B5EF4-FFF2-40B4-BE49-F238E27FC236}">
              <a16:creationId xmlns:a16="http://schemas.microsoft.com/office/drawing/2014/main" id="{A0E0508D-EB5E-4CCF-9564-02A619A23EF5}"/>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CB4A76A3-4C8D-4714-9C92-4B2F1598B6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B9B8877E-E789-4A5E-919C-07F5C40541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A63985D-65E3-45BE-87C4-B0C8AFA958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ED48ABC5-B236-4894-B092-F6EEFEA8D68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4CFFCE85-BC05-46C3-9BE4-B9A248BC22F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C5F27247-6288-42C9-ADD8-118984A264D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9DB2EA3B-E7D5-48AC-B4DF-20F8D680ED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C72A5397-7AE5-4A46-9382-109526EDF2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BD1BADED-8088-4F32-B1A6-C9998F600D2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7A91B3AB-549D-47CF-8F8D-7476CF7D74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a:extLst>
            <a:ext uri="{FF2B5EF4-FFF2-40B4-BE49-F238E27FC236}">
              <a16:creationId xmlns:a16="http://schemas.microsoft.com/office/drawing/2014/main" id="{7D3973B0-72E1-4104-89F2-2A6D23CC706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a:extLst>
            <a:ext uri="{FF2B5EF4-FFF2-40B4-BE49-F238E27FC236}">
              <a16:creationId xmlns:a16="http://schemas.microsoft.com/office/drawing/2014/main" id="{8779E9DB-C16D-475E-B418-A6DACAE0416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a:extLst>
            <a:ext uri="{FF2B5EF4-FFF2-40B4-BE49-F238E27FC236}">
              <a16:creationId xmlns:a16="http://schemas.microsoft.com/office/drawing/2014/main" id="{FFFD0370-3B96-4940-BC76-9025BCF45B0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a:extLst>
            <a:ext uri="{FF2B5EF4-FFF2-40B4-BE49-F238E27FC236}">
              <a16:creationId xmlns:a16="http://schemas.microsoft.com/office/drawing/2014/main" id="{6906856D-BBFE-4A11-BCAE-2208D78CD5E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a:extLst>
            <a:ext uri="{FF2B5EF4-FFF2-40B4-BE49-F238E27FC236}">
              <a16:creationId xmlns:a16="http://schemas.microsoft.com/office/drawing/2014/main" id="{8EBB5263-D2D1-45E5-B974-1585C3AEC3E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a:extLst>
            <a:ext uri="{FF2B5EF4-FFF2-40B4-BE49-F238E27FC236}">
              <a16:creationId xmlns:a16="http://schemas.microsoft.com/office/drawing/2014/main" id="{F17A2CB5-51AF-4378-B4A1-4F217E483F6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a:extLst>
            <a:ext uri="{FF2B5EF4-FFF2-40B4-BE49-F238E27FC236}">
              <a16:creationId xmlns:a16="http://schemas.microsoft.com/office/drawing/2014/main" id="{D95E671D-B51D-4476-B49F-17C3C3C00EA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a:extLst>
            <a:ext uri="{FF2B5EF4-FFF2-40B4-BE49-F238E27FC236}">
              <a16:creationId xmlns:a16="http://schemas.microsoft.com/office/drawing/2014/main" id="{206A7948-B236-4CA1-A203-88F042A777C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a:extLst>
            <a:ext uri="{FF2B5EF4-FFF2-40B4-BE49-F238E27FC236}">
              <a16:creationId xmlns:a16="http://schemas.microsoft.com/office/drawing/2014/main" id="{BA9D6BFB-5791-4C47-A2C7-1B7D8EB4D31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a:extLst>
            <a:ext uri="{FF2B5EF4-FFF2-40B4-BE49-F238E27FC236}">
              <a16:creationId xmlns:a16="http://schemas.microsoft.com/office/drawing/2014/main" id="{F370BFC4-0EFE-4288-9E9C-B2AC263863F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a:extLst>
            <a:ext uri="{FF2B5EF4-FFF2-40B4-BE49-F238E27FC236}">
              <a16:creationId xmlns:a16="http://schemas.microsoft.com/office/drawing/2014/main" id="{FA1DC7B1-5A19-4760-AC7D-1B831B9F3FD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a:extLst>
            <a:ext uri="{FF2B5EF4-FFF2-40B4-BE49-F238E27FC236}">
              <a16:creationId xmlns:a16="http://schemas.microsoft.com/office/drawing/2014/main" id="{12326DB6-3F57-4FB6-8979-2A61EB2CA68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75D47A52-35AE-4BF8-9A78-E862C980219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C233CA6F-6814-4BD9-8936-6F16BAA7246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1E0C6259-6373-4305-8C29-C08058C2444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98" name="直線コネクタ 797">
          <a:extLst>
            <a:ext uri="{FF2B5EF4-FFF2-40B4-BE49-F238E27FC236}">
              <a16:creationId xmlns:a16="http://schemas.microsoft.com/office/drawing/2014/main" id="{FEB26A45-F2B9-4F8B-891F-D1EFFDFE7D2F}"/>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99" name="【児童館】&#10;一人当たり面積最小値テキスト">
          <a:extLst>
            <a:ext uri="{FF2B5EF4-FFF2-40B4-BE49-F238E27FC236}">
              <a16:creationId xmlns:a16="http://schemas.microsoft.com/office/drawing/2014/main" id="{BB57AACC-EEF8-4B09-86AF-B547D3EDD102}"/>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0" name="直線コネクタ 799">
          <a:extLst>
            <a:ext uri="{FF2B5EF4-FFF2-40B4-BE49-F238E27FC236}">
              <a16:creationId xmlns:a16="http://schemas.microsoft.com/office/drawing/2014/main" id="{88BFFF48-00EA-413B-BB8F-7441FF6E6BDC}"/>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1" name="【児童館】&#10;一人当たり面積最大値テキスト">
          <a:extLst>
            <a:ext uri="{FF2B5EF4-FFF2-40B4-BE49-F238E27FC236}">
              <a16:creationId xmlns:a16="http://schemas.microsoft.com/office/drawing/2014/main" id="{68A5DB02-520A-4C98-8C4E-3BF22A37413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2" name="直線コネクタ 801">
          <a:extLst>
            <a:ext uri="{FF2B5EF4-FFF2-40B4-BE49-F238E27FC236}">
              <a16:creationId xmlns:a16="http://schemas.microsoft.com/office/drawing/2014/main" id="{B51B1429-1800-4F83-8C64-32520676A20E}"/>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803" name="【児童館】&#10;一人当たり面積平均値テキスト">
          <a:extLst>
            <a:ext uri="{FF2B5EF4-FFF2-40B4-BE49-F238E27FC236}">
              <a16:creationId xmlns:a16="http://schemas.microsoft.com/office/drawing/2014/main" id="{AEDBF1AA-28E6-4AF5-BF27-FD9E50A01A16}"/>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804" name="フローチャート: 判断 803">
          <a:extLst>
            <a:ext uri="{FF2B5EF4-FFF2-40B4-BE49-F238E27FC236}">
              <a16:creationId xmlns:a16="http://schemas.microsoft.com/office/drawing/2014/main" id="{454A90CB-543C-48F9-A998-36B55CDF315A}"/>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805" name="フローチャート: 判断 804">
          <a:extLst>
            <a:ext uri="{FF2B5EF4-FFF2-40B4-BE49-F238E27FC236}">
              <a16:creationId xmlns:a16="http://schemas.microsoft.com/office/drawing/2014/main" id="{16574D11-6269-45B2-B486-D654489CF76C}"/>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6" name="フローチャート: 判断 805">
          <a:extLst>
            <a:ext uri="{FF2B5EF4-FFF2-40B4-BE49-F238E27FC236}">
              <a16:creationId xmlns:a16="http://schemas.microsoft.com/office/drawing/2014/main" id="{0FCE6ABF-0ED4-4447-A99A-A93345E9B7D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807" name="フローチャート: 判断 806">
          <a:extLst>
            <a:ext uri="{FF2B5EF4-FFF2-40B4-BE49-F238E27FC236}">
              <a16:creationId xmlns:a16="http://schemas.microsoft.com/office/drawing/2014/main" id="{0640C066-E572-4C42-A336-200BB58ED133}"/>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08" name="フローチャート: 判断 807">
          <a:extLst>
            <a:ext uri="{FF2B5EF4-FFF2-40B4-BE49-F238E27FC236}">
              <a16:creationId xmlns:a16="http://schemas.microsoft.com/office/drawing/2014/main" id="{E6B1AE81-B418-420C-840A-8487FAD2FA4F}"/>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03FB836-1FA9-4B0B-93B9-73C9F9B3DBA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D505D90-A32F-4DBC-80D9-8BDB57183DC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A3FC563-F6EF-4F1E-9CE5-B61E4D4A536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EBEE80B7-FE40-407A-B842-DCB638DC17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F0DEB4A9-2263-4B3A-8D2B-E99834B4DB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41729</xdr:rowOff>
    </xdr:from>
    <xdr:to>
      <xdr:col>116</xdr:col>
      <xdr:colOff>114300</xdr:colOff>
      <xdr:row>86</xdr:row>
      <xdr:rowOff>143329</xdr:rowOff>
    </xdr:to>
    <xdr:sp macro="" textlink="">
      <xdr:nvSpPr>
        <xdr:cNvPr id="814" name="楕円 813">
          <a:extLst>
            <a:ext uri="{FF2B5EF4-FFF2-40B4-BE49-F238E27FC236}">
              <a16:creationId xmlns:a16="http://schemas.microsoft.com/office/drawing/2014/main" id="{2A71CDC4-7A64-42D9-B4DD-10DFFFE35CD2}"/>
            </a:ext>
          </a:extLst>
        </xdr:cNvPr>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128106</xdr:rowOff>
    </xdr:from>
    <xdr:ext cx="469744" cy="259045"/>
    <xdr:sp macro="" textlink="">
      <xdr:nvSpPr>
        <xdr:cNvPr id="815" name="【児童館】&#10;一人当たり面積該当値テキスト">
          <a:extLst>
            <a:ext uri="{FF2B5EF4-FFF2-40B4-BE49-F238E27FC236}">
              <a16:creationId xmlns:a16="http://schemas.microsoft.com/office/drawing/2014/main" id="{0F572B6B-EB9B-4318-8613-0F5B3D093E52}"/>
            </a:ext>
          </a:extLst>
        </xdr:cNvPr>
        <xdr:cNvSpPr txBox="1"/>
      </xdr:nvSpPr>
      <xdr:spPr>
        <a:xfrm>
          <a:off x="221996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41729</xdr:rowOff>
    </xdr:from>
    <xdr:to>
      <xdr:col>112</xdr:col>
      <xdr:colOff>38100</xdr:colOff>
      <xdr:row>86</xdr:row>
      <xdr:rowOff>143329</xdr:rowOff>
    </xdr:to>
    <xdr:sp macro="" textlink="">
      <xdr:nvSpPr>
        <xdr:cNvPr id="816" name="楕円 815">
          <a:extLst>
            <a:ext uri="{FF2B5EF4-FFF2-40B4-BE49-F238E27FC236}">
              <a16:creationId xmlns:a16="http://schemas.microsoft.com/office/drawing/2014/main" id="{D2B9DEE4-B67C-4698-8841-3F68FC19FBD4}"/>
            </a:ext>
          </a:extLst>
        </xdr:cNvPr>
        <xdr:cNvSpPr/>
      </xdr:nvSpPr>
      <xdr:spPr>
        <a:xfrm>
          <a:off x="21272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92529</xdr:rowOff>
    </xdr:from>
    <xdr:to>
      <xdr:col>116</xdr:col>
      <xdr:colOff>63500</xdr:colOff>
      <xdr:row>86</xdr:row>
      <xdr:rowOff>92529</xdr:rowOff>
    </xdr:to>
    <xdr:cxnSp macro="">
      <xdr:nvCxnSpPr>
        <xdr:cNvPr id="817" name="直線コネクタ 816">
          <a:extLst>
            <a:ext uri="{FF2B5EF4-FFF2-40B4-BE49-F238E27FC236}">
              <a16:creationId xmlns:a16="http://schemas.microsoft.com/office/drawing/2014/main" id="{655E6972-F770-457D-936A-74C759C9647A}"/>
            </a:ext>
          </a:extLst>
        </xdr:cNvPr>
        <xdr:cNvCxnSpPr/>
      </xdr:nvCxnSpPr>
      <xdr:spPr>
        <a:xfrm>
          <a:off x="21323300" y="14837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18" name="楕円 817">
          <a:extLst>
            <a:ext uri="{FF2B5EF4-FFF2-40B4-BE49-F238E27FC236}">
              <a16:creationId xmlns:a16="http://schemas.microsoft.com/office/drawing/2014/main" id="{303D6AAE-5C06-451A-A7EE-0991B9334DA8}"/>
            </a:ext>
          </a:extLst>
        </xdr:cNvPr>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92529</xdr:rowOff>
    </xdr:from>
    <xdr:to>
      <xdr:col>111</xdr:col>
      <xdr:colOff>177800</xdr:colOff>
      <xdr:row>86</xdr:row>
      <xdr:rowOff>103414</xdr:rowOff>
    </xdr:to>
    <xdr:cxnSp macro="">
      <xdr:nvCxnSpPr>
        <xdr:cNvPr id="819" name="直線コネクタ 818">
          <a:extLst>
            <a:ext uri="{FF2B5EF4-FFF2-40B4-BE49-F238E27FC236}">
              <a16:creationId xmlns:a16="http://schemas.microsoft.com/office/drawing/2014/main" id="{3B19B85A-0E7D-4650-9813-BC30E5B553E4}"/>
            </a:ext>
          </a:extLst>
        </xdr:cNvPr>
        <xdr:cNvCxnSpPr/>
      </xdr:nvCxnSpPr>
      <xdr:spPr>
        <a:xfrm flipV="1">
          <a:off x="20434300" y="148372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0" name="楕円 819">
          <a:extLst>
            <a:ext uri="{FF2B5EF4-FFF2-40B4-BE49-F238E27FC236}">
              <a16:creationId xmlns:a16="http://schemas.microsoft.com/office/drawing/2014/main" id="{28AAEF26-2695-4D24-9902-7C2D56DBBDF4}"/>
            </a:ext>
          </a:extLst>
        </xdr:cNvPr>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21" name="直線コネクタ 820">
          <a:extLst>
            <a:ext uri="{FF2B5EF4-FFF2-40B4-BE49-F238E27FC236}">
              <a16:creationId xmlns:a16="http://schemas.microsoft.com/office/drawing/2014/main" id="{9E944112-D41D-4070-A23E-64E1AB4CE469}"/>
            </a:ext>
          </a:extLst>
        </xdr:cNvPr>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2" name="楕円 821">
          <a:extLst>
            <a:ext uri="{FF2B5EF4-FFF2-40B4-BE49-F238E27FC236}">
              <a16:creationId xmlns:a16="http://schemas.microsoft.com/office/drawing/2014/main" id="{2E51EE38-6C65-4F03-AA8A-D61CB785DD4E}"/>
            </a:ext>
          </a:extLst>
        </xdr:cNvPr>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3" name="直線コネクタ 822">
          <a:extLst>
            <a:ext uri="{FF2B5EF4-FFF2-40B4-BE49-F238E27FC236}">
              <a16:creationId xmlns:a16="http://schemas.microsoft.com/office/drawing/2014/main" id="{200369A4-E8E0-494B-9408-BD4B7B1FEFAD}"/>
            </a:ext>
          </a:extLst>
        </xdr:cNvPr>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824" name="n_1aveValue【児童館】&#10;一人当たり面積">
          <a:extLst>
            <a:ext uri="{FF2B5EF4-FFF2-40B4-BE49-F238E27FC236}">
              <a16:creationId xmlns:a16="http://schemas.microsoft.com/office/drawing/2014/main" id="{A424162F-47C5-4CF4-B004-C5B4BB40BF36}"/>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825" name="n_2aveValue【児童館】&#10;一人当たり面積">
          <a:extLst>
            <a:ext uri="{FF2B5EF4-FFF2-40B4-BE49-F238E27FC236}">
              <a16:creationId xmlns:a16="http://schemas.microsoft.com/office/drawing/2014/main" id="{2AD8C626-772E-4BA9-83F3-AD91E32EF275}"/>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26" name="n_3aveValue【児童館】&#10;一人当たり面積">
          <a:extLst>
            <a:ext uri="{FF2B5EF4-FFF2-40B4-BE49-F238E27FC236}">
              <a16:creationId xmlns:a16="http://schemas.microsoft.com/office/drawing/2014/main" id="{3A5527A4-7D8B-478E-B71A-4C8CAACB7049}"/>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7" name="n_4aveValue【児童館】&#10;一人当たり面積">
          <a:extLst>
            <a:ext uri="{FF2B5EF4-FFF2-40B4-BE49-F238E27FC236}">
              <a16:creationId xmlns:a16="http://schemas.microsoft.com/office/drawing/2014/main" id="{915F8B99-6764-41D3-BDFC-0771E8962914}"/>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134456</xdr:rowOff>
    </xdr:from>
    <xdr:ext cx="469744" cy="259045"/>
    <xdr:sp macro="" textlink="">
      <xdr:nvSpPr>
        <xdr:cNvPr id="828" name="n_1mainValue【児童館】&#10;一人当たり面積">
          <a:extLst>
            <a:ext uri="{FF2B5EF4-FFF2-40B4-BE49-F238E27FC236}">
              <a16:creationId xmlns:a16="http://schemas.microsoft.com/office/drawing/2014/main" id="{6767F58F-E67D-4017-B1FB-1DFECF8DB1E6}"/>
            </a:ext>
          </a:extLst>
        </xdr:cNvPr>
        <xdr:cNvSpPr txBox="1"/>
      </xdr:nvSpPr>
      <xdr:spPr>
        <a:xfrm>
          <a:off x="210757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29" name="n_2mainValue【児童館】&#10;一人当たり面積">
          <a:extLst>
            <a:ext uri="{FF2B5EF4-FFF2-40B4-BE49-F238E27FC236}">
              <a16:creationId xmlns:a16="http://schemas.microsoft.com/office/drawing/2014/main" id="{BD092D38-71A4-437E-AC3C-3244087BC64D}"/>
            </a:ext>
          </a:extLst>
        </xdr:cNvPr>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0" name="n_3mainValue【児童館】&#10;一人当たり面積">
          <a:extLst>
            <a:ext uri="{FF2B5EF4-FFF2-40B4-BE49-F238E27FC236}">
              <a16:creationId xmlns:a16="http://schemas.microsoft.com/office/drawing/2014/main" id="{CCE61002-F26A-4B3E-9D62-34BF4554E9B2}"/>
            </a:ext>
          </a:extLst>
        </xdr:cNvPr>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1" name="n_4mainValue【児童館】&#10;一人当たり面積">
          <a:extLst>
            <a:ext uri="{FF2B5EF4-FFF2-40B4-BE49-F238E27FC236}">
              <a16:creationId xmlns:a16="http://schemas.microsoft.com/office/drawing/2014/main" id="{7131A73C-0326-42A4-B118-6A78F161ABA9}"/>
            </a:ext>
          </a:extLst>
        </xdr:cNvPr>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B14F5904-2FDF-445E-857A-080DC3143D0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CE7D8341-E812-4231-96BE-8298EFC63F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FCBD44D6-E556-4B54-A21A-2DE7625ACA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80E0044C-3F93-4B6F-BC59-B0DF7120D6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4F8DF662-EAB9-4464-8E99-85DC2306C11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5AE3ABBC-D638-45A8-9469-7B707FCE11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D89683C0-96A9-4CEC-836E-61EE72281E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16346473-3EAA-4DF0-90E5-712C0410AD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7FF029C6-339A-4EE9-AC85-5E640FA8D0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C7B1B048-0A3D-4192-A060-28BC0BB9ED9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8D08E581-CAF2-48F1-A000-A70E3EFFEC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a:extLst>
            <a:ext uri="{FF2B5EF4-FFF2-40B4-BE49-F238E27FC236}">
              <a16:creationId xmlns:a16="http://schemas.microsoft.com/office/drawing/2014/main" id="{F0922A4F-6067-4732-9C1A-3BBCF3F33F0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4" name="テキスト ボックス 843">
          <a:extLst>
            <a:ext uri="{FF2B5EF4-FFF2-40B4-BE49-F238E27FC236}">
              <a16:creationId xmlns:a16="http://schemas.microsoft.com/office/drawing/2014/main" id="{416B3BB2-94D0-4B74-8FD0-B899AA31091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a:extLst>
            <a:ext uri="{FF2B5EF4-FFF2-40B4-BE49-F238E27FC236}">
              <a16:creationId xmlns:a16="http://schemas.microsoft.com/office/drawing/2014/main" id="{49EC723D-4C64-4641-A060-C2D75A0CFB9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6" name="テキスト ボックス 845">
          <a:extLst>
            <a:ext uri="{FF2B5EF4-FFF2-40B4-BE49-F238E27FC236}">
              <a16:creationId xmlns:a16="http://schemas.microsoft.com/office/drawing/2014/main" id="{88128EA3-2DDE-4D2F-BBE9-5F16CAA6C74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a:extLst>
            <a:ext uri="{FF2B5EF4-FFF2-40B4-BE49-F238E27FC236}">
              <a16:creationId xmlns:a16="http://schemas.microsoft.com/office/drawing/2014/main" id="{5174026B-8226-42F0-9657-89EB57FC328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8" name="テキスト ボックス 847">
          <a:extLst>
            <a:ext uri="{FF2B5EF4-FFF2-40B4-BE49-F238E27FC236}">
              <a16:creationId xmlns:a16="http://schemas.microsoft.com/office/drawing/2014/main" id="{C2800D1B-1D3A-46F2-8FDF-D136663B08B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a:extLst>
            <a:ext uri="{FF2B5EF4-FFF2-40B4-BE49-F238E27FC236}">
              <a16:creationId xmlns:a16="http://schemas.microsoft.com/office/drawing/2014/main" id="{AA0DE91C-DC18-48DA-89E5-91BF4BDB1A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0" name="テキスト ボックス 849">
          <a:extLst>
            <a:ext uri="{FF2B5EF4-FFF2-40B4-BE49-F238E27FC236}">
              <a16:creationId xmlns:a16="http://schemas.microsoft.com/office/drawing/2014/main" id="{498D7B70-EEE6-4768-97DC-40547E8F575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a:extLst>
            <a:ext uri="{FF2B5EF4-FFF2-40B4-BE49-F238E27FC236}">
              <a16:creationId xmlns:a16="http://schemas.microsoft.com/office/drawing/2014/main" id="{0C7EE896-D393-4E4D-B378-D878EABC749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2" name="テキスト ボックス 851">
          <a:extLst>
            <a:ext uri="{FF2B5EF4-FFF2-40B4-BE49-F238E27FC236}">
              <a16:creationId xmlns:a16="http://schemas.microsoft.com/office/drawing/2014/main" id="{00DBFE08-AF46-4BC0-A1BC-EC6E6FE04AD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4DBEEEAE-4A12-4950-A99D-2260B69CC9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4" name="テキスト ボックス 853">
          <a:extLst>
            <a:ext uri="{FF2B5EF4-FFF2-40B4-BE49-F238E27FC236}">
              <a16:creationId xmlns:a16="http://schemas.microsoft.com/office/drawing/2014/main" id="{C49422E6-8A20-4CDE-BAB1-74748593CBA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565D567D-115D-46C1-9620-470D4CACDE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856" name="直線コネクタ 855">
          <a:extLst>
            <a:ext uri="{FF2B5EF4-FFF2-40B4-BE49-F238E27FC236}">
              <a16:creationId xmlns:a16="http://schemas.microsoft.com/office/drawing/2014/main" id="{B18F3562-A250-4DC0-9C78-DB104B32127E}"/>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7" name="【公民館】&#10;有形固定資産減価償却率最小値テキスト">
          <a:extLst>
            <a:ext uri="{FF2B5EF4-FFF2-40B4-BE49-F238E27FC236}">
              <a16:creationId xmlns:a16="http://schemas.microsoft.com/office/drawing/2014/main" id="{09902A70-7E17-476D-8140-588A4531511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8" name="直線コネクタ 857">
          <a:extLst>
            <a:ext uri="{FF2B5EF4-FFF2-40B4-BE49-F238E27FC236}">
              <a16:creationId xmlns:a16="http://schemas.microsoft.com/office/drawing/2014/main" id="{F4C9D88C-BA2E-4D3D-A43A-6EAD66B37A0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859" name="【公民館】&#10;有形固定資産減価償却率最大値テキスト">
          <a:extLst>
            <a:ext uri="{FF2B5EF4-FFF2-40B4-BE49-F238E27FC236}">
              <a16:creationId xmlns:a16="http://schemas.microsoft.com/office/drawing/2014/main" id="{B48FD7CF-9D4C-4119-A8C3-F6C0475A25FC}"/>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860" name="直線コネクタ 859">
          <a:extLst>
            <a:ext uri="{FF2B5EF4-FFF2-40B4-BE49-F238E27FC236}">
              <a16:creationId xmlns:a16="http://schemas.microsoft.com/office/drawing/2014/main" id="{31421A7D-A1C4-48EF-86FF-542C90DAC891}"/>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861" name="【公民館】&#10;有形固定資産減価償却率平均値テキスト">
          <a:extLst>
            <a:ext uri="{FF2B5EF4-FFF2-40B4-BE49-F238E27FC236}">
              <a16:creationId xmlns:a16="http://schemas.microsoft.com/office/drawing/2014/main" id="{AAC89907-DA61-4783-A957-D39A4D6593D6}"/>
            </a:ext>
          </a:extLst>
        </xdr:cNvPr>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862" name="フローチャート: 判断 861">
          <a:extLst>
            <a:ext uri="{FF2B5EF4-FFF2-40B4-BE49-F238E27FC236}">
              <a16:creationId xmlns:a16="http://schemas.microsoft.com/office/drawing/2014/main" id="{53F51C1A-478D-4DF7-B77F-60D68C06440B}"/>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863" name="フローチャート: 判断 862">
          <a:extLst>
            <a:ext uri="{FF2B5EF4-FFF2-40B4-BE49-F238E27FC236}">
              <a16:creationId xmlns:a16="http://schemas.microsoft.com/office/drawing/2014/main" id="{E84DCBBF-7172-452C-B541-C3F37D35E811}"/>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64" name="フローチャート: 判断 863">
          <a:extLst>
            <a:ext uri="{FF2B5EF4-FFF2-40B4-BE49-F238E27FC236}">
              <a16:creationId xmlns:a16="http://schemas.microsoft.com/office/drawing/2014/main" id="{E697E3E0-93C4-4D61-A36F-0A4809E317D9}"/>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865" name="フローチャート: 判断 864">
          <a:extLst>
            <a:ext uri="{FF2B5EF4-FFF2-40B4-BE49-F238E27FC236}">
              <a16:creationId xmlns:a16="http://schemas.microsoft.com/office/drawing/2014/main" id="{8A920202-80D1-45E1-87D0-921093384C8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66" name="フローチャート: 判断 865">
          <a:extLst>
            <a:ext uri="{FF2B5EF4-FFF2-40B4-BE49-F238E27FC236}">
              <a16:creationId xmlns:a16="http://schemas.microsoft.com/office/drawing/2014/main" id="{0FB7421F-DB9E-47E6-964C-EBC5BAA720E4}"/>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DDBEE42C-E72F-4600-9DA1-40F1586673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B13D59E-75D7-4213-8847-18509657E22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9ABF406-A86D-4811-B82B-80C8A6D172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9C8CBCB-75F4-40E2-857E-FF6C79FDD9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547B60C-544A-4800-A975-BBCE7F0EC1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107314</xdr:rowOff>
    </xdr:from>
    <xdr:to>
      <xdr:col>85</xdr:col>
      <xdr:colOff>177800</xdr:colOff>
      <xdr:row>102</xdr:row>
      <xdr:rowOff>37464</xdr:rowOff>
    </xdr:to>
    <xdr:sp macro="" textlink="">
      <xdr:nvSpPr>
        <xdr:cNvPr id="872" name="楕円 871">
          <a:extLst>
            <a:ext uri="{FF2B5EF4-FFF2-40B4-BE49-F238E27FC236}">
              <a16:creationId xmlns:a16="http://schemas.microsoft.com/office/drawing/2014/main" id="{488FE65C-43DE-4DB8-B50A-173C3FC3DF51}"/>
            </a:ext>
          </a:extLst>
        </xdr:cNvPr>
        <xdr:cNvSpPr/>
      </xdr:nvSpPr>
      <xdr:spPr>
        <a:xfrm>
          <a:off x="16268700" y="174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130191</xdr:rowOff>
    </xdr:from>
    <xdr:ext cx="405111" cy="259045"/>
    <xdr:sp macro="" textlink="">
      <xdr:nvSpPr>
        <xdr:cNvPr id="873" name="【公民館】&#10;有形固定資産減価償却率該当値テキスト">
          <a:extLst>
            <a:ext uri="{FF2B5EF4-FFF2-40B4-BE49-F238E27FC236}">
              <a16:creationId xmlns:a16="http://schemas.microsoft.com/office/drawing/2014/main" id="{251DA332-39C8-4479-A8EF-81440167A050}"/>
            </a:ext>
          </a:extLst>
        </xdr:cNvPr>
        <xdr:cNvSpPr txBox="1"/>
      </xdr:nvSpPr>
      <xdr:spPr>
        <a:xfrm>
          <a:off x="16357600"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80645</xdr:rowOff>
    </xdr:from>
    <xdr:to>
      <xdr:col>81</xdr:col>
      <xdr:colOff>101600</xdr:colOff>
      <xdr:row>102</xdr:row>
      <xdr:rowOff>10795</xdr:rowOff>
    </xdr:to>
    <xdr:sp macro="" textlink="">
      <xdr:nvSpPr>
        <xdr:cNvPr id="874" name="楕円 873">
          <a:extLst>
            <a:ext uri="{FF2B5EF4-FFF2-40B4-BE49-F238E27FC236}">
              <a16:creationId xmlns:a16="http://schemas.microsoft.com/office/drawing/2014/main" id="{BE232419-B4DC-4F3B-BAF1-AE7521C7A47B}"/>
            </a:ext>
          </a:extLst>
        </xdr:cNvPr>
        <xdr:cNvSpPr/>
      </xdr:nvSpPr>
      <xdr:spPr>
        <a:xfrm>
          <a:off x="15430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131445</xdr:rowOff>
    </xdr:from>
    <xdr:to>
      <xdr:col>85</xdr:col>
      <xdr:colOff>127000</xdr:colOff>
      <xdr:row>101</xdr:row>
      <xdr:rowOff>158114</xdr:rowOff>
    </xdr:to>
    <xdr:cxnSp macro="">
      <xdr:nvCxnSpPr>
        <xdr:cNvPr id="875" name="直線コネクタ 874">
          <a:extLst>
            <a:ext uri="{FF2B5EF4-FFF2-40B4-BE49-F238E27FC236}">
              <a16:creationId xmlns:a16="http://schemas.microsoft.com/office/drawing/2014/main" id="{DF0BEFAF-C813-4755-BB30-11C0865F7E00}"/>
            </a:ext>
          </a:extLst>
        </xdr:cNvPr>
        <xdr:cNvCxnSpPr/>
      </xdr:nvCxnSpPr>
      <xdr:spPr>
        <a:xfrm>
          <a:off x="15481300" y="17447895"/>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113030</xdr:rowOff>
    </xdr:from>
    <xdr:to>
      <xdr:col>76</xdr:col>
      <xdr:colOff>165100</xdr:colOff>
      <xdr:row>102</xdr:row>
      <xdr:rowOff>43180</xdr:rowOff>
    </xdr:to>
    <xdr:sp macro="" textlink="">
      <xdr:nvSpPr>
        <xdr:cNvPr id="876" name="楕円 875">
          <a:extLst>
            <a:ext uri="{FF2B5EF4-FFF2-40B4-BE49-F238E27FC236}">
              <a16:creationId xmlns:a16="http://schemas.microsoft.com/office/drawing/2014/main" id="{03AD4B32-3A96-4FA2-A5BB-DBFB768494B5}"/>
            </a:ext>
          </a:extLst>
        </xdr:cNvPr>
        <xdr:cNvSpPr/>
      </xdr:nvSpPr>
      <xdr:spPr>
        <a:xfrm>
          <a:off x="14541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131445</xdr:rowOff>
    </xdr:from>
    <xdr:to>
      <xdr:col>81</xdr:col>
      <xdr:colOff>50800</xdr:colOff>
      <xdr:row>101</xdr:row>
      <xdr:rowOff>163830</xdr:rowOff>
    </xdr:to>
    <xdr:cxnSp macro="">
      <xdr:nvCxnSpPr>
        <xdr:cNvPr id="877" name="直線コネクタ 876">
          <a:extLst>
            <a:ext uri="{FF2B5EF4-FFF2-40B4-BE49-F238E27FC236}">
              <a16:creationId xmlns:a16="http://schemas.microsoft.com/office/drawing/2014/main" id="{2CE72DE4-0E17-4DD6-85C7-818405FC6445}"/>
            </a:ext>
          </a:extLst>
        </xdr:cNvPr>
        <xdr:cNvCxnSpPr/>
      </xdr:nvCxnSpPr>
      <xdr:spPr>
        <a:xfrm flipV="1">
          <a:off x="14592300" y="17447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135889</xdr:rowOff>
    </xdr:from>
    <xdr:to>
      <xdr:col>72</xdr:col>
      <xdr:colOff>38100</xdr:colOff>
      <xdr:row>102</xdr:row>
      <xdr:rowOff>66039</xdr:rowOff>
    </xdr:to>
    <xdr:sp macro="" textlink="">
      <xdr:nvSpPr>
        <xdr:cNvPr id="878" name="楕円 877">
          <a:extLst>
            <a:ext uri="{FF2B5EF4-FFF2-40B4-BE49-F238E27FC236}">
              <a16:creationId xmlns:a16="http://schemas.microsoft.com/office/drawing/2014/main" id="{7D8BF7D0-2114-4996-886A-72CFAE4A8AD3}"/>
            </a:ext>
          </a:extLst>
        </xdr:cNvPr>
        <xdr:cNvSpPr/>
      </xdr:nvSpPr>
      <xdr:spPr>
        <a:xfrm>
          <a:off x="13652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163830</xdr:rowOff>
    </xdr:from>
    <xdr:to>
      <xdr:col>76</xdr:col>
      <xdr:colOff>114300</xdr:colOff>
      <xdr:row>102</xdr:row>
      <xdr:rowOff>15239</xdr:rowOff>
    </xdr:to>
    <xdr:cxnSp macro="">
      <xdr:nvCxnSpPr>
        <xdr:cNvPr id="879" name="直線コネクタ 878">
          <a:extLst>
            <a:ext uri="{FF2B5EF4-FFF2-40B4-BE49-F238E27FC236}">
              <a16:creationId xmlns:a16="http://schemas.microsoft.com/office/drawing/2014/main" id="{698F2BB4-4001-4C5D-B803-F2FACB383827}"/>
            </a:ext>
          </a:extLst>
        </xdr:cNvPr>
        <xdr:cNvCxnSpPr/>
      </xdr:nvCxnSpPr>
      <xdr:spPr>
        <a:xfrm flipV="1">
          <a:off x="13703300" y="17480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111125</xdr:rowOff>
    </xdr:from>
    <xdr:to>
      <xdr:col>67</xdr:col>
      <xdr:colOff>101600</xdr:colOff>
      <xdr:row>102</xdr:row>
      <xdr:rowOff>41275</xdr:rowOff>
    </xdr:to>
    <xdr:sp macro="" textlink="">
      <xdr:nvSpPr>
        <xdr:cNvPr id="880" name="楕円 879">
          <a:extLst>
            <a:ext uri="{FF2B5EF4-FFF2-40B4-BE49-F238E27FC236}">
              <a16:creationId xmlns:a16="http://schemas.microsoft.com/office/drawing/2014/main" id="{4D888FCE-7CEC-4CAE-90ED-43E592D64115}"/>
            </a:ext>
          </a:extLst>
        </xdr:cNvPr>
        <xdr:cNvSpPr/>
      </xdr:nvSpPr>
      <xdr:spPr>
        <a:xfrm>
          <a:off x="12763500" y="174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161925</xdr:rowOff>
    </xdr:from>
    <xdr:to>
      <xdr:col>71</xdr:col>
      <xdr:colOff>177800</xdr:colOff>
      <xdr:row>102</xdr:row>
      <xdr:rowOff>15239</xdr:rowOff>
    </xdr:to>
    <xdr:cxnSp macro="">
      <xdr:nvCxnSpPr>
        <xdr:cNvPr id="881" name="直線コネクタ 880">
          <a:extLst>
            <a:ext uri="{FF2B5EF4-FFF2-40B4-BE49-F238E27FC236}">
              <a16:creationId xmlns:a16="http://schemas.microsoft.com/office/drawing/2014/main" id="{8E1BBF0D-7ADF-4B6D-9528-B8A91E8DD8FD}"/>
            </a:ext>
          </a:extLst>
        </xdr:cNvPr>
        <xdr:cNvCxnSpPr/>
      </xdr:nvCxnSpPr>
      <xdr:spPr>
        <a:xfrm>
          <a:off x="12814300" y="174783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882" name="n_1aveValue【公民館】&#10;有形固定資産減価償却率">
          <a:extLst>
            <a:ext uri="{FF2B5EF4-FFF2-40B4-BE49-F238E27FC236}">
              <a16:creationId xmlns:a16="http://schemas.microsoft.com/office/drawing/2014/main" id="{540566D4-EADE-4903-BEC1-1D15AB50BD6F}"/>
            </a:ext>
          </a:extLst>
        </xdr:cNvPr>
        <xdr:cNvSpPr txBox="1"/>
      </xdr:nvSpPr>
      <xdr:spPr>
        <a:xfrm>
          <a:off x="15266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83" name="n_2aveValue【公民館】&#10;有形固定資産減価償却率">
          <a:extLst>
            <a:ext uri="{FF2B5EF4-FFF2-40B4-BE49-F238E27FC236}">
              <a16:creationId xmlns:a16="http://schemas.microsoft.com/office/drawing/2014/main" id="{83E54DDE-EB36-430C-B9E4-9C52FBBA0B09}"/>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28591</xdr:rowOff>
    </xdr:from>
    <xdr:ext cx="405111" cy="259045"/>
    <xdr:sp macro="" textlink="">
      <xdr:nvSpPr>
        <xdr:cNvPr id="884" name="n_3aveValue【公民館】&#10;有形固定資産減価償却率">
          <a:extLst>
            <a:ext uri="{FF2B5EF4-FFF2-40B4-BE49-F238E27FC236}">
              <a16:creationId xmlns:a16="http://schemas.microsoft.com/office/drawing/2014/main" id="{A3788DE1-9B00-411B-BD8F-6ED0AEF5F6FE}"/>
            </a:ext>
          </a:extLst>
        </xdr:cNvPr>
        <xdr:cNvSpPr txBox="1"/>
      </xdr:nvSpPr>
      <xdr:spPr>
        <a:xfrm>
          <a:off x="13500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885" name="n_4aveValue【公民館】&#10;有形固定資産減価償却率">
          <a:extLst>
            <a:ext uri="{FF2B5EF4-FFF2-40B4-BE49-F238E27FC236}">
              <a16:creationId xmlns:a16="http://schemas.microsoft.com/office/drawing/2014/main" id="{D124C480-231C-495F-8B05-7244325981A3}"/>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27322</xdr:rowOff>
    </xdr:from>
    <xdr:ext cx="405111" cy="259045"/>
    <xdr:sp macro="" textlink="">
      <xdr:nvSpPr>
        <xdr:cNvPr id="886" name="n_1mainValue【公民館】&#10;有形固定資産減価償却率">
          <a:extLst>
            <a:ext uri="{FF2B5EF4-FFF2-40B4-BE49-F238E27FC236}">
              <a16:creationId xmlns:a16="http://schemas.microsoft.com/office/drawing/2014/main" id="{5D24071E-2F5D-4AFC-862A-5C3AE435413E}"/>
            </a:ext>
          </a:extLst>
        </xdr:cNvPr>
        <xdr:cNvSpPr txBox="1"/>
      </xdr:nvSpPr>
      <xdr:spPr>
        <a:xfrm>
          <a:off x="152660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59707</xdr:rowOff>
    </xdr:from>
    <xdr:ext cx="405111" cy="259045"/>
    <xdr:sp macro="" textlink="">
      <xdr:nvSpPr>
        <xdr:cNvPr id="887" name="n_2mainValue【公民館】&#10;有形固定資産減価償却率">
          <a:extLst>
            <a:ext uri="{FF2B5EF4-FFF2-40B4-BE49-F238E27FC236}">
              <a16:creationId xmlns:a16="http://schemas.microsoft.com/office/drawing/2014/main" id="{754FC82A-6CBD-414D-8FD6-F292D46C6ED1}"/>
            </a:ext>
          </a:extLst>
        </xdr:cNvPr>
        <xdr:cNvSpPr txBox="1"/>
      </xdr:nvSpPr>
      <xdr:spPr>
        <a:xfrm>
          <a:off x="143897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82566</xdr:rowOff>
    </xdr:from>
    <xdr:ext cx="405111" cy="259045"/>
    <xdr:sp macro="" textlink="">
      <xdr:nvSpPr>
        <xdr:cNvPr id="888" name="n_3mainValue【公民館】&#10;有形固定資産減価償却率">
          <a:extLst>
            <a:ext uri="{FF2B5EF4-FFF2-40B4-BE49-F238E27FC236}">
              <a16:creationId xmlns:a16="http://schemas.microsoft.com/office/drawing/2014/main" id="{F88AB733-1E9C-4145-9A2D-922AA30E59BD}"/>
            </a:ext>
          </a:extLst>
        </xdr:cNvPr>
        <xdr:cNvSpPr txBox="1"/>
      </xdr:nvSpPr>
      <xdr:spPr>
        <a:xfrm>
          <a:off x="13500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57802</xdr:rowOff>
    </xdr:from>
    <xdr:ext cx="405111" cy="259045"/>
    <xdr:sp macro="" textlink="">
      <xdr:nvSpPr>
        <xdr:cNvPr id="889" name="n_4mainValue【公民館】&#10;有形固定資産減価償却率">
          <a:extLst>
            <a:ext uri="{FF2B5EF4-FFF2-40B4-BE49-F238E27FC236}">
              <a16:creationId xmlns:a16="http://schemas.microsoft.com/office/drawing/2014/main" id="{35D1022B-33E9-4AA3-8952-EAF943E92685}"/>
            </a:ext>
          </a:extLst>
        </xdr:cNvPr>
        <xdr:cNvSpPr txBox="1"/>
      </xdr:nvSpPr>
      <xdr:spPr>
        <a:xfrm>
          <a:off x="1261174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8EE3C411-FAFF-4F27-BFE1-99D189D7A2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EC84E6DE-377E-4FA3-A689-81DBCFA4E9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CEB3C7DB-3C68-44A3-A274-026899A2A0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CAAC152E-FB6A-47F7-B507-52256671B4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D88D2E55-7592-4484-80B2-34E4062C74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8FAB8A18-B7D1-4CD7-B958-9442AA1C04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11B3D6B6-0929-4268-87D2-1DF9B5E5F06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E20241BA-F0A2-4F8D-8CEF-125203E4DA5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2CDBEB58-AE11-406A-A704-6419C4A25DB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D9CF2F3C-2735-493C-9BD6-8B16B91053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565B48A1-0B87-44AD-801E-3E0F15F5215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4BBFDC14-E465-4066-AEB1-3D741E27D69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C118C465-1ABD-44E0-B35E-0CD1C9AE18C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327A45E4-3F1C-474A-B133-2EA2E70A8A3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A6A5FA2-139D-4415-AFB6-5AAA69A762F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F5823F59-952B-4C72-9789-B10E227ABD6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DF9D8B69-B0F1-486D-AAAF-1E6A42AE08A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60A9A6E9-986A-4872-BB41-C06FC37ED6F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EB075C4A-42C4-4B77-8D22-A1D4C484614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60229FFB-D8A2-4FE5-A8A5-DC8CF34519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A5FD14DC-1039-4173-8981-1A84B02ABCA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E760D47D-4D23-4081-A142-7C457CC5E3B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3C6C0E83-071C-4521-8F8C-7373BE00650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3C518F0C-9212-4DA4-8AA8-6A06194C2A2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B3CD27EA-464A-46DA-B56B-770B7B14A2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915" name="直線コネクタ 914">
          <a:extLst>
            <a:ext uri="{FF2B5EF4-FFF2-40B4-BE49-F238E27FC236}">
              <a16:creationId xmlns:a16="http://schemas.microsoft.com/office/drawing/2014/main" id="{5D6E7BC2-1A06-42B2-BC50-5D8750B4CE31}"/>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6" name="【公民館】&#10;一人当たり面積最小値テキスト">
          <a:extLst>
            <a:ext uri="{FF2B5EF4-FFF2-40B4-BE49-F238E27FC236}">
              <a16:creationId xmlns:a16="http://schemas.microsoft.com/office/drawing/2014/main" id="{202D9851-167A-40DC-A6EE-4362C01A8302}"/>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7" name="直線コネクタ 916">
          <a:extLst>
            <a:ext uri="{FF2B5EF4-FFF2-40B4-BE49-F238E27FC236}">
              <a16:creationId xmlns:a16="http://schemas.microsoft.com/office/drawing/2014/main" id="{B697AAF9-5000-4021-AF44-28AD856E8CA4}"/>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918" name="【公民館】&#10;一人当たり面積最大値テキスト">
          <a:extLst>
            <a:ext uri="{FF2B5EF4-FFF2-40B4-BE49-F238E27FC236}">
              <a16:creationId xmlns:a16="http://schemas.microsoft.com/office/drawing/2014/main" id="{5D05AFB3-DD91-4ACA-993B-FC443F7DE1B6}"/>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919" name="直線コネクタ 918">
          <a:extLst>
            <a:ext uri="{FF2B5EF4-FFF2-40B4-BE49-F238E27FC236}">
              <a16:creationId xmlns:a16="http://schemas.microsoft.com/office/drawing/2014/main" id="{7C3879AD-CBB9-46BF-8AAE-975FFE7CD03D}"/>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920" name="【公民館】&#10;一人当たり面積平均値テキスト">
          <a:extLst>
            <a:ext uri="{FF2B5EF4-FFF2-40B4-BE49-F238E27FC236}">
              <a16:creationId xmlns:a16="http://schemas.microsoft.com/office/drawing/2014/main" id="{86233105-97B3-42A7-9B56-C1314B1F8A94}"/>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921" name="フローチャート: 判断 920">
          <a:extLst>
            <a:ext uri="{FF2B5EF4-FFF2-40B4-BE49-F238E27FC236}">
              <a16:creationId xmlns:a16="http://schemas.microsoft.com/office/drawing/2014/main" id="{EF35A013-E369-44A3-A3E4-CD4E33ABDC8C}"/>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922" name="フローチャート: 判断 921">
          <a:extLst>
            <a:ext uri="{FF2B5EF4-FFF2-40B4-BE49-F238E27FC236}">
              <a16:creationId xmlns:a16="http://schemas.microsoft.com/office/drawing/2014/main" id="{BF219EA1-5AA9-491E-805A-4CC98BC70251}"/>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923" name="フローチャート: 判断 922">
          <a:extLst>
            <a:ext uri="{FF2B5EF4-FFF2-40B4-BE49-F238E27FC236}">
              <a16:creationId xmlns:a16="http://schemas.microsoft.com/office/drawing/2014/main" id="{9F7DA843-E155-4E1C-BD22-180868C7408C}"/>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924" name="フローチャート: 判断 923">
          <a:extLst>
            <a:ext uri="{FF2B5EF4-FFF2-40B4-BE49-F238E27FC236}">
              <a16:creationId xmlns:a16="http://schemas.microsoft.com/office/drawing/2014/main" id="{45FE0124-0079-4703-AA68-4A6195F49B29}"/>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925" name="フローチャート: 判断 924">
          <a:extLst>
            <a:ext uri="{FF2B5EF4-FFF2-40B4-BE49-F238E27FC236}">
              <a16:creationId xmlns:a16="http://schemas.microsoft.com/office/drawing/2014/main" id="{34105754-6E06-4DF6-9E76-817711026163}"/>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513B1B96-6980-45B4-B5DE-357E4035DB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8BF45953-DB9C-4052-B3E1-0C8E58E5DE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E39AA26-9604-43A0-8E8A-2B8DCF10F3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722230FF-43B8-428E-A11D-58AD1A6121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5192F2A-36AD-4395-B46E-CB421198664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83638</xdr:rowOff>
    </xdr:from>
    <xdr:to>
      <xdr:col>116</xdr:col>
      <xdr:colOff>114300</xdr:colOff>
      <xdr:row>108</xdr:row>
      <xdr:rowOff>13788</xdr:rowOff>
    </xdr:to>
    <xdr:sp macro="" textlink="">
      <xdr:nvSpPr>
        <xdr:cNvPr id="931" name="楕円 930">
          <a:extLst>
            <a:ext uri="{FF2B5EF4-FFF2-40B4-BE49-F238E27FC236}">
              <a16:creationId xmlns:a16="http://schemas.microsoft.com/office/drawing/2014/main" id="{416C8358-B6F0-47AC-A3D5-48C4D8D8BAB5}"/>
            </a:ext>
          </a:extLst>
        </xdr:cNvPr>
        <xdr:cNvSpPr/>
      </xdr:nvSpPr>
      <xdr:spPr>
        <a:xfrm>
          <a:off x="22110700" y="18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106515</xdr:rowOff>
    </xdr:from>
    <xdr:ext cx="469744" cy="259045"/>
    <xdr:sp macro="" textlink="">
      <xdr:nvSpPr>
        <xdr:cNvPr id="932" name="【公民館】&#10;一人当たり面積該当値テキスト">
          <a:extLst>
            <a:ext uri="{FF2B5EF4-FFF2-40B4-BE49-F238E27FC236}">
              <a16:creationId xmlns:a16="http://schemas.microsoft.com/office/drawing/2014/main" id="{B3EEC62C-91A3-4B89-A823-397F96FA6DC6}"/>
            </a:ext>
          </a:extLst>
        </xdr:cNvPr>
        <xdr:cNvSpPr txBox="1"/>
      </xdr:nvSpPr>
      <xdr:spPr>
        <a:xfrm>
          <a:off x="22199600" y="182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933" name="楕円 932">
          <a:extLst>
            <a:ext uri="{FF2B5EF4-FFF2-40B4-BE49-F238E27FC236}">
              <a16:creationId xmlns:a16="http://schemas.microsoft.com/office/drawing/2014/main" id="{D043A2D4-F2D0-434E-A730-AFFF6B8F6D4E}"/>
            </a:ext>
          </a:extLst>
        </xdr:cNvPr>
        <xdr:cNvSpPr/>
      </xdr:nvSpPr>
      <xdr:spPr>
        <a:xfrm>
          <a:off x="21272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103958</xdr:rowOff>
    </xdr:from>
    <xdr:to>
      <xdr:col>116</xdr:col>
      <xdr:colOff>63500</xdr:colOff>
      <xdr:row>107</xdr:row>
      <xdr:rowOff>134438</xdr:rowOff>
    </xdr:to>
    <xdr:cxnSp macro="">
      <xdr:nvCxnSpPr>
        <xdr:cNvPr id="934" name="直線コネクタ 933">
          <a:extLst>
            <a:ext uri="{FF2B5EF4-FFF2-40B4-BE49-F238E27FC236}">
              <a16:creationId xmlns:a16="http://schemas.microsoft.com/office/drawing/2014/main" id="{275B3326-4B04-4AD7-B0F6-30D9FC5025F6}"/>
            </a:ext>
          </a:extLst>
        </xdr:cNvPr>
        <xdr:cNvCxnSpPr/>
      </xdr:nvCxnSpPr>
      <xdr:spPr>
        <a:xfrm>
          <a:off x="21323300" y="18449108"/>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935" name="楕円 934">
          <a:extLst>
            <a:ext uri="{FF2B5EF4-FFF2-40B4-BE49-F238E27FC236}">
              <a16:creationId xmlns:a16="http://schemas.microsoft.com/office/drawing/2014/main" id="{A23B891C-3823-4C69-A47A-13A770AB5376}"/>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103958</xdr:rowOff>
    </xdr:to>
    <xdr:cxnSp macro="">
      <xdr:nvCxnSpPr>
        <xdr:cNvPr id="936" name="直線コネクタ 935">
          <a:extLst>
            <a:ext uri="{FF2B5EF4-FFF2-40B4-BE49-F238E27FC236}">
              <a16:creationId xmlns:a16="http://schemas.microsoft.com/office/drawing/2014/main" id="{57DBB70C-5822-4D59-99F3-FD35766F75AF}"/>
            </a:ext>
          </a:extLst>
        </xdr:cNvPr>
        <xdr:cNvCxnSpPr/>
      </xdr:nvCxnSpPr>
      <xdr:spPr>
        <a:xfrm>
          <a:off x="20434300" y="18417539"/>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937" name="楕円 936">
          <a:extLst>
            <a:ext uri="{FF2B5EF4-FFF2-40B4-BE49-F238E27FC236}">
              <a16:creationId xmlns:a16="http://schemas.microsoft.com/office/drawing/2014/main" id="{EA68513D-326A-4698-9ADA-5DE73AABDCD0}"/>
            </a:ext>
          </a:extLst>
        </xdr:cNvPr>
        <xdr:cNvSpPr/>
      </xdr:nvSpPr>
      <xdr:spPr>
        <a:xfrm>
          <a:off x="19494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77832</xdr:rowOff>
    </xdr:to>
    <xdr:cxnSp macro="">
      <xdr:nvCxnSpPr>
        <xdr:cNvPr id="938" name="直線コネクタ 937">
          <a:extLst>
            <a:ext uri="{FF2B5EF4-FFF2-40B4-BE49-F238E27FC236}">
              <a16:creationId xmlns:a16="http://schemas.microsoft.com/office/drawing/2014/main" id="{7A5F55B4-1485-44EC-A4C0-2B61EC792B57}"/>
            </a:ext>
          </a:extLst>
        </xdr:cNvPr>
        <xdr:cNvCxnSpPr/>
      </xdr:nvCxnSpPr>
      <xdr:spPr>
        <a:xfrm flipV="1">
          <a:off x="19545300" y="1841753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39" name="楕円 938">
          <a:extLst>
            <a:ext uri="{FF2B5EF4-FFF2-40B4-BE49-F238E27FC236}">
              <a16:creationId xmlns:a16="http://schemas.microsoft.com/office/drawing/2014/main" id="{7662DFA0-BC0D-4533-B9B6-1DFBB046FD41}"/>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107</xdr:row>
      <xdr:rowOff>77832</xdr:rowOff>
    </xdr:to>
    <xdr:cxnSp macro="">
      <xdr:nvCxnSpPr>
        <xdr:cNvPr id="940" name="直線コネクタ 939">
          <a:extLst>
            <a:ext uri="{FF2B5EF4-FFF2-40B4-BE49-F238E27FC236}">
              <a16:creationId xmlns:a16="http://schemas.microsoft.com/office/drawing/2014/main" id="{7E8281C9-9510-4A4B-9B2C-C9C0CB9FCC59}"/>
            </a:ext>
          </a:extLst>
        </xdr:cNvPr>
        <xdr:cNvCxnSpPr/>
      </xdr:nvCxnSpPr>
      <xdr:spPr>
        <a:xfrm>
          <a:off x="18656300" y="18318480"/>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941" name="n_1aveValue【公民館】&#10;一人当たり面積">
          <a:extLst>
            <a:ext uri="{FF2B5EF4-FFF2-40B4-BE49-F238E27FC236}">
              <a16:creationId xmlns:a16="http://schemas.microsoft.com/office/drawing/2014/main" id="{6033BE7E-EC4B-499F-A158-B505DF7E5EA1}"/>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42" name="n_2aveValue【公民館】&#10;一人当たり面積">
          <a:extLst>
            <a:ext uri="{FF2B5EF4-FFF2-40B4-BE49-F238E27FC236}">
              <a16:creationId xmlns:a16="http://schemas.microsoft.com/office/drawing/2014/main" id="{02114556-FAAC-42D9-9353-33CEF763BD7D}"/>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943" name="n_3aveValue【公民館】&#10;一人当たり面積">
          <a:extLst>
            <a:ext uri="{FF2B5EF4-FFF2-40B4-BE49-F238E27FC236}">
              <a16:creationId xmlns:a16="http://schemas.microsoft.com/office/drawing/2014/main" id="{06471586-AF17-4F33-8776-0A5C800C94B4}"/>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944" name="n_4aveValue【公民館】&#10;一人当たり面積">
          <a:extLst>
            <a:ext uri="{FF2B5EF4-FFF2-40B4-BE49-F238E27FC236}">
              <a16:creationId xmlns:a16="http://schemas.microsoft.com/office/drawing/2014/main" id="{4BA1E84E-5862-4DD9-867A-822A4FCD056A}"/>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171285</xdr:rowOff>
    </xdr:from>
    <xdr:ext cx="469744" cy="259045"/>
    <xdr:sp macro="" textlink="">
      <xdr:nvSpPr>
        <xdr:cNvPr id="945" name="n_1mainValue【公民館】&#10;一人当たり面積">
          <a:extLst>
            <a:ext uri="{FF2B5EF4-FFF2-40B4-BE49-F238E27FC236}">
              <a16:creationId xmlns:a16="http://schemas.microsoft.com/office/drawing/2014/main" id="{FF66DA9D-083B-473A-ACFD-8C18A2F8DB98}"/>
            </a:ext>
          </a:extLst>
        </xdr:cNvPr>
        <xdr:cNvSpPr txBox="1"/>
      </xdr:nvSpPr>
      <xdr:spPr>
        <a:xfrm>
          <a:off x="21075727" y="181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946" name="n_2mainValue【公民館】&#10;一人当たり面積">
          <a:extLst>
            <a:ext uri="{FF2B5EF4-FFF2-40B4-BE49-F238E27FC236}">
              <a16:creationId xmlns:a16="http://schemas.microsoft.com/office/drawing/2014/main" id="{3ED15C82-2B85-4FC0-9102-0ED9A16E789E}"/>
            </a:ext>
          </a:extLst>
        </xdr:cNvPr>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145159</xdr:rowOff>
    </xdr:from>
    <xdr:ext cx="469744" cy="259045"/>
    <xdr:sp macro="" textlink="">
      <xdr:nvSpPr>
        <xdr:cNvPr id="947" name="n_3mainValue【公民館】&#10;一人当たり面積">
          <a:extLst>
            <a:ext uri="{FF2B5EF4-FFF2-40B4-BE49-F238E27FC236}">
              <a16:creationId xmlns:a16="http://schemas.microsoft.com/office/drawing/2014/main" id="{5CE4491F-ACA0-41BF-86C3-E437EDCB60E3}"/>
            </a:ext>
          </a:extLst>
        </xdr:cNvPr>
        <xdr:cNvSpPr txBox="1"/>
      </xdr:nvSpPr>
      <xdr:spPr>
        <a:xfrm>
          <a:off x="19310427" y="1814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948" name="n_4mainValue【公民館】&#10;一人当たり面積">
          <a:extLst>
            <a:ext uri="{FF2B5EF4-FFF2-40B4-BE49-F238E27FC236}">
              <a16:creationId xmlns:a16="http://schemas.microsoft.com/office/drawing/2014/main" id="{52CC2574-1A0C-403F-804D-4534E58F38C9}"/>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2DC3D2BD-0A37-4C06-A8D9-808FEFD932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AA3EB422-2E89-4CA2-B99A-0B11B15917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CDAFFC17-7569-4272-A502-E3B4967B1E4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類似団体と比較して特に有形固定資産減価償却率が高くなっている施設は、認定こども園・幼稚園・保育所である。その要因については、保有する施設の半数以上が築</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年以上を経過しているためである。</a:t>
          </a:r>
        </a:p>
        <a:p>
          <a:r>
            <a:rPr kumimoji="1" lang="ja-JP" altLang="en-US" sz="1050">
              <a:latin typeface="ＭＳ Ｐゴシック" panose="020B0600070205080204" pitchFamily="50" charset="-128"/>
              <a:ea typeface="ＭＳ Ｐゴシック" panose="020B0600070205080204" pitchFamily="50" charset="-128"/>
            </a:rPr>
            <a:t>　児童館の有形固定資産減価償却率が</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％となっているのは、当該施設が築</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年以上経過しているためである。</a:t>
          </a:r>
        </a:p>
        <a:p>
          <a:r>
            <a:rPr kumimoji="1" lang="ja-JP" altLang="en-US" sz="1050">
              <a:latin typeface="ＭＳ Ｐゴシック" panose="020B0600070205080204" pitchFamily="50" charset="-128"/>
              <a:ea typeface="ＭＳ Ｐゴシック" panose="020B0600070205080204" pitchFamily="50" charset="-128"/>
            </a:rPr>
            <a:t>　今後の利用児童数の動向等を考慮しつつ、整備計画を策定し、施設の耐震化や老朽化した施設の適切な維持保全に努めていく。</a:t>
          </a:r>
        </a:p>
        <a:p>
          <a:r>
            <a:rPr kumimoji="1" lang="ja-JP" altLang="en-US" sz="1050">
              <a:latin typeface="ＭＳ Ｐゴシック" panose="020B0600070205080204" pitchFamily="50" charset="-128"/>
              <a:ea typeface="ＭＳ Ｐゴシック" panose="020B0600070205080204" pitchFamily="50" charset="-128"/>
            </a:rPr>
            <a:t>　インフラ施設のうち、港湾・漁港の一人当たり有形固定資産（償却資産）額が類似団体平均を大きく上回るのは、市内に</a:t>
          </a:r>
          <a:r>
            <a:rPr kumimoji="1" lang="en-US" altLang="ja-JP" sz="1050">
              <a:latin typeface="ＭＳ Ｐゴシック" panose="020B0600070205080204" pitchFamily="50" charset="-128"/>
              <a:ea typeface="ＭＳ Ｐゴシック" panose="020B0600070205080204" pitchFamily="50" charset="-128"/>
            </a:rPr>
            <a:t>18</a:t>
          </a:r>
          <a:r>
            <a:rPr kumimoji="1" lang="ja-JP" altLang="en-US" sz="1050">
              <a:latin typeface="ＭＳ Ｐゴシック" panose="020B0600070205080204" pitchFamily="50" charset="-128"/>
              <a:ea typeface="ＭＳ Ｐゴシック" panose="020B0600070205080204" pitchFamily="50" charset="-128"/>
            </a:rPr>
            <a:t>の漁港を有するためである。</a:t>
          </a:r>
        </a:p>
        <a:p>
          <a:r>
            <a:rPr kumimoji="1" lang="ja-JP" altLang="en-US" sz="1050">
              <a:latin typeface="ＭＳ Ｐゴシック" panose="020B0600070205080204" pitchFamily="50" charset="-128"/>
              <a:ea typeface="ＭＳ Ｐゴシック" panose="020B0600070205080204" pitchFamily="50" charset="-128"/>
            </a:rPr>
            <a:t>　令和３年度に橋りょう・トンネルの一人当たり有形固定資産（償却資産）額が高くなっているのは、令和３年度において固定資産台帳の再整備を行い、数値の修正を行ったためである。</a:t>
          </a:r>
        </a:p>
        <a:p>
          <a:r>
            <a:rPr kumimoji="1" lang="ja-JP" altLang="en-US" sz="1050">
              <a:latin typeface="ＭＳ Ｐゴシック" panose="020B0600070205080204" pitchFamily="50" charset="-128"/>
              <a:ea typeface="ＭＳ Ｐゴシック" panose="020B0600070205080204" pitchFamily="50" charset="-128"/>
            </a:rPr>
            <a:t>　今後は人口の将来見通しや更新費用等の増大などの課題を踏まえると、現在の維持管理のあり方を今後も継続していくことは困難と考えられることから、量的、質的な適正化を図るとともに、適切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39BF42-9006-4DA6-8A1A-DB9B95D765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BF5DFE-D8EA-4FCC-8163-5AEEF88A2BC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AC5009-8AD2-4159-9BAE-F7BB23ACE0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D5F2AB-C171-4B96-A890-8A4BB3B77A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0FD524-8C5A-4C86-A190-58932E31D8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A656BE-D55B-4365-9D58-E377C6C356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BB7ECD-F7B4-4191-B195-0EE94B1E3F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AD94FD-79F3-4499-BFE7-C0E8387CE3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B434D13-E327-4C7A-BA29-BBB1CD6D397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863F0D-10FB-4D86-AAB7-CFF12F44D5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29,777
29,616
235.12
28,711,069
27,859,868
633,988
13,584,048
26,722,624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D93BCE-9E17-4962-A5A1-68DAA0FDEB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944A76-7026-4868-8F09-8F9697036C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E55243-F287-4DF3-897F-5D29224D59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25FCC9-BE21-459A-8B29-3D4D1BA96FA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FB98F9-28FE-4A75-8739-F0F9A74E44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8CFACCA-94AB-4F5D-A89F-011C600E58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1710EB-8E77-42E0-9886-187E34BD0A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2E47FE-B41F-4397-9E2A-6EAF7D78A3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C3E555-FCF6-452D-AA89-5477506AC7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67A52F-8DAD-4C27-85F4-C29C53D8A1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FA30F0-EBA3-415C-B5BB-6B684B84F8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4B0BDA-C747-4083-A10E-8E61A5B4255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F6ED37-FD4C-4170-B507-8AE825BBD6A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F8FB53-C2F4-4008-B355-9DEF0DDECE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DC2B5A-2309-4B85-892D-E5257F5792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2F828B-6538-4881-9D68-B4F3362FC7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6BF8DF-E622-419F-A73E-4778B23655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6BD7A5-216E-43C4-B5AD-DB500D433D9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862598-1E6F-4A35-B5F2-F9AF318519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4F9142-0289-41EE-B2F4-D145A02CB5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CD4FF9-F2E5-4571-8B8A-82243B513B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DD6ECBB-1382-4D9B-89C8-9A92176BAA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A61C61-05DC-4701-85A1-06EA6F55AC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43A520D-8266-4A80-B367-30D3B23DC3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E73D9A-E107-49A8-A991-1C1BC09F50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B562AE5-5357-4D6F-B8BF-B6C18E7B81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089160-CB3E-43A7-8F52-8675FE0ECF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7AC3BE8-3C1B-4278-97EC-8CA66339399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486E69-D04C-497C-9522-F4B07A83FF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DA8245-A88A-4AA4-8F30-1ED62C094B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46D1AC-2B55-478B-91FC-E4E0813EC6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64917DC-CCB7-412C-8B1E-AC0C1664D4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F6E9F0-F5E6-412F-8CC9-4354EB1DCD9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DD2191C-8844-43EF-B6D1-BE29E9482BA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8F62B97-432A-495C-8527-418F9C6F054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5D9C4AB-FEC4-4DC8-9D7A-AA84E4F465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A215138-0D9B-4E30-8707-37D2952B6C5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382A5D3-94EF-4C0E-993D-393175A5D0D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B69D454-BAD3-40EA-B971-AF17878B0D0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99DBD37-0704-4E25-AE87-D16AFA96EFC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34E82BE-5EFC-4CA0-9378-BC7B078A683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642E4C5-7D92-40CF-BC3E-C3DA984485B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862E3CB-7273-41DA-80E1-A54192CDA23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03C74A7-2CD2-466F-B0D2-2C6D6ABE93E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3F091B6-2181-4291-93C9-DCE7AB2B45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1CBCC38-D8AC-4E39-8705-91CA5F5331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DB438E-9524-4307-A84B-6EE51CED7989}"/>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172EAC2-19B4-473B-9BB3-026A8D41D2C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514AA9C-2719-425E-8BF2-6C23E99CE9C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9E2BBB5F-0389-4145-8F12-CFFF930FC69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1D09C912-2635-4137-93D3-DC75C07A3AE1}"/>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9FAA2BAE-AB14-4593-A251-2D6E4A5F8A29}"/>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E472BB64-B72C-4BC8-868E-25989724FF7D}"/>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CF66EB88-5980-4511-AD12-E31EC892D14E}"/>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DD413938-8FAD-424A-A87B-F7862CE167CF}"/>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2ED92D96-6866-4DF0-A665-03FCED9BB7BF}"/>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C4A1E1D6-BA65-422C-97AD-29B636784894}"/>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3F2E72-4CE9-402D-957B-5448EBDF99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889BF7-D2F1-453E-9350-659471E9A76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B0C8C7-253B-4A7F-AEC3-FC343FE26B7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A740DA6-4AC7-4A33-8FA7-0D4A04233C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AF8710C-9A6C-4771-A347-642390A47D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79284</xdr:rowOff>
    </xdr:from>
    <xdr:to>
      <xdr:col>24</xdr:col>
      <xdr:colOff>114300</xdr:colOff>
      <xdr:row>35</xdr:row>
      <xdr:rowOff>9434</xdr:rowOff>
    </xdr:to>
    <xdr:sp macro="" textlink="">
      <xdr:nvSpPr>
        <xdr:cNvPr id="74" name="楕円 73">
          <a:extLst>
            <a:ext uri="{FF2B5EF4-FFF2-40B4-BE49-F238E27FC236}">
              <a16:creationId xmlns:a16="http://schemas.microsoft.com/office/drawing/2014/main" id="{8D93F378-413A-4339-B4DA-7574812E9D08}"/>
            </a:ext>
          </a:extLst>
        </xdr:cNvPr>
        <xdr:cNvSpPr/>
      </xdr:nvSpPr>
      <xdr:spPr>
        <a:xfrm>
          <a:off x="45847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102161</xdr:rowOff>
    </xdr:from>
    <xdr:ext cx="405111" cy="259045"/>
    <xdr:sp macro="" textlink="">
      <xdr:nvSpPr>
        <xdr:cNvPr id="75" name="【図書館】&#10;有形固定資産減価償却率該当値テキスト">
          <a:extLst>
            <a:ext uri="{FF2B5EF4-FFF2-40B4-BE49-F238E27FC236}">
              <a16:creationId xmlns:a16="http://schemas.microsoft.com/office/drawing/2014/main" id="{98F868A1-0E1D-4077-B4B2-C077FB3F6145}"/>
            </a:ext>
          </a:extLst>
        </xdr:cNvPr>
        <xdr:cNvSpPr txBox="1"/>
      </xdr:nvSpPr>
      <xdr:spPr>
        <a:xfrm>
          <a:off x="4673600" y="57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156028</xdr:rowOff>
    </xdr:from>
    <xdr:to>
      <xdr:col>20</xdr:col>
      <xdr:colOff>38100</xdr:colOff>
      <xdr:row>34</xdr:row>
      <xdr:rowOff>86178</xdr:rowOff>
    </xdr:to>
    <xdr:sp macro="" textlink="">
      <xdr:nvSpPr>
        <xdr:cNvPr id="76" name="楕円 75">
          <a:extLst>
            <a:ext uri="{FF2B5EF4-FFF2-40B4-BE49-F238E27FC236}">
              <a16:creationId xmlns:a16="http://schemas.microsoft.com/office/drawing/2014/main" id="{43B9D87D-2073-4208-B972-78FB4DA2D969}"/>
            </a:ext>
          </a:extLst>
        </xdr:cNvPr>
        <xdr:cNvSpPr/>
      </xdr:nvSpPr>
      <xdr:spPr>
        <a:xfrm>
          <a:off x="3746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35378</xdr:rowOff>
    </xdr:from>
    <xdr:to>
      <xdr:col>24</xdr:col>
      <xdr:colOff>63500</xdr:colOff>
      <xdr:row>34</xdr:row>
      <xdr:rowOff>130084</xdr:rowOff>
    </xdr:to>
    <xdr:cxnSp macro="">
      <xdr:nvCxnSpPr>
        <xdr:cNvPr id="77" name="直線コネクタ 76">
          <a:extLst>
            <a:ext uri="{FF2B5EF4-FFF2-40B4-BE49-F238E27FC236}">
              <a16:creationId xmlns:a16="http://schemas.microsoft.com/office/drawing/2014/main" id="{786A1A72-B9E7-498E-ADDE-823475A45CB0}"/>
            </a:ext>
          </a:extLst>
        </xdr:cNvPr>
        <xdr:cNvCxnSpPr/>
      </xdr:nvCxnSpPr>
      <xdr:spPr>
        <a:xfrm>
          <a:off x="3797300" y="5864678"/>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93980</xdr:rowOff>
    </xdr:from>
    <xdr:to>
      <xdr:col>15</xdr:col>
      <xdr:colOff>101600</xdr:colOff>
      <xdr:row>34</xdr:row>
      <xdr:rowOff>24130</xdr:rowOff>
    </xdr:to>
    <xdr:sp macro="" textlink="">
      <xdr:nvSpPr>
        <xdr:cNvPr id="78" name="楕円 77">
          <a:extLst>
            <a:ext uri="{FF2B5EF4-FFF2-40B4-BE49-F238E27FC236}">
              <a16:creationId xmlns:a16="http://schemas.microsoft.com/office/drawing/2014/main" id="{F8F5B178-14A0-42FC-8789-6CADC7F0D50A}"/>
            </a:ext>
          </a:extLst>
        </xdr:cNvPr>
        <xdr:cNvSpPr/>
      </xdr:nvSpPr>
      <xdr:spPr>
        <a:xfrm>
          <a:off x="2857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144780</xdr:rowOff>
    </xdr:from>
    <xdr:to>
      <xdr:col>19</xdr:col>
      <xdr:colOff>177800</xdr:colOff>
      <xdr:row>34</xdr:row>
      <xdr:rowOff>35378</xdr:rowOff>
    </xdr:to>
    <xdr:cxnSp macro="">
      <xdr:nvCxnSpPr>
        <xdr:cNvPr id="79" name="直線コネクタ 78">
          <a:extLst>
            <a:ext uri="{FF2B5EF4-FFF2-40B4-BE49-F238E27FC236}">
              <a16:creationId xmlns:a16="http://schemas.microsoft.com/office/drawing/2014/main" id="{22A5B200-2A2B-4858-B453-A83B168B5157}"/>
            </a:ext>
          </a:extLst>
        </xdr:cNvPr>
        <xdr:cNvCxnSpPr/>
      </xdr:nvCxnSpPr>
      <xdr:spPr>
        <a:xfrm>
          <a:off x="2908300" y="580263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90714</xdr:rowOff>
    </xdr:from>
    <xdr:to>
      <xdr:col>10</xdr:col>
      <xdr:colOff>165100</xdr:colOff>
      <xdr:row>34</xdr:row>
      <xdr:rowOff>20864</xdr:rowOff>
    </xdr:to>
    <xdr:sp macro="" textlink="">
      <xdr:nvSpPr>
        <xdr:cNvPr id="80" name="楕円 79">
          <a:extLst>
            <a:ext uri="{FF2B5EF4-FFF2-40B4-BE49-F238E27FC236}">
              <a16:creationId xmlns:a16="http://schemas.microsoft.com/office/drawing/2014/main" id="{5371476C-7AA0-490E-9FB1-7288C2334BAA}"/>
            </a:ext>
          </a:extLst>
        </xdr:cNvPr>
        <xdr:cNvSpPr/>
      </xdr:nvSpPr>
      <xdr:spPr>
        <a:xfrm>
          <a:off x="1968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141514</xdr:rowOff>
    </xdr:from>
    <xdr:to>
      <xdr:col>15</xdr:col>
      <xdr:colOff>50800</xdr:colOff>
      <xdr:row>33</xdr:row>
      <xdr:rowOff>144780</xdr:rowOff>
    </xdr:to>
    <xdr:cxnSp macro="">
      <xdr:nvCxnSpPr>
        <xdr:cNvPr id="81" name="直線コネクタ 80">
          <a:extLst>
            <a:ext uri="{FF2B5EF4-FFF2-40B4-BE49-F238E27FC236}">
              <a16:creationId xmlns:a16="http://schemas.microsoft.com/office/drawing/2014/main" id="{41E3E7CE-22FD-4D65-BB29-A50AC5D15A42}"/>
            </a:ext>
          </a:extLst>
        </xdr:cNvPr>
        <xdr:cNvCxnSpPr/>
      </xdr:nvCxnSpPr>
      <xdr:spPr>
        <a:xfrm>
          <a:off x="2019300" y="579936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58057</xdr:rowOff>
    </xdr:from>
    <xdr:to>
      <xdr:col>6</xdr:col>
      <xdr:colOff>38100</xdr:colOff>
      <xdr:row>33</xdr:row>
      <xdr:rowOff>159657</xdr:rowOff>
    </xdr:to>
    <xdr:sp macro="" textlink="">
      <xdr:nvSpPr>
        <xdr:cNvPr id="82" name="楕円 81">
          <a:extLst>
            <a:ext uri="{FF2B5EF4-FFF2-40B4-BE49-F238E27FC236}">
              <a16:creationId xmlns:a16="http://schemas.microsoft.com/office/drawing/2014/main" id="{066AE58E-C99D-4A56-A055-131CF50E50B5}"/>
            </a:ext>
          </a:extLst>
        </xdr:cNvPr>
        <xdr:cNvSpPr/>
      </xdr:nvSpPr>
      <xdr:spPr>
        <a:xfrm>
          <a:off x="1079500" y="57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108857</xdr:rowOff>
    </xdr:from>
    <xdr:to>
      <xdr:col>10</xdr:col>
      <xdr:colOff>114300</xdr:colOff>
      <xdr:row>33</xdr:row>
      <xdr:rowOff>141514</xdr:rowOff>
    </xdr:to>
    <xdr:cxnSp macro="">
      <xdr:nvCxnSpPr>
        <xdr:cNvPr id="83" name="直線コネクタ 82">
          <a:extLst>
            <a:ext uri="{FF2B5EF4-FFF2-40B4-BE49-F238E27FC236}">
              <a16:creationId xmlns:a16="http://schemas.microsoft.com/office/drawing/2014/main" id="{96B0523F-6010-47BB-9A5E-7E003372C9E8}"/>
            </a:ext>
          </a:extLst>
        </xdr:cNvPr>
        <xdr:cNvCxnSpPr/>
      </xdr:nvCxnSpPr>
      <xdr:spPr>
        <a:xfrm>
          <a:off x="1130300" y="57667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02A77CF6-FEEF-4884-9E1A-BC2CBC21D5F2}"/>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371C8AAD-08BE-44E4-BD60-07D563E8D102}"/>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EEB37F8E-518D-4F10-A363-26EB035C699A}"/>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FC355D4B-EBC4-4912-8F99-822BDE3A7AC0}"/>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102705</xdr:rowOff>
    </xdr:from>
    <xdr:ext cx="405111" cy="259045"/>
    <xdr:sp macro="" textlink="">
      <xdr:nvSpPr>
        <xdr:cNvPr id="88" name="n_1mainValue【図書館】&#10;有形固定資産減価償却率">
          <a:extLst>
            <a:ext uri="{FF2B5EF4-FFF2-40B4-BE49-F238E27FC236}">
              <a16:creationId xmlns:a16="http://schemas.microsoft.com/office/drawing/2014/main" id="{81FF17F4-45B3-4CFA-9A55-24A5BC44B586}"/>
            </a:ext>
          </a:extLst>
        </xdr:cNvPr>
        <xdr:cNvSpPr txBox="1"/>
      </xdr:nvSpPr>
      <xdr:spPr>
        <a:xfrm>
          <a:off x="3582044"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40657</xdr:rowOff>
    </xdr:from>
    <xdr:ext cx="340478" cy="259045"/>
    <xdr:sp macro="" textlink="">
      <xdr:nvSpPr>
        <xdr:cNvPr id="89" name="n_2mainValue【図書館】&#10;有形固定資産減価償却率">
          <a:extLst>
            <a:ext uri="{FF2B5EF4-FFF2-40B4-BE49-F238E27FC236}">
              <a16:creationId xmlns:a16="http://schemas.microsoft.com/office/drawing/2014/main" id="{B2F6F111-3B95-49FB-B51B-590FEAE962B7}"/>
            </a:ext>
          </a:extLst>
        </xdr:cNvPr>
        <xdr:cNvSpPr txBox="1"/>
      </xdr:nvSpPr>
      <xdr:spPr>
        <a:xfrm>
          <a:off x="2738061" y="552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37391</xdr:rowOff>
    </xdr:from>
    <xdr:ext cx="340478" cy="259045"/>
    <xdr:sp macro="" textlink="">
      <xdr:nvSpPr>
        <xdr:cNvPr id="90" name="n_3mainValue【図書館】&#10;有形固定資産減価償却率">
          <a:extLst>
            <a:ext uri="{FF2B5EF4-FFF2-40B4-BE49-F238E27FC236}">
              <a16:creationId xmlns:a16="http://schemas.microsoft.com/office/drawing/2014/main" id="{1F3E9795-F7D1-48F7-9952-91D5F12BA194}"/>
            </a:ext>
          </a:extLst>
        </xdr:cNvPr>
        <xdr:cNvSpPr txBox="1"/>
      </xdr:nvSpPr>
      <xdr:spPr>
        <a:xfrm>
          <a:off x="1849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4734</xdr:rowOff>
    </xdr:from>
    <xdr:ext cx="340478" cy="259045"/>
    <xdr:sp macro="" textlink="">
      <xdr:nvSpPr>
        <xdr:cNvPr id="91" name="n_4mainValue【図書館】&#10;有形固定資産減価償却率">
          <a:extLst>
            <a:ext uri="{FF2B5EF4-FFF2-40B4-BE49-F238E27FC236}">
              <a16:creationId xmlns:a16="http://schemas.microsoft.com/office/drawing/2014/main" id="{2E55CFC2-002F-4E6A-8F95-2457726EE7D1}"/>
            </a:ext>
          </a:extLst>
        </xdr:cNvPr>
        <xdr:cNvSpPr txBox="1"/>
      </xdr:nvSpPr>
      <xdr:spPr>
        <a:xfrm>
          <a:off x="960061" y="549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97E53D3-B3EA-4DCE-AD26-A48B9A21AF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3219321-B954-4A6D-A45A-46881E6115A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C469F5A-F8ED-4CE0-ABC8-057FE82AF5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40F9E51-72B4-4307-8E96-1B889571B0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B57AF6A-BEFB-4CA3-BBEE-28BD358778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D7E8106-375C-4416-A753-7FB468588E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4D0719C-502E-42EB-9601-217380D3CB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DBE109E-99C5-4C8C-BAED-F514B0369E7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84BACC7-183D-4612-AD01-4715227915A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5456CE5-70DE-4326-BA47-27ADAAB6BFD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95EA2E2-CC75-46F3-8FA3-2B8C4890C0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5E9DC13-0E45-4549-BF94-10FE5529F8C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7B492CE-B173-4616-A531-EF8D0A389A7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9332C261-E0BF-40B1-95F7-B445B4B97C4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53EADF2-F99A-483C-ADC8-40D22B7A13B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8D2C0DC-E415-4E6E-9177-6699F47434E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9A7B05F-E0AB-4697-975E-2CDBAC6E28E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C629C4E-FCFD-4A3C-840F-D01EE79D628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36C39CC-581D-4357-B196-AB416DBA4E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AF3928E-039E-4075-8C1E-FA623316809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45E2421-C2F5-4B20-9D3C-7C315421141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92CBC33-7BB6-4187-96B2-72EEBEB333B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611326C-B51D-463A-B58C-638C051C24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9023DF67-9BB3-4032-8780-8D193E8D832B}"/>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EAACD260-FF6B-486C-BAAB-1FFC49AE66E4}"/>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8CDA6BDF-1A3F-4556-9D07-83B72D94C9B9}"/>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A70B1716-306E-42FF-86A5-A58370C00C7C}"/>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A023D840-A6E2-4B33-B4E2-DE674FE91980}"/>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6B23D407-4E46-4541-9261-D3406290577F}"/>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823542E4-7121-4D0B-8458-743F257848D4}"/>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8031F92-C4A1-4B74-8787-4466ED7DF44D}"/>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ED86D99C-6067-4DF4-B9F2-30B38E797E18}"/>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C115033D-7292-4220-AC10-C28CE556730F}"/>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5413BA2-21D2-47DD-922E-761A87A362FF}"/>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F949D4-9F69-4F2B-8763-0BF76D98004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BA01D3-F1D7-4A7C-9C31-5F8B6E98EE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1494A8-F795-4A55-8908-F775BCD91FC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6907BC4-FFA4-411D-9249-6DFC1B040C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2448AA8-782C-4B4E-BF49-9C2E44B3949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31" name="楕円 130">
          <a:extLst>
            <a:ext uri="{FF2B5EF4-FFF2-40B4-BE49-F238E27FC236}">
              <a16:creationId xmlns:a16="http://schemas.microsoft.com/office/drawing/2014/main" id="{C08FBF8C-817F-44F5-B1CE-353F64622F0F}"/>
            </a:ext>
          </a:extLst>
        </xdr:cNvPr>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44467</xdr:rowOff>
    </xdr:from>
    <xdr:ext cx="469744" cy="259045"/>
    <xdr:sp macro="" textlink="">
      <xdr:nvSpPr>
        <xdr:cNvPr id="132" name="【図書館】&#10;一人当たり面積該当値テキスト">
          <a:extLst>
            <a:ext uri="{FF2B5EF4-FFF2-40B4-BE49-F238E27FC236}">
              <a16:creationId xmlns:a16="http://schemas.microsoft.com/office/drawing/2014/main" id="{B87E9129-A327-48B8-B889-1F18380A41FB}"/>
            </a:ext>
          </a:extLst>
        </xdr:cNvPr>
        <xdr:cNvSpPr txBox="1"/>
      </xdr:nvSpPr>
      <xdr:spPr>
        <a:xfrm>
          <a:off x="10515600"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3" name="楕円 132">
          <a:extLst>
            <a:ext uri="{FF2B5EF4-FFF2-40B4-BE49-F238E27FC236}">
              <a16:creationId xmlns:a16="http://schemas.microsoft.com/office/drawing/2014/main" id="{F1C6B015-1E97-48B4-A8D6-3BE3B869AF71}"/>
            </a:ext>
          </a:extLst>
        </xdr:cNvPr>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121920</xdr:rowOff>
    </xdr:to>
    <xdr:cxnSp macro="">
      <xdr:nvCxnSpPr>
        <xdr:cNvPr id="134" name="直線コネクタ 133">
          <a:extLst>
            <a:ext uri="{FF2B5EF4-FFF2-40B4-BE49-F238E27FC236}">
              <a16:creationId xmlns:a16="http://schemas.microsoft.com/office/drawing/2014/main" id="{2BBBCCA7-68C0-4E5B-9894-37CD4B1B5AEE}"/>
            </a:ext>
          </a:extLst>
        </xdr:cNvPr>
        <xdr:cNvCxnSpPr/>
      </xdr:nvCxnSpPr>
      <xdr:spPr>
        <a:xfrm flipV="1">
          <a:off x="9639300" y="69303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74930</xdr:rowOff>
    </xdr:from>
    <xdr:to>
      <xdr:col>46</xdr:col>
      <xdr:colOff>38100</xdr:colOff>
      <xdr:row>41</xdr:row>
      <xdr:rowOff>5080</xdr:rowOff>
    </xdr:to>
    <xdr:sp macro="" textlink="">
      <xdr:nvSpPr>
        <xdr:cNvPr id="135" name="楕円 134">
          <a:extLst>
            <a:ext uri="{FF2B5EF4-FFF2-40B4-BE49-F238E27FC236}">
              <a16:creationId xmlns:a16="http://schemas.microsoft.com/office/drawing/2014/main" id="{15BA125B-3D45-4138-994D-FBC40C5CA69C}"/>
            </a:ext>
          </a:extLst>
        </xdr:cNvPr>
        <xdr:cNvSpPr/>
      </xdr:nvSpPr>
      <xdr:spPr>
        <a:xfrm>
          <a:off x="8699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125730</xdr:rowOff>
    </xdr:to>
    <xdr:cxnSp macro="">
      <xdr:nvCxnSpPr>
        <xdr:cNvPr id="136" name="直線コネクタ 135">
          <a:extLst>
            <a:ext uri="{FF2B5EF4-FFF2-40B4-BE49-F238E27FC236}">
              <a16:creationId xmlns:a16="http://schemas.microsoft.com/office/drawing/2014/main" id="{9926C6F9-7094-4285-8471-0FFA1B73B5E4}"/>
            </a:ext>
          </a:extLst>
        </xdr:cNvPr>
        <xdr:cNvCxnSpPr/>
      </xdr:nvCxnSpPr>
      <xdr:spPr>
        <a:xfrm flipV="1">
          <a:off x="8750300" y="6979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82550</xdr:rowOff>
    </xdr:from>
    <xdr:to>
      <xdr:col>41</xdr:col>
      <xdr:colOff>101600</xdr:colOff>
      <xdr:row>41</xdr:row>
      <xdr:rowOff>12700</xdr:rowOff>
    </xdr:to>
    <xdr:sp macro="" textlink="">
      <xdr:nvSpPr>
        <xdr:cNvPr id="137" name="楕円 136">
          <a:extLst>
            <a:ext uri="{FF2B5EF4-FFF2-40B4-BE49-F238E27FC236}">
              <a16:creationId xmlns:a16="http://schemas.microsoft.com/office/drawing/2014/main" id="{5C73D524-467D-4278-A9B4-7CCFCD9CCB78}"/>
            </a:ext>
          </a:extLst>
        </xdr:cNvPr>
        <xdr:cNvSpPr/>
      </xdr:nvSpPr>
      <xdr:spPr>
        <a:xfrm>
          <a:off x="781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125730</xdr:rowOff>
    </xdr:from>
    <xdr:to>
      <xdr:col>45</xdr:col>
      <xdr:colOff>177800</xdr:colOff>
      <xdr:row>40</xdr:row>
      <xdr:rowOff>133350</xdr:rowOff>
    </xdr:to>
    <xdr:cxnSp macro="">
      <xdr:nvCxnSpPr>
        <xdr:cNvPr id="138" name="直線コネクタ 137">
          <a:extLst>
            <a:ext uri="{FF2B5EF4-FFF2-40B4-BE49-F238E27FC236}">
              <a16:creationId xmlns:a16="http://schemas.microsoft.com/office/drawing/2014/main" id="{BEEAD6DC-4849-41B7-A889-8F894994CC7A}"/>
            </a:ext>
          </a:extLst>
        </xdr:cNvPr>
        <xdr:cNvCxnSpPr/>
      </xdr:nvCxnSpPr>
      <xdr:spPr>
        <a:xfrm flipV="1">
          <a:off x="7861300" y="6983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86360</xdr:rowOff>
    </xdr:from>
    <xdr:to>
      <xdr:col>36</xdr:col>
      <xdr:colOff>165100</xdr:colOff>
      <xdr:row>41</xdr:row>
      <xdr:rowOff>16510</xdr:rowOff>
    </xdr:to>
    <xdr:sp macro="" textlink="">
      <xdr:nvSpPr>
        <xdr:cNvPr id="139" name="楕円 138">
          <a:extLst>
            <a:ext uri="{FF2B5EF4-FFF2-40B4-BE49-F238E27FC236}">
              <a16:creationId xmlns:a16="http://schemas.microsoft.com/office/drawing/2014/main" id="{A613577B-6EE7-42CA-8F92-31E8D493383A}"/>
            </a:ext>
          </a:extLst>
        </xdr:cNvPr>
        <xdr:cNvSpPr/>
      </xdr:nvSpPr>
      <xdr:spPr>
        <a:xfrm>
          <a:off x="692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133350</xdr:rowOff>
    </xdr:from>
    <xdr:to>
      <xdr:col>41</xdr:col>
      <xdr:colOff>50800</xdr:colOff>
      <xdr:row>40</xdr:row>
      <xdr:rowOff>137160</xdr:rowOff>
    </xdr:to>
    <xdr:cxnSp macro="">
      <xdr:nvCxnSpPr>
        <xdr:cNvPr id="140" name="直線コネクタ 139">
          <a:extLst>
            <a:ext uri="{FF2B5EF4-FFF2-40B4-BE49-F238E27FC236}">
              <a16:creationId xmlns:a16="http://schemas.microsoft.com/office/drawing/2014/main" id="{06263C11-C0FD-4940-858D-717A69DE0A0A}"/>
            </a:ext>
          </a:extLst>
        </xdr:cNvPr>
        <xdr:cNvCxnSpPr/>
      </xdr:nvCxnSpPr>
      <xdr:spPr>
        <a:xfrm flipV="1">
          <a:off x="6972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B915C72A-2FC5-4EB1-A1CF-7D34B0D79911}"/>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9E1A70CA-32FA-4F9C-A878-E3CB506BBE85}"/>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0D862D8A-A3F9-4169-A097-8A8ECEFFCD59}"/>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508E376F-2548-4B8C-80B6-E8A50BB7171F}"/>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17797</xdr:rowOff>
    </xdr:from>
    <xdr:ext cx="469744" cy="259045"/>
    <xdr:sp macro="" textlink="">
      <xdr:nvSpPr>
        <xdr:cNvPr id="145" name="n_1mainValue【図書館】&#10;一人当たり面積">
          <a:extLst>
            <a:ext uri="{FF2B5EF4-FFF2-40B4-BE49-F238E27FC236}">
              <a16:creationId xmlns:a16="http://schemas.microsoft.com/office/drawing/2014/main" id="{B06FC612-6EEA-4CEA-8F67-DD66EEBB0333}"/>
            </a:ext>
          </a:extLst>
        </xdr:cNvPr>
        <xdr:cNvSpPr txBox="1"/>
      </xdr:nvSpPr>
      <xdr:spPr>
        <a:xfrm>
          <a:off x="93917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6" name="n_2mainValue【図書館】&#10;一人当たり面積">
          <a:extLst>
            <a:ext uri="{FF2B5EF4-FFF2-40B4-BE49-F238E27FC236}">
              <a16:creationId xmlns:a16="http://schemas.microsoft.com/office/drawing/2014/main" id="{853BC459-D3BB-4A6A-8776-1AF309FFFF6D}"/>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29227</xdr:rowOff>
    </xdr:from>
    <xdr:ext cx="469744" cy="259045"/>
    <xdr:sp macro="" textlink="">
      <xdr:nvSpPr>
        <xdr:cNvPr id="147" name="n_3mainValue【図書館】&#10;一人当たり面積">
          <a:extLst>
            <a:ext uri="{FF2B5EF4-FFF2-40B4-BE49-F238E27FC236}">
              <a16:creationId xmlns:a16="http://schemas.microsoft.com/office/drawing/2014/main" id="{3341547B-824F-4E17-B2F5-BA5957367664}"/>
            </a:ext>
          </a:extLst>
        </xdr:cNvPr>
        <xdr:cNvSpPr txBox="1"/>
      </xdr:nvSpPr>
      <xdr:spPr>
        <a:xfrm>
          <a:off x="7626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8" name="n_4mainValue【図書館】&#10;一人当たり面積">
          <a:extLst>
            <a:ext uri="{FF2B5EF4-FFF2-40B4-BE49-F238E27FC236}">
              <a16:creationId xmlns:a16="http://schemas.microsoft.com/office/drawing/2014/main" id="{5622E2B0-468E-4648-8DEB-8F40CE328477}"/>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5DA2BB4-EA74-45FC-93F0-FD0196B5C1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E779CFB-C63F-41BC-B958-9B655CDC35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A7499E1-0A56-4A63-9F2F-E016A99658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94623A1-9D4D-4291-AC20-A8D7DA0795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25C611A-7D6B-41AA-BD88-066AA7DB1D9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AFC7808-A880-4973-8F93-15BE02F544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8BB7DF4-3F0B-4DBD-A38E-EDD4ADF7AC8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D23464D-C8EC-4B7A-AD93-F700567EAD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54A2F5B-2062-475D-8C61-957B531956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9CA4A5F-6FD1-4E6B-AA96-F926439C38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63CD458-CBB6-4094-B73C-C58A9688EB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ADB9655-43E3-42AB-96FE-94640EE7E09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3AD92C7-4E0A-4F96-B678-79DF993BAB4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FF0228F-94DE-492B-9AA2-C32981EED7F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4306E34-C48D-4C7A-93A3-1A34B02E99D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FD0AB76-428E-434A-987D-E18037129EA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C3A98C6-D770-4ED2-B76A-72484B51B13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C2CA5DE-7088-4516-96A1-F8F37916EF5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BE27564-6D38-4BFB-AFD2-858ED6DA4CA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BD6AB92-2BA4-445F-BB03-5775766DF5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13EE52C-D942-4F6A-B9BB-640F943C34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094703B-A927-4A22-9F6F-FBD2193C18B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A4DB9B4-83E3-4593-8F87-E1F237C2E4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A1FA138-80B6-45DF-850B-28FAEFB59CE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9048BEBA-0ABA-437A-8D03-DA1AF4DA92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18279AA-64A3-441E-BF23-3CC705BC8F65}"/>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220CB911-E83C-4F8D-BF8B-7DF5A486DCB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F5F8D2EA-BFFC-4EEB-B491-27EEBCC9928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2F4DD0A7-05F5-453B-B9E2-D5AF67809EB4}"/>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2EF00C55-343A-4953-890A-EE1A1BCB9404}"/>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AEAC4877-E736-4E8A-A295-67DB8C211451}"/>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F8D425D7-1805-47D9-8B90-7475A536E36E}"/>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E0B1C740-665D-4432-AAB9-62D11F112703}"/>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396B17AA-D601-4AC3-AC40-81C2F5C94246}"/>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49914934-5FDC-4D6E-B4CA-2668DE87B33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EAC52A00-6574-4E01-94B7-238E86B97CD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2538F53-79FB-4B54-A46A-4A1BF1261A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841CAFA-428E-4BC4-B405-C862F120AE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DAF6AE2-C2E3-4CDC-8F51-4962D8B2633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9A31DD9-42F5-47B1-A340-59BE1AB14CC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DA0C969-13EC-43E5-A025-FB6FBA80FE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61867</xdr:rowOff>
    </xdr:from>
    <xdr:to>
      <xdr:col>24</xdr:col>
      <xdr:colOff>114300</xdr:colOff>
      <xdr:row>62</xdr:row>
      <xdr:rowOff>163467</xdr:rowOff>
    </xdr:to>
    <xdr:sp macro="" textlink="">
      <xdr:nvSpPr>
        <xdr:cNvPr id="190" name="楕円 189">
          <a:extLst>
            <a:ext uri="{FF2B5EF4-FFF2-40B4-BE49-F238E27FC236}">
              <a16:creationId xmlns:a16="http://schemas.microsoft.com/office/drawing/2014/main" id="{19C9F86C-417A-458B-8EA4-49E5D3A6F35B}"/>
            </a:ext>
          </a:extLst>
        </xdr:cNvPr>
        <xdr:cNvSpPr/>
      </xdr:nvSpPr>
      <xdr:spPr>
        <a:xfrm>
          <a:off x="4584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40294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DEB6B42-2687-40A5-BE71-3CB937E1562B}"/>
            </a:ext>
          </a:extLst>
        </xdr:cNvPr>
        <xdr:cNvSpPr txBox="1"/>
      </xdr:nvSpPr>
      <xdr:spPr>
        <a:xfrm>
          <a:off x="4673600"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32476</xdr:rowOff>
    </xdr:from>
    <xdr:to>
      <xdr:col>20</xdr:col>
      <xdr:colOff>38100</xdr:colOff>
      <xdr:row>62</xdr:row>
      <xdr:rowOff>134076</xdr:rowOff>
    </xdr:to>
    <xdr:sp macro="" textlink="">
      <xdr:nvSpPr>
        <xdr:cNvPr id="192" name="楕円 191">
          <a:extLst>
            <a:ext uri="{FF2B5EF4-FFF2-40B4-BE49-F238E27FC236}">
              <a16:creationId xmlns:a16="http://schemas.microsoft.com/office/drawing/2014/main" id="{28DDF745-3027-40FA-B831-B851D6BF9515}"/>
            </a:ext>
          </a:extLst>
        </xdr:cNvPr>
        <xdr:cNvSpPr/>
      </xdr:nvSpPr>
      <xdr:spPr>
        <a:xfrm>
          <a:off x="3746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83276</xdr:rowOff>
    </xdr:from>
    <xdr:to>
      <xdr:col>24</xdr:col>
      <xdr:colOff>63500</xdr:colOff>
      <xdr:row>62</xdr:row>
      <xdr:rowOff>112667</xdr:rowOff>
    </xdr:to>
    <xdr:cxnSp macro="">
      <xdr:nvCxnSpPr>
        <xdr:cNvPr id="193" name="直線コネクタ 192">
          <a:extLst>
            <a:ext uri="{FF2B5EF4-FFF2-40B4-BE49-F238E27FC236}">
              <a16:creationId xmlns:a16="http://schemas.microsoft.com/office/drawing/2014/main" id="{0C6FC599-1C1D-4B13-BEE2-638A1F5E59A6}"/>
            </a:ext>
          </a:extLst>
        </xdr:cNvPr>
        <xdr:cNvCxnSpPr/>
      </xdr:nvCxnSpPr>
      <xdr:spPr>
        <a:xfrm>
          <a:off x="3797300" y="1071317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94" name="楕円 193">
          <a:extLst>
            <a:ext uri="{FF2B5EF4-FFF2-40B4-BE49-F238E27FC236}">
              <a16:creationId xmlns:a16="http://schemas.microsoft.com/office/drawing/2014/main" id="{1CEB7714-E372-42A5-B0A3-CDB5D9C9EC43}"/>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83276</xdr:rowOff>
    </xdr:to>
    <xdr:cxnSp macro="">
      <xdr:nvCxnSpPr>
        <xdr:cNvPr id="195" name="直線コネクタ 194">
          <a:extLst>
            <a:ext uri="{FF2B5EF4-FFF2-40B4-BE49-F238E27FC236}">
              <a16:creationId xmlns:a16="http://schemas.microsoft.com/office/drawing/2014/main" id="{E3A1F851-6843-4D70-BEAC-342FE047225C}"/>
            </a:ext>
          </a:extLst>
        </xdr:cNvPr>
        <xdr:cNvCxnSpPr/>
      </xdr:nvCxnSpPr>
      <xdr:spPr>
        <a:xfrm>
          <a:off x="2908300" y="106723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6350</xdr:rowOff>
    </xdr:from>
    <xdr:to>
      <xdr:col>10</xdr:col>
      <xdr:colOff>165100</xdr:colOff>
      <xdr:row>62</xdr:row>
      <xdr:rowOff>107950</xdr:rowOff>
    </xdr:to>
    <xdr:sp macro="" textlink="">
      <xdr:nvSpPr>
        <xdr:cNvPr id="196" name="楕円 195">
          <a:extLst>
            <a:ext uri="{FF2B5EF4-FFF2-40B4-BE49-F238E27FC236}">
              <a16:creationId xmlns:a16="http://schemas.microsoft.com/office/drawing/2014/main" id="{1DB49573-06FB-4DF0-98A7-A06209C54CDD}"/>
            </a:ext>
          </a:extLst>
        </xdr:cNvPr>
        <xdr:cNvSpPr/>
      </xdr:nvSpPr>
      <xdr:spPr>
        <a:xfrm>
          <a:off x="196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42454</xdr:rowOff>
    </xdr:from>
    <xdr:to>
      <xdr:col>15</xdr:col>
      <xdr:colOff>50800</xdr:colOff>
      <xdr:row>62</xdr:row>
      <xdr:rowOff>57150</xdr:rowOff>
    </xdr:to>
    <xdr:cxnSp macro="">
      <xdr:nvCxnSpPr>
        <xdr:cNvPr id="197" name="直線コネクタ 196">
          <a:extLst>
            <a:ext uri="{FF2B5EF4-FFF2-40B4-BE49-F238E27FC236}">
              <a16:creationId xmlns:a16="http://schemas.microsoft.com/office/drawing/2014/main" id="{47EDF376-C6D6-4FA0-A24A-C45FCE60385F}"/>
            </a:ext>
          </a:extLst>
        </xdr:cNvPr>
        <xdr:cNvCxnSpPr/>
      </xdr:nvCxnSpPr>
      <xdr:spPr>
        <a:xfrm flipV="1">
          <a:off x="2019300" y="106723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135346</xdr:rowOff>
    </xdr:from>
    <xdr:to>
      <xdr:col>6</xdr:col>
      <xdr:colOff>38100</xdr:colOff>
      <xdr:row>62</xdr:row>
      <xdr:rowOff>65496</xdr:rowOff>
    </xdr:to>
    <xdr:sp macro="" textlink="">
      <xdr:nvSpPr>
        <xdr:cNvPr id="198" name="楕円 197">
          <a:extLst>
            <a:ext uri="{FF2B5EF4-FFF2-40B4-BE49-F238E27FC236}">
              <a16:creationId xmlns:a16="http://schemas.microsoft.com/office/drawing/2014/main" id="{B263DD36-384E-4C10-9F77-2E2BA48C8160}"/>
            </a:ext>
          </a:extLst>
        </xdr:cNvPr>
        <xdr:cNvSpPr/>
      </xdr:nvSpPr>
      <xdr:spPr>
        <a:xfrm>
          <a:off x="1079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14696</xdr:rowOff>
    </xdr:from>
    <xdr:to>
      <xdr:col>10</xdr:col>
      <xdr:colOff>114300</xdr:colOff>
      <xdr:row>62</xdr:row>
      <xdr:rowOff>57150</xdr:rowOff>
    </xdr:to>
    <xdr:cxnSp macro="">
      <xdr:nvCxnSpPr>
        <xdr:cNvPr id="199" name="直線コネクタ 198">
          <a:extLst>
            <a:ext uri="{FF2B5EF4-FFF2-40B4-BE49-F238E27FC236}">
              <a16:creationId xmlns:a16="http://schemas.microsoft.com/office/drawing/2014/main" id="{926F4234-DC40-4E2E-8406-23F7F3D5B52A}"/>
            </a:ext>
          </a:extLst>
        </xdr:cNvPr>
        <xdr:cNvCxnSpPr/>
      </xdr:nvCxnSpPr>
      <xdr:spPr>
        <a:xfrm>
          <a:off x="1130300" y="1064459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2D5DA0C1-F689-410F-81A0-142200DE4359}"/>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92A689F7-2957-4B30-9E7B-110B4D7114C5}"/>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1A82C428-D03A-4FC9-8B5C-EA72BA83D68D}"/>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DCE07E9F-4803-4FAB-976C-704EF9E5105F}"/>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125203</xdr:rowOff>
    </xdr:from>
    <xdr:ext cx="405111" cy="259045"/>
    <xdr:sp macro="" textlink="">
      <xdr:nvSpPr>
        <xdr:cNvPr id="204" name="n_1mainValue【体育館・プール】&#10;有形固定資産減価償却率">
          <a:extLst>
            <a:ext uri="{FF2B5EF4-FFF2-40B4-BE49-F238E27FC236}">
              <a16:creationId xmlns:a16="http://schemas.microsoft.com/office/drawing/2014/main" id="{A9D585FB-0A4C-4E16-9A63-59A0E3781BE6}"/>
            </a:ext>
          </a:extLst>
        </xdr:cNvPr>
        <xdr:cNvSpPr txBox="1"/>
      </xdr:nvSpPr>
      <xdr:spPr>
        <a:xfrm>
          <a:off x="3582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205" name="n_2mainValue【体育館・プール】&#10;有形固定資産減価償却率">
          <a:extLst>
            <a:ext uri="{FF2B5EF4-FFF2-40B4-BE49-F238E27FC236}">
              <a16:creationId xmlns:a16="http://schemas.microsoft.com/office/drawing/2014/main" id="{CBBEF1E4-0831-4283-ABDD-B65EA29EA022}"/>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206" name="n_3mainValue【体育館・プール】&#10;有形固定資産減価償却率">
          <a:extLst>
            <a:ext uri="{FF2B5EF4-FFF2-40B4-BE49-F238E27FC236}">
              <a16:creationId xmlns:a16="http://schemas.microsoft.com/office/drawing/2014/main" id="{0F329166-C08B-4AD7-8C36-64F67DAEE669}"/>
            </a:ext>
          </a:extLst>
        </xdr:cNvPr>
        <xdr:cNvSpPr txBox="1"/>
      </xdr:nvSpPr>
      <xdr:spPr>
        <a:xfrm>
          <a:off x="1816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56623</xdr:rowOff>
    </xdr:from>
    <xdr:ext cx="405111" cy="259045"/>
    <xdr:sp macro="" textlink="">
      <xdr:nvSpPr>
        <xdr:cNvPr id="207" name="n_4mainValue【体育館・プール】&#10;有形固定資産減価償却率">
          <a:extLst>
            <a:ext uri="{FF2B5EF4-FFF2-40B4-BE49-F238E27FC236}">
              <a16:creationId xmlns:a16="http://schemas.microsoft.com/office/drawing/2014/main" id="{D664A4DA-B606-4867-98AE-82632170E2D0}"/>
            </a:ext>
          </a:extLst>
        </xdr:cNvPr>
        <xdr:cNvSpPr txBox="1"/>
      </xdr:nvSpPr>
      <xdr:spPr>
        <a:xfrm>
          <a:off x="9277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86403BA-8A3C-48E3-8642-B31F9B673F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B3CBE98-4FDA-44C5-903B-D72BC02D0E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E0BF280-E268-4500-83B8-ABDA6D3F7CA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26A9A3C-7888-4E0B-9460-EC394B7C1E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A5BBE26-B6A1-4049-B001-B7C3686219D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A5AB0D0-4433-46EE-8A23-ACECEB6D43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CB050FB-AF6D-46B0-A0DF-E23399EF32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20DEF21-69A9-447E-A687-F02D6F69FC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ECF08BB-7FAB-4097-8CAF-E687A8C19D7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3AFE6A2-299D-4574-BF57-38366C8576B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DB3C7C9-6512-429C-A40F-E178889AE6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EB509068-4EA9-437D-BD6F-CE55366E209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32E634F-3B4B-4EB1-A852-C01B2038097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7AE31DF-B489-466C-ACB2-2C119527F22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6039087-88BE-41C4-95A8-4810BC3D5D8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B645308-DEF8-4052-BFF1-A198676A76E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2BEC955-914E-49EF-A181-F9737EAF966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928DD77E-DC31-4763-81A9-813F6F3CD5B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71003D4-11A5-47A4-9719-6746A4F102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184916C-B7CF-4C24-B061-C841095188B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7B096C-1D18-4B78-BEC2-CE517A527B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C541253B-8879-43E5-8DB4-03A92C5E621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834C239-A040-4489-9354-C8B968CDFA1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58F1910A-D927-400A-BDA6-AFA1205D15F1}"/>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91A0A67F-9B5B-4E95-8DAB-59E9A9FBE2E6}"/>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9E9EE9C6-BAE4-41F9-AD88-54F0330FF871}"/>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684C2A05-1885-402C-AB90-07671F766FF6}"/>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928915A1-9242-4ED1-AE00-97C7352D3A13}"/>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B745F221-94D2-4CEB-AA02-AC65921BF578}"/>
            </a:ext>
          </a:extLst>
        </xdr:cNvPr>
        <xdr:cNvSpPr txBox="1"/>
      </xdr:nvSpPr>
      <xdr:spPr>
        <a:xfrm>
          <a:off x="10515600" y="1069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ABC86FC2-CAEB-4307-9217-8F46F1B4ED28}"/>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AC695DAE-947A-4E69-9A76-E90B75F8BF5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8D621D5A-8962-457E-B98E-EF11BC0365AA}"/>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5BA1529B-B0CA-4760-A151-34849C014BE5}"/>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6D84149D-9DE2-41FB-9CF4-0DF515A9C296}"/>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D3FDD9E-8F4C-4F68-B10A-AD441000CA5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3C6C09-8B7E-4621-B46A-D33955589A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424DF5-7EB8-4885-AE7D-C6D4C2693B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164823C-7B13-4290-832C-16FAEECEFD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CE8CC44-8E63-43F9-9404-C3E3EBAEB6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132842</xdr:rowOff>
    </xdr:from>
    <xdr:to>
      <xdr:col>55</xdr:col>
      <xdr:colOff>50800</xdr:colOff>
      <xdr:row>64</xdr:row>
      <xdr:rowOff>62992</xdr:rowOff>
    </xdr:to>
    <xdr:sp macro="" textlink="">
      <xdr:nvSpPr>
        <xdr:cNvPr id="247" name="楕円 246">
          <a:extLst>
            <a:ext uri="{FF2B5EF4-FFF2-40B4-BE49-F238E27FC236}">
              <a16:creationId xmlns:a16="http://schemas.microsoft.com/office/drawing/2014/main" id="{7C26BEEB-A0D5-4255-979C-1A0EA3293F83}"/>
            </a:ext>
          </a:extLst>
        </xdr:cNvPr>
        <xdr:cNvSpPr/>
      </xdr:nvSpPr>
      <xdr:spPr>
        <a:xfrm>
          <a:off x="104267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47769</xdr:rowOff>
    </xdr:from>
    <xdr:ext cx="469744" cy="259045"/>
    <xdr:sp macro="" textlink="">
      <xdr:nvSpPr>
        <xdr:cNvPr id="248" name="【体育館・プール】&#10;一人当たり面積該当値テキスト">
          <a:extLst>
            <a:ext uri="{FF2B5EF4-FFF2-40B4-BE49-F238E27FC236}">
              <a16:creationId xmlns:a16="http://schemas.microsoft.com/office/drawing/2014/main" id="{4EF0CDCC-7179-4568-B15F-33E4548975AF}"/>
            </a:ext>
          </a:extLst>
        </xdr:cNvPr>
        <xdr:cNvSpPr txBox="1"/>
      </xdr:nvSpPr>
      <xdr:spPr>
        <a:xfrm>
          <a:off x="10515600" y="1084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132461</xdr:rowOff>
    </xdr:from>
    <xdr:to>
      <xdr:col>50</xdr:col>
      <xdr:colOff>165100</xdr:colOff>
      <xdr:row>64</xdr:row>
      <xdr:rowOff>62611</xdr:rowOff>
    </xdr:to>
    <xdr:sp macro="" textlink="">
      <xdr:nvSpPr>
        <xdr:cNvPr id="249" name="楕円 248">
          <a:extLst>
            <a:ext uri="{FF2B5EF4-FFF2-40B4-BE49-F238E27FC236}">
              <a16:creationId xmlns:a16="http://schemas.microsoft.com/office/drawing/2014/main" id="{E187C35C-BF95-478F-BCAF-8F31EAC8F0C3}"/>
            </a:ext>
          </a:extLst>
        </xdr:cNvPr>
        <xdr:cNvSpPr/>
      </xdr:nvSpPr>
      <xdr:spPr>
        <a:xfrm>
          <a:off x="9588500" y="1093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11811</xdr:rowOff>
    </xdr:from>
    <xdr:to>
      <xdr:col>55</xdr:col>
      <xdr:colOff>0</xdr:colOff>
      <xdr:row>64</xdr:row>
      <xdr:rowOff>12192</xdr:rowOff>
    </xdr:to>
    <xdr:cxnSp macro="">
      <xdr:nvCxnSpPr>
        <xdr:cNvPr id="250" name="直線コネクタ 249">
          <a:extLst>
            <a:ext uri="{FF2B5EF4-FFF2-40B4-BE49-F238E27FC236}">
              <a16:creationId xmlns:a16="http://schemas.microsoft.com/office/drawing/2014/main" id="{D3D00B50-D00C-4DF2-8B3D-020828F2E433}"/>
            </a:ext>
          </a:extLst>
        </xdr:cNvPr>
        <xdr:cNvCxnSpPr/>
      </xdr:nvCxnSpPr>
      <xdr:spPr>
        <a:xfrm>
          <a:off x="9639300" y="1098461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133604</xdr:rowOff>
    </xdr:from>
    <xdr:to>
      <xdr:col>46</xdr:col>
      <xdr:colOff>38100</xdr:colOff>
      <xdr:row>64</xdr:row>
      <xdr:rowOff>63754</xdr:rowOff>
    </xdr:to>
    <xdr:sp macro="" textlink="">
      <xdr:nvSpPr>
        <xdr:cNvPr id="251" name="楕円 250">
          <a:extLst>
            <a:ext uri="{FF2B5EF4-FFF2-40B4-BE49-F238E27FC236}">
              <a16:creationId xmlns:a16="http://schemas.microsoft.com/office/drawing/2014/main" id="{2D8DEDE8-E0AA-47A9-9B49-F15130901D36}"/>
            </a:ext>
          </a:extLst>
        </xdr:cNvPr>
        <xdr:cNvSpPr/>
      </xdr:nvSpPr>
      <xdr:spPr>
        <a:xfrm>
          <a:off x="8699500" y="10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11811</xdr:rowOff>
    </xdr:from>
    <xdr:to>
      <xdr:col>50</xdr:col>
      <xdr:colOff>114300</xdr:colOff>
      <xdr:row>64</xdr:row>
      <xdr:rowOff>12954</xdr:rowOff>
    </xdr:to>
    <xdr:cxnSp macro="">
      <xdr:nvCxnSpPr>
        <xdr:cNvPr id="252" name="直線コネクタ 251">
          <a:extLst>
            <a:ext uri="{FF2B5EF4-FFF2-40B4-BE49-F238E27FC236}">
              <a16:creationId xmlns:a16="http://schemas.microsoft.com/office/drawing/2014/main" id="{126D586D-8FE1-43CC-A511-E04818975F1B}"/>
            </a:ext>
          </a:extLst>
        </xdr:cNvPr>
        <xdr:cNvCxnSpPr/>
      </xdr:nvCxnSpPr>
      <xdr:spPr>
        <a:xfrm flipV="1">
          <a:off x="8750300" y="1098461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134747</xdr:rowOff>
    </xdr:from>
    <xdr:to>
      <xdr:col>41</xdr:col>
      <xdr:colOff>101600</xdr:colOff>
      <xdr:row>64</xdr:row>
      <xdr:rowOff>64897</xdr:rowOff>
    </xdr:to>
    <xdr:sp macro="" textlink="">
      <xdr:nvSpPr>
        <xdr:cNvPr id="253" name="楕円 252">
          <a:extLst>
            <a:ext uri="{FF2B5EF4-FFF2-40B4-BE49-F238E27FC236}">
              <a16:creationId xmlns:a16="http://schemas.microsoft.com/office/drawing/2014/main" id="{4F55E591-78CE-4F78-A250-AD3DF43D57ED}"/>
            </a:ext>
          </a:extLst>
        </xdr:cNvPr>
        <xdr:cNvSpPr/>
      </xdr:nvSpPr>
      <xdr:spPr>
        <a:xfrm>
          <a:off x="7810500" y="1093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12954</xdr:rowOff>
    </xdr:from>
    <xdr:to>
      <xdr:col>45</xdr:col>
      <xdr:colOff>177800</xdr:colOff>
      <xdr:row>64</xdr:row>
      <xdr:rowOff>14097</xdr:rowOff>
    </xdr:to>
    <xdr:cxnSp macro="">
      <xdr:nvCxnSpPr>
        <xdr:cNvPr id="254" name="直線コネクタ 253">
          <a:extLst>
            <a:ext uri="{FF2B5EF4-FFF2-40B4-BE49-F238E27FC236}">
              <a16:creationId xmlns:a16="http://schemas.microsoft.com/office/drawing/2014/main" id="{726E7A8E-A755-4FEA-9C4C-6DE1D7308EE5}"/>
            </a:ext>
          </a:extLst>
        </xdr:cNvPr>
        <xdr:cNvCxnSpPr/>
      </xdr:nvCxnSpPr>
      <xdr:spPr>
        <a:xfrm flipV="1">
          <a:off x="7861300" y="1098575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135890</xdr:rowOff>
    </xdr:from>
    <xdr:to>
      <xdr:col>36</xdr:col>
      <xdr:colOff>165100</xdr:colOff>
      <xdr:row>64</xdr:row>
      <xdr:rowOff>66040</xdr:rowOff>
    </xdr:to>
    <xdr:sp macro="" textlink="">
      <xdr:nvSpPr>
        <xdr:cNvPr id="255" name="楕円 254">
          <a:extLst>
            <a:ext uri="{FF2B5EF4-FFF2-40B4-BE49-F238E27FC236}">
              <a16:creationId xmlns:a16="http://schemas.microsoft.com/office/drawing/2014/main" id="{3C3A69B5-FC71-46F9-B769-09891018CA19}"/>
            </a:ext>
          </a:extLst>
        </xdr:cNvPr>
        <xdr:cNvSpPr/>
      </xdr:nvSpPr>
      <xdr:spPr>
        <a:xfrm>
          <a:off x="6921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14097</xdr:rowOff>
    </xdr:from>
    <xdr:to>
      <xdr:col>41</xdr:col>
      <xdr:colOff>50800</xdr:colOff>
      <xdr:row>64</xdr:row>
      <xdr:rowOff>15240</xdr:rowOff>
    </xdr:to>
    <xdr:cxnSp macro="">
      <xdr:nvCxnSpPr>
        <xdr:cNvPr id="256" name="直線コネクタ 255">
          <a:extLst>
            <a:ext uri="{FF2B5EF4-FFF2-40B4-BE49-F238E27FC236}">
              <a16:creationId xmlns:a16="http://schemas.microsoft.com/office/drawing/2014/main" id="{37541CC8-A336-41BE-B02D-EF96404CFD29}"/>
            </a:ext>
          </a:extLst>
        </xdr:cNvPr>
        <xdr:cNvCxnSpPr/>
      </xdr:nvCxnSpPr>
      <xdr:spPr>
        <a:xfrm flipV="1">
          <a:off x="6972300" y="1098689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id="{88F5C815-C05C-40F7-97BE-C703C0617AF3}"/>
            </a:ext>
          </a:extLst>
        </xdr:cNvPr>
        <xdr:cNvSpPr txBox="1"/>
      </xdr:nvSpPr>
      <xdr:spPr>
        <a:xfrm>
          <a:off x="9391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11701</xdr:rowOff>
    </xdr:from>
    <xdr:ext cx="469744" cy="259045"/>
    <xdr:sp macro="" textlink="">
      <xdr:nvSpPr>
        <xdr:cNvPr id="258" name="n_2aveValue【体育館・プール】&#10;一人当たり面積">
          <a:extLst>
            <a:ext uri="{FF2B5EF4-FFF2-40B4-BE49-F238E27FC236}">
              <a16:creationId xmlns:a16="http://schemas.microsoft.com/office/drawing/2014/main" id="{01AAE42C-4611-48B9-AA8D-750321CBBF0D}"/>
            </a:ext>
          </a:extLst>
        </xdr:cNvPr>
        <xdr:cNvSpPr txBox="1"/>
      </xdr:nvSpPr>
      <xdr:spPr>
        <a:xfrm>
          <a:off x="85154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15511</xdr:rowOff>
    </xdr:from>
    <xdr:ext cx="469744" cy="259045"/>
    <xdr:sp macro="" textlink="">
      <xdr:nvSpPr>
        <xdr:cNvPr id="259" name="n_3aveValue【体育館・プール】&#10;一人当たり面積">
          <a:extLst>
            <a:ext uri="{FF2B5EF4-FFF2-40B4-BE49-F238E27FC236}">
              <a16:creationId xmlns:a16="http://schemas.microsoft.com/office/drawing/2014/main" id="{B4EFE885-24C7-4E69-89CE-C52B1DFBD5E6}"/>
            </a:ext>
          </a:extLst>
        </xdr:cNvPr>
        <xdr:cNvSpPr txBox="1"/>
      </xdr:nvSpPr>
      <xdr:spPr>
        <a:xfrm>
          <a:off x="7626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19702</xdr:rowOff>
    </xdr:from>
    <xdr:ext cx="469744" cy="259045"/>
    <xdr:sp macro="" textlink="">
      <xdr:nvSpPr>
        <xdr:cNvPr id="260" name="n_4aveValue【体育館・プール】&#10;一人当たり面積">
          <a:extLst>
            <a:ext uri="{FF2B5EF4-FFF2-40B4-BE49-F238E27FC236}">
              <a16:creationId xmlns:a16="http://schemas.microsoft.com/office/drawing/2014/main" id="{C20077C0-F095-4A0E-BDA6-17297D291547}"/>
            </a:ext>
          </a:extLst>
        </xdr:cNvPr>
        <xdr:cNvSpPr txBox="1"/>
      </xdr:nvSpPr>
      <xdr:spPr>
        <a:xfrm>
          <a:off x="6737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53738</xdr:rowOff>
    </xdr:from>
    <xdr:ext cx="469744" cy="259045"/>
    <xdr:sp macro="" textlink="">
      <xdr:nvSpPr>
        <xdr:cNvPr id="261" name="n_1mainValue【体育館・プール】&#10;一人当たり面積">
          <a:extLst>
            <a:ext uri="{FF2B5EF4-FFF2-40B4-BE49-F238E27FC236}">
              <a16:creationId xmlns:a16="http://schemas.microsoft.com/office/drawing/2014/main" id="{6B0E77CB-08FE-457E-900F-0898C4171D5F}"/>
            </a:ext>
          </a:extLst>
        </xdr:cNvPr>
        <xdr:cNvSpPr txBox="1"/>
      </xdr:nvSpPr>
      <xdr:spPr>
        <a:xfrm>
          <a:off x="9391727" y="1102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54881</xdr:rowOff>
    </xdr:from>
    <xdr:ext cx="469744" cy="259045"/>
    <xdr:sp macro="" textlink="">
      <xdr:nvSpPr>
        <xdr:cNvPr id="262" name="n_2mainValue【体育館・プール】&#10;一人当たり面積">
          <a:extLst>
            <a:ext uri="{FF2B5EF4-FFF2-40B4-BE49-F238E27FC236}">
              <a16:creationId xmlns:a16="http://schemas.microsoft.com/office/drawing/2014/main" id="{91F7CD76-AD49-4963-B6D3-DDCC661DA66C}"/>
            </a:ext>
          </a:extLst>
        </xdr:cNvPr>
        <xdr:cNvSpPr txBox="1"/>
      </xdr:nvSpPr>
      <xdr:spPr>
        <a:xfrm>
          <a:off x="8515427" y="1102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56024</xdr:rowOff>
    </xdr:from>
    <xdr:ext cx="469744" cy="259045"/>
    <xdr:sp macro="" textlink="">
      <xdr:nvSpPr>
        <xdr:cNvPr id="263" name="n_3mainValue【体育館・プール】&#10;一人当たり面積">
          <a:extLst>
            <a:ext uri="{FF2B5EF4-FFF2-40B4-BE49-F238E27FC236}">
              <a16:creationId xmlns:a16="http://schemas.microsoft.com/office/drawing/2014/main" id="{F2017836-2225-49CC-8DB2-E2596E3871AB}"/>
            </a:ext>
          </a:extLst>
        </xdr:cNvPr>
        <xdr:cNvSpPr txBox="1"/>
      </xdr:nvSpPr>
      <xdr:spPr>
        <a:xfrm>
          <a:off x="76264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57167</xdr:rowOff>
    </xdr:from>
    <xdr:ext cx="469744" cy="259045"/>
    <xdr:sp macro="" textlink="">
      <xdr:nvSpPr>
        <xdr:cNvPr id="264" name="n_4mainValue【体育館・プール】&#10;一人当たり面積">
          <a:extLst>
            <a:ext uri="{FF2B5EF4-FFF2-40B4-BE49-F238E27FC236}">
              <a16:creationId xmlns:a16="http://schemas.microsoft.com/office/drawing/2014/main" id="{9861332E-39E2-4852-9EE3-CD8E9A9BB634}"/>
            </a:ext>
          </a:extLst>
        </xdr:cNvPr>
        <xdr:cNvSpPr txBox="1"/>
      </xdr:nvSpPr>
      <xdr:spPr>
        <a:xfrm>
          <a:off x="6737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D084E8A-3B36-45EA-8EEF-09F64F5EFF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5248719-7E50-4B32-BDC4-5F2963CDFD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4C96F1D-9936-4EEA-9C11-E968A468FD8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2AEE411-2229-4C29-8559-86F9A8FB69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3F8221AF-5B10-4326-B898-F2A8460703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9F8E642-F75E-40DF-AF77-86D359166E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4896C82A-7059-477A-9F9D-3FEFC21A85B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D7337DE-8A96-4E4E-BF6F-3D65EE5DF8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2BEA890-96C2-4E20-8966-E848287F2E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311B250-CB6D-4F05-B8BB-52D13590A6C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B59B13B-FE32-4DC0-8F21-D91AA3D6C76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728CA4DC-3FE5-41A2-BE3F-64DF5EB22A4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F5F8E471-E1FF-4E2C-B7E0-355F4B8D613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C8965E6-D19D-4874-A0CB-3E341628F41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B3711B03-A6F3-4EC6-A0DB-19DAD0E2BAE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6B74FF46-80E4-4200-B73A-E90B029C974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32C8026D-DA74-492F-9EC1-304655488B0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6C704FCD-1C8A-48CA-9634-207ED8B05E3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9FD6B44C-FDC1-436B-A451-2AFEBABF21A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BE688FC8-0D3B-4524-A2BF-44140CF6A00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DD4B3CDD-3CE0-408C-8692-516B28398A1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EC185E0-C2F3-4564-8E79-ED4C9B5A327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E4FB57C8-8CC8-4C43-A51A-41316809DE2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408F4B3B-8ABF-4712-80AB-E521E082B10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93E87FE1-4B8A-4D15-9FD2-A343F2AEA39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CEFB3BF0-69B0-4C0B-B824-E64A292A3CC3}"/>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FFF87FA1-05B6-4BBD-96E1-4BFE713EE94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6EC31E58-5195-48E8-AF7E-FFF2EDB3689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7508F1C6-A5DF-4AB4-A2C2-9027482C5E33}"/>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C52EE71C-2BC4-48F0-B8BA-4E43BFCE5D9C}"/>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78BFB5DD-D25D-4954-81CE-417F80CFA501}"/>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BB07CBD6-CAEE-4103-BF12-F8613D028267}"/>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E2682EA3-B020-4EC5-B9D1-39D21DFDBEC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9C7D5233-6B06-4C98-B05D-B2B97F0ABCC4}"/>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99E11665-16ED-4591-8541-0EEAC432B954}"/>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CF78DF40-9035-40E5-8CC8-D8F62300E93F}"/>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A48F627-42F0-4B00-8A6A-383AB29924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275E199-3B91-41DB-A1E4-E83C7B0873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B3E6CDD-B0FB-4FAD-B3E6-60C81CA2E0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EAFCBF7-CD0E-4F07-9D5F-76F5786F0E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0AFD08C-5D9E-4907-ABE7-F2456329BF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306" name="楕円 305">
          <a:extLst>
            <a:ext uri="{FF2B5EF4-FFF2-40B4-BE49-F238E27FC236}">
              <a16:creationId xmlns:a16="http://schemas.microsoft.com/office/drawing/2014/main" id="{8F59CBB8-9494-49C3-9B29-2F3BB7207DC2}"/>
            </a:ext>
          </a:extLst>
        </xdr:cNvPr>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EA3B4290-5BF8-4126-8504-7C1A74A9C305}"/>
            </a:ext>
          </a:extLst>
        </xdr:cNvPr>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8" name="楕円 307">
          <a:extLst>
            <a:ext uri="{FF2B5EF4-FFF2-40B4-BE49-F238E27FC236}">
              <a16:creationId xmlns:a16="http://schemas.microsoft.com/office/drawing/2014/main" id="{465DF7FF-1BFE-47EB-B9D0-CB5B649A5AD1}"/>
            </a:ext>
          </a:extLst>
        </xdr:cNvPr>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15239</xdr:rowOff>
    </xdr:to>
    <xdr:cxnSp macro="">
      <xdr:nvCxnSpPr>
        <xdr:cNvPr id="309" name="直線コネクタ 308">
          <a:extLst>
            <a:ext uri="{FF2B5EF4-FFF2-40B4-BE49-F238E27FC236}">
              <a16:creationId xmlns:a16="http://schemas.microsoft.com/office/drawing/2014/main" id="{038F02BB-917B-45A3-B822-D389B321F330}"/>
            </a:ext>
          </a:extLst>
        </xdr:cNvPr>
        <xdr:cNvCxnSpPr/>
      </xdr:nvCxnSpPr>
      <xdr:spPr>
        <a:xfrm>
          <a:off x="3797300" y="141998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54248</xdr:rowOff>
    </xdr:from>
    <xdr:to>
      <xdr:col>15</xdr:col>
      <xdr:colOff>101600</xdr:colOff>
      <xdr:row>82</xdr:row>
      <xdr:rowOff>155848</xdr:rowOff>
    </xdr:to>
    <xdr:sp macro="" textlink="">
      <xdr:nvSpPr>
        <xdr:cNvPr id="310" name="楕円 309">
          <a:extLst>
            <a:ext uri="{FF2B5EF4-FFF2-40B4-BE49-F238E27FC236}">
              <a16:creationId xmlns:a16="http://schemas.microsoft.com/office/drawing/2014/main" id="{9FBB2D4C-37A8-4B7F-976D-DBF80855986B}"/>
            </a:ext>
          </a:extLst>
        </xdr:cNvPr>
        <xdr:cNvSpPr/>
      </xdr:nvSpPr>
      <xdr:spPr>
        <a:xfrm>
          <a:off x="2857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105048</xdr:rowOff>
    </xdr:from>
    <xdr:to>
      <xdr:col>19</xdr:col>
      <xdr:colOff>177800</xdr:colOff>
      <xdr:row>82</xdr:row>
      <xdr:rowOff>140970</xdr:rowOff>
    </xdr:to>
    <xdr:cxnSp macro="">
      <xdr:nvCxnSpPr>
        <xdr:cNvPr id="311" name="直線コネクタ 310">
          <a:extLst>
            <a:ext uri="{FF2B5EF4-FFF2-40B4-BE49-F238E27FC236}">
              <a16:creationId xmlns:a16="http://schemas.microsoft.com/office/drawing/2014/main" id="{E179B4A8-249A-47A0-95E4-6E319BF3ACD2}"/>
            </a:ext>
          </a:extLst>
        </xdr:cNvPr>
        <xdr:cNvCxnSpPr/>
      </xdr:nvCxnSpPr>
      <xdr:spPr>
        <a:xfrm>
          <a:off x="2908300" y="141639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18324</xdr:rowOff>
    </xdr:from>
    <xdr:to>
      <xdr:col>10</xdr:col>
      <xdr:colOff>165100</xdr:colOff>
      <xdr:row>82</xdr:row>
      <xdr:rowOff>119924</xdr:rowOff>
    </xdr:to>
    <xdr:sp macro="" textlink="">
      <xdr:nvSpPr>
        <xdr:cNvPr id="312" name="楕円 311">
          <a:extLst>
            <a:ext uri="{FF2B5EF4-FFF2-40B4-BE49-F238E27FC236}">
              <a16:creationId xmlns:a16="http://schemas.microsoft.com/office/drawing/2014/main" id="{6BA97AD0-F447-467B-A1B5-F70FA02F007D}"/>
            </a:ext>
          </a:extLst>
        </xdr:cNvPr>
        <xdr:cNvSpPr/>
      </xdr:nvSpPr>
      <xdr:spPr>
        <a:xfrm>
          <a:off x="1968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69124</xdr:rowOff>
    </xdr:from>
    <xdr:to>
      <xdr:col>15</xdr:col>
      <xdr:colOff>50800</xdr:colOff>
      <xdr:row>82</xdr:row>
      <xdr:rowOff>105048</xdr:rowOff>
    </xdr:to>
    <xdr:cxnSp macro="">
      <xdr:nvCxnSpPr>
        <xdr:cNvPr id="313" name="直線コネクタ 312">
          <a:extLst>
            <a:ext uri="{FF2B5EF4-FFF2-40B4-BE49-F238E27FC236}">
              <a16:creationId xmlns:a16="http://schemas.microsoft.com/office/drawing/2014/main" id="{B5CAEDB4-A735-445B-B650-50A31E833A99}"/>
            </a:ext>
          </a:extLst>
        </xdr:cNvPr>
        <xdr:cNvCxnSpPr/>
      </xdr:nvCxnSpPr>
      <xdr:spPr>
        <a:xfrm>
          <a:off x="2019300" y="141280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155484</xdr:rowOff>
    </xdr:from>
    <xdr:to>
      <xdr:col>6</xdr:col>
      <xdr:colOff>38100</xdr:colOff>
      <xdr:row>82</xdr:row>
      <xdr:rowOff>85634</xdr:rowOff>
    </xdr:to>
    <xdr:sp macro="" textlink="">
      <xdr:nvSpPr>
        <xdr:cNvPr id="314" name="楕円 313">
          <a:extLst>
            <a:ext uri="{FF2B5EF4-FFF2-40B4-BE49-F238E27FC236}">
              <a16:creationId xmlns:a16="http://schemas.microsoft.com/office/drawing/2014/main" id="{B04EE17C-66EE-4EDF-8C3D-033DFB6F265E}"/>
            </a:ext>
          </a:extLst>
        </xdr:cNvPr>
        <xdr:cNvSpPr/>
      </xdr:nvSpPr>
      <xdr:spPr>
        <a:xfrm>
          <a:off x="1079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34834</xdr:rowOff>
    </xdr:from>
    <xdr:to>
      <xdr:col>10</xdr:col>
      <xdr:colOff>114300</xdr:colOff>
      <xdr:row>82</xdr:row>
      <xdr:rowOff>69124</xdr:rowOff>
    </xdr:to>
    <xdr:cxnSp macro="">
      <xdr:nvCxnSpPr>
        <xdr:cNvPr id="315" name="直線コネクタ 314">
          <a:extLst>
            <a:ext uri="{FF2B5EF4-FFF2-40B4-BE49-F238E27FC236}">
              <a16:creationId xmlns:a16="http://schemas.microsoft.com/office/drawing/2014/main" id="{D5611384-B794-4F64-AC49-57E6476D65C3}"/>
            </a:ext>
          </a:extLst>
        </xdr:cNvPr>
        <xdr:cNvCxnSpPr/>
      </xdr:nvCxnSpPr>
      <xdr:spPr>
        <a:xfrm>
          <a:off x="1130300" y="140937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316" name="n_1aveValue【福祉施設】&#10;有形固定資産減価償却率">
          <a:extLst>
            <a:ext uri="{FF2B5EF4-FFF2-40B4-BE49-F238E27FC236}">
              <a16:creationId xmlns:a16="http://schemas.microsoft.com/office/drawing/2014/main" id="{07A58C9E-448D-4AAC-8CB2-F40E672208A4}"/>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7" name="n_2aveValue【福祉施設】&#10;有形固定資産減価償却率">
          <a:extLst>
            <a:ext uri="{FF2B5EF4-FFF2-40B4-BE49-F238E27FC236}">
              <a16:creationId xmlns:a16="http://schemas.microsoft.com/office/drawing/2014/main" id="{6209517B-8812-4252-99FB-CD979AE81A10}"/>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8" name="n_3aveValue【福祉施設】&#10;有形固定資産減価償却率">
          <a:extLst>
            <a:ext uri="{FF2B5EF4-FFF2-40B4-BE49-F238E27FC236}">
              <a16:creationId xmlns:a16="http://schemas.microsoft.com/office/drawing/2014/main" id="{80FD5BAF-DE28-4F88-82D2-0DE1DBF02AF6}"/>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9" name="n_4aveValue【福祉施設】&#10;有形固定資産減価償却率">
          <a:extLst>
            <a:ext uri="{FF2B5EF4-FFF2-40B4-BE49-F238E27FC236}">
              <a16:creationId xmlns:a16="http://schemas.microsoft.com/office/drawing/2014/main" id="{47AB2A67-2F9F-4A6C-9073-50FECEB75274}"/>
            </a:ext>
          </a:extLst>
        </xdr:cNvPr>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11447</xdr:rowOff>
    </xdr:from>
    <xdr:ext cx="405111" cy="259045"/>
    <xdr:sp macro="" textlink="">
      <xdr:nvSpPr>
        <xdr:cNvPr id="320" name="n_1mainValue【福祉施設】&#10;有形固定資産減価償却率">
          <a:extLst>
            <a:ext uri="{FF2B5EF4-FFF2-40B4-BE49-F238E27FC236}">
              <a16:creationId xmlns:a16="http://schemas.microsoft.com/office/drawing/2014/main" id="{E4FE2DCB-A891-4BD8-87B5-8F587197EF99}"/>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925</xdr:rowOff>
    </xdr:from>
    <xdr:ext cx="405111" cy="259045"/>
    <xdr:sp macro="" textlink="">
      <xdr:nvSpPr>
        <xdr:cNvPr id="321" name="n_2mainValue【福祉施設】&#10;有形固定資産減価償却率">
          <a:extLst>
            <a:ext uri="{FF2B5EF4-FFF2-40B4-BE49-F238E27FC236}">
              <a16:creationId xmlns:a16="http://schemas.microsoft.com/office/drawing/2014/main" id="{809D8E34-A0A3-49F2-968C-DE8D5AEF7C78}"/>
            </a:ext>
          </a:extLst>
        </xdr:cNvPr>
        <xdr:cNvSpPr txBox="1"/>
      </xdr:nvSpPr>
      <xdr:spPr>
        <a:xfrm>
          <a:off x="2705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22" name="n_3mainValue【福祉施設】&#10;有形固定資産減価償却率">
          <a:extLst>
            <a:ext uri="{FF2B5EF4-FFF2-40B4-BE49-F238E27FC236}">
              <a16:creationId xmlns:a16="http://schemas.microsoft.com/office/drawing/2014/main" id="{7610696A-279A-415D-8F39-C114583F8D6B}"/>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102161</xdr:rowOff>
    </xdr:from>
    <xdr:ext cx="405111" cy="259045"/>
    <xdr:sp macro="" textlink="">
      <xdr:nvSpPr>
        <xdr:cNvPr id="323" name="n_4mainValue【福祉施設】&#10;有形固定資産減価償却率">
          <a:extLst>
            <a:ext uri="{FF2B5EF4-FFF2-40B4-BE49-F238E27FC236}">
              <a16:creationId xmlns:a16="http://schemas.microsoft.com/office/drawing/2014/main" id="{E2A903DE-C623-4232-8F7F-22CCE5E1BC2B}"/>
            </a:ext>
          </a:extLst>
        </xdr:cNvPr>
        <xdr:cNvSpPr txBox="1"/>
      </xdr:nvSpPr>
      <xdr:spPr>
        <a:xfrm>
          <a:off x="927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18A1B7F-62DE-4AB3-8C92-B44E4E4448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2B48CB33-BC78-4257-AAB4-32F9A8932E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16299CA-968C-4DCD-9FDD-C026987422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3904C70-3E40-476E-9839-B4B3D4D2A12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2F712B5-E6CF-4759-BB34-FCB7FABCC8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C847F1D-A861-4DCB-B60F-2B958841AE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002CC80-B464-4610-A0E1-F713393B1E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FAB77BE-7128-4E35-92D8-824C8DE11E1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E66154DF-2C1A-47CF-97CE-9B9F21553EA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EEC268CE-D8FC-45E9-9D35-446B3860873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F724E47A-E4F9-4B4E-BF87-E8976783A44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7F63648F-E185-46AF-AD83-4E580FE9CA8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79B8B89A-FC0E-4043-914F-4B173A6C3C6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56D3D14D-40D4-4E67-8316-E30FF11D3BF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7F3B3AD9-6784-4D63-89AC-66782027F4B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D80945C9-851E-4D4C-AD05-619ACD2BB79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55A8BC6A-DAD3-4BEC-8CAD-CE7BECEA41F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BD3CD69C-C707-4E46-ADA9-0193416A9F0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69292C9-F19C-49C7-A329-CFF3174DA7F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FF770DA5-A2ED-48D2-ADA4-40D2ADD01E4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83DC2348-2276-4EE0-BF13-4EA53EA831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53E247E5-7DE7-42FF-B0D6-E3C43C968D65}"/>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4AA368F5-D237-4EEE-9B9D-155365A3D987}"/>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9C3CE9DB-9C6A-4009-928D-DC4184F6F6A9}"/>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BB634C35-FF72-4950-B033-85E30E5B6F07}"/>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8A5EEF95-72DF-414B-AF45-B9F19080C2F6}"/>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50" name="【福祉施設】&#10;一人当たり面積平均値テキスト">
          <a:extLst>
            <a:ext uri="{FF2B5EF4-FFF2-40B4-BE49-F238E27FC236}">
              <a16:creationId xmlns:a16="http://schemas.microsoft.com/office/drawing/2014/main" id="{6841F250-9750-4E39-A0F4-97409F4545E6}"/>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21A8D083-7015-4036-8943-8F58490CF2E7}"/>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B9D0AE46-CC88-4DAD-B62F-3716FBE912C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02494D16-8B2D-413D-B5DD-B8F1326948A9}"/>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185C6E83-67C8-4FDA-A135-ADB9C80CBF6D}"/>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A1A6B839-5FF9-4EE7-8A0A-C0D5785ABE9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7CC242-E927-4199-8E79-486B5ABE199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0EB9464-F18E-4E04-90F1-9C8150FA0A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7F5085F-E292-4320-A2AB-07BAEDC3CB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F96F670-6155-43D9-96B7-95210543B96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C679B7A-6D57-49AB-9D78-D6D6371588B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61" name="楕円 360">
          <a:extLst>
            <a:ext uri="{FF2B5EF4-FFF2-40B4-BE49-F238E27FC236}">
              <a16:creationId xmlns:a16="http://schemas.microsoft.com/office/drawing/2014/main" id="{3D70D56B-87DF-443E-90EB-8C2A5926E50A}"/>
            </a:ext>
          </a:extLst>
        </xdr:cNvPr>
        <xdr:cNvSpPr/>
      </xdr:nvSpPr>
      <xdr:spPr>
        <a:xfrm>
          <a:off x="104267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66312</xdr:rowOff>
    </xdr:from>
    <xdr:ext cx="469744" cy="259045"/>
    <xdr:sp macro="" textlink="">
      <xdr:nvSpPr>
        <xdr:cNvPr id="362" name="【福祉施設】&#10;一人当たり面積該当値テキスト">
          <a:extLst>
            <a:ext uri="{FF2B5EF4-FFF2-40B4-BE49-F238E27FC236}">
              <a16:creationId xmlns:a16="http://schemas.microsoft.com/office/drawing/2014/main" id="{A7E5BC78-366E-448A-9F7D-698E17B3EA80}"/>
            </a:ext>
          </a:extLst>
        </xdr:cNvPr>
        <xdr:cNvSpPr txBox="1"/>
      </xdr:nvSpPr>
      <xdr:spPr>
        <a:xfrm>
          <a:off x="10515600"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154178</xdr:rowOff>
    </xdr:from>
    <xdr:to>
      <xdr:col>50</xdr:col>
      <xdr:colOff>165100</xdr:colOff>
      <xdr:row>85</xdr:row>
      <xdr:rowOff>84328</xdr:rowOff>
    </xdr:to>
    <xdr:sp macro="" textlink="">
      <xdr:nvSpPr>
        <xdr:cNvPr id="363" name="楕円 362">
          <a:extLst>
            <a:ext uri="{FF2B5EF4-FFF2-40B4-BE49-F238E27FC236}">
              <a16:creationId xmlns:a16="http://schemas.microsoft.com/office/drawing/2014/main" id="{C7A2F869-A14A-4F05-93B0-B45A416656A0}"/>
            </a:ext>
          </a:extLst>
        </xdr:cNvPr>
        <xdr:cNvSpPr/>
      </xdr:nvSpPr>
      <xdr:spPr>
        <a:xfrm>
          <a:off x="9588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138685</xdr:rowOff>
    </xdr:from>
    <xdr:to>
      <xdr:col>55</xdr:col>
      <xdr:colOff>0</xdr:colOff>
      <xdr:row>85</xdr:row>
      <xdr:rowOff>33528</xdr:rowOff>
    </xdr:to>
    <xdr:cxnSp macro="">
      <xdr:nvCxnSpPr>
        <xdr:cNvPr id="364" name="直線コネクタ 363">
          <a:extLst>
            <a:ext uri="{FF2B5EF4-FFF2-40B4-BE49-F238E27FC236}">
              <a16:creationId xmlns:a16="http://schemas.microsoft.com/office/drawing/2014/main" id="{053CE550-116F-4625-A7FC-C254FC5A6118}"/>
            </a:ext>
          </a:extLst>
        </xdr:cNvPr>
        <xdr:cNvCxnSpPr/>
      </xdr:nvCxnSpPr>
      <xdr:spPr>
        <a:xfrm flipV="1">
          <a:off x="9639300" y="14540485"/>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65" name="楕円 364">
          <a:extLst>
            <a:ext uri="{FF2B5EF4-FFF2-40B4-BE49-F238E27FC236}">
              <a16:creationId xmlns:a16="http://schemas.microsoft.com/office/drawing/2014/main" id="{845F4F32-EE4C-4119-99A0-81A1867FE32B}"/>
            </a:ext>
          </a:extLst>
        </xdr:cNvPr>
        <xdr:cNvSpPr/>
      </xdr:nvSpPr>
      <xdr:spPr>
        <a:xfrm>
          <a:off x="8699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33528</xdr:rowOff>
    </xdr:from>
    <xdr:to>
      <xdr:col>50</xdr:col>
      <xdr:colOff>114300</xdr:colOff>
      <xdr:row>85</xdr:row>
      <xdr:rowOff>38100</xdr:rowOff>
    </xdr:to>
    <xdr:cxnSp macro="">
      <xdr:nvCxnSpPr>
        <xdr:cNvPr id="366" name="直線コネクタ 365">
          <a:extLst>
            <a:ext uri="{FF2B5EF4-FFF2-40B4-BE49-F238E27FC236}">
              <a16:creationId xmlns:a16="http://schemas.microsoft.com/office/drawing/2014/main" id="{B92AA7E9-B6CB-486E-B4C3-434B9DCE4B07}"/>
            </a:ext>
          </a:extLst>
        </xdr:cNvPr>
        <xdr:cNvCxnSpPr/>
      </xdr:nvCxnSpPr>
      <xdr:spPr>
        <a:xfrm flipV="1">
          <a:off x="8750300" y="1460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161037</xdr:rowOff>
    </xdr:from>
    <xdr:to>
      <xdr:col>41</xdr:col>
      <xdr:colOff>101600</xdr:colOff>
      <xdr:row>85</xdr:row>
      <xdr:rowOff>91187</xdr:rowOff>
    </xdr:to>
    <xdr:sp macro="" textlink="">
      <xdr:nvSpPr>
        <xdr:cNvPr id="367" name="楕円 366">
          <a:extLst>
            <a:ext uri="{FF2B5EF4-FFF2-40B4-BE49-F238E27FC236}">
              <a16:creationId xmlns:a16="http://schemas.microsoft.com/office/drawing/2014/main" id="{13C227A5-7750-4BEC-9E01-CEA67DE17FFE}"/>
            </a:ext>
          </a:extLst>
        </xdr:cNvPr>
        <xdr:cNvSpPr/>
      </xdr:nvSpPr>
      <xdr:spPr>
        <a:xfrm>
          <a:off x="7810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38100</xdr:rowOff>
    </xdr:from>
    <xdr:to>
      <xdr:col>45</xdr:col>
      <xdr:colOff>177800</xdr:colOff>
      <xdr:row>85</xdr:row>
      <xdr:rowOff>40387</xdr:rowOff>
    </xdr:to>
    <xdr:cxnSp macro="">
      <xdr:nvCxnSpPr>
        <xdr:cNvPr id="368" name="直線コネクタ 367">
          <a:extLst>
            <a:ext uri="{FF2B5EF4-FFF2-40B4-BE49-F238E27FC236}">
              <a16:creationId xmlns:a16="http://schemas.microsoft.com/office/drawing/2014/main" id="{10278216-09EF-4F01-8748-8D2ED3BF1490}"/>
            </a:ext>
          </a:extLst>
        </xdr:cNvPr>
        <xdr:cNvCxnSpPr/>
      </xdr:nvCxnSpPr>
      <xdr:spPr>
        <a:xfrm flipV="1">
          <a:off x="7861300" y="146113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92456</xdr:rowOff>
    </xdr:from>
    <xdr:to>
      <xdr:col>36</xdr:col>
      <xdr:colOff>165100</xdr:colOff>
      <xdr:row>85</xdr:row>
      <xdr:rowOff>22606</xdr:rowOff>
    </xdr:to>
    <xdr:sp macro="" textlink="">
      <xdr:nvSpPr>
        <xdr:cNvPr id="369" name="楕円 368">
          <a:extLst>
            <a:ext uri="{FF2B5EF4-FFF2-40B4-BE49-F238E27FC236}">
              <a16:creationId xmlns:a16="http://schemas.microsoft.com/office/drawing/2014/main" id="{BBE11368-E00A-408B-A6FB-9D129CD09024}"/>
            </a:ext>
          </a:extLst>
        </xdr:cNvPr>
        <xdr:cNvSpPr/>
      </xdr:nvSpPr>
      <xdr:spPr>
        <a:xfrm>
          <a:off x="6921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143256</xdr:rowOff>
    </xdr:from>
    <xdr:to>
      <xdr:col>41</xdr:col>
      <xdr:colOff>50800</xdr:colOff>
      <xdr:row>85</xdr:row>
      <xdr:rowOff>40387</xdr:rowOff>
    </xdr:to>
    <xdr:cxnSp macro="">
      <xdr:nvCxnSpPr>
        <xdr:cNvPr id="370" name="直線コネクタ 369">
          <a:extLst>
            <a:ext uri="{FF2B5EF4-FFF2-40B4-BE49-F238E27FC236}">
              <a16:creationId xmlns:a16="http://schemas.microsoft.com/office/drawing/2014/main" id="{52311889-BDFA-4CDD-81F8-604150ED9B22}"/>
            </a:ext>
          </a:extLst>
        </xdr:cNvPr>
        <xdr:cNvCxnSpPr/>
      </xdr:nvCxnSpPr>
      <xdr:spPr>
        <a:xfrm>
          <a:off x="6972300" y="145450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22023FE7-3FA6-4AFC-AAE7-61FE1BC1CC00}"/>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112285</xdr:rowOff>
    </xdr:from>
    <xdr:ext cx="469744" cy="259045"/>
    <xdr:sp macro="" textlink="">
      <xdr:nvSpPr>
        <xdr:cNvPr id="372" name="n_2aveValue【福祉施設】&#10;一人当たり面積">
          <a:extLst>
            <a:ext uri="{FF2B5EF4-FFF2-40B4-BE49-F238E27FC236}">
              <a16:creationId xmlns:a16="http://schemas.microsoft.com/office/drawing/2014/main" id="{2F494186-0F8B-4F63-8EC2-5F658B4930D5}"/>
            </a:ext>
          </a:extLst>
        </xdr:cNvPr>
        <xdr:cNvSpPr txBox="1"/>
      </xdr:nvSpPr>
      <xdr:spPr>
        <a:xfrm>
          <a:off x="85154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373" name="n_3aveValue【福祉施設】&#10;一人当たり面積">
          <a:extLst>
            <a:ext uri="{FF2B5EF4-FFF2-40B4-BE49-F238E27FC236}">
              <a16:creationId xmlns:a16="http://schemas.microsoft.com/office/drawing/2014/main" id="{9AA0BDCA-DC0C-48F4-AB1A-CD6226824352}"/>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A84AD35B-514D-4A8B-8BB4-8E4BC7288403}"/>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75455</xdr:rowOff>
    </xdr:from>
    <xdr:ext cx="469744" cy="259045"/>
    <xdr:sp macro="" textlink="">
      <xdr:nvSpPr>
        <xdr:cNvPr id="375" name="n_1mainValue【福祉施設】&#10;一人当たり面積">
          <a:extLst>
            <a:ext uri="{FF2B5EF4-FFF2-40B4-BE49-F238E27FC236}">
              <a16:creationId xmlns:a16="http://schemas.microsoft.com/office/drawing/2014/main" id="{3FE54752-BC88-4FE7-9F50-A821F0EB72F0}"/>
            </a:ext>
          </a:extLst>
        </xdr:cNvPr>
        <xdr:cNvSpPr txBox="1"/>
      </xdr:nvSpPr>
      <xdr:spPr>
        <a:xfrm>
          <a:off x="93917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80027</xdr:rowOff>
    </xdr:from>
    <xdr:ext cx="469744" cy="259045"/>
    <xdr:sp macro="" textlink="">
      <xdr:nvSpPr>
        <xdr:cNvPr id="376" name="n_2mainValue【福祉施設】&#10;一人当たり面積">
          <a:extLst>
            <a:ext uri="{FF2B5EF4-FFF2-40B4-BE49-F238E27FC236}">
              <a16:creationId xmlns:a16="http://schemas.microsoft.com/office/drawing/2014/main" id="{4BE8DBFB-EF82-493F-8CEC-7D14324AFF73}"/>
            </a:ext>
          </a:extLst>
        </xdr:cNvPr>
        <xdr:cNvSpPr txBox="1"/>
      </xdr:nvSpPr>
      <xdr:spPr>
        <a:xfrm>
          <a:off x="8515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82314</xdr:rowOff>
    </xdr:from>
    <xdr:ext cx="469744" cy="259045"/>
    <xdr:sp macro="" textlink="">
      <xdr:nvSpPr>
        <xdr:cNvPr id="377" name="n_3mainValue【福祉施設】&#10;一人当たり面積">
          <a:extLst>
            <a:ext uri="{FF2B5EF4-FFF2-40B4-BE49-F238E27FC236}">
              <a16:creationId xmlns:a16="http://schemas.microsoft.com/office/drawing/2014/main" id="{EE59BDFC-C359-480F-A248-C70D5D8CD341}"/>
            </a:ext>
          </a:extLst>
        </xdr:cNvPr>
        <xdr:cNvSpPr txBox="1"/>
      </xdr:nvSpPr>
      <xdr:spPr>
        <a:xfrm>
          <a:off x="7626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13733</xdr:rowOff>
    </xdr:from>
    <xdr:ext cx="469744" cy="259045"/>
    <xdr:sp macro="" textlink="">
      <xdr:nvSpPr>
        <xdr:cNvPr id="378" name="n_4mainValue【福祉施設】&#10;一人当たり面積">
          <a:extLst>
            <a:ext uri="{FF2B5EF4-FFF2-40B4-BE49-F238E27FC236}">
              <a16:creationId xmlns:a16="http://schemas.microsoft.com/office/drawing/2014/main" id="{19856E14-4E6B-41AF-916B-5521B3FF1647}"/>
            </a:ext>
          </a:extLst>
        </xdr:cNvPr>
        <xdr:cNvSpPr txBox="1"/>
      </xdr:nvSpPr>
      <xdr:spPr>
        <a:xfrm>
          <a:off x="6737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E106B0C-3177-4F61-87D6-90CF252DCA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D3458E5-58C8-422B-873C-998FD8605D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562CF8D-D4B7-43E6-A42C-60942A980E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4844BA3-5E1A-4A7F-9FAE-A294802752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5B3233B-EF34-4299-9C33-9821F39D7A8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7C4555F-7EAF-4D45-BCE7-1CC88B4255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C49940-91F1-41A7-BAB3-6E6B068D2D8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3CC65AC-124F-4020-AE9F-02EF83D1536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8E25038F-12B9-4EA1-8BB2-B7DCA35A34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2303D6E-5E3C-47A5-ACC1-4F701126A7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6E2F9A1-96AF-44D9-92FE-382761DB18B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6A984D8-1FEF-4DD1-9EAA-636BE2B5E23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1DD2A5F5-CB09-495B-9F7B-77057117882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745F8AA7-84FE-4A2C-BB71-1065F11000F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2C39EA0-DBF6-40B8-8428-B9C82543E65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715A262-47E8-4D7E-A2F9-0617B5BEAE0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6E75CAE-FF7A-4893-BB75-BDD5BF58EBC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D0C36F5D-7A48-4B87-9192-F03B36EE3B0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D110723-5146-471F-B9EA-A56E6F3ACE1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3D012E9-5EE2-4559-AFB3-7294F38E3DF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38F914FD-5071-40C7-8714-38E03722C4A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E757922E-5C1A-4424-A591-A8229DDF170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3A666CBA-2CCB-4097-92F6-F780252C1A9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75AC547-7269-4894-99B0-6E8877EC66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B9F8C09F-280A-4940-9667-F190D7CAEFF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289D1B6A-40C6-46D0-8675-DAE92CBCBA9F}"/>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B7C44895-447E-42E7-8C6F-7592E3AF3D1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82AB4670-728D-4BF2-A2CD-E5140C75A13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69030B3-522C-40A1-8C35-5DCA8391E627}"/>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9729A5F9-2338-4759-B627-75D6269E90F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DDB9F5E-2324-44C9-8A0F-7A56445CD33C}"/>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5E8BC84A-6C09-42AD-B1AF-491626202762}"/>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2DB2FC97-ABF7-4583-AF82-319A5326F321}"/>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23E37072-A6DD-46ED-9ECA-75BD5052598C}"/>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6045CDE7-578C-4D40-8F04-9AE1EE3B60FD}"/>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A9EDD196-5ACF-495C-B870-D4DD6AD43F69}"/>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08F660B-A542-482A-9A20-1119F2BD33C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2B8A5EC-629A-4DA2-933C-819A7908F92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AFAED49-859B-4C92-A49B-3D9B607C4AA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AD26410-988C-4444-824A-835E115029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62CC6B1-5D72-48DE-9C6A-214F1A7415C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420" name="楕円 419">
          <a:extLst>
            <a:ext uri="{FF2B5EF4-FFF2-40B4-BE49-F238E27FC236}">
              <a16:creationId xmlns:a16="http://schemas.microsoft.com/office/drawing/2014/main" id="{56ADE393-943C-4559-B06B-F64F742CEABA}"/>
            </a:ext>
          </a:extLst>
        </xdr:cNvPr>
        <xdr:cNvSpPr/>
      </xdr:nvSpPr>
      <xdr:spPr>
        <a:xfrm>
          <a:off x="4584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144253</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6A9B3E8C-9084-4F9A-AE6B-139C08395D47}"/>
            </a:ext>
          </a:extLst>
        </xdr:cNvPr>
        <xdr:cNvSpPr txBox="1"/>
      </xdr:nvSpPr>
      <xdr:spPr>
        <a:xfrm>
          <a:off x="4673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126637</xdr:rowOff>
    </xdr:from>
    <xdr:to>
      <xdr:col>20</xdr:col>
      <xdr:colOff>38100</xdr:colOff>
      <xdr:row>105</xdr:row>
      <xdr:rowOff>56787</xdr:rowOff>
    </xdr:to>
    <xdr:sp macro="" textlink="">
      <xdr:nvSpPr>
        <xdr:cNvPr id="422" name="楕円 421">
          <a:extLst>
            <a:ext uri="{FF2B5EF4-FFF2-40B4-BE49-F238E27FC236}">
              <a16:creationId xmlns:a16="http://schemas.microsoft.com/office/drawing/2014/main" id="{4A7CFE70-6867-4097-B2A2-6F70898903A8}"/>
            </a:ext>
          </a:extLst>
        </xdr:cNvPr>
        <xdr:cNvSpPr/>
      </xdr:nvSpPr>
      <xdr:spPr>
        <a:xfrm>
          <a:off x="3746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45176</xdr:rowOff>
    </xdr:to>
    <xdr:cxnSp macro="">
      <xdr:nvCxnSpPr>
        <xdr:cNvPr id="423" name="直線コネクタ 422">
          <a:extLst>
            <a:ext uri="{FF2B5EF4-FFF2-40B4-BE49-F238E27FC236}">
              <a16:creationId xmlns:a16="http://schemas.microsoft.com/office/drawing/2014/main" id="{F82988A3-CF73-4C71-A741-56E583C4BA37}"/>
            </a:ext>
          </a:extLst>
        </xdr:cNvPr>
        <xdr:cNvCxnSpPr/>
      </xdr:nvCxnSpPr>
      <xdr:spPr>
        <a:xfrm>
          <a:off x="3797300" y="180082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142966</xdr:rowOff>
    </xdr:from>
    <xdr:to>
      <xdr:col>15</xdr:col>
      <xdr:colOff>101600</xdr:colOff>
      <xdr:row>106</xdr:row>
      <xdr:rowOff>73116</xdr:rowOff>
    </xdr:to>
    <xdr:sp macro="" textlink="">
      <xdr:nvSpPr>
        <xdr:cNvPr id="424" name="楕円 423">
          <a:extLst>
            <a:ext uri="{FF2B5EF4-FFF2-40B4-BE49-F238E27FC236}">
              <a16:creationId xmlns:a16="http://schemas.microsoft.com/office/drawing/2014/main" id="{2C2306D6-E357-4ADF-9346-ED4B17DB8794}"/>
            </a:ext>
          </a:extLst>
        </xdr:cNvPr>
        <xdr:cNvSpPr/>
      </xdr:nvSpPr>
      <xdr:spPr>
        <a:xfrm>
          <a:off x="2857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106</xdr:row>
      <xdr:rowOff>22316</xdr:rowOff>
    </xdr:to>
    <xdr:cxnSp macro="">
      <xdr:nvCxnSpPr>
        <xdr:cNvPr id="425" name="直線コネクタ 424">
          <a:extLst>
            <a:ext uri="{FF2B5EF4-FFF2-40B4-BE49-F238E27FC236}">
              <a16:creationId xmlns:a16="http://schemas.microsoft.com/office/drawing/2014/main" id="{B162E57F-7FC9-4808-8E51-FE6B23BF5BF4}"/>
            </a:ext>
          </a:extLst>
        </xdr:cNvPr>
        <xdr:cNvCxnSpPr/>
      </xdr:nvCxnSpPr>
      <xdr:spPr>
        <a:xfrm flipV="1">
          <a:off x="2908300" y="18008237"/>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426" name="楕円 425">
          <a:extLst>
            <a:ext uri="{FF2B5EF4-FFF2-40B4-BE49-F238E27FC236}">
              <a16:creationId xmlns:a16="http://schemas.microsoft.com/office/drawing/2014/main" id="{3BB4D636-6D52-4203-B9B5-DA9DD99B2C70}"/>
            </a:ext>
          </a:extLst>
        </xdr:cNvPr>
        <xdr:cNvSpPr/>
      </xdr:nvSpPr>
      <xdr:spPr>
        <a:xfrm>
          <a:off x="196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22316</xdr:rowOff>
    </xdr:from>
    <xdr:to>
      <xdr:col>15</xdr:col>
      <xdr:colOff>50800</xdr:colOff>
      <xdr:row>106</xdr:row>
      <xdr:rowOff>27214</xdr:rowOff>
    </xdr:to>
    <xdr:cxnSp macro="">
      <xdr:nvCxnSpPr>
        <xdr:cNvPr id="427" name="直線コネクタ 426">
          <a:extLst>
            <a:ext uri="{FF2B5EF4-FFF2-40B4-BE49-F238E27FC236}">
              <a16:creationId xmlns:a16="http://schemas.microsoft.com/office/drawing/2014/main" id="{5DAB033D-DBAF-47A0-A9C4-90EEB3679F91}"/>
            </a:ext>
          </a:extLst>
        </xdr:cNvPr>
        <xdr:cNvCxnSpPr/>
      </xdr:nvCxnSpPr>
      <xdr:spPr>
        <a:xfrm flipV="1">
          <a:off x="2019300" y="1819601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28" name="楕円 427">
          <a:extLst>
            <a:ext uri="{FF2B5EF4-FFF2-40B4-BE49-F238E27FC236}">
              <a16:creationId xmlns:a16="http://schemas.microsoft.com/office/drawing/2014/main" id="{0785670B-9527-432E-A9E3-1E5B6B0CD9B2}"/>
            </a:ext>
          </a:extLst>
        </xdr:cNvPr>
        <xdr:cNvSpPr/>
      </xdr:nvSpPr>
      <xdr:spPr>
        <a:xfrm>
          <a:off x="1079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161108</xdr:rowOff>
    </xdr:from>
    <xdr:to>
      <xdr:col>10</xdr:col>
      <xdr:colOff>114300</xdr:colOff>
      <xdr:row>106</xdr:row>
      <xdr:rowOff>27214</xdr:rowOff>
    </xdr:to>
    <xdr:cxnSp macro="">
      <xdr:nvCxnSpPr>
        <xdr:cNvPr id="429" name="直線コネクタ 428">
          <a:extLst>
            <a:ext uri="{FF2B5EF4-FFF2-40B4-BE49-F238E27FC236}">
              <a16:creationId xmlns:a16="http://schemas.microsoft.com/office/drawing/2014/main" id="{E3CD2643-D2C7-4099-AEC7-03BC86A4E0CB}"/>
            </a:ext>
          </a:extLst>
        </xdr:cNvPr>
        <xdr:cNvCxnSpPr/>
      </xdr:nvCxnSpPr>
      <xdr:spPr>
        <a:xfrm>
          <a:off x="1130300" y="181633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EE9E86A0-5891-4AC7-80D2-6AE1A93E1FF4}"/>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1" name="n_2aveValue【市民会館】&#10;有形固定資産減価償却率">
          <a:extLst>
            <a:ext uri="{FF2B5EF4-FFF2-40B4-BE49-F238E27FC236}">
              <a16:creationId xmlns:a16="http://schemas.microsoft.com/office/drawing/2014/main" id="{3F7ED1FC-A76D-4357-9889-0F1077FA11E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432" name="n_3aveValue【市民会館】&#10;有形固定資産減価償却率">
          <a:extLst>
            <a:ext uri="{FF2B5EF4-FFF2-40B4-BE49-F238E27FC236}">
              <a16:creationId xmlns:a16="http://schemas.microsoft.com/office/drawing/2014/main" id="{3F88EC6C-D495-417C-8E3C-765B335244FC}"/>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433" name="n_4aveValue【市民会館】&#10;有形固定資産減価償却率">
          <a:extLst>
            <a:ext uri="{FF2B5EF4-FFF2-40B4-BE49-F238E27FC236}">
              <a16:creationId xmlns:a16="http://schemas.microsoft.com/office/drawing/2014/main" id="{90B46FED-FF78-49FE-A81C-29E5EBF3F163}"/>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47914</xdr:rowOff>
    </xdr:from>
    <xdr:ext cx="405111" cy="259045"/>
    <xdr:sp macro="" textlink="">
      <xdr:nvSpPr>
        <xdr:cNvPr id="434" name="n_1mainValue【市民会館】&#10;有形固定資産減価償却率">
          <a:extLst>
            <a:ext uri="{FF2B5EF4-FFF2-40B4-BE49-F238E27FC236}">
              <a16:creationId xmlns:a16="http://schemas.microsoft.com/office/drawing/2014/main" id="{AF646D76-46B5-4DC1-847C-F348C5D634F3}"/>
            </a:ext>
          </a:extLst>
        </xdr:cNvPr>
        <xdr:cNvSpPr txBox="1"/>
      </xdr:nvSpPr>
      <xdr:spPr>
        <a:xfrm>
          <a:off x="35820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64243</xdr:rowOff>
    </xdr:from>
    <xdr:ext cx="405111" cy="259045"/>
    <xdr:sp macro="" textlink="">
      <xdr:nvSpPr>
        <xdr:cNvPr id="435" name="n_2mainValue【市民会館】&#10;有形固定資産減価償却率">
          <a:extLst>
            <a:ext uri="{FF2B5EF4-FFF2-40B4-BE49-F238E27FC236}">
              <a16:creationId xmlns:a16="http://schemas.microsoft.com/office/drawing/2014/main" id="{CDB1FFF5-D336-45AF-8CCD-0AFFE403FC8B}"/>
            </a:ext>
          </a:extLst>
        </xdr:cNvPr>
        <xdr:cNvSpPr txBox="1"/>
      </xdr:nvSpPr>
      <xdr:spPr>
        <a:xfrm>
          <a:off x="2705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436" name="n_3mainValue【市民会館】&#10;有形固定資産減価償却率">
          <a:extLst>
            <a:ext uri="{FF2B5EF4-FFF2-40B4-BE49-F238E27FC236}">
              <a16:creationId xmlns:a16="http://schemas.microsoft.com/office/drawing/2014/main" id="{AC8468D4-1253-4791-B833-132196822399}"/>
            </a:ext>
          </a:extLst>
        </xdr:cNvPr>
        <xdr:cNvSpPr txBox="1"/>
      </xdr:nvSpPr>
      <xdr:spPr>
        <a:xfrm>
          <a:off x="1816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7" name="n_4mainValue【市民会館】&#10;有形固定資産減価償却率">
          <a:extLst>
            <a:ext uri="{FF2B5EF4-FFF2-40B4-BE49-F238E27FC236}">
              <a16:creationId xmlns:a16="http://schemas.microsoft.com/office/drawing/2014/main" id="{6D8AA7B1-BE7E-4642-B185-48B1A3539F47}"/>
            </a:ext>
          </a:extLst>
        </xdr:cNvPr>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A8B0A369-36A2-4FEF-9F7E-D1BAE64814A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D6A9CB3-AFD9-4DCE-BAF4-05D9F688BC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55AD865-B403-4A45-ADD1-61242B41EA6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AD157D03-7A34-4DDD-AF8A-4C5166AFE23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929713CD-601A-4AB9-ADF3-287D3D673A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1FE747D-CE46-47B8-B326-7D3A542636F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70261B2-C4AC-4708-9932-E9A346AE48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F716CE8-27F9-4FFA-BA4A-FB3BC3CD351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7CA50D5-2A89-434F-A895-3A08EAD9144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F191A42-C735-436E-B339-F27700FB817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DCD9595-E0A8-44B7-8D7E-694728BCCD8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3B88D305-00B8-4F21-A637-BDB0EA4515E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5B485A5B-C535-45FC-81BC-7F509779A1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41BE4E95-BE75-4CBA-9EDC-B877EA089A9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0043B14-2515-4C0F-8E50-0671F2E6AE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9CBEAB9-8135-49FE-B505-C261716637D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241FA36-4E29-424B-A37A-A71DC1EC5E6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35381056-01B3-4BDD-9F97-8152E8F0674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9A71B72-76E6-4474-870D-C4C2641E95F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E6132697-6136-4773-9C71-30FFF05B898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4334DE2-611D-4728-9C87-BFD84452997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4BB8D1EA-3045-4AAE-A9BE-1F9D32E9AE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31C6101-C7EA-4D19-9CA1-DBFC58D935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59DC3CB0-E094-42DC-9A9F-B86BF0511B52}"/>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DE4B5F40-86D2-41A7-92B3-8020D66DA0DF}"/>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E375114A-D89D-4C90-8E68-9147C3C16465}"/>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6A2AEE71-B891-4D24-B9D1-40D3BA46BDF2}"/>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AF5E6968-CEBE-4260-84FD-F92ACAC79C7E}"/>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14437B26-6A69-4F62-879C-64B02B9DCE43}"/>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0F897BAB-15F7-4EFC-81B0-45082EC8FE77}"/>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D740E9A5-A9B6-469B-BFA4-7F1FE94824F8}"/>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BBE22547-718E-4976-A864-6A5AFD10109B}"/>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07948943-CDC6-4715-9C22-217DA150EEFD}"/>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D4D8F05B-700E-4AC9-8A0F-3A4BBBBC5EBB}"/>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FE829C7-4EF3-4255-BC1D-8B51CF05D65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15FF01A-220A-48F2-BDDF-1E5A42E68FB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58FA323-9385-4CAF-8E72-2B7D3B4A613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09337DA-695F-4B5B-882A-3C686D810C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95A2636-AD00-490C-A939-F198E81DAD5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77" name="楕円 476">
          <a:extLst>
            <a:ext uri="{FF2B5EF4-FFF2-40B4-BE49-F238E27FC236}">
              <a16:creationId xmlns:a16="http://schemas.microsoft.com/office/drawing/2014/main" id="{FCB9C574-ACB6-45A8-9282-5E60512E995C}"/>
            </a:ext>
          </a:extLst>
        </xdr:cNvPr>
        <xdr:cNvSpPr/>
      </xdr:nvSpPr>
      <xdr:spPr>
        <a:xfrm>
          <a:off x="10426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86377</xdr:rowOff>
    </xdr:from>
    <xdr:ext cx="469744" cy="259045"/>
    <xdr:sp macro="" textlink="">
      <xdr:nvSpPr>
        <xdr:cNvPr id="478" name="【市民会館】&#10;一人当たり面積該当値テキスト">
          <a:extLst>
            <a:ext uri="{FF2B5EF4-FFF2-40B4-BE49-F238E27FC236}">
              <a16:creationId xmlns:a16="http://schemas.microsoft.com/office/drawing/2014/main" id="{23CAF0D9-4436-4E71-83CC-281D3B99030C}"/>
            </a:ext>
          </a:extLst>
        </xdr:cNvPr>
        <xdr:cNvSpPr txBox="1"/>
      </xdr:nvSpPr>
      <xdr:spPr>
        <a:xfrm>
          <a:off x="10515600"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61595</xdr:rowOff>
    </xdr:from>
    <xdr:to>
      <xdr:col>50</xdr:col>
      <xdr:colOff>165100</xdr:colOff>
      <xdr:row>104</xdr:row>
      <xdr:rowOff>163195</xdr:rowOff>
    </xdr:to>
    <xdr:sp macro="" textlink="">
      <xdr:nvSpPr>
        <xdr:cNvPr id="479" name="楕円 478">
          <a:extLst>
            <a:ext uri="{FF2B5EF4-FFF2-40B4-BE49-F238E27FC236}">
              <a16:creationId xmlns:a16="http://schemas.microsoft.com/office/drawing/2014/main" id="{70A0760A-FD91-47B9-B327-ADB06811E6C0}"/>
            </a:ext>
          </a:extLst>
        </xdr:cNvPr>
        <xdr:cNvSpPr/>
      </xdr:nvSpPr>
      <xdr:spPr>
        <a:xfrm>
          <a:off x="9588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112395</xdr:rowOff>
    </xdr:from>
    <xdr:to>
      <xdr:col>55</xdr:col>
      <xdr:colOff>0</xdr:colOff>
      <xdr:row>105</xdr:row>
      <xdr:rowOff>114300</xdr:rowOff>
    </xdr:to>
    <xdr:cxnSp macro="">
      <xdr:nvCxnSpPr>
        <xdr:cNvPr id="480" name="直線コネクタ 479">
          <a:extLst>
            <a:ext uri="{FF2B5EF4-FFF2-40B4-BE49-F238E27FC236}">
              <a16:creationId xmlns:a16="http://schemas.microsoft.com/office/drawing/2014/main" id="{4E0F3215-283F-4D55-9AD9-386D4096F2BB}"/>
            </a:ext>
          </a:extLst>
        </xdr:cNvPr>
        <xdr:cNvCxnSpPr/>
      </xdr:nvCxnSpPr>
      <xdr:spPr>
        <a:xfrm>
          <a:off x="9639300" y="17943195"/>
          <a:ext cx="8382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76836</xdr:rowOff>
    </xdr:from>
    <xdr:to>
      <xdr:col>46</xdr:col>
      <xdr:colOff>38100</xdr:colOff>
      <xdr:row>105</xdr:row>
      <xdr:rowOff>6986</xdr:rowOff>
    </xdr:to>
    <xdr:sp macro="" textlink="">
      <xdr:nvSpPr>
        <xdr:cNvPr id="481" name="楕円 480">
          <a:extLst>
            <a:ext uri="{FF2B5EF4-FFF2-40B4-BE49-F238E27FC236}">
              <a16:creationId xmlns:a16="http://schemas.microsoft.com/office/drawing/2014/main" id="{6D0CF6DD-0311-4290-837C-83735766EC46}"/>
            </a:ext>
          </a:extLst>
        </xdr:cNvPr>
        <xdr:cNvSpPr/>
      </xdr:nvSpPr>
      <xdr:spPr>
        <a:xfrm>
          <a:off x="8699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112395</xdr:rowOff>
    </xdr:from>
    <xdr:to>
      <xdr:col>50</xdr:col>
      <xdr:colOff>114300</xdr:colOff>
      <xdr:row>104</xdr:row>
      <xdr:rowOff>127636</xdr:rowOff>
    </xdr:to>
    <xdr:cxnSp macro="">
      <xdr:nvCxnSpPr>
        <xdr:cNvPr id="482" name="直線コネクタ 481">
          <a:extLst>
            <a:ext uri="{FF2B5EF4-FFF2-40B4-BE49-F238E27FC236}">
              <a16:creationId xmlns:a16="http://schemas.microsoft.com/office/drawing/2014/main" id="{226EC453-F798-4057-96F3-02E5672B2A2F}"/>
            </a:ext>
          </a:extLst>
        </xdr:cNvPr>
        <xdr:cNvCxnSpPr/>
      </xdr:nvCxnSpPr>
      <xdr:spPr>
        <a:xfrm flipV="1">
          <a:off x="8750300" y="179431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44450</xdr:rowOff>
    </xdr:from>
    <xdr:to>
      <xdr:col>41</xdr:col>
      <xdr:colOff>101600</xdr:colOff>
      <xdr:row>104</xdr:row>
      <xdr:rowOff>146050</xdr:rowOff>
    </xdr:to>
    <xdr:sp macro="" textlink="">
      <xdr:nvSpPr>
        <xdr:cNvPr id="483" name="楕円 482">
          <a:extLst>
            <a:ext uri="{FF2B5EF4-FFF2-40B4-BE49-F238E27FC236}">
              <a16:creationId xmlns:a16="http://schemas.microsoft.com/office/drawing/2014/main" id="{7D75F988-54D2-4256-AB93-F2C2362E54BA}"/>
            </a:ext>
          </a:extLst>
        </xdr:cNvPr>
        <xdr:cNvSpPr/>
      </xdr:nvSpPr>
      <xdr:spPr>
        <a:xfrm>
          <a:off x="7810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95250</xdr:rowOff>
    </xdr:from>
    <xdr:to>
      <xdr:col>45</xdr:col>
      <xdr:colOff>177800</xdr:colOff>
      <xdr:row>104</xdr:row>
      <xdr:rowOff>127636</xdr:rowOff>
    </xdr:to>
    <xdr:cxnSp macro="">
      <xdr:nvCxnSpPr>
        <xdr:cNvPr id="484" name="直線コネクタ 483">
          <a:extLst>
            <a:ext uri="{FF2B5EF4-FFF2-40B4-BE49-F238E27FC236}">
              <a16:creationId xmlns:a16="http://schemas.microsoft.com/office/drawing/2014/main" id="{BB4CED54-6EDA-4581-837C-46AA0D7C1DB1}"/>
            </a:ext>
          </a:extLst>
        </xdr:cNvPr>
        <xdr:cNvCxnSpPr/>
      </xdr:nvCxnSpPr>
      <xdr:spPr>
        <a:xfrm>
          <a:off x="7861300" y="179260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82550</xdr:rowOff>
    </xdr:from>
    <xdr:to>
      <xdr:col>36</xdr:col>
      <xdr:colOff>165100</xdr:colOff>
      <xdr:row>104</xdr:row>
      <xdr:rowOff>12700</xdr:rowOff>
    </xdr:to>
    <xdr:sp macro="" textlink="">
      <xdr:nvSpPr>
        <xdr:cNvPr id="485" name="楕円 484">
          <a:extLst>
            <a:ext uri="{FF2B5EF4-FFF2-40B4-BE49-F238E27FC236}">
              <a16:creationId xmlns:a16="http://schemas.microsoft.com/office/drawing/2014/main" id="{BE7A2060-96B5-48EC-B22E-9E4BB5C90317}"/>
            </a:ext>
          </a:extLst>
        </xdr:cNvPr>
        <xdr:cNvSpPr/>
      </xdr:nvSpPr>
      <xdr:spPr>
        <a:xfrm>
          <a:off x="692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133350</xdr:rowOff>
    </xdr:from>
    <xdr:to>
      <xdr:col>41</xdr:col>
      <xdr:colOff>50800</xdr:colOff>
      <xdr:row>104</xdr:row>
      <xdr:rowOff>95250</xdr:rowOff>
    </xdr:to>
    <xdr:cxnSp macro="">
      <xdr:nvCxnSpPr>
        <xdr:cNvPr id="486" name="直線コネクタ 485">
          <a:extLst>
            <a:ext uri="{FF2B5EF4-FFF2-40B4-BE49-F238E27FC236}">
              <a16:creationId xmlns:a16="http://schemas.microsoft.com/office/drawing/2014/main" id="{A75BC495-74EB-470F-BAD2-AC399CAD4C42}"/>
            </a:ext>
          </a:extLst>
        </xdr:cNvPr>
        <xdr:cNvCxnSpPr/>
      </xdr:nvCxnSpPr>
      <xdr:spPr>
        <a:xfrm>
          <a:off x="6972300" y="17792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43939349-122F-4307-B10E-8906EDE346A9}"/>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E0D77B20-B67F-4EE1-AD00-F9913C127123}"/>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39679BF3-220B-41CF-9777-BE305BC75EAE}"/>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F126C1A5-DB94-415E-A619-BBEAD11D280E}"/>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8272</xdr:rowOff>
    </xdr:from>
    <xdr:ext cx="469744" cy="259045"/>
    <xdr:sp macro="" textlink="">
      <xdr:nvSpPr>
        <xdr:cNvPr id="491" name="n_1mainValue【市民会館】&#10;一人当たり面積">
          <a:extLst>
            <a:ext uri="{FF2B5EF4-FFF2-40B4-BE49-F238E27FC236}">
              <a16:creationId xmlns:a16="http://schemas.microsoft.com/office/drawing/2014/main" id="{CBDF7522-DB4A-4522-9D5C-0D12F61584AD}"/>
            </a:ext>
          </a:extLst>
        </xdr:cNvPr>
        <xdr:cNvSpPr txBox="1"/>
      </xdr:nvSpPr>
      <xdr:spPr>
        <a:xfrm>
          <a:off x="93917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23513</xdr:rowOff>
    </xdr:from>
    <xdr:ext cx="469744" cy="259045"/>
    <xdr:sp macro="" textlink="">
      <xdr:nvSpPr>
        <xdr:cNvPr id="492" name="n_2mainValue【市民会館】&#10;一人当たり面積">
          <a:extLst>
            <a:ext uri="{FF2B5EF4-FFF2-40B4-BE49-F238E27FC236}">
              <a16:creationId xmlns:a16="http://schemas.microsoft.com/office/drawing/2014/main" id="{80D198C2-349A-4C80-98BF-1C7F93816296}"/>
            </a:ext>
          </a:extLst>
        </xdr:cNvPr>
        <xdr:cNvSpPr txBox="1"/>
      </xdr:nvSpPr>
      <xdr:spPr>
        <a:xfrm>
          <a:off x="85154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162577</xdr:rowOff>
    </xdr:from>
    <xdr:ext cx="469744" cy="259045"/>
    <xdr:sp macro="" textlink="">
      <xdr:nvSpPr>
        <xdr:cNvPr id="493" name="n_3mainValue【市民会館】&#10;一人当たり面積">
          <a:extLst>
            <a:ext uri="{FF2B5EF4-FFF2-40B4-BE49-F238E27FC236}">
              <a16:creationId xmlns:a16="http://schemas.microsoft.com/office/drawing/2014/main" id="{8DDCE29D-D51D-4A73-841E-27A88C0C3C1A}"/>
            </a:ext>
          </a:extLst>
        </xdr:cNvPr>
        <xdr:cNvSpPr txBox="1"/>
      </xdr:nvSpPr>
      <xdr:spPr>
        <a:xfrm>
          <a:off x="76264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29227</xdr:rowOff>
    </xdr:from>
    <xdr:ext cx="469744" cy="259045"/>
    <xdr:sp macro="" textlink="">
      <xdr:nvSpPr>
        <xdr:cNvPr id="494" name="n_4mainValue【市民会館】&#10;一人当たり面積">
          <a:extLst>
            <a:ext uri="{FF2B5EF4-FFF2-40B4-BE49-F238E27FC236}">
              <a16:creationId xmlns:a16="http://schemas.microsoft.com/office/drawing/2014/main" id="{358A3C16-8E12-44DF-BC02-B32F6414FC1D}"/>
            </a:ext>
          </a:extLst>
        </xdr:cNvPr>
        <xdr:cNvSpPr txBox="1"/>
      </xdr:nvSpPr>
      <xdr:spPr>
        <a:xfrm>
          <a:off x="6737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A9C79E0-3165-49D8-82FF-1EC5978531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90032C7-91A9-4DAF-B832-EC375019F9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CD394C3-C71C-4AE1-AC15-9D333EC7B5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678D226-2A5E-41A7-A16E-E29EBF967D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F435BA2-FA13-49DB-9E66-AE3DFDC1872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B1BB621-FC58-4384-887C-E41BA9A279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F3C0EF11-E5A1-4CB4-BB3D-C9BB817B61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EBBB8CC-E2ED-4963-84C0-1886B827FB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792D97B6-FEF8-4B08-999F-6124CA5DC9B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203DCDC-2F44-4C4F-B9B4-390056DAC61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722F59DE-C1A7-4F76-A543-B94B5E3C8A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C2AE5E19-70D7-4637-8CA3-3C32BEFB6CC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484F3107-24EC-4388-8109-66307FDD918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E08F0DC9-AF5E-4D13-98F6-01D222509CF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7E9CA39B-BDCA-4E1A-ACAC-225FA363F9D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340FEBB9-9FF6-4B2A-B00A-85C315F8B90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18D15D6B-B82E-49D8-87FE-E1AB8383EE0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C75C2809-5C0B-4502-85F3-6F769EDB669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70F6A53C-FF22-47A7-AFE0-80B14F6B325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5ADFB669-05B4-4DAD-9881-0FBA9582EA2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D877A2C4-C9DE-4C14-A424-097A50FB1D3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84CA3346-056A-4379-8C54-3B0722AF8E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CD1D752-DE93-432B-B5C4-1481AEDDF95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2F6FA01C-9C1E-464E-8EBA-406C4AFE57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DDF3A070-ADD5-4624-A3AD-891A91C8191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41D95BE1-4A99-4C3F-8F8E-DA8A9F0D5236}"/>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E516D28B-9C3A-481E-8C7C-883E68936B71}"/>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22A5AF75-0325-4D97-BC42-1F90D1086096}"/>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7E484766-FDBA-4F03-A2CB-86BB552F06A4}"/>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CC4183AD-AB9F-4B73-B2F5-7749895148A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6FA9B9E3-407C-4C57-9E27-618F8432757E}"/>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715214CC-F6E7-4F8B-B677-9C14E0B0F46A}"/>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9C170AB9-1A19-4627-BAC0-83340CB7652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C00D451B-AD5A-40DA-830F-60B7F660256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3712B032-D32B-4B7D-87F2-6C38F311A111}"/>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E6EF43E9-8B0E-44AE-939E-0DBA9FF810EB}"/>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F49534E-E148-4EAD-B0AB-C52C6F4403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2E0754A-33B7-42B9-8208-3475E7BFBAD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6CA4B1D-B2B1-4EBD-9829-A2611B2B97E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76EF1F6-AC91-495D-86AB-FAA99B4B5B3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94C4B22-72B4-4234-B9F0-F7A83C1A539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120106</xdr:rowOff>
    </xdr:from>
    <xdr:to>
      <xdr:col>85</xdr:col>
      <xdr:colOff>177800</xdr:colOff>
      <xdr:row>38</xdr:row>
      <xdr:rowOff>50256</xdr:rowOff>
    </xdr:to>
    <xdr:sp macro="" textlink="">
      <xdr:nvSpPr>
        <xdr:cNvPr id="536" name="楕円 535">
          <a:extLst>
            <a:ext uri="{FF2B5EF4-FFF2-40B4-BE49-F238E27FC236}">
              <a16:creationId xmlns:a16="http://schemas.microsoft.com/office/drawing/2014/main" id="{9120EF98-D130-4FAB-A67C-C51C3F192F26}"/>
            </a:ext>
          </a:extLst>
        </xdr:cNvPr>
        <xdr:cNvSpPr/>
      </xdr:nvSpPr>
      <xdr:spPr>
        <a:xfrm>
          <a:off x="162687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142983</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A55E394D-5794-4F42-81D3-7E1E9EA14239}"/>
            </a:ext>
          </a:extLst>
        </xdr:cNvPr>
        <xdr:cNvSpPr txBox="1"/>
      </xdr:nvSpPr>
      <xdr:spPr>
        <a:xfrm>
          <a:off x="16357600" y="631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170724</xdr:rowOff>
    </xdr:from>
    <xdr:to>
      <xdr:col>81</xdr:col>
      <xdr:colOff>101600</xdr:colOff>
      <xdr:row>38</xdr:row>
      <xdr:rowOff>100874</xdr:rowOff>
    </xdr:to>
    <xdr:sp macro="" textlink="">
      <xdr:nvSpPr>
        <xdr:cNvPr id="538" name="楕円 537">
          <a:extLst>
            <a:ext uri="{FF2B5EF4-FFF2-40B4-BE49-F238E27FC236}">
              <a16:creationId xmlns:a16="http://schemas.microsoft.com/office/drawing/2014/main" id="{BEE67E3C-6CA2-4611-9FAD-CA32299DFE95}"/>
            </a:ext>
          </a:extLst>
        </xdr:cNvPr>
        <xdr:cNvSpPr/>
      </xdr:nvSpPr>
      <xdr:spPr>
        <a:xfrm>
          <a:off x="15430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170906</xdr:rowOff>
    </xdr:from>
    <xdr:to>
      <xdr:col>85</xdr:col>
      <xdr:colOff>127000</xdr:colOff>
      <xdr:row>38</xdr:row>
      <xdr:rowOff>50074</xdr:rowOff>
    </xdr:to>
    <xdr:cxnSp macro="">
      <xdr:nvCxnSpPr>
        <xdr:cNvPr id="539" name="直線コネクタ 538">
          <a:extLst>
            <a:ext uri="{FF2B5EF4-FFF2-40B4-BE49-F238E27FC236}">
              <a16:creationId xmlns:a16="http://schemas.microsoft.com/office/drawing/2014/main" id="{94CC7109-D086-4C6F-90B1-035A417BE12A}"/>
            </a:ext>
          </a:extLst>
        </xdr:cNvPr>
        <xdr:cNvCxnSpPr/>
      </xdr:nvCxnSpPr>
      <xdr:spPr>
        <a:xfrm flipV="1">
          <a:off x="15481300" y="651455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126637</xdr:rowOff>
    </xdr:from>
    <xdr:to>
      <xdr:col>76</xdr:col>
      <xdr:colOff>165100</xdr:colOff>
      <xdr:row>38</xdr:row>
      <xdr:rowOff>56787</xdr:rowOff>
    </xdr:to>
    <xdr:sp macro="" textlink="">
      <xdr:nvSpPr>
        <xdr:cNvPr id="540" name="楕円 539">
          <a:extLst>
            <a:ext uri="{FF2B5EF4-FFF2-40B4-BE49-F238E27FC236}">
              <a16:creationId xmlns:a16="http://schemas.microsoft.com/office/drawing/2014/main" id="{B558CA0D-EEA3-44B8-882A-DA1ACFD987A3}"/>
            </a:ext>
          </a:extLst>
        </xdr:cNvPr>
        <xdr:cNvSpPr/>
      </xdr:nvSpPr>
      <xdr:spPr>
        <a:xfrm>
          <a:off x="14541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xdr:rowOff>
    </xdr:from>
    <xdr:to>
      <xdr:col>81</xdr:col>
      <xdr:colOff>50800</xdr:colOff>
      <xdr:row>38</xdr:row>
      <xdr:rowOff>50074</xdr:rowOff>
    </xdr:to>
    <xdr:cxnSp macro="">
      <xdr:nvCxnSpPr>
        <xdr:cNvPr id="541" name="直線コネクタ 540">
          <a:extLst>
            <a:ext uri="{FF2B5EF4-FFF2-40B4-BE49-F238E27FC236}">
              <a16:creationId xmlns:a16="http://schemas.microsoft.com/office/drawing/2014/main" id="{A09AA058-E4EA-4930-B586-C994198E39E9}"/>
            </a:ext>
          </a:extLst>
        </xdr:cNvPr>
        <xdr:cNvCxnSpPr/>
      </xdr:nvCxnSpPr>
      <xdr:spPr>
        <a:xfrm>
          <a:off x="14592300" y="652108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42" name="楕円 541">
          <a:extLst>
            <a:ext uri="{FF2B5EF4-FFF2-40B4-BE49-F238E27FC236}">
              <a16:creationId xmlns:a16="http://schemas.microsoft.com/office/drawing/2014/main" id="{E64B6826-69C9-459D-9D93-73803BA672E3}"/>
            </a:ext>
          </a:extLst>
        </xdr:cNvPr>
        <xdr:cNvSpPr/>
      </xdr:nvSpPr>
      <xdr:spPr>
        <a:xfrm>
          <a:off x="13652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5987</xdr:rowOff>
    </xdr:from>
    <xdr:to>
      <xdr:col>76</xdr:col>
      <xdr:colOff>114300</xdr:colOff>
      <xdr:row>39</xdr:row>
      <xdr:rowOff>77833</xdr:rowOff>
    </xdr:to>
    <xdr:cxnSp macro="">
      <xdr:nvCxnSpPr>
        <xdr:cNvPr id="543" name="直線コネクタ 542">
          <a:extLst>
            <a:ext uri="{FF2B5EF4-FFF2-40B4-BE49-F238E27FC236}">
              <a16:creationId xmlns:a16="http://schemas.microsoft.com/office/drawing/2014/main" id="{59867BCE-5C30-4F04-BC1B-F75CE0175C06}"/>
            </a:ext>
          </a:extLst>
        </xdr:cNvPr>
        <xdr:cNvCxnSpPr/>
      </xdr:nvCxnSpPr>
      <xdr:spPr>
        <a:xfrm flipV="1">
          <a:off x="13703300" y="6521087"/>
          <a:ext cx="8890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142620</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F521371D-15B4-4F4A-9DD6-98798C17EEF4}"/>
            </a:ext>
          </a:extLst>
        </xdr:cNvPr>
        <xdr:cNvSpPr txBox="1"/>
      </xdr:nvSpPr>
      <xdr:spPr>
        <a:xfrm>
          <a:off x="152660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DC7A810-679A-43DD-9D28-78C273F49757}"/>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97077496-F828-4153-9741-1D5261E0B47F}"/>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8078610B-7755-45EF-983A-C855642CA44C}"/>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117401</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FB27DAAA-D1DF-4339-922A-C27579B8F141}"/>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73314</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19E8038-02BE-4464-B3E8-AC662936F2AA}"/>
            </a:ext>
          </a:extLst>
        </xdr:cNvPr>
        <xdr:cNvSpPr txBox="1"/>
      </xdr:nvSpPr>
      <xdr:spPr>
        <a:xfrm>
          <a:off x="14389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5D5A056C-E936-4497-9C24-1757F9223A6D}"/>
            </a:ext>
          </a:extLst>
        </xdr:cNvPr>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77C3A6AA-1C0F-4EB4-A0DE-98B6DF8FEF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FF5DC1AF-8D77-40A8-A25C-4B920CB83A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470EE655-78B8-4831-845A-7CF6D2D0F46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58ED42B8-67D0-4C62-BA18-6BD9E03D80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180942DF-DC5C-404E-B854-7096FB04C9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2A0455EF-9EAB-4EF4-8387-7C2A5A9B88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36EEE1A2-B905-4FDD-A4F4-DF80EC2347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42FAB8DB-9D91-435D-81F7-1680A29C960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62330A19-FD7E-47FD-9A71-D9BDA83D21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140DCDCC-7E26-4EE0-88B0-485A59D52CB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833B66CA-7722-40A9-B13E-2DDB603C9ED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a:extLst>
            <a:ext uri="{FF2B5EF4-FFF2-40B4-BE49-F238E27FC236}">
              <a16:creationId xmlns:a16="http://schemas.microsoft.com/office/drawing/2014/main" id="{DB23DD3D-664A-4097-9624-3B83B1CBFF7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498B4EF3-F12E-4D0F-9418-EECF1712CE0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a:extLst>
            <a:ext uri="{FF2B5EF4-FFF2-40B4-BE49-F238E27FC236}">
              <a16:creationId xmlns:a16="http://schemas.microsoft.com/office/drawing/2014/main" id="{ACC9A1B0-0DA3-4D3B-A99D-9AB49021A9D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E8FEFD74-69AA-42CC-B664-48C7732C7C1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a:extLst>
            <a:ext uri="{FF2B5EF4-FFF2-40B4-BE49-F238E27FC236}">
              <a16:creationId xmlns:a16="http://schemas.microsoft.com/office/drawing/2014/main" id="{8B73FEB5-880C-43E8-9756-57A0CCD8CF1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EA6A50EE-2627-41B1-B326-8759EE103BA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a:extLst>
            <a:ext uri="{FF2B5EF4-FFF2-40B4-BE49-F238E27FC236}">
              <a16:creationId xmlns:a16="http://schemas.microsoft.com/office/drawing/2014/main" id="{2A4EFFD8-4899-4071-B9D6-6471988F5CC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B3045F9B-6430-49B0-B907-D47BA381EB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B3E7A20A-51DC-427E-A536-05D4816096E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EADAF0D-EFF8-4892-AB87-CA100B95F62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2" name="直線コネクタ 571">
          <a:extLst>
            <a:ext uri="{FF2B5EF4-FFF2-40B4-BE49-F238E27FC236}">
              <a16:creationId xmlns:a16="http://schemas.microsoft.com/office/drawing/2014/main" id="{0AF73A14-872A-4122-BCA7-D0996B330B0C}"/>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D3922090-B952-4B71-8132-1B333B571DC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4" name="直線コネクタ 573">
          <a:extLst>
            <a:ext uri="{FF2B5EF4-FFF2-40B4-BE49-F238E27FC236}">
              <a16:creationId xmlns:a16="http://schemas.microsoft.com/office/drawing/2014/main" id="{2BEE0028-4DC5-4CCE-908A-AD9CF0F78598}"/>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5C91598-9B81-4AE4-B165-6EE48C03BB4B}"/>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6" name="直線コネクタ 575">
          <a:extLst>
            <a:ext uri="{FF2B5EF4-FFF2-40B4-BE49-F238E27FC236}">
              <a16:creationId xmlns:a16="http://schemas.microsoft.com/office/drawing/2014/main" id="{9D95778F-2A1B-4474-AFEB-A367B9C27B9E}"/>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BF3D7B37-3366-412F-8766-2E450FD093D1}"/>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78" name="フローチャート: 判断 577">
          <a:extLst>
            <a:ext uri="{FF2B5EF4-FFF2-40B4-BE49-F238E27FC236}">
              <a16:creationId xmlns:a16="http://schemas.microsoft.com/office/drawing/2014/main" id="{AE9EB3D9-A6C5-43F5-9057-3DA6194F605C}"/>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79" name="フローチャート: 判断 578">
          <a:extLst>
            <a:ext uri="{FF2B5EF4-FFF2-40B4-BE49-F238E27FC236}">
              <a16:creationId xmlns:a16="http://schemas.microsoft.com/office/drawing/2014/main" id="{BD3F8F57-C546-4202-B3E7-6FB919D3E8AE}"/>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0" name="フローチャート: 判断 579">
          <a:extLst>
            <a:ext uri="{FF2B5EF4-FFF2-40B4-BE49-F238E27FC236}">
              <a16:creationId xmlns:a16="http://schemas.microsoft.com/office/drawing/2014/main" id="{3E3BDD45-137F-4189-863F-2E0988F0A5C1}"/>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1" name="フローチャート: 判断 580">
          <a:extLst>
            <a:ext uri="{FF2B5EF4-FFF2-40B4-BE49-F238E27FC236}">
              <a16:creationId xmlns:a16="http://schemas.microsoft.com/office/drawing/2014/main" id="{04447DE9-8B99-4864-807C-8F27495D22DA}"/>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2" name="フローチャート: 判断 581">
          <a:extLst>
            <a:ext uri="{FF2B5EF4-FFF2-40B4-BE49-F238E27FC236}">
              <a16:creationId xmlns:a16="http://schemas.microsoft.com/office/drawing/2014/main" id="{76A4057F-F1E6-456D-88D8-48A7A26EC7E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41B253E-08F6-4A36-9A15-31149DCBA9B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0DA7C47-8ED5-4969-ACC1-2BB7D15F3B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0672257-D329-476A-A7A3-6816896D09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387C935-35E8-4478-BEB7-BA8B8F4D52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1253C4F-36A4-4FFC-93AC-510491FCF4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7834</xdr:rowOff>
    </xdr:from>
    <xdr:to>
      <xdr:col>116</xdr:col>
      <xdr:colOff>114300</xdr:colOff>
      <xdr:row>40</xdr:row>
      <xdr:rowOff>109434</xdr:rowOff>
    </xdr:to>
    <xdr:sp macro="" textlink="">
      <xdr:nvSpPr>
        <xdr:cNvPr id="588" name="楕円 587">
          <a:extLst>
            <a:ext uri="{FF2B5EF4-FFF2-40B4-BE49-F238E27FC236}">
              <a16:creationId xmlns:a16="http://schemas.microsoft.com/office/drawing/2014/main" id="{A0B1C85E-687B-4E61-91AD-600D629D94E3}"/>
            </a:ext>
          </a:extLst>
        </xdr:cNvPr>
        <xdr:cNvSpPr/>
      </xdr:nvSpPr>
      <xdr:spPr>
        <a:xfrm>
          <a:off x="22110700" y="6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157711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1FA29D7A-1055-421A-A273-0C55BD49C76C}"/>
            </a:ext>
          </a:extLst>
        </xdr:cNvPr>
        <xdr:cNvSpPr txBox="1"/>
      </xdr:nvSpPr>
      <xdr:spPr>
        <a:xfrm>
          <a:off x="22199600" y="684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97107</xdr:rowOff>
    </xdr:from>
    <xdr:to>
      <xdr:col>112</xdr:col>
      <xdr:colOff>38100</xdr:colOff>
      <xdr:row>40</xdr:row>
      <xdr:rowOff>27257</xdr:rowOff>
    </xdr:to>
    <xdr:sp macro="" textlink="">
      <xdr:nvSpPr>
        <xdr:cNvPr id="590" name="楕円 589">
          <a:extLst>
            <a:ext uri="{FF2B5EF4-FFF2-40B4-BE49-F238E27FC236}">
              <a16:creationId xmlns:a16="http://schemas.microsoft.com/office/drawing/2014/main" id="{41CFE75C-6785-45F8-AE5A-F6F07528D961}"/>
            </a:ext>
          </a:extLst>
        </xdr:cNvPr>
        <xdr:cNvSpPr/>
      </xdr:nvSpPr>
      <xdr:spPr>
        <a:xfrm>
          <a:off x="21272500" y="67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147907</xdr:rowOff>
    </xdr:from>
    <xdr:to>
      <xdr:col>116</xdr:col>
      <xdr:colOff>63500</xdr:colOff>
      <xdr:row>40</xdr:row>
      <xdr:rowOff>58634</xdr:rowOff>
    </xdr:to>
    <xdr:cxnSp macro="">
      <xdr:nvCxnSpPr>
        <xdr:cNvPr id="591" name="直線コネクタ 590">
          <a:extLst>
            <a:ext uri="{FF2B5EF4-FFF2-40B4-BE49-F238E27FC236}">
              <a16:creationId xmlns:a16="http://schemas.microsoft.com/office/drawing/2014/main" id="{F4D4A1B5-DBA0-4614-9C9C-794965483CF3}"/>
            </a:ext>
          </a:extLst>
        </xdr:cNvPr>
        <xdr:cNvCxnSpPr/>
      </xdr:nvCxnSpPr>
      <xdr:spPr>
        <a:xfrm>
          <a:off x="21323300" y="6834457"/>
          <a:ext cx="838200" cy="8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102708</xdr:rowOff>
    </xdr:from>
    <xdr:to>
      <xdr:col>107</xdr:col>
      <xdr:colOff>101600</xdr:colOff>
      <xdr:row>40</xdr:row>
      <xdr:rowOff>32858</xdr:rowOff>
    </xdr:to>
    <xdr:sp macro="" textlink="">
      <xdr:nvSpPr>
        <xdr:cNvPr id="592" name="楕円 591">
          <a:extLst>
            <a:ext uri="{FF2B5EF4-FFF2-40B4-BE49-F238E27FC236}">
              <a16:creationId xmlns:a16="http://schemas.microsoft.com/office/drawing/2014/main" id="{2D4825E5-A52A-468A-A821-162D06CB603F}"/>
            </a:ext>
          </a:extLst>
        </xdr:cNvPr>
        <xdr:cNvSpPr/>
      </xdr:nvSpPr>
      <xdr:spPr>
        <a:xfrm>
          <a:off x="20383500" y="678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147907</xdr:rowOff>
    </xdr:from>
    <xdr:to>
      <xdr:col>111</xdr:col>
      <xdr:colOff>177800</xdr:colOff>
      <xdr:row>39</xdr:row>
      <xdr:rowOff>153508</xdr:rowOff>
    </xdr:to>
    <xdr:cxnSp macro="">
      <xdr:nvCxnSpPr>
        <xdr:cNvPr id="593" name="直線コネクタ 592">
          <a:extLst>
            <a:ext uri="{FF2B5EF4-FFF2-40B4-BE49-F238E27FC236}">
              <a16:creationId xmlns:a16="http://schemas.microsoft.com/office/drawing/2014/main" id="{677E1CCC-B850-48E7-AE4C-B850D26615FF}"/>
            </a:ext>
          </a:extLst>
        </xdr:cNvPr>
        <xdr:cNvCxnSpPr/>
      </xdr:nvCxnSpPr>
      <xdr:spPr>
        <a:xfrm flipV="1">
          <a:off x="20434300" y="6834457"/>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101565</xdr:rowOff>
    </xdr:from>
    <xdr:to>
      <xdr:col>102</xdr:col>
      <xdr:colOff>165100</xdr:colOff>
      <xdr:row>40</xdr:row>
      <xdr:rowOff>31715</xdr:rowOff>
    </xdr:to>
    <xdr:sp macro="" textlink="">
      <xdr:nvSpPr>
        <xdr:cNvPr id="594" name="楕円 593">
          <a:extLst>
            <a:ext uri="{FF2B5EF4-FFF2-40B4-BE49-F238E27FC236}">
              <a16:creationId xmlns:a16="http://schemas.microsoft.com/office/drawing/2014/main" id="{F7427210-2E52-4720-849C-2F564D0ADFDB}"/>
            </a:ext>
          </a:extLst>
        </xdr:cNvPr>
        <xdr:cNvSpPr/>
      </xdr:nvSpPr>
      <xdr:spPr>
        <a:xfrm>
          <a:off x="19494500" y="678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152365</xdr:rowOff>
    </xdr:from>
    <xdr:to>
      <xdr:col>107</xdr:col>
      <xdr:colOff>50800</xdr:colOff>
      <xdr:row>39</xdr:row>
      <xdr:rowOff>153508</xdr:rowOff>
    </xdr:to>
    <xdr:cxnSp macro="">
      <xdr:nvCxnSpPr>
        <xdr:cNvPr id="595" name="直線コネクタ 594">
          <a:extLst>
            <a:ext uri="{FF2B5EF4-FFF2-40B4-BE49-F238E27FC236}">
              <a16:creationId xmlns:a16="http://schemas.microsoft.com/office/drawing/2014/main" id="{4EF033E1-B86E-4A2D-AC5A-7A8B21E7E0C3}"/>
            </a:ext>
          </a:extLst>
        </xdr:cNvPr>
        <xdr:cNvCxnSpPr/>
      </xdr:nvCxnSpPr>
      <xdr:spPr>
        <a:xfrm>
          <a:off x="19545300" y="683891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596" name="n_1aveValue【一般廃棄物処理施設】&#10;一人当たり有形固定資産（償却資産）額">
          <a:extLst>
            <a:ext uri="{FF2B5EF4-FFF2-40B4-BE49-F238E27FC236}">
              <a16:creationId xmlns:a16="http://schemas.microsoft.com/office/drawing/2014/main" id="{73208CD3-82EF-4477-A4EF-1B65536E7C47}"/>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97" name="n_2aveValue【一般廃棄物処理施設】&#10;一人当たり有形固定資産（償却資産）額">
          <a:extLst>
            <a:ext uri="{FF2B5EF4-FFF2-40B4-BE49-F238E27FC236}">
              <a16:creationId xmlns:a16="http://schemas.microsoft.com/office/drawing/2014/main" id="{DE621BD8-0EA2-4B7F-9EDA-C3B8BB0E9C02}"/>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98" name="n_3aveValue【一般廃棄物処理施設】&#10;一人当たり有形固定資産（償却資産）額">
          <a:extLst>
            <a:ext uri="{FF2B5EF4-FFF2-40B4-BE49-F238E27FC236}">
              <a16:creationId xmlns:a16="http://schemas.microsoft.com/office/drawing/2014/main" id="{FD8E6F33-190B-4236-B623-A34A6910B7FB}"/>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99" name="n_4aveValue【一般廃棄物処理施設】&#10;一人当たり有形固定資産（償却資産）額">
          <a:extLst>
            <a:ext uri="{FF2B5EF4-FFF2-40B4-BE49-F238E27FC236}">
              <a16:creationId xmlns:a16="http://schemas.microsoft.com/office/drawing/2014/main" id="{CFE0B333-B23C-4D3E-A05C-078DC7B37DA3}"/>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18384</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7060F487-D183-4305-BA9B-3548A9EB208D}"/>
            </a:ext>
          </a:extLst>
        </xdr:cNvPr>
        <xdr:cNvSpPr txBox="1"/>
      </xdr:nvSpPr>
      <xdr:spPr>
        <a:xfrm>
          <a:off x="21043411" y="68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23985</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1ABD7F28-AC80-46C8-A20D-3359C9AB6A92}"/>
            </a:ext>
          </a:extLst>
        </xdr:cNvPr>
        <xdr:cNvSpPr txBox="1"/>
      </xdr:nvSpPr>
      <xdr:spPr>
        <a:xfrm>
          <a:off x="20167111" y="688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22842</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9DC9136D-E70D-44CC-B3E4-5BA64173C108}"/>
            </a:ext>
          </a:extLst>
        </xdr:cNvPr>
        <xdr:cNvSpPr txBox="1"/>
      </xdr:nvSpPr>
      <xdr:spPr>
        <a:xfrm>
          <a:off x="19278111" y="688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A8C10CD4-A83E-42EC-A9E8-6B116C8C32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77FC8EC2-5CFC-4BBA-8899-51B4B7CD8F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2BFCA309-15AE-45FD-820C-CFD26AB185C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F2E7104B-0125-409E-88B3-8F87A2C2E0C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D0F52D13-F610-4BCD-B5B7-1A0F4DDF66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A605D61E-6A6E-4C5A-9DAA-B9C43B6AC90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D8777244-D404-4054-8D6E-DB49962AA06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A123559B-D3F9-46F7-9D2D-C359B068F6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C00E28F9-C9A6-4897-8E4B-9132B2B93C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8E213537-55FD-452A-A5D9-5D4FAFE85F4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D88C8C46-73A5-4F45-8DB9-0720CA1D4A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1372E22A-173E-4F0F-8027-135323787E8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BC62E468-FF81-448F-87B3-38D43EF88C8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4167FAE2-91C3-43A8-9304-95D4C65B371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859CD999-9591-4584-B0F5-CA5869EE082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A4491757-06C1-463E-8BED-74C7326C748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CA9993F2-1870-4FA3-91FA-90675AA0916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DEB3B84F-281F-4FC8-8E25-1EA9DB0EC7D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466B551D-AACB-467A-B178-E53266D1E94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6298B579-8906-4F5E-91EF-3E7F7CCD020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7335B537-BD16-4C85-A71C-20A6880FF98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1EB115C-6030-4E12-9BA9-CFBCE3373B6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F4BC5980-E24B-49D3-8934-6EAAF7B9F9C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2191DD70-BC42-445D-A8EC-C0470836C5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3ABC272C-8471-4A6D-8BBA-975548652B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F0730DED-B081-48D1-AD14-BD5AC9B6B922}"/>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28393F90-AD0C-48D8-AA01-28D64854E92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7DB5E9A7-3703-452E-9804-2F95FED8392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B8304284-C94C-41E0-A6B0-EF568E833417}"/>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2" name="直線コネクタ 631">
          <a:extLst>
            <a:ext uri="{FF2B5EF4-FFF2-40B4-BE49-F238E27FC236}">
              <a16:creationId xmlns:a16="http://schemas.microsoft.com/office/drawing/2014/main" id="{7223CF2F-7206-4874-AC4B-43A163DD78DF}"/>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703D292B-4361-48B2-990A-EAF9AC90B7CC}"/>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34" name="フローチャート: 判断 633">
          <a:extLst>
            <a:ext uri="{FF2B5EF4-FFF2-40B4-BE49-F238E27FC236}">
              <a16:creationId xmlns:a16="http://schemas.microsoft.com/office/drawing/2014/main" id="{65545E7C-E91C-4D78-84EC-F087212D0744}"/>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5" name="フローチャート: 判断 634">
          <a:extLst>
            <a:ext uri="{FF2B5EF4-FFF2-40B4-BE49-F238E27FC236}">
              <a16:creationId xmlns:a16="http://schemas.microsoft.com/office/drawing/2014/main" id="{FE16075D-D28D-43E4-A765-4DB6B601B3A8}"/>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36" name="フローチャート: 判断 635">
          <a:extLst>
            <a:ext uri="{FF2B5EF4-FFF2-40B4-BE49-F238E27FC236}">
              <a16:creationId xmlns:a16="http://schemas.microsoft.com/office/drawing/2014/main" id="{239ECA70-CC3E-47D5-9049-83B2E5497556}"/>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37" name="フローチャート: 判断 636">
          <a:extLst>
            <a:ext uri="{FF2B5EF4-FFF2-40B4-BE49-F238E27FC236}">
              <a16:creationId xmlns:a16="http://schemas.microsoft.com/office/drawing/2014/main" id="{95EB313B-149E-4817-AB17-DE6E4814CAED}"/>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38" name="フローチャート: 判断 637">
          <a:extLst>
            <a:ext uri="{FF2B5EF4-FFF2-40B4-BE49-F238E27FC236}">
              <a16:creationId xmlns:a16="http://schemas.microsoft.com/office/drawing/2014/main" id="{2AC35A4C-DF9D-4014-B5E5-F4A267D1C6C8}"/>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9BC29AEA-C72D-47E1-AC5A-0960355057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D9483269-7575-44BC-94C5-F54765BAAB7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CD794FE-F89E-4BD5-8CB6-D61CE1960E5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EEB255C-8A01-40BC-A999-EBE6AA74E4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9FC4AFB-CB74-4A8C-B499-42E0211D18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644" name="楕円 643">
          <a:extLst>
            <a:ext uri="{FF2B5EF4-FFF2-40B4-BE49-F238E27FC236}">
              <a16:creationId xmlns:a16="http://schemas.microsoft.com/office/drawing/2014/main" id="{D198509D-2C7F-4C66-A90A-BC92280CE5F9}"/>
            </a:ext>
          </a:extLst>
        </xdr:cNvPr>
        <xdr:cNvSpPr/>
      </xdr:nvSpPr>
      <xdr:spPr>
        <a:xfrm>
          <a:off x="16268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57540ACB-CC2E-4960-B943-59A5E3F395F4}"/>
            </a:ext>
          </a:extLst>
        </xdr:cNvPr>
        <xdr:cNvSpPr txBox="1"/>
      </xdr:nvSpPr>
      <xdr:spPr>
        <a:xfrm>
          <a:off x="16357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107587</xdr:rowOff>
    </xdr:from>
    <xdr:to>
      <xdr:col>81</xdr:col>
      <xdr:colOff>101600</xdr:colOff>
      <xdr:row>61</xdr:row>
      <xdr:rowOff>37737</xdr:rowOff>
    </xdr:to>
    <xdr:sp macro="" textlink="">
      <xdr:nvSpPr>
        <xdr:cNvPr id="646" name="楕円 645">
          <a:extLst>
            <a:ext uri="{FF2B5EF4-FFF2-40B4-BE49-F238E27FC236}">
              <a16:creationId xmlns:a16="http://schemas.microsoft.com/office/drawing/2014/main" id="{93C7DAF9-377C-41A9-862E-01D2A8A6FF4C}"/>
            </a:ext>
          </a:extLst>
        </xdr:cNvPr>
        <xdr:cNvSpPr/>
      </xdr:nvSpPr>
      <xdr:spPr>
        <a:xfrm>
          <a:off x="15430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158387</xdr:rowOff>
    </xdr:from>
    <xdr:to>
      <xdr:col>85</xdr:col>
      <xdr:colOff>127000</xdr:colOff>
      <xdr:row>61</xdr:row>
      <xdr:rowOff>27759</xdr:rowOff>
    </xdr:to>
    <xdr:cxnSp macro="">
      <xdr:nvCxnSpPr>
        <xdr:cNvPr id="647" name="直線コネクタ 646">
          <a:extLst>
            <a:ext uri="{FF2B5EF4-FFF2-40B4-BE49-F238E27FC236}">
              <a16:creationId xmlns:a16="http://schemas.microsoft.com/office/drawing/2014/main" id="{284FA975-4AE0-45BF-A77E-F54481AC1AA2}"/>
            </a:ext>
          </a:extLst>
        </xdr:cNvPr>
        <xdr:cNvCxnSpPr/>
      </xdr:nvCxnSpPr>
      <xdr:spPr>
        <a:xfrm>
          <a:off x="15481300" y="1044538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648" name="楕円 647">
          <a:extLst>
            <a:ext uri="{FF2B5EF4-FFF2-40B4-BE49-F238E27FC236}">
              <a16:creationId xmlns:a16="http://schemas.microsoft.com/office/drawing/2014/main" id="{17E8D67F-D230-4FC7-94E6-2B77ABC5D38C}"/>
            </a:ext>
          </a:extLst>
        </xdr:cNvPr>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60</xdr:row>
      <xdr:rowOff>158387</xdr:rowOff>
    </xdr:to>
    <xdr:cxnSp macro="">
      <xdr:nvCxnSpPr>
        <xdr:cNvPr id="649" name="直線コネクタ 648">
          <a:extLst>
            <a:ext uri="{FF2B5EF4-FFF2-40B4-BE49-F238E27FC236}">
              <a16:creationId xmlns:a16="http://schemas.microsoft.com/office/drawing/2014/main" id="{28B2B33A-BDDC-4FEF-BE40-2C4B41E34112}"/>
            </a:ext>
          </a:extLst>
        </xdr:cNvPr>
        <xdr:cNvCxnSpPr/>
      </xdr:nvCxnSpPr>
      <xdr:spPr>
        <a:xfrm>
          <a:off x="14592300" y="104045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650" name="楕円 649">
          <a:extLst>
            <a:ext uri="{FF2B5EF4-FFF2-40B4-BE49-F238E27FC236}">
              <a16:creationId xmlns:a16="http://schemas.microsoft.com/office/drawing/2014/main" id="{2531373E-BA39-4F8C-9CFA-F141AF873ADA}"/>
            </a:ext>
          </a:extLst>
        </xdr:cNvPr>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117566</xdr:rowOff>
    </xdr:to>
    <xdr:cxnSp macro="">
      <xdr:nvCxnSpPr>
        <xdr:cNvPr id="651" name="直線コネクタ 650">
          <a:extLst>
            <a:ext uri="{FF2B5EF4-FFF2-40B4-BE49-F238E27FC236}">
              <a16:creationId xmlns:a16="http://schemas.microsoft.com/office/drawing/2014/main" id="{8F87F40F-B688-463E-867C-7A92494DBDA4}"/>
            </a:ext>
          </a:extLst>
        </xdr:cNvPr>
        <xdr:cNvCxnSpPr/>
      </xdr:nvCxnSpPr>
      <xdr:spPr>
        <a:xfrm>
          <a:off x="13703300" y="1036374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158206</xdr:rowOff>
    </xdr:from>
    <xdr:to>
      <xdr:col>67</xdr:col>
      <xdr:colOff>101600</xdr:colOff>
      <xdr:row>60</xdr:row>
      <xdr:rowOff>88356</xdr:rowOff>
    </xdr:to>
    <xdr:sp macro="" textlink="">
      <xdr:nvSpPr>
        <xdr:cNvPr id="652" name="楕円 651">
          <a:extLst>
            <a:ext uri="{FF2B5EF4-FFF2-40B4-BE49-F238E27FC236}">
              <a16:creationId xmlns:a16="http://schemas.microsoft.com/office/drawing/2014/main" id="{85ED55C4-E73A-4101-B910-F0063F0F3400}"/>
            </a:ext>
          </a:extLst>
        </xdr:cNvPr>
        <xdr:cNvSpPr/>
      </xdr:nvSpPr>
      <xdr:spPr>
        <a:xfrm>
          <a:off x="12763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37556</xdr:rowOff>
    </xdr:from>
    <xdr:to>
      <xdr:col>71</xdr:col>
      <xdr:colOff>177800</xdr:colOff>
      <xdr:row>60</xdr:row>
      <xdr:rowOff>76744</xdr:rowOff>
    </xdr:to>
    <xdr:cxnSp macro="">
      <xdr:nvCxnSpPr>
        <xdr:cNvPr id="653" name="直線コネクタ 652">
          <a:extLst>
            <a:ext uri="{FF2B5EF4-FFF2-40B4-BE49-F238E27FC236}">
              <a16:creationId xmlns:a16="http://schemas.microsoft.com/office/drawing/2014/main" id="{25EF782B-420F-4FEE-B19E-C83A2A5896F2}"/>
            </a:ext>
          </a:extLst>
        </xdr:cNvPr>
        <xdr:cNvCxnSpPr/>
      </xdr:nvCxnSpPr>
      <xdr:spPr>
        <a:xfrm>
          <a:off x="12814300" y="1032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C0733C7D-A78E-402F-B5A5-4B7727770932}"/>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346EB846-5E51-4E99-9C9A-F2CF7EDD517A}"/>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7F9C9412-C111-4E59-98EA-D5FCF5FECF77}"/>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A71867DB-46C1-412A-9270-F03FF2480A9E}"/>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28864</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15DE2EE-906E-4AF4-8085-8A55D1D15EB7}"/>
            </a:ext>
          </a:extLst>
        </xdr:cNvPr>
        <xdr:cNvSpPr txBox="1"/>
      </xdr:nvSpPr>
      <xdr:spPr>
        <a:xfrm>
          <a:off x="152660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F64938E4-5547-4505-859F-F2D16A0AF8D8}"/>
            </a:ext>
          </a:extLst>
        </xdr:cNvPr>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118671</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CED645CF-1530-4DFE-9FE8-8801AF73C070}"/>
            </a:ext>
          </a:extLst>
        </xdr:cNvPr>
        <xdr:cNvSpPr txBox="1"/>
      </xdr:nvSpPr>
      <xdr:spPr>
        <a:xfrm>
          <a:off x="13500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79483</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8F571ED2-D780-4E7A-A994-2703A1464747}"/>
            </a:ext>
          </a:extLst>
        </xdr:cNvPr>
        <xdr:cNvSpPr txBox="1"/>
      </xdr:nvSpPr>
      <xdr:spPr>
        <a:xfrm>
          <a:off x="12611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6A69437D-A7F4-4592-B379-DBC7C8C663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52CF2456-27F4-4072-B9FA-0AF1E37E418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694ECA87-633B-46A3-B232-606047D985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72F3AD8-84EF-433F-923E-3FC7DAE62C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1B9C108F-58D2-4C9A-BF88-CC65666240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27D4639A-765A-45BD-8289-448974802F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EE6EB7A-D53B-44A8-8099-825434DC32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9714DE53-1E6F-4588-A1DF-5832CBCB69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068F45E-03BC-41D9-85AA-BE3C45A9639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03BF76C-7B9F-4902-B99D-D62C8E5D3E2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a16="http://schemas.microsoft.com/office/drawing/2014/main" id="{B3E5067F-A4F7-491B-A30E-282A5D6BB0A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a16="http://schemas.microsoft.com/office/drawing/2014/main" id="{8A0D40AE-1B68-4454-93D8-FC5E0C1B6D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a16="http://schemas.microsoft.com/office/drawing/2014/main" id="{A7950E68-CA98-489A-A5E7-935C2DCB580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a16="http://schemas.microsoft.com/office/drawing/2014/main" id="{0F6D2159-C814-4286-B9E4-C8852D8AD31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BC57CA30-5011-4364-9469-F0D0A003813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F21E3640-FC74-430B-A49F-FAC06539326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a16="http://schemas.microsoft.com/office/drawing/2014/main" id="{221A184A-DA70-4BF1-9147-2846B966B15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a16="http://schemas.microsoft.com/office/drawing/2014/main" id="{FA60CDC9-ABF6-465E-B486-2E8A6E08E22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a16="http://schemas.microsoft.com/office/drawing/2014/main" id="{6D97D10D-8BD4-409F-AF3C-A3C8563A457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a16="http://schemas.microsoft.com/office/drawing/2014/main" id="{E0AE8821-0660-426D-848E-72802DC23EE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D2BAB95F-D2D7-4614-9946-0316DB6DC15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BDC0CD4-A43C-4885-A3F9-42FF1B5EF8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C1FFB8BD-6948-46D2-888E-241E6EA07B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85" name="直線コネクタ 684">
          <a:extLst>
            <a:ext uri="{FF2B5EF4-FFF2-40B4-BE49-F238E27FC236}">
              <a16:creationId xmlns:a16="http://schemas.microsoft.com/office/drawing/2014/main" id="{0D4A36A4-DCD4-426D-A40D-C03B36BE4628}"/>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5FF06E63-C0C1-4049-8EE0-44B49191FC5A}"/>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7" name="直線コネクタ 686">
          <a:extLst>
            <a:ext uri="{FF2B5EF4-FFF2-40B4-BE49-F238E27FC236}">
              <a16:creationId xmlns:a16="http://schemas.microsoft.com/office/drawing/2014/main" id="{720EAE73-2CB4-4563-803B-55E142347509}"/>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AA8EABF9-229B-4A27-BA06-2AC5A66AB416}"/>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89" name="直線コネクタ 688">
          <a:extLst>
            <a:ext uri="{FF2B5EF4-FFF2-40B4-BE49-F238E27FC236}">
              <a16:creationId xmlns:a16="http://schemas.microsoft.com/office/drawing/2014/main" id="{ECE40B21-D2A8-4D9B-9E8C-4D9A1988085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E6C09E78-9F41-4ADC-8F50-FB4041C841CB}"/>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1" name="フローチャート: 判断 690">
          <a:extLst>
            <a:ext uri="{FF2B5EF4-FFF2-40B4-BE49-F238E27FC236}">
              <a16:creationId xmlns:a16="http://schemas.microsoft.com/office/drawing/2014/main" id="{2278AF7E-FFBB-4DEE-BBBF-D57579029C6A}"/>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2" name="フローチャート: 判断 691">
          <a:extLst>
            <a:ext uri="{FF2B5EF4-FFF2-40B4-BE49-F238E27FC236}">
              <a16:creationId xmlns:a16="http://schemas.microsoft.com/office/drawing/2014/main" id="{80CBB641-8FB5-4F33-97BF-2E6CF92FDDB8}"/>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3" name="フローチャート: 判断 692">
          <a:extLst>
            <a:ext uri="{FF2B5EF4-FFF2-40B4-BE49-F238E27FC236}">
              <a16:creationId xmlns:a16="http://schemas.microsoft.com/office/drawing/2014/main" id="{D2EED42D-200F-49CA-8FB5-1E5013F23FBD}"/>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694" name="フローチャート: 判断 693">
          <a:extLst>
            <a:ext uri="{FF2B5EF4-FFF2-40B4-BE49-F238E27FC236}">
              <a16:creationId xmlns:a16="http://schemas.microsoft.com/office/drawing/2014/main" id="{EA9F8EA5-2D39-44E6-BAA0-BF85B53258FB}"/>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95" name="フローチャート: 判断 694">
          <a:extLst>
            <a:ext uri="{FF2B5EF4-FFF2-40B4-BE49-F238E27FC236}">
              <a16:creationId xmlns:a16="http://schemas.microsoft.com/office/drawing/2014/main" id="{1A37C472-644E-42CD-B50B-DB4A25C2DC52}"/>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DA516AC-0FEB-4C40-84A2-2D5AB88FEE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DA77A2D-5F5F-47BB-88A9-9351FFF97A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EC49D39-2388-4D0B-BFA2-0095B197DA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DCF0C07-88B6-4C8A-AB68-BD7FC5FEBB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CAB7B3F-D363-4BA9-9224-EDAE9C22F55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701" name="楕円 700">
          <a:extLst>
            <a:ext uri="{FF2B5EF4-FFF2-40B4-BE49-F238E27FC236}">
              <a16:creationId xmlns:a16="http://schemas.microsoft.com/office/drawing/2014/main" id="{F2991021-BA97-4AE1-BAE9-5B6C60E18C59}"/>
            </a:ext>
          </a:extLst>
        </xdr:cNvPr>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148607</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FE334FAC-F047-4805-BFB3-0A3430DDE2EC}"/>
            </a:ext>
          </a:extLst>
        </xdr:cNvPr>
        <xdr:cNvSpPr txBox="1"/>
      </xdr:nvSpPr>
      <xdr:spPr>
        <a:xfrm>
          <a:off x="22199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703" name="楕円 702">
          <a:extLst>
            <a:ext uri="{FF2B5EF4-FFF2-40B4-BE49-F238E27FC236}">
              <a16:creationId xmlns:a16="http://schemas.microsoft.com/office/drawing/2014/main" id="{84E6DC8E-B8AC-48EE-8D89-C13C8007583C}"/>
            </a:ext>
          </a:extLst>
        </xdr:cNvPr>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133350</xdr:rowOff>
    </xdr:from>
    <xdr:to>
      <xdr:col>116</xdr:col>
      <xdr:colOff>63500</xdr:colOff>
      <xdr:row>63</xdr:row>
      <xdr:rowOff>49530</xdr:rowOff>
    </xdr:to>
    <xdr:cxnSp macro="">
      <xdr:nvCxnSpPr>
        <xdr:cNvPr id="704" name="直線コネクタ 703">
          <a:extLst>
            <a:ext uri="{FF2B5EF4-FFF2-40B4-BE49-F238E27FC236}">
              <a16:creationId xmlns:a16="http://schemas.microsoft.com/office/drawing/2014/main" id="{63F0FEAA-F669-4774-ADC5-869512EC4A45}"/>
            </a:ext>
          </a:extLst>
        </xdr:cNvPr>
        <xdr:cNvCxnSpPr/>
      </xdr:nvCxnSpPr>
      <xdr:spPr>
        <a:xfrm>
          <a:off x="21323300" y="107632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90170</xdr:rowOff>
    </xdr:from>
    <xdr:to>
      <xdr:col>107</xdr:col>
      <xdr:colOff>101600</xdr:colOff>
      <xdr:row>63</xdr:row>
      <xdr:rowOff>20320</xdr:rowOff>
    </xdr:to>
    <xdr:sp macro="" textlink="">
      <xdr:nvSpPr>
        <xdr:cNvPr id="705" name="楕円 704">
          <a:extLst>
            <a:ext uri="{FF2B5EF4-FFF2-40B4-BE49-F238E27FC236}">
              <a16:creationId xmlns:a16="http://schemas.microsoft.com/office/drawing/2014/main" id="{C2463BAB-33D0-4CAF-B5D3-40AC6026BC65}"/>
            </a:ext>
          </a:extLst>
        </xdr:cNvPr>
        <xdr:cNvSpPr/>
      </xdr:nvSpPr>
      <xdr:spPr>
        <a:xfrm>
          <a:off x="20383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140970</xdr:rowOff>
    </xdr:to>
    <xdr:cxnSp macro="">
      <xdr:nvCxnSpPr>
        <xdr:cNvPr id="706" name="直線コネクタ 705">
          <a:extLst>
            <a:ext uri="{FF2B5EF4-FFF2-40B4-BE49-F238E27FC236}">
              <a16:creationId xmlns:a16="http://schemas.microsoft.com/office/drawing/2014/main" id="{2315FACD-55AF-4BE5-9C17-DA353D1890DF}"/>
            </a:ext>
          </a:extLst>
        </xdr:cNvPr>
        <xdr:cNvCxnSpPr/>
      </xdr:nvCxnSpPr>
      <xdr:spPr>
        <a:xfrm flipV="1">
          <a:off x="20434300" y="1076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7" name="楕円 706">
          <a:extLst>
            <a:ext uri="{FF2B5EF4-FFF2-40B4-BE49-F238E27FC236}">
              <a16:creationId xmlns:a16="http://schemas.microsoft.com/office/drawing/2014/main" id="{C98EE075-0655-47ED-9DEE-34635C00B420}"/>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140970</xdr:rowOff>
    </xdr:from>
    <xdr:to>
      <xdr:col>107</xdr:col>
      <xdr:colOff>50800</xdr:colOff>
      <xdr:row>62</xdr:row>
      <xdr:rowOff>144780</xdr:rowOff>
    </xdr:to>
    <xdr:cxnSp macro="">
      <xdr:nvCxnSpPr>
        <xdr:cNvPr id="708" name="直線コネクタ 707">
          <a:extLst>
            <a:ext uri="{FF2B5EF4-FFF2-40B4-BE49-F238E27FC236}">
              <a16:creationId xmlns:a16="http://schemas.microsoft.com/office/drawing/2014/main" id="{1B05397B-F52F-4AD7-B4B5-88A7C34B7A27}"/>
            </a:ext>
          </a:extLst>
        </xdr:cNvPr>
        <xdr:cNvCxnSpPr/>
      </xdr:nvCxnSpPr>
      <xdr:spPr>
        <a:xfrm flipV="1">
          <a:off x="19545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709" name="楕円 708">
          <a:extLst>
            <a:ext uri="{FF2B5EF4-FFF2-40B4-BE49-F238E27FC236}">
              <a16:creationId xmlns:a16="http://schemas.microsoft.com/office/drawing/2014/main" id="{62CA0DB4-3C4E-439D-B825-1E077F29274F}"/>
            </a:ext>
          </a:extLst>
        </xdr:cNvPr>
        <xdr:cNvSpPr/>
      </xdr:nvSpPr>
      <xdr:spPr>
        <a:xfrm>
          <a:off x="18605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148590</xdr:rowOff>
    </xdr:to>
    <xdr:cxnSp macro="">
      <xdr:nvCxnSpPr>
        <xdr:cNvPr id="710" name="直線コネクタ 709">
          <a:extLst>
            <a:ext uri="{FF2B5EF4-FFF2-40B4-BE49-F238E27FC236}">
              <a16:creationId xmlns:a16="http://schemas.microsoft.com/office/drawing/2014/main" id="{B78A0306-122B-4B2A-B541-B6B568212C96}"/>
            </a:ext>
          </a:extLst>
        </xdr:cNvPr>
        <xdr:cNvCxnSpPr/>
      </xdr:nvCxnSpPr>
      <xdr:spPr>
        <a:xfrm flipV="1">
          <a:off x="18656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1" name="n_1aveValue【保健センター・保健所】&#10;一人当たり面積">
          <a:extLst>
            <a:ext uri="{FF2B5EF4-FFF2-40B4-BE49-F238E27FC236}">
              <a16:creationId xmlns:a16="http://schemas.microsoft.com/office/drawing/2014/main" id="{485A39D8-0DB2-4BF7-8811-4A0329CF24CE}"/>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2" name="n_2aveValue【保健センター・保健所】&#10;一人当たり面積">
          <a:extLst>
            <a:ext uri="{FF2B5EF4-FFF2-40B4-BE49-F238E27FC236}">
              <a16:creationId xmlns:a16="http://schemas.microsoft.com/office/drawing/2014/main" id="{95997C43-A881-4899-8313-00C4E24416C9}"/>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713" name="n_3aveValue【保健センター・保健所】&#10;一人当たり面積">
          <a:extLst>
            <a:ext uri="{FF2B5EF4-FFF2-40B4-BE49-F238E27FC236}">
              <a16:creationId xmlns:a16="http://schemas.microsoft.com/office/drawing/2014/main" id="{708BF457-3AF3-4883-9906-5D4E3DFD99BF}"/>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714" name="n_4aveValue【保健センター・保健所】&#10;一人当たり面積">
          <a:extLst>
            <a:ext uri="{FF2B5EF4-FFF2-40B4-BE49-F238E27FC236}">
              <a16:creationId xmlns:a16="http://schemas.microsoft.com/office/drawing/2014/main" id="{12341434-DA3B-4BA2-ADE6-78653F6B0F53}"/>
            </a:ext>
          </a:extLst>
        </xdr:cNvPr>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3827</xdr:rowOff>
    </xdr:from>
    <xdr:ext cx="469744" cy="259045"/>
    <xdr:sp macro="" textlink="">
      <xdr:nvSpPr>
        <xdr:cNvPr id="715" name="n_1mainValue【保健センター・保健所】&#10;一人当たり面積">
          <a:extLst>
            <a:ext uri="{FF2B5EF4-FFF2-40B4-BE49-F238E27FC236}">
              <a16:creationId xmlns:a16="http://schemas.microsoft.com/office/drawing/2014/main" id="{E551EBF6-A9D2-4E9E-946E-1067543A264D}"/>
            </a:ext>
          </a:extLst>
        </xdr:cNvPr>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11447</xdr:rowOff>
    </xdr:from>
    <xdr:ext cx="469744" cy="259045"/>
    <xdr:sp macro="" textlink="">
      <xdr:nvSpPr>
        <xdr:cNvPr id="716" name="n_2mainValue【保健センター・保健所】&#10;一人当たり面積">
          <a:extLst>
            <a:ext uri="{FF2B5EF4-FFF2-40B4-BE49-F238E27FC236}">
              <a16:creationId xmlns:a16="http://schemas.microsoft.com/office/drawing/2014/main" id="{556A82F7-277A-4E09-A884-69E934CA26BF}"/>
            </a:ext>
          </a:extLst>
        </xdr:cNvPr>
        <xdr:cNvSpPr txBox="1"/>
      </xdr:nvSpPr>
      <xdr:spPr>
        <a:xfrm>
          <a:off x="20199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7" name="n_3mainValue【保健センター・保健所】&#10;一人当たり面積">
          <a:extLst>
            <a:ext uri="{FF2B5EF4-FFF2-40B4-BE49-F238E27FC236}">
              <a16:creationId xmlns:a16="http://schemas.microsoft.com/office/drawing/2014/main" id="{859E4BE3-ADBB-43CE-AF13-12CD7AF65B37}"/>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44467</xdr:rowOff>
    </xdr:from>
    <xdr:ext cx="469744" cy="259045"/>
    <xdr:sp macro="" textlink="">
      <xdr:nvSpPr>
        <xdr:cNvPr id="718" name="n_4mainValue【保健センター・保健所】&#10;一人当たり面積">
          <a:extLst>
            <a:ext uri="{FF2B5EF4-FFF2-40B4-BE49-F238E27FC236}">
              <a16:creationId xmlns:a16="http://schemas.microsoft.com/office/drawing/2014/main" id="{2AB0340D-1EFF-460B-9D37-37DA5C22A080}"/>
            </a:ext>
          </a:extLst>
        </xdr:cNvPr>
        <xdr:cNvSpPr txBox="1"/>
      </xdr:nvSpPr>
      <xdr:spPr>
        <a:xfrm>
          <a:off x="18421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E2396C38-31B8-4C38-9173-F5480F2C4B1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829FE15B-05A2-44B9-A11D-56C514AA642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2B729990-FA9C-4B01-9511-5414CB7660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A3EDE8AD-E27E-4FDE-8928-40838AE5902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858EF1D3-5A4E-40FD-8770-E93C23736A9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C8036077-7662-4FFA-9CB4-6113E456B8B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5723250E-D5C3-4F85-A778-E8AA7AF3EB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8974F1A9-8253-4C78-98DE-01C60A7DD2A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720555C3-865A-4D1B-BBE8-6A2F9670E2A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89D176A1-41C3-4E74-8F3A-6120EBE1A40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D688B9B8-99E4-485E-8B30-2B25D853774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81DBAFCE-96C9-4DE8-88B6-9D102FC2710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B864147E-CCBD-464D-93F8-707ECDE1763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16319BA7-26DA-42E6-8870-10775D738E6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C906344A-DF99-4B12-994E-7E397662F2B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27F2BC64-2691-4595-BC08-C5ECF265CD5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E100924E-1FEE-4832-93D8-EF534D22A55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00D2EA2E-CA84-4174-B8FA-22BF32E5C66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7E6ED9DD-AF47-4333-9087-3A2E69F3F8C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BBD496D-D211-48D2-AC43-6D3F71831B6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9" name="テキスト ボックス 738">
          <a:extLst>
            <a:ext uri="{FF2B5EF4-FFF2-40B4-BE49-F238E27FC236}">
              <a16:creationId xmlns:a16="http://schemas.microsoft.com/office/drawing/2014/main" id="{20A730D3-3D68-4443-9E83-E24D6670108E}"/>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787CAFCC-EA76-4E26-BACD-5472708802A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99D41954-0766-45A6-B5C2-52781EA105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2" name="直線コネクタ 741">
          <a:extLst>
            <a:ext uri="{FF2B5EF4-FFF2-40B4-BE49-F238E27FC236}">
              <a16:creationId xmlns:a16="http://schemas.microsoft.com/office/drawing/2014/main" id="{30765B6F-53DE-4CF6-895A-7FFC61A1093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A965005C-2669-4CEE-8812-4871542E4812}"/>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4" name="直線コネクタ 743">
          <a:extLst>
            <a:ext uri="{FF2B5EF4-FFF2-40B4-BE49-F238E27FC236}">
              <a16:creationId xmlns:a16="http://schemas.microsoft.com/office/drawing/2014/main" id="{25339ED2-8138-4081-9D3A-4177498C689E}"/>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5" name="【消防施設】&#10;有形固定資産減価償却率最大値テキスト">
          <a:extLst>
            <a:ext uri="{FF2B5EF4-FFF2-40B4-BE49-F238E27FC236}">
              <a16:creationId xmlns:a16="http://schemas.microsoft.com/office/drawing/2014/main" id="{AD7333D9-B38F-408A-A004-BFE87AC0DE4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6" name="直線コネクタ 745">
          <a:extLst>
            <a:ext uri="{FF2B5EF4-FFF2-40B4-BE49-F238E27FC236}">
              <a16:creationId xmlns:a16="http://schemas.microsoft.com/office/drawing/2014/main" id="{72C628CD-1136-4C9F-B478-A6F57E07E5B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30F8081A-89D9-4A3B-B12B-31AE48016B56}"/>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8" name="フローチャート: 判断 747">
          <a:extLst>
            <a:ext uri="{FF2B5EF4-FFF2-40B4-BE49-F238E27FC236}">
              <a16:creationId xmlns:a16="http://schemas.microsoft.com/office/drawing/2014/main" id="{F84193A6-8F4C-46E6-9E54-1D6E1969872A}"/>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49" name="フローチャート: 判断 748">
          <a:extLst>
            <a:ext uri="{FF2B5EF4-FFF2-40B4-BE49-F238E27FC236}">
              <a16:creationId xmlns:a16="http://schemas.microsoft.com/office/drawing/2014/main" id="{5891230B-31FA-49BD-9045-EA52C56D731C}"/>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0" name="フローチャート: 判断 749">
          <a:extLst>
            <a:ext uri="{FF2B5EF4-FFF2-40B4-BE49-F238E27FC236}">
              <a16:creationId xmlns:a16="http://schemas.microsoft.com/office/drawing/2014/main" id="{F8F59C67-77B2-46F6-B81B-7BCFD8FDA696}"/>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1" name="フローチャート: 判断 750">
          <a:extLst>
            <a:ext uri="{FF2B5EF4-FFF2-40B4-BE49-F238E27FC236}">
              <a16:creationId xmlns:a16="http://schemas.microsoft.com/office/drawing/2014/main" id="{C0EDE67F-F349-402F-8A3F-B416A1877244}"/>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2" name="フローチャート: 判断 751">
          <a:extLst>
            <a:ext uri="{FF2B5EF4-FFF2-40B4-BE49-F238E27FC236}">
              <a16:creationId xmlns:a16="http://schemas.microsoft.com/office/drawing/2014/main" id="{18E3CA72-E44A-4EF6-868C-F4579287DE9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0C6B74A-26D7-49A1-B1B8-727CDAAAEE3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04BC897-A8BA-47A2-A898-86CCEA73DB6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9D64E89-A2BC-4A1E-842F-FDA1BFD044C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3D5CE20-C2D6-4DDC-9A3C-286313F566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58557CE-B8B4-4B7A-A070-88E3097BF2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1270</xdr:rowOff>
    </xdr:from>
    <xdr:to>
      <xdr:col>85</xdr:col>
      <xdr:colOff>177800</xdr:colOff>
      <xdr:row>80</xdr:row>
      <xdr:rowOff>102870</xdr:rowOff>
    </xdr:to>
    <xdr:sp macro="" textlink="">
      <xdr:nvSpPr>
        <xdr:cNvPr id="758" name="楕円 757">
          <a:extLst>
            <a:ext uri="{FF2B5EF4-FFF2-40B4-BE49-F238E27FC236}">
              <a16:creationId xmlns:a16="http://schemas.microsoft.com/office/drawing/2014/main" id="{831215DE-44C1-4B01-981C-E6B450C347D6}"/>
            </a:ext>
          </a:extLst>
        </xdr:cNvPr>
        <xdr:cNvSpPr/>
      </xdr:nvSpPr>
      <xdr:spPr>
        <a:xfrm>
          <a:off x="162687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24147</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D4000AFF-1574-4666-8FBC-42D7DD9D4EE8}"/>
            </a:ext>
          </a:extLst>
        </xdr:cNvPr>
        <xdr:cNvSpPr txBox="1"/>
      </xdr:nvSpPr>
      <xdr:spPr>
        <a:xfrm>
          <a:off x="16357600" y="1356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134620</xdr:rowOff>
    </xdr:from>
    <xdr:to>
      <xdr:col>81</xdr:col>
      <xdr:colOff>101600</xdr:colOff>
      <xdr:row>80</xdr:row>
      <xdr:rowOff>64770</xdr:rowOff>
    </xdr:to>
    <xdr:sp macro="" textlink="">
      <xdr:nvSpPr>
        <xdr:cNvPr id="760" name="楕円 759">
          <a:extLst>
            <a:ext uri="{FF2B5EF4-FFF2-40B4-BE49-F238E27FC236}">
              <a16:creationId xmlns:a16="http://schemas.microsoft.com/office/drawing/2014/main" id="{DBD282CF-F038-4C0B-9AEE-21BDCB60DBCB}"/>
            </a:ext>
          </a:extLst>
        </xdr:cNvPr>
        <xdr:cNvSpPr/>
      </xdr:nvSpPr>
      <xdr:spPr>
        <a:xfrm>
          <a:off x="15430500" y="1367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13970</xdr:rowOff>
    </xdr:from>
    <xdr:to>
      <xdr:col>85</xdr:col>
      <xdr:colOff>127000</xdr:colOff>
      <xdr:row>80</xdr:row>
      <xdr:rowOff>52070</xdr:rowOff>
    </xdr:to>
    <xdr:cxnSp macro="">
      <xdr:nvCxnSpPr>
        <xdr:cNvPr id="761" name="直線コネクタ 760">
          <a:extLst>
            <a:ext uri="{FF2B5EF4-FFF2-40B4-BE49-F238E27FC236}">
              <a16:creationId xmlns:a16="http://schemas.microsoft.com/office/drawing/2014/main" id="{0ACAD146-B3CD-442B-900F-81A6DE1C8B1A}"/>
            </a:ext>
          </a:extLst>
        </xdr:cNvPr>
        <xdr:cNvCxnSpPr/>
      </xdr:nvCxnSpPr>
      <xdr:spPr>
        <a:xfrm>
          <a:off x="15481300" y="137299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2539</xdr:rowOff>
    </xdr:from>
    <xdr:to>
      <xdr:col>76</xdr:col>
      <xdr:colOff>165100</xdr:colOff>
      <xdr:row>80</xdr:row>
      <xdr:rowOff>104139</xdr:rowOff>
    </xdr:to>
    <xdr:sp macro="" textlink="">
      <xdr:nvSpPr>
        <xdr:cNvPr id="762" name="楕円 761">
          <a:extLst>
            <a:ext uri="{FF2B5EF4-FFF2-40B4-BE49-F238E27FC236}">
              <a16:creationId xmlns:a16="http://schemas.microsoft.com/office/drawing/2014/main" id="{8B7C4D34-FBA3-46C6-B494-8B843DF46F54}"/>
            </a:ext>
          </a:extLst>
        </xdr:cNvPr>
        <xdr:cNvSpPr/>
      </xdr:nvSpPr>
      <xdr:spPr>
        <a:xfrm>
          <a:off x="14541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13970</xdr:rowOff>
    </xdr:from>
    <xdr:to>
      <xdr:col>81</xdr:col>
      <xdr:colOff>50800</xdr:colOff>
      <xdr:row>80</xdr:row>
      <xdr:rowOff>53339</xdr:rowOff>
    </xdr:to>
    <xdr:cxnSp macro="">
      <xdr:nvCxnSpPr>
        <xdr:cNvPr id="763" name="直線コネクタ 762">
          <a:extLst>
            <a:ext uri="{FF2B5EF4-FFF2-40B4-BE49-F238E27FC236}">
              <a16:creationId xmlns:a16="http://schemas.microsoft.com/office/drawing/2014/main" id="{100DBFE3-69ED-4119-A5F5-FF6272AD03F8}"/>
            </a:ext>
          </a:extLst>
        </xdr:cNvPr>
        <xdr:cNvCxnSpPr/>
      </xdr:nvCxnSpPr>
      <xdr:spPr>
        <a:xfrm flipV="1">
          <a:off x="14592300" y="1372997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139700</xdr:rowOff>
    </xdr:from>
    <xdr:to>
      <xdr:col>72</xdr:col>
      <xdr:colOff>38100</xdr:colOff>
      <xdr:row>80</xdr:row>
      <xdr:rowOff>69850</xdr:rowOff>
    </xdr:to>
    <xdr:sp macro="" textlink="">
      <xdr:nvSpPr>
        <xdr:cNvPr id="764" name="楕円 763">
          <a:extLst>
            <a:ext uri="{FF2B5EF4-FFF2-40B4-BE49-F238E27FC236}">
              <a16:creationId xmlns:a16="http://schemas.microsoft.com/office/drawing/2014/main" id="{E2D3285F-D23D-4272-98F0-DA14A5ABC119}"/>
            </a:ext>
          </a:extLst>
        </xdr:cNvPr>
        <xdr:cNvSpPr/>
      </xdr:nvSpPr>
      <xdr:spPr>
        <a:xfrm>
          <a:off x="13652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19050</xdr:rowOff>
    </xdr:from>
    <xdr:to>
      <xdr:col>76</xdr:col>
      <xdr:colOff>114300</xdr:colOff>
      <xdr:row>80</xdr:row>
      <xdr:rowOff>53339</xdr:rowOff>
    </xdr:to>
    <xdr:cxnSp macro="">
      <xdr:nvCxnSpPr>
        <xdr:cNvPr id="765" name="直線コネクタ 764">
          <a:extLst>
            <a:ext uri="{FF2B5EF4-FFF2-40B4-BE49-F238E27FC236}">
              <a16:creationId xmlns:a16="http://schemas.microsoft.com/office/drawing/2014/main" id="{3C9DBA80-E867-4618-97A8-7D939AE9C047}"/>
            </a:ext>
          </a:extLst>
        </xdr:cNvPr>
        <xdr:cNvCxnSpPr/>
      </xdr:nvCxnSpPr>
      <xdr:spPr>
        <a:xfrm>
          <a:off x="13703300" y="13735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109220</xdr:rowOff>
    </xdr:from>
    <xdr:to>
      <xdr:col>67</xdr:col>
      <xdr:colOff>101600</xdr:colOff>
      <xdr:row>80</xdr:row>
      <xdr:rowOff>39370</xdr:rowOff>
    </xdr:to>
    <xdr:sp macro="" textlink="">
      <xdr:nvSpPr>
        <xdr:cNvPr id="766" name="楕円 765">
          <a:extLst>
            <a:ext uri="{FF2B5EF4-FFF2-40B4-BE49-F238E27FC236}">
              <a16:creationId xmlns:a16="http://schemas.microsoft.com/office/drawing/2014/main" id="{E20E4530-E2D3-4B14-BCCA-6FC9A3608ABB}"/>
            </a:ext>
          </a:extLst>
        </xdr:cNvPr>
        <xdr:cNvSpPr/>
      </xdr:nvSpPr>
      <xdr:spPr>
        <a:xfrm>
          <a:off x="12763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160020</xdr:rowOff>
    </xdr:from>
    <xdr:to>
      <xdr:col>71</xdr:col>
      <xdr:colOff>177800</xdr:colOff>
      <xdr:row>80</xdr:row>
      <xdr:rowOff>19050</xdr:rowOff>
    </xdr:to>
    <xdr:cxnSp macro="">
      <xdr:nvCxnSpPr>
        <xdr:cNvPr id="767" name="直線コネクタ 766">
          <a:extLst>
            <a:ext uri="{FF2B5EF4-FFF2-40B4-BE49-F238E27FC236}">
              <a16:creationId xmlns:a16="http://schemas.microsoft.com/office/drawing/2014/main" id="{624456A7-C2D6-470C-B1F3-D8022E5CABF0}"/>
            </a:ext>
          </a:extLst>
        </xdr:cNvPr>
        <xdr:cNvCxnSpPr/>
      </xdr:nvCxnSpPr>
      <xdr:spPr>
        <a:xfrm>
          <a:off x="12814300" y="137045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68" name="n_1aveValue【消防施設】&#10;有形固定資産減価償却率">
          <a:extLst>
            <a:ext uri="{FF2B5EF4-FFF2-40B4-BE49-F238E27FC236}">
              <a16:creationId xmlns:a16="http://schemas.microsoft.com/office/drawing/2014/main" id="{0F364ED7-F868-4045-8839-867251F1E25C}"/>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69" name="n_2aveValue【消防施設】&#10;有形固定資産減価償却率">
          <a:extLst>
            <a:ext uri="{FF2B5EF4-FFF2-40B4-BE49-F238E27FC236}">
              <a16:creationId xmlns:a16="http://schemas.microsoft.com/office/drawing/2014/main" id="{9821A894-F64B-403B-8C07-C0A8E03D9756}"/>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70" name="n_3aveValue【消防施設】&#10;有形固定資産減価償却率">
          <a:extLst>
            <a:ext uri="{FF2B5EF4-FFF2-40B4-BE49-F238E27FC236}">
              <a16:creationId xmlns:a16="http://schemas.microsoft.com/office/drawing/2014/main" id="{B8F30026-0E9E-4089-B88D-721969A95BF1}"/>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71" name="n_4aveValue【消防施設】&#10;有形固定資産減価償却率">
          <a:extLst>
            <a:ext uri="{FF2B5EF4-FFF2-40B4-BE49-F238E27FC236}">
              <a16:creationId xmlns:a16="http://schemas.microsoft.com/office/drawing/2014/main" id="{2B543C84-6735-420E-99DD-9B682A71F3D8}"/>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81297</xdr:rowOff>
    </xdr:from>
    <xdr:ext cx="405111" cy="259045"/>
    <xdr:sp macro="" textlink="">
      <xdr:nvSpPr>
        <xdr:cNvPr id="772" name="n_1mainValue【消防施設】&#10;有形固定資産減価償却率">
          <a:extLst>
            <a:ext uri="{FF2B5EF4-FFF2-40B4-BE49-F238E27FC236}">
              <a16:creationId xmlns:a16="http://schemas.microsoft.com/office/drawing/2014/main" id="{06C72FD1-8798-48EB-9199-4C35435DE341}"/>
            </a:ext>
          </a:extLst>
        </xdr:cNvPr>
        <xdr:cNvSpPr txBox="1"/>
      </xdr:nvSpPr>
      <xdr:spPr>
        <a:xfrm>
          <a:off x="1526604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120666</xdr:rowOff>
    </xdr:from>
    <xdr:ext cx="405111" cy="259045"/>
    <xdr:sp macro="" textlink="">
      <xdr:nvSpPr>
        <xdr:cNvPr id="773" name="n_2mainValue【消防施設】&#10;有形固定資産減価償却率">
          <a:extLst>
            <a:ext uri="{FF2B5EF4-FFF2-40B4-BE49-F238E27FC236}">
              <a16:creationId xmlns:a16="http://schemas.microsoft.com/office/drawing/2014/main" id="{773D0840-B145-4E1C-B797-C02AC378D467}"/>
            </a:ext>
          </a:extLst>
        </xdr:cNvPr>
        <xdr:cNvSpPr txBox="1"/>
      </xdr:nvSpPr>
      <xdr:spPr>
        <a:xfrm>
          <a:off x="14389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86377</xdr:rowOff>
    </xdr:from>
    <xdr:ext cx="405111" cy="259045"/>
    <xdr:sp macro="" textlink="">
      <xdr:nvSpPr>
        <xdr:cNvPr id="774" name="n_3mainValue【消防施設】&#10;有形固定資産減価償却率">
          <a:extLst>
            <a:ext uri="{FF2B5EF4-FFF2-40B4-BE49-F238E27FC236}">
              <a16:creationId xmlns:a16="http://schemas.microsoft.com/office/drawing/2014/main" id="{D1C93DD5-60F8-4C0B-B43A-B1286089166A}"/>
            </a:ext>
          </a:extLst>
        </xdr:cNvPr>
        <xdr:cNvSpPr txBox="1"/>
      </xdr:nvSpPr>
      <xdr:spPr>
        <a:xfrm>
          <a:off x="13500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55897</xdr:rowOff>
    </xdr:from>
    <xdr:ext cx="405111" cy="259045"/>
    <xdr:sp macro="" textlink="">
      <xdr:nvSpPr>
        <xdr:cNvPr id="775" name="n_4mainValue【消防施設】&#10;有形固定資産減価償却率">
          <a:extLst>
            <a:ext uri="{FF2B5EF4-FFF2-40B4-BE49-F238E27FC236}">
              <a16:creationId xmlns:a16="http://schemas.microsoft.com/office/drawing/2014/main" id="{8C973D5D-84AD-4979-8E4A-98B51AE744AC}"/>
            </a:ext>
          </a:extLst>
        </xdr:cNvPr>
        <xdr:cNvSpPr txBox="1"/>
      </xdr:nvSpPr>
      <xdr:spPr>
        <a:xfrm>
          <a:off x="12611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52AE15FF-397B-44C6-A2BE-79C20BCEEE0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F77FB97E-636C-4A04-B135-4E289D491E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B9CBCBEA-8532-4613-94F2-D6A8A0C80A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BC46997F-71A1-4F72-BC2F-0FE7DA3B5D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10A7F179-124C-4A27-B4CC-94558D9DD84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3B6ED2B0-5DA7-4914-924C-B781B7889B9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3065B688-1012-43AA-B682-C783A3DB04F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DBCEECFE-3D9D-4032-B9F9-00B4C5F53C2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628CA5B5-12C9-42DA-9EEA-4147B5300F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DC23391E-5D6F-4131-843D-7574981103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a:extLst>
            <a:ext uri="{FF2B5EF4-FFF2-40B4-BE49-F238E27FC236}">
              <a16:creationId xmlns:a16="http://schemas.microsoft.com/office/drawing/2014/main" id="{726FD11E-5C23-4965-AF08-E259A72EC82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a:extLst>
            <a:ext uri="{FF2B5EF4-FFF2-40B4-BE49-F238E27FC236}">
              <a16:creationId xmlns:a16="http://schemas.microsoft.com/office/drawing/2014/main" id="{A7C90565-A1A5-4FE2-B3DB-573BEC8F7B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a:extLst>
            <a:ext uri="{FF2B5EF4-FFF2-40B4-BE49-F238E27FC236}">
              <a16:creationId xmlns:a16="http://schemas.microsoft.com/office/drawing/2014/main" id="{C92089BF-13B4-459C-B3A9-187D651A7B0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89" name="テキスト ボックス 788">
          <a:extLst>
            <a:ext uri="{FF2B5EF4-FFF2-40B4-BE49-F238E27FC236}">
              <a16:creationId xmlns:a16="http://schemas.microsoft.com/office/drawing/2014/main" id="{6732E884-49D4-4C29-A55B-B2C0430B7C47}"/>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a:extLst>
            <a:ext uri="{FF2B5EF4-FFF2-40B4-BE49-F238E27FC236}">
              <a16:creationId xmlns:a16="http://schemas.microsoft.com/office/drawing/2014/main" id="{24F9B2D3-92E5-4963-A4C0-374ECB0BF3A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1" name="テキスト ボックス 790">
          <a:extLst>
            <a:ext uri="{FF2B5EF4-FFF2-40B4-BE49-F238E27FC236}">
              <a16:creationId xmlns:a16="http://schemas.microsoft.com/office/drawing/2014/main" id="{93DD1759-B536-44B7-A082-30957F8CAB02}"/>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a:extLst>
            <a:ext uri="{FF2B5EF4-FFF2-40B4-BE49-F238E27FC236}">
              <a16:creationId xmlns:a16="http://schemas.microsoft.com/office/drawing/2014/main" id="{63A77A08-AA15-4DD0-8F9A-757D364DD9F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3" name="テキスト ボックス 792">
          <a:extLst>
            <a:ext uri="{FF2B5EF4-FFF2-40B4-BE49-F238E27FC236}">
              <a16:creationId xmlns:a16="http://schemas.microsoft.com/office/drawing/2014/main" id="{B9CE1DF5-7373-4BB5-8706-2894584FAAAA}"/>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a:extLst>
            <a:ext uri="{FF2B5EF4-FFF2-40B4-BE49-F238E27FC236}">
              <a16:creationId xmlns:a16="http://schemas.microsoft.com/office/drawing/2014/main" id="{E0B5FC5C-EE62-43AA-A9BA-72386558B7D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95" name="テキスト ボックス 794">
          <a:extLst>
            <a:ext uri="{FF2B5EF4-FFF2-40B4-BE49-F238E27FC236}">
              <a16:creationId xmlns:a16="http://schemas.microsoft.com/office/drawing/2014/main" id="{BA0BE785-6426-4C97-A465-67C636C6CA44}"/>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9367E48-B4B4-4DD9-9285-7C1174CD60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7" name="テキスト ボックス 796">
          <a:extLst>
            <a:ext uri="{FF2B5EF4-FFF2-40B4-BE49-F238E27FC236}">
              <a16:creationId xmlns:a16="http://schemas.microsoft.com/office/drawing/2014/main" id="{9852B020-2546-499A-B374-40AD28748A7E}"/>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3FEDD7EA-81C8-40E6-96E5-E38453E6C53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99" name="直線コネクタ 798">
          <a:extLst>
            <a:ext uri="{FF2B5EF4-FFF2-40B4-BE49-F238E27FC236}">
              <a16:creationId xmlns:a16="http://schemas.microsoft.com/office/drawing/2014/main" id="{9E6EAEBE-890F-420D-A63A-511D9810FB97}"/>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0" name="【消防施設】&#10;一人当たり面積最小値テキスト">
          <a:extLst>
            <a:ext uri="{FF2B5EF4-FFF2-40B4-BE49-F238E27FC236}">
              <a16:creationId xmlns:a16="http://schemas.microsoft.com/office/drawing/2014/main" id="{ED8B0796-F5AD-4E42-8990-ECCDE5D63FA8}"/>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1" name="直線コネクタ 800">
          <a:extLst>
            <a:ext uri="{FF2B5EF4-FFF2-40B4-BE49-F238E27FC236}">
              <a16:creationId xmlns:a16="http://schemas.microsoft.com/office/drawing/2014/main" id="{52FA11AF-752C-47F8-B852-3D7B4722E8AB}"/>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2" name="【消防施設】&#10;一人当たり面積最大値テキスト">
          <a:extLst>
            <a:ext uri="{FF2B5EF4-FFF2-40B4-BE49-F238E27FC236}">
              <a16:creationId xmlns:a16="http://schemas.microsoft.com/office/drawing/2014/main" id="{7EE4709B-02BA-4505-91EE-499B00796CA7}"/>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3" name="直線コネクタ 802">
          <a:extLst>
            <a:ext uri="{FF2B5EF4-FFF2-40B4-BE49-F238E27FC236}">
              <a16:creationId xmlns:a16="http://schemas.microsoft.com/office/drawing/2014/main" id="{9C72BBE6-A146-45BB-86FA-FD835A2B46FE}"/>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04" name="【消防施設】&#10;一人当たり面積平均値テキスト">
          <a:extLst>
            <a:ext uri="{FF2B5EF4-FFF2-40B4-BE49-F238E27FC236}">
              <a16:creationId xmlns:a16="http://schemas.microsoft.com/office/drawing/2014/main" id="{DF7310D0-92B6-400C-B350-4898440B6C11}"/>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05" name="フローチャート: 判断 804">
          <a:extLst>
            <a:ext uri="{FF2B5EF4-FFF2-40B4-BE49-F238E27FC236}">
              <a16:creationId xmlns:a16="http://schemas.microsoft.com/office/drawing/2014/main" id="{61910E59-69B7-4E07-AD6C-FD4BBBDF1D17}"/>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06" name="フローチャート: 判断 805">
          <a:extLst>
            <a:ext uri="{FF2B5EF4-FFF2-40B4-BE49-F238E27FC236}">
              <a16:creationId xmlns:a16="http://schemas.microsoft.com/office/drawing/2014/main" id="{443A5C41-E84C-41BE-B182-E65BEB9679FE}"/>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07" name="フローチャート: 判断 806">
          <a:extLst>
            <a:ext uri="{FF2B5EF4-FFF2-40B4-BE49-F238E27FC236}">
              <a16:creationId xmlns:a16="http://schemas.microsoft.com/office/drawing/2014/main" id="{7C18B13F-28EC-4E1E-ADE0-D81447E0AF2B}"/>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08" name="フローチャート: 判断 807">
          <a:extLst>
            <a:ext uri="{FF2B5EF4-FFF2-40B4-BE49-F238E27FC236}">
              <a16:creationId xmlns:a16="http://schemas.microsoft.com/office/drawing/2014/main" id="{0AD1C21C-DD05-4B2E-967A-B64A9D16AA46}"/>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09" name="フローチャート: 判断 808">
          <a:extLst>
            <a:ext uri="{FF2B5EF4-FFF2-40B4-BE49-F238E27FC236}">
              <a16:creationId xmlns:a16="http://schemas.microsoft.com/office/drawing/2014/main" id="{424FCBA9-ACF9-41C2-8DC0-0C87A1015017}"/>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B92D7FBE-D62A-48EC-B41C-EB55CABEF79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64BD141E-C98C-4C9B-A9AB-2DE21660461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64CCD9A-419A-4969-91D2-1C224F5D1F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A3EFA1CF-53F3-4C49-988D-BEDD570238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5C89A8D7-0E97-489A-BC67-3ECAE7C94F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62567</xdr:rowOff>
    </xdr:from>
    <xdr:to>
      <xdr:col>116</xdr:col>
      <xdr:colOff>114300</xdr:colOff>
      <xdr:row>86</xdr:row>
      <xdr:rowOff>164167</xdr:rowOff>
    </xdr:to>
    <xdr:sp macro="" textlink="">
      <xdr:nvSpPr>
        <xdr:cNvPr id="815" name="楕円 814">
          <a:extLst>
            <a:ext uri="{FF2B5EF4-FFF2-40B4-BE49-F238E27FC236}">
              <a16:creationId xmlns:a16="http://schemas.microsoft.com/office/drawing/2014/main" id="{B7AE8A76-027C-46E3-947F-0D01EF5EC553}"/>
            </a:ext>
          </a:extLst>
        </xdr:cNvPr>
        <xdr:cNvSpPr/>
      </xdr:nvSpPr>
      <xdr:spPr>
        <a:xfrm>
          <a:off x="22110700" y="148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16" name="【消防施設】&#10;一人当たり面積該当値テキスト">
          <a:extLst>
            <a:ext uri="{FF2B5EF4-FFF2-40B4-BE49-F238E27FC236}">
              <a16:creationId xmlns:a16="http://schemas.microsoft.com/office/drawing/2014/main" id="{2701CC13-3B0B-4FB4-8F73-2CF504AF725E}"/>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62677</xdr:rowOff>
    </xdr:from>
    <xdr:to>
      <xdr:col>112</xdr:col>
      <xdr:colOff>38100</xdr:colOff>
      <xdr:row>86</xdr:row>
      <xdr:rowOff>164277</xdr:rowOff>
    </xdr:to>
    <xdr:sp macro="" textlink="">
      <xdr:nvSpPr>
        <xdr:cNvPr id="817" name="楕円 816">
          <a:extLst>
            <a:ext uri="{FF2B5EF4-FFF2-40B4-BE49-F238E27FC236}">
              <a16:creationId xmlns:a16="http://schemas.microsoft.com/office/drawing/2014/main" id="{B6C20EFB-8BEC-40FB-84A9-EEE3643F3654}"/>
            </a:ext>
          </a:extLst>
        </xdr:cNvPr>
        <xdr:cNvSpPr/>
      </xdr:nvSpPr>
      <xdr:spPr>
        <a:xfrm>
          <a:off x="21272500" y="148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113367</xdr:rowOff>
    </xdr:from>
    <xdr:to>
      <xdr:col>116</xdr:col>
      <xdr:colOff>63500</xdr:colOff>
      <xdr:row>86</xdr:row>
      <xdr:rowOff>113477</xdr:rowOff>
    </xdr:to>
    <xdr:cxnSp macro="">
      <xdr:nvCxnSpPr>
        <xdr:cNvPr id="818" name="直線コネクタ 817">
          <a:extLst>
            <a:ext uri="{FF2B5EF4-FFF2-40B4-BE49-F238E27FC236}">
              <a16:creationId xmlns:a16="http://schemas.microsoft.com/office/drawing/2014/main" id="{289B7822-595B-4E57-8FE1-6821C2975A8A}"/>
            </a:ext>
          </a:extLst>
        </xdr:cNvPr>
        <xdr:cNvCxnSpPr/>
      </xdr:nvCxnSpPr>
      <xdr:spPr>
        <a:xfrm flipV="1">
          <a:off x="21323300" y="14858067"/>
          <a:ext cx="8382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62695</xdr:rowOff>
    </xdr:from>
    <xdr:to>
      <xdr:col>107</xdr:col>
      <xdr:colOff>101600</xdr:colOff>
      <xdr:row>86</xdr:row>
      <xdr:rowOff>164295</xdr:rowOff>
    </xdr:to>
    <xdr:sp macro="" textlink="">
      <xdr:nvSpPr>
        <xdr:cNvPr id="819" name="楕円 818">
          <a:extLst>
            <a:ext uri="{FF2B5EF4-FFF2-40B4-BE49-F238E27FC236}">
              <a16:creationId xmlns:a16="http://schemas.microsoft.com/office/drawing/2014/main" id="{63B791C9-AABB-42B0-A8C6-CBA7C5DB6FBB}"/>
            </a:ext>
          </a:extLst>
        </xdr:cNvPr>
        <xdr:cNvSpPr/>
      </xdr:nvSpPr>
      <xdr:spPr>
        <a:xfrm>
          <a:off x="20383500" y="1480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113477</xdr:rowOff>
    </xdr:from>
    <xdr:to>
      <xdr:col>111</xdr:col>
      <xdr:colOff>177800</xdr:colOff>
      <xdr:row>86</xdr:row>
      <xdr:rowOff>113495</xdr:rowOff>
    </xdr:to>
    <xdr:cxnSp macro="">
      <xdr:nvCxnSpPr>
        <xdr:cNvPr id="820" name="直線コネクタ 819">
          <a:extLst>
            <a:ext uri="{FF2B5EF4-FFF2-40B4-BE49-F238E27FC236}">
              <a16:creationId xmlns:a16="http://schemas.microsoft.com/office/drawing/2014/main" id="{37BD7ED6-C8E0-4D4C-A5C0-068163930B70}"/>
            </a:ext>
          </a:extLst>
        </xdr:cNvPr>
        <xdr:cNvCxnSpPr/>
      </xdr:nvCxnSpPr>
      <xdr:spPr>
        <a:xfrm flipV="1">
          <a:off x="20434300" y="14858177"/>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62708</xdr:rowOff>
    </xdr:from>
    <xdr:to>
      <xdr:col>102</xdr:col>
      <xdr:colOff>165100</xdr:colOff>
      <xdr:row>86</xdr:row>
      <xdr:rowOff>164308</xdr:rowOff>
    </xdr:to>
    <xdr:sp macro="" textlink="">
      <xdr:nvSpPr>
        <xdr:cNvPr id="821" name="楕円 820">
          <a:extLst>
            <a:ext uri="{FF2B5EF4-FFF2-40B4-BE49-F238E27FC236}">
              <a16:creationId xmlns:a16="http://schemas.microsoft.com/office/drawing/2014/main" id="{075F42EB-9994-456E-9564-5EACDB1415D8}"/>
            </a:ext>
          </a:extLst>
        </xdr:cNvPr>
        <xdr:cNvSpPr/>
      </xdr:nvSpPr>
      <xdr:spPr>
        <a:xfrm>
          <a:off x="19494500" y="148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113495</xdr:rowOff>
    </xdr:from>
    <xdr:to>
      <xdr:col>107</xdr:col>
      <xdr:colOff>50800</xdr:colOff>
      <xdr:row>86</xdr:row>
      <xdr:rowOff>113508</xdr:rowOff>
    </xdr:to>
    <xdr:cxnSp macro="">
      <xdr:nvCxnSpPr>
        <xdr:cNvPr id="822" name="直線コネクタ 821">
          <a:extLst>
            <a:ext uri="{FF2B5EF4-FFF2-40B4-BE49-F238E27FC236}">
              <a16:creationId xmlns:a16="http://schemas.microsoft.com/office/drawing/2014/main" id="{60E0A9EF-EC6B-440E-9910-C97A33E66FB1}"/>
            </a:ext>
          </a:extLst>
        </xdr:cNvPr>
        <xdr:cNvCxnSpPr/>
      </xdr:nvCxnSpPr>
      <xdr:spPr>
        <a:xfrm flipV="1">
          <a:off x="19545300" y="14858195"/>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62723</xdr:rowOff>
    </xdr:from>
    <xdr:to>
      <xdr:col>98</xdr:col>
      <xdr:colOff>38100</xdr:colOff>
      <xdr:row>86</xdr:row>
      <xdr:rowOff>164323</xdr:rowOff>
    </xdr:to>
    <xdr:sp macro="" textlink="">
      <xdr:nvSpPr>
        <xdr:cNvPr id="823" name="楕円 822">
          <a:extLst>
            <a:ext uri="{FF2B5EF4-FFF2-40B4-BE49-F238E27FC236}">
              <a16:creationId xmlns:a16="http://schemas.microsoft.com/office/drawing/2014/main" id="{8F44D51A-5813-461A-A136-13927AA1B8B9}"/>
            </a:ext>
          </a:extLst>
        </xdr:cNvPr>
        <xdr:cNvSpPr/>
      </xdr:nvSpPr>
      <xdr:spPr>
        <a:xfrm>
          <a:off x="18605500" y="148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113508</xdr:rowOff>
    </xdr:from>
    <xdr:to>
      <xdr:col>102</xdr:col>
      <xdr:colOff>114300</xdr:colOff>
      <xdr:row>86</xdr:row>
      <xdr:rowOff>113523</xdr:rowOff>
    </xdr:to>
    <xdr:cxnSp macro="">
      <xdr:nvCxnSpPr>
        <xdr:cNvPr id="824" name="直線コネクタ 823">
          <a:extLst>
            <a:ext uri="{FF2B5EF4-FFF2-40B4-BE49-F238E27FC236}">
              <a16:creationId xmlns:a16="http://schemas.microsoft.com/office/drawing/2014/main" id="{1682C51A-7CDD-4FA2-96BD-866334E30B0C}"/>
            </a:ext>
          </a:extLst>
        </xdr:cNvPr>
        <xdr:cNvCxnSpPr/>
      </xdr:nvCxnSpPr>
      <xdr:spPr>
        <a:xfrm flipV="1">
          <a:off x="18656300" y="14858208"/>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25" name="n_1aveValue【消防施設】&#10;一人当たり面積">
          <a:extLst>
            <a:ext uri="{FF2B5EF4-FFF2-40B4-BE49-F238E27FC236}">
              <a16:creationId xmlns:a16="http://schemas.microsoft.com/office/drawing/2014/main" id="{EF55E10A-EF24-4836-9937-431949C224CA}"/>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26" name="n_2aveValue【消防施設】&#10;一人当たり面積">
          <a:extLst>
            <a:ext uri="{FF2B5EF4-FFF2-40B4-BE49-F238E27FC236}">
              <a16:creationId xmlns:a16="http://schemas.microsoft.com/office/drawing/2014/main" id="{F46B7BB2-1028-4795-910B-01305F06AE93}"/>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27" name="n_3aveValue【消防施設】&#10;一人当たり面積">
          <a:extLst>
            <a:ext uri="{FF2B5EF4-FFF2-40B4-BE49-F238E27FC236}">
              <a16:creationId xmlns:a16="http://schemas.microsoft.com/office/drawing/2014/main" id="{A3D66170-97E0-472B-B88B-182B8CC2F480}"/>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28" name="n_4aveValue【消防施設】&#10;一人当たり面積">
          <a:extLst>
            <a:ext uri="{FF2B5EF4-FFF2-40B4-BE49-F238E27FC236}">
              <a16:creationId xmlns:a16="http://schemas.microsoft.com/office/drawing/2014/main" id="{C821D9E7-EC28-474A-8DD1-B1C2C4BCBBAE}"/>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155404</xdr:rowOff>
    </xdr:from>
    <xdr:ext cx="469744" cy="259045"/>
    <xdr:sp macro="" textlink="">
      <xdr:nvSpPr>
        <xdr:cNvPr id="829" name="n_1mainValue【消防施設】&#10;一人当たり面積">
          <a:extLst>
            <a:ext uri="{FF2B5EF4-FFF2-40B4-BE49-F238E27FC236}">
              <a16:creationId xmlns:a16="http://schemas.microsoft.com/office/drawing/2014/main" id="{6B09BEC6-8B14-4BCA-B438-310492982F31}"/>
            </a:ext>
          </a:extLst>
        </xdr:cNvPr>
        <xdr:cNvSpPr txBox="1"/>
      </xdr:nvSpPr>
      <xdr:spPr>
        <a:xfrm>
          <a:off x="21075727" y="1490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9372</xdr:rowOff>
    </xdr:from>
    <xdr:ext cx="469744" cy="259045"/>
    <xdr:sp macro="" textlink="">
      <xdr:nvSpPr>
        <xdr:cNvPr id="830" name="n_2mainValue【消防施設】&#10;一人当たり面積">
          <a:extLst>
            <a:ext uri="{FF2B5EF4-FFF2-40B4-BE49-F238E27FC236}">
              <a16:creationId xmlns:a16="http://schemas.microsoft.com/office/drawing/2014/main" id="{9719AF2C-F934-48CA-9646-2ED67DE07A45}"/>
            </a:ext>
          </a:extLst>
        </xdr:cNvPr>
        <xdr:cNvSpPr txBox="1"/>
      </xdr:nvSpPr>
      <xdr:spPr>
        <a:xfrm>
          <a:off x="20199427" y="1458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9385</xdr:rowOff>
    </xdr:from>
    <xdr:ext cx="469744" cy="259045"/>
    <xdr:sp macro="" textlink="">
      <xdr:nvSpPr>
        <xdr:cNvPr id="831" name="n_3mainValue【消防施設】&#10;一人当たり面積">
          <a:extLst>
            <a:ext uri="{FF2B5EF4-FFF2-40B4-BE49-F238E27FC236}">
              <a16:creationId xmlns:a16="http://schemas.microsoft.com/office/drawing/2014/main" id="{9FB4F075-6C60-4DA2-BFEB-A4691B50569D}"/>
            </a:ext>
          </a:extLst>
        </xdr:cNvPr>
        <xdr:cNvSpPr txBox="1"/>
      </xdr:nvSpPr>
      <xdr:spPr>
        <a:xfrm>
          <a:off x="19310427" y="1458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9400</xdr:rowOff>
    </xdr:from>
    <xdr:ext cx="469744" cy="259045"/>
    <xdr:sp macro="" textlink="">
      <xdr:nvSpPr>
        <xdr:cNvPr id="832" name="n_4mainValue【消防施設】&#10;一人当たり面積">
          <a:extLst>
            <a:ext uri="{FF2B5EF4-FFF2-40B4-BE49-F238E27FC236}">
              <a16:creationId xmlns:a16="http://schemas.microsoft.com/office/drawing/2014/main" id="{A826C158-0F7A-4002-8B64-6B1B0E579EB9}"/>
            </a:ext>
          </a:extLst>
        </xdr:cNvPr>
        <xdr:cNvSpPr txBox="1"/>
      </xdr:nvSpPr>
      <xdr:spPr>
        <a:xfrm>
          <a:off x="18421427" y="1458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E6543CCB-FFDA-48B3-9258-B8667595C7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D70CCB9E-BF9B-4DA0-AFE8-05D26DCFFED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C1579C71-FB6D-4854-AD7A-9C24A4DA2D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19BC5586-1BD5-4FC7-B23C-BBAA1CDCFB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B49037DA-1F95-4C79-8FF2-1C21A00794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5E70C73F-C234-439E-A0E5-BFBD710329C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21AEF3F-8200-48F3-BFDB-726F974809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9E944C7E-52A3-42E6-A7C4-6B28792B07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834397D4-5B08-49E8-B715-0BC6C3420D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9903AC74-38A4-4BB3-8F5A-ADE957EFB1A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399E7D1-92CD-4AA9-82D2-0AF4FD65F9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570C44B6-C947-4F65-A54D-F610A5A2A2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162C805B-FEF3-4FD7-818D-660D3C1C91F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75890AE4-2709-46D6-BF8F-CC07D07A057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5AF7BEFE-FCAB-4924-BDC1-5DE60FDFD20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D36A8614-8CB5-4C91-A9EB-B2F72F23EF1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C85D1002-1C1E-47A6-8922-FFFFFF3F86B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A2B9691F-4FD3-4D1B-B17E-598A3235D3A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8EEA1119-8B9E-48D2-87FB-A990AF30B72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DD2D355D-9346-4C49-BD5D-649156CEECB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A1EA04E1-4071-4AAD-B8D9-8C469CA1940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CE5956D9-F2D8-4B15-845B-B8587F7CE28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8984B5AE-56F6-4B62-8BA1-E306F7DB155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1C10444-4D45-4E4B-878F-E8DB90557EA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id="{E84EA19B-0891-48CE-9CAB-3D631E1340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58" name="直線コネクタ 857">
          <a:extLst>
            <a:ext uri="{FF2B5EF4-FFF2-40B4-BE49-F238E27FC236}">
              <a16:creationId xmlns:a16="http://schemas.microsoft.com/office/drawing/2014/main" id="{5A49CB36-5EC6-4A08-B7A3-535204C6FCDC}"/>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9" name="【庁舎】&#10;有形固定資産減価償却率最小値テキスト">
          <a:extLst>
            <a:ext uri="{FF2B5EF4-FFF2-40B4-BE49-F238E27FC236}">
              <a16:creationId xmlns:a16="http://schemas.microsoft.com/office/drawing/2014/main" id="{754DCDCD-65B7-4417-AB5F-5C3E208D85E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0" name="直線コネクタ 859">
          <a:extLst>
            <a:ext uri="{FF2B5EF4-FFF2-40B4-BE49-F238E27FC236}">
              <a16:creationId xmlns:a16="http://schemas.microsoft.com/office/drawing/2014/main" id="{0648D81A-7B92-4A7B-81C4-E6E7A1E0344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1" name="【庁舎】&#10;有形固定資産減価償却率最大値テキスト">
          <a:extLst>
            <a:ext uri="{FF2B5EF4-FFF2-40B4-BE49-F238E27FC236}">
              <a16:creationId xmlns:a16="http://schemas.microsoft.com/office/drawing/2014/main" id="{28B191FB-1CCF-466E-B8DE-F79DA37BD56C}"/>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2" name="直線コネクタ 861">
          <a:extLst>
            <a:ext uri="{FF2B5EF4-FFF2-40B4-BE49-F238E27FC236}">
              <a16:creationId xmlns:a16="http://schemas.microsoft.com/office/drawing/2014/main" id="{115B810C-473E-471B-A418-9323D07AAC5F}"/>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3" name="【庁舎】&#10;有形固定資産減価償却率平均値テキスト">
          <a:extLst>
            <a:ext uri="{FF2B5EF4-FFF2-40B4-BE49-F238E27FC236}">
              <a16:creationId xmlns:a16="http://schemas.microsoft.com/office/drawing/2014/main" id="{1515472E-D70A-42A5-B1C1-316DC84DFA2D}"/>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4" name="フローチャート: 判断 863">
          <a:extLst>
            <a:ext uri="{FF2B5EF4-FFF2-40B4-BE49-F238E27FC236}">
              <a16:creationId xmlns:a16="http://schemas.microsoft.com/office/drawing/2014/main" id="{5318BDF2-2F52-48BF-989B-1B4F19E11706}"/>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65" name="フローチャート: 判断 864">
          <a:extLst>
            <a:ext uri="{FF2B5EF4-FFF2-40B4-BE49-F238E27FC236}">
              <a16:creationId xmlns:a16="http://schemas.microsoft.com/office/drawing/2014/main" id="{3D7F417B-9920-4C7C-A255-BBFA8E6770A8}"/>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66" name="フローチャート: 判断 865">
          <a:extLst>
            <a:ext uri="{FF2B5EF4-FFF2-40B4-BE49-F238E27FC236}">
              <a16:creationId xmlns:a16="http://schemas.microsoft.com/office/drawing/2014/main" id="{6D3DD7C2-1556-45CB-95C2-4894731C437F}"/>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7" name="フローチャート: 判断 866">
          <a:extLst>
            <a:ext uri="{FF2B5EF4-FFF2-40B4-BE49-F238E27FC236}">
              <a16:creationId xmlns:a16="http://schemas.microsoft.com/office/drawing/2014/main" id="{FD4094AC-A137-4CE3-9461-E4DD7D9DA92E}"/>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68" name="フローチャート: 判断 867">
          <a:extLst>
            <a:ext uri="{FF2B5EF4-FFF2-40B4-BE49-F238E27FC236}">
              <a16:creationId xmlns:a16="http://schemas.microsoft.com/office/drawing/2014/main" id="{384FBD44-F9F6-4969-99D5-823C9D30EBCA}"/>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DEF59D2F-7566-4A8E-B464-66151B6C41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7523F7B0-3FE0-42F2-B3A5-95980F16CF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E79BA6E-4312-46F4-80CB-8DE2D5C499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61750B5-EE5C-40A6-8C10-725E8E1BF7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61C55F24-23DF-4E29-9291-3B86DFEB01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874" name="楕円 873">
          <a:extLst>
            <a:ext uri="{FF2B5EF4-FFF2-40B4-BE49-F238E27FC236}">
              <a16:creationId xmlns:a16="http://schemas.microsoft.com/office/drawing/2014/main" id="{C3F4F6ED-B7CF-4151-8B12-FA095FE18847}"/>
            </a:ext>
          </a:extLst>
        </xdr:cNvPr>
        <xdr:cNvSpPr/>
      </xdr:nvSpPr>
      <xdr:spPr>
        <a:xfrm>
          <a:off x="16268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147519</xdr:rowOff>
    </xdr:from>
    <xdr:ext cx="405111" cy="259045"/>
    <xdr:sp macro="" textlink="">
      <xdr:nvSpPr>
        <xdr:cNvPr id="875" name="【庁舎】&#10;有形固定資産減価償却率該当値テキスト">
          <a:extLst>
            <a:ext uri="{FF2B5EF4-FFF2-40B4-BE49-F238E27FC236}">
              <a16:creationId xmlns:a16="http://schemas.microsoft.com/office/drawing/2014/main" id="{76CCE7CD-CF2D-4D37-A48D-ABCF0516C616}"/>
            </a:ext>
          </a:extLst>
        </xdr:cNvPr>
        <xdr:cNvSpPr txBox="1"/>
      </xdr:nvSpPr>
      <xdr:spPr>
        <a:xfrm>
          <a:off x="16357600"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87449</xdr:rowOff>
    </xdr:from>
    <xdr:to>
      <xdr:col>81</xdr:col>
      <xdr:colOff>101600</xdr:colOff>
      <xdr:row>105</xdr:row>
      <xdr:rowOff>17599</xdr:rowOff>
    </xdr:to>
    <xdr:sp macro="" textlink="">
      <xdr:nvSpPr>
        <xdr:cNvPr id="876" name="楕円 875">
          <a:extLst>
            <a:ext uri="{FF2B5EF4-FFF2-40B4-BE49-F238E27FC236}">
              <a16:creationId xmlns:a16="http://schemas.microsoft.com/office/drawing/2014/main" id="{F756DA94-0E65-4236-B881-4044F378503D}"/>
            </a:ext>
          </a:extLst>
        </xdr:cNvPr>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138249</xdr:rowOff>
    </xdr:from>
    <xdr:to>
      <xdr:col>85</xdr:col>
      <xdr:colOff>127000</xdr:colOff>
      <xdr:row>105</xdr:row>
      <xdr:rowOff>48442</xdr:rowOff>
    </xdr:to>
    <xdr:cxnSp macro="">
      <xdr:nvCxnSpPr>
        <xdr:cNvPr id="877" name="直線コネクタ 876">
          <a:extLst>
            <a:ext uri="{FF2B5EF4-FFF2-40B4-BE49-F238E27FC236}">
              <a16:creationId xmlns:a16="http://schemas.microsoft.com/office/drawing/2014/main" id="{4CFD2A24-A420-4F65-82CA-953D4F5AFFB7}"/>
            </a:ext>
          </a:extLst>
        </xdr:cNvPr>
        <xdr:cNvCxnSpPr/>
      </xdr:nvCxnSpPr>
      <xdr:spPr>
        <a:xfrm>
          <a:off x="15481300" y="17969049"/>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878" name="楕円 877">
          <a:extLst>
            <a:ext uri="{FF2B5EF4-FFF2-40B4-BE49-F238E27FC236}">
              <a16:creationId xmlns:a16="http://schemas.microsoft.com/office/drawing/2014/main" id="{51BB66E9-BF08-4A77-AFEB-DE664793F691}"/>
            </a:ext>
          </a:extLst>
        </xdr:cNvPr>
        <xdr:cNvSpPr/>
      </xdr:nvSpPr>
      <xdr:spPr>
        <a:xfrm>
          <a:off x="14541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102326</xdr:rowOff>
    </xdr:from>
    <xdr:to>
      <xdr:col>81</xdr:col>
      <xdr:colOff>50800</xdr:colOff>
      <xdr:row>104</xdr:row>
      <xdr:rowOff>138249</xdr:rowOff>
    </xdr:to>
    <xdr:cxnSp macro="">
      <xdr:nvCxnSpPr>
        <xdr:cNvPr id="879" name="直線コネクタ 878">
          <a:extLst>
            <a:ext uri="{FF2B5EF4-FFF2-40B4-BE49-F238E27FC236}">
              <a16:creationId xmlns:a16="http://schemas.microsoft.com/office/drawing/2014/main" id="{DD6DA689-BA14-407C-8CB1-B44AD7F4AAF9}"/>
            </a:ext>
          </a:extLst>
        </xdr:cNvPr>
        <xdr:cNvCxnSpPr/>
      </xdr:nvCxnSpPr>
      <xdr:spPr>
        <a:xfrm>
          <a:off x="14592300" y="1793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80" name="楕円 879">
          <a:extLst>
            <a:ext uri="{FF2B5EF4-FFF2-40B4-BE49-F238E27FC236}">
              <a16:creationId xmlns:a16="http://schemas.microsoft.com/office/drawing/2014/main" id="{2BE3B609-24EC-43F9-AA8A-B35D54113C23}"/>
            </a:ext>
          </a:extLst>
        </xdr:cNvPr>
        <xdr:cNvSpPr/>
      </xdr:nvSpPr>
      <xdr:spPr>
        <a:xfrm>
          <a:off x="13652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89263</xdr:rowOff>
    </xdr:from>
    <xdr:to>
      <xdr:col>76</xdr:col>
      <xdr:colOff>114300</xdr:colOff>
      <xdr:row>104</xdr:row>
      <xdr:rowOff>102326</xdr:rowOff>
    </xdr:to>
    <xdr:cxnSp macro="">
      <xdr:nvCxnSpPr>
        <xdr:cNvPr id="881" name="直線コネクタ 880">
          <a:extLst>
            <a:ext uri="{FF2B5EF4-FFF2-40B4-BE49-F238E27FC236}">
              <a16:creationId xmlns:a16="http://schemas.microsoft.com/office/drawing/2014/main" id="{B61FAA0A-5AC7-4F87-8EE1-A46040896129}"/>
            </a:ext>
          </a:extLst>
        </xdr:cNvPr>
        <xdr:cNvCxnSpPr/>
      </xdr:nvCxnSpPr>
      <xdr:spPr>
        <a:xfrm>
          <a:off x="13703300" y="179200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170724</xdr:rowOff>
    </xdr:from>
    <xdr:to>
      <xdr:col>67</xdr:col>
      <xdr:colOff>101600</xdr:colOff>
      <xdr:row>104</xdr:row>
      <xdr:rowOff>100874</xdr:rowOff>
    </xdr:to>
    <xdr:sp macro="" textlink="">
      <xdr:nvSpPr>
        <xdr:cNvPr id="882" name="楕円 881">
          <a:extLst>
            <a:ext uri="{FF2B5EF4-FFF2-40B4-BE49-F238E27FC236}">
              <a16:creationId xmlns:a16="http://schemas.microsoft.com/office/drawing/2014/main" id="{EDB1DE7E-D999-4906-8882-B1FDFC852319}"/>
            </a:ext>
          </a:extLst>
        </xdr:cNvPr>
        <xdr:cNvSpPr/>
      </xdr:nvSpPr>
      <xdr:spPr>
        <a:xfrm>
          <a:off x="12763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50074</xdr:rowOff>
    </xdr:from>
    <xdr:to>
      <xdr:col>71</xdr:col>
      <xdr:colOff>177800</xdr:colOff>
      <xdr:row>104</xdr:row>
      <xdr:rowOff>89263</xdr:rowOff>
    </xdr:to>
    <xdr:cxnSp macro="">
      <xdr:nvCxnSpPr>
        <xdr:cNvPr id="883" name="直線コネクタ 882">
          <a:extLst>
            <a:ext uri="{FF2B5EF4-FFF2-40B4-BE49-F238E27FC236}">
              <a16:creationId xmlns:a16="http://schemas.microsoft.com/office/drawing/2014/main" id="{CD05BAF6-9DBA-41D1-88A3-9B8ECB47D0F1}"/>
            </a:ext>
          </a:extLst>
        </xdr:cNvPr>
        <xdr:cNvCxnSpPr/>
      </xdr:nvCxnSpPr>
      <xdr:spPr>
        <a:xfrm>
          <a:off x="12814300" y="178808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84" name="n_1aveValue【庁舎】&#10;有形固定資産減価償却率">
          <a:extLst>
            <a:ext uri="{FF2B5EF4-FFF2-40B4-BE49-F238E27FC236}">
              <a16:creationId xmlns:a16="http://schemas.microsoft.com/office/drawing/2014/main" id="{B4C60DE0-1516-4341-AD1F-920B131C3640}"/>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85" name="n_2aveValue【庁舎】&#10;有形固定資産減価償却率">
          <a:extLst>
            <a:ext uri="{FF2B5EF4-FFF2-40B4-BE49-F238E27FC236}">
              <a16:creationId xmlns:a16="http://schemas.microsoft.com/office/drawing/2014/main" id="{1BE03E95-4A13-4774-9B04-966168AF53FC}"/>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86" name="n_3aveValue【庁舎】&#10;有形固定資産減価償却率">
          <a:extLst>
            <a:ext uri="{FF2B5EF4-FFF2-40B4-BE49-F238E27FC236}">
              <a16:creationId xmlns:a16="http://schemas.microsoft.com/office/drawing/2014/main" id="{C98943EB-55DE-492A-A05E-DA97BE68B49C}"/>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887" name="n_4aveValue【庁舎】&#10;有形固定資産減価償却率">
          <a:extLst>
            <a:ext uri="{FF2B5EF4-FFF2-40B4-BE49-F238E27FC236}">
              <a16:creationId xmlns:a16="http://schemas.microsoft.com/office/drawing/2014/main" id="{FE91AA4D-624E-4039-942E-1D7B49348AE9}"/>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8726</xdr:rowOff>
    </xdr:from>
    <xdr:ext cx="405111" cy="259045"/>
    <xdr:sp macro="" textlink="">
      <xdr:nvSpPr>
        <xdr:cNvPr id="888" name="n_1mainValue【庁舎】&#10;有形固定資産減価償却率">
          <a:extLst>
            <a:ext uri="{FF2B5EF4-FFF2-40B4-BE49-F238E27FC236}">
              <a16:creationId xmlns:a16="http://schemas.microsoft.com/office/drawing/2014/main" id="{619FFDD9-906B-466D-9BEC-E37563D0D588}"/>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144253</xdr:rowOff>
    </xdr:from>
    <xdr:ext cx="405111" cy="259045"/>
    <xdr:sp macro="" textlink="">
      <xdr:nvSpPr>
        <xdr:cNvPr id="889" name="n_2mainValue【庁舎】&#10;有形固定資産減価償却率">
          <a:extLst>
            <a:ext uri="{FF2B5EF4-FFF2-40B4-BE49-F238E27FC236}">
              <a16:creationId xmlns:a16="http://schemas.microsoft.com/office/drawing/2014/main" id="{991654AD-13D9-435D-B351-3C2051F0DA88}"/>
            </a:ext>
          </a:extLst>
        </xdr:cNvPr>
        <xdr:cNvSpPr txBox="1"/>
      </xdr:nvSpPr>
      <xdr:spPr>
        <a:xfrm>
          <a:off x="14389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0" name="n_3mainValue【庁舎】&#10;有形固定資産減価償却率">
          <a:extLst>
            <a:ext uri="{FF2B5EF4-FFF2-40B4-BE49-F238E27FC236}">
              <a16:creationId xmlns:a16="http://schemas.microsoft.com/office/drawing/2014/main" id="{607BF0E8-E00E-4381-B8F2-8B231B09722C}"/>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891" name="n_4mainValue【庁舎】&#10;有形固定資産減価償却率">
          <a:extLst>
            <a:ext uri="{FF2B5EF4-FFF2-40B4-BE49-F238E27FC236}">
              <a16:creationId xmlns:a16="http://schemas.microsoft.com/office/drawing/2014/main" id="{F0E66B23-5D11-4FE3-BD56-2164F5ECD067}"/>
            </a:ext>
          </a:extLst>
        </xdr:cNvPr>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99157D53-31C3-4BFE-9FF2-116ABC8A07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456793D7-4EC9-42BC-AF9A-CBC2373726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D56607AA-8611-4EE9-BBD2-BCC6F7EC20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C2F7752E-4677-4DA8-9BF8-A387CBEFCE0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18092BE5-C977-4E27-8653-DC5CF99A95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C3D5E4B6-E876-4C9F-AB4E-86BAC711405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901283AF-7696-4E15-8DA5-EC19D2261B3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7579B1AA-D2FB-44FB-8738-BD9CB15F75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4B629592-B436-49B8-A89F-91465979CD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A059C065-03A1-451B-995D-0095C83101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7979CD52-019E-4079-80F3-7E4606CCF3C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7F54F447-C3C0-4702-9AEC-90653E599AA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60F2A855-721B-4050-B67C-11663FC0AFB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7865C54F-03AC-4434-BA87-AB4BA160262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F239FF3E-F1D8-45B4-AA40-8F7CD5DAFCC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AC02D245-675A-49F0-B991-7CBBB1FBFBC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B6FE3A05-4EFF-4964-BBA4-71353E59AE1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E5C75BD1-E286-4EBE-BC26-C2DD452D484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CF3D391C-81FF-484F-BF66-C85438E4772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CDC09B4B-CEC0-4A4F-A23B-8E128DCB62D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6734AF7B-1C37-425B-A394-1B4DD349E1B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F490A77F-E9B3-41C4-A953-BCD9DD9518C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E90B3B57-48B1-46C1-9572-3A0F862D0C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2717AA50-574E-46ED-9D8C-67DD652E81E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a:extLst>
            <a:ext uri="{FF2B5EF4-FFF2-40B4-BE49-F238E27FC236}">
              <a16:creationId xmlns:a16="http://schemas.microsoft.com/office/drawing/2014/main" id="{731FD434-7530-4C0F-8574-43975EBA12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17" name="直線コネクタ 916">
          <a:extLst>
            <a:ext uri="{FF2B5EF4-FFF2-40B4-BE49-F238E27FC236}">
              <a16:creationId xmlns:a16="http://schemas.microsoft.com/office/drawing/2014/main" id="{36667A10-601B-441E-AD48-5371275986CA}"/>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8" name="【庁舎】&#10;一人当たり面積最小値テキスト">
          <a:extLst>
            <a:ext uri="{FF2B5EF4-FFF2-40B4-BE49-F238E27FC236}">
              <a16:creationId xmlns:a16="http://schemas.microsoft.com/office/drawing/2014/main" id="{A7CF3014-F962-4140-87E8-D14F0A0FDA95}"/>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9" name="直線コネクタ 918">
          <a:extLst>
            <a:ext uri="{FF2B5EF4-FFF2-40B4-BE49-F238E27FC236}">
              <a16:creationId xmlns:a16="http://schemas.microsoft.com/office/drawing/2014/main" id="{F9A707FC-BD00-456C-AAFE-701933896A26}"/>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0" name="【庁舎】&#10;一人当たり面積最大値テキスト">
          <a:extLst>
            <a:ext uri="{FF2B5EF4-FFF2-40B4-BE49-F238E27FC236}">
              <a16:creationId xmlns:a16="http://schemas.microsoft.com/office/drawing/2014/main" id="{EF620F6A-383A-45C1-8291-A8CA93E4A8F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1" name="直線コネクタ 920">
          <a:extLst>
            <a:ext uri="{FF2B5EF4-FFF2-40B4-BE49-F238E27FC236}">
              <a16:creationId xmlns:a16="http://schemas.microsoft.com/office/drawing/2014/main" id="{69B85114-65E3-462E-BD44-5F4C3389ADEC}"/>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922" name="【庁舎】&#10;一人当たり面積平均値テキスト">
          <a:extLst>
            <a:ext uri="{FF2B5EF4-FFF2-40B4-BE49-F238E27FC236}">
              <a16:creationId xmlns:a16="http://schemas.microsoft.com/office/drawing/2014/main" id="{97F41BC3-0EBE-4138-A54E-B7424FEE9F77}"/>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3" name="フローチャート: 判断 922">
          <a:extLst>
            <a:ext uri="{FF2B5EF4-FFF2-40B4-BE49-F238E27FC236}">
              <a16:creationId xmlns:a16="http://schemas.microsoft.com/office/drawing/2014/main" id="{4F6DBA7D-0A1A-40CF-9111-9A0C3CB5537D}"/>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24" name="フローチャート: 判断 923">
          <a:extLst>
            <a:ext uri="{FF2B5EF4-FFF2-40B4-BE49-F238E27FC236}">
              <a16:creationId xmlns:a16="http://schemas.microsoft.com/office/drawing/2014/main" id="{C897E9AB-67D3-4579-A5A7-3F96207FFB46}"/>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25" name="フローチャート: 判断 924">
          <a:extLst>
            <a:ext uri="{FF2B5EF4-FFF2-40B4-BE49-F238E27FC236}">
              <a16:creationId xmlns:a16="http://schemas.microsoft.com/office/drawing/2014/main" id="{F9D4EE31-2546-460F-A4FB-329F6E37881D}"/>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26" name="フローチャート: 判断 925">
          <a:extLst>
            <a:ext uri="{FF2B5EF4-FFF2-40B4-BE49-F238E27FC236}">
              <a16:creationId xmlns:a16="http://schemas.microsoft.com/office/drawing/2014/main" id="{2C2DDEDF-08A6-4BFF-BA81-B925B7B1DCB1}"/>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27" name="フローチャート: 判断 926">
          <a:extLst>
            <a:ext uri="{FF2B5EF4-FFF2-40B4-BE49-F238E27FC236}">
              <a16:creationId xmlns:a16="http://schemas.microsoft.com/office/drawing/2014/main" id="{ECA22032-0FB8-4CCD-B868-ACA71FAF1A91}"/>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90F5D543-6FF3-4DA6-AF0D-1B3B925115A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FF23427-74C7-444C-8CE5-4D867468E8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D6820442-A4E6-414C-A920-0A5E0D9901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2AC3EA3-85C9-4DBD-B0BC-5F249AE11B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A8B76BC-80D2-4E4C-8642-C15D0CAF726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54792</xdr:rowOff>
    </xdr:from>
    <xdr:to>
      <xdr:col>116</xdr:col>
      <xdr:colOff>114300</xdr:colOff>
      <xdr:row>104</xdr:row>
      <xdr:rowOff>156392</xdr:rowOff>
    </xdr:to>
    <xdr:sp macro="" textlink="">
      <xdr:nvSpPr>
        <xdr:cNvPr id="933" name="楕円 932">
          <a:extLst>
            <a:ext uri="{FF2B5EF4-FFF2-40B4-BE49-F238E27FC236}">
              <a16:creationId xmlns:a16="http://schemas.microsoft.com/office/drawing/2014/main" id="{4F52873F-B562-49D4-B8FE-6F14550971FE}"/>
            </a:ext>
          </a:extLst>
        </xdr:cNvPr>
        <xdr:cNvSpPr/>
      </xdr:nvSpPr>
      <xdr:spPr>
        <a:xfrm>
          <a:off x="22110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77669</xdr:rowOff>
    </xdr:from>
    <xdr:ext cx="469744" cy="259045"/>
    <xdr:sp macro="" textlink="">
      <xdr:nvSpPr>
        <xdr:cNvPr id="934" name="【庁舎】&#10;一人当たり面積該当値テキスト">
          <a:extLst>
            <a:ext uri="{FF2B5EF4-FFF2-40B4-BE49-F238E27FC236}">
              <a16:creationId xmlns:a16="http://schemas.microsoft.com/office/drawing/2014/main" id="{3EBE7C3B-0B9F-490E-97EA-5C85A60F5023}"/>
            </a:ext>
          </a:extLst>
        </xdr:cNvPr>
        <xdr:cNvSpPr txBox="1"/>
      </xdr:nvSpPr>
      <xdr:spPr>
        <a:xfrm>
          <a:off x="22199600" y="1773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66221</xdr:rowOff>
    </xdr:from>
    <xdr:to>
      <xdr:col>112</xdr:col>
      <xdr:colOff>38100</xdr:colOff>
      <xdr:row>104</xdr:row>
      <xdr:rowOff>167821</xdr:rowOff>
    </xdr:to>
    <xdr:sp macro="" textlink="">
      <xdr:nvSpPr>
        <xdr:cNvPr id="935" name="楕円 934">
          <a:extLst>
            <a:ext uri="{FF2B5EF4-FFF2-40B4-BE49-F238E27FC236}">
              <a16:creationId xmlns:a16="http://schemas.microsoft.com/office/drawing/2014/main" id="{804CD8A4-A764-489D-BFA3-714AC3488BE9}"/>
            </a:ext>
          </a:extLst>
        </xdr:cNvPr>
        <xdr:cNvSpPr/>
      </xdr:nvSpPr>
      <xdr:spPr>
        <a:xfrm>
          <a:off x="2127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105592</xdr:rowOff>
    </xdr:from>
    <xdr:to>
      <xdr:col>116</xdr:col>
      <xdr:colOff>63500</xdr:colOff>
      <xdr:row>104</xdr:row>
      <xdr:rowOff>117021</xdr:rowOff>
    </xdr:to>
    <xdr:cxnSp macro="">
      <xdr:nvCxnSpPr>
        <xdr:cNvPr id="936" name="直線コネクタ 935">
          <a:extLst>
            <a:ext uri="{FF2B5EF4-FFF2-40B4-BE49-F238E27FC236}">
              <a16:creationId xmlns:a16="http://schemas.microsoft.com/office/drawing/2014/main" id="{D50FCBEE-80F8-4CD3-9A78-69CE1F991398}"/>
            </a:ext>
          </a:extLst>
        </xdr:cNvPr>
        <xdr:cNvCxnSpPr/>
      </xdr:nvCxnSpPr>
      <xdr:spPr>
        <a:xfrm flipV="1">
          <a:off x="21323300" y="1793639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82550</xdr:rowOff>
    </xdr:from>
    <xdr:to>
      <xdr:col>107</xdr:col>
      <xdr:colOff>101600</xdr:colOff>
      <xdr:row>105</xdr:row>
      <xdr:rowOff>12700</xdr:rowOff>
    </xdr:to>
    <xdr:sp macro="" textlink="">
      <xdr:nvSpPr>
        <xdr:cNvPr id="937" name="楕円 936">
          <a:extLst>
            <a:ext uri="{FF2B5EF4-FFF2-40B4-BE49-F238E27FC236}">
              <a16:creationId xmlns:a16="http://schemas.microsoft.com/office/drawing/2014/main" id="{0DBC984F-2C7F-4490-AF60-4FB78DF24A05}"/>
            </a:ext>
          </a:extLst>
        </xdr:cNvPr>
        <xdr:cNvSpPr/>
      </xdr:nvSpPr>
      <xdr:spPr>
        <a:xfrm>
          <a:off x="20383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117021</xdr:rowOff>
    </xdr:from>
    <xdr:to>
      <xdr:col>111</xdr:col>
      <xdr:colOff>177800</xdr:colOff>
      <xdr:row>104</xdr:row>
      <xdr:rowOff>133350</xdr:rowOff>
    </xdr:to>
    <xdr:cxnSp macro="">
      <xdr:nvCxnSpPr>
        <xdr:cNvPr id="938" name="直線コネクタ 937">
          <a:extLst>
            <a:ext uri="{FF2B5EF4-FFF2-40B4-BE49-F238E27FC236}">
              <a16:creationId xmlns:a16="http://schemas.microsoft.com/office/drawing/2014/main" id="{17EF27A0-31FB-4D34-900A-0E7503EB158A}"/>
            </a:ext>
          </a:extLst>
        </xdr:cNvPr>
        <xdr:cNvCxnSpPr/>
      </xdr:nvCxnSpPr>
      <xdr:spPr>
        <a:xfrm flipV="1">
          <a:off x="20434300" y="1794782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97245</xdr:rowOff>
    </xdr:from>
    <xdr:to>
      <xdr:col>102</xdr:col>
      <xdr:colOff>165100</xdr:colOff>
      <xdr:row>105</xdr:row>
      <xdr:rowOff>27395</xdr:rowOff>
    </xdr:to>
    <xdr:sp macro="" textlink="">
      <xdr:nvSpPr>
        <xdr:cNvPr id="939" name="楕円 938">
          <a:extLst>
            <a:ext uri="{FF2B5EF4-FFF2-40B4-BE49-F238E27FC236}">
              <a16:creationId xmlns:a16="http://schemas.microsoft.com/office/drawing/2014/main" id="{79E08781-463B-49E5-9E0A-F95B91257AF4}"/>
            </a:ext>
          </a:extLst>
        </xdr:cNvPr>
        <xdr:cNvSpPr/>
      </xdr:nvSpPr>
      <xdr:spPr>
        <a:xfrm>
          <a:off x="19494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133350</xdr:rowOff>
    </xdr:from>
    <xdr:to>
      <xdr:col>107</xdr:col>
      <xdr:colOff>50800</xdr:colOff>
      <xdr:row>104</xdr:row>
      <xdr:rowOff>148045</xdr:rowOff>
    </xdr:to>
    <xdr:cxnSp macro="">
      <xdr:nvCxnSpPr>
        <xdr:cNvPr id="940" name="直線コネクタ 939">
          <a:extLst>
            <a:ext uri="{FF2B5EF4-FFF2-40B4-BE49-F238E27FC236}">
              <a16:creationId xmlns:a16="http://schemas.microsoft.com/office/drawing/2014/main" id="{9D83706C-2019-4F5E-A80E-98B10512CECA}"/>
            </a:ext>
          </a:extLst>
        </xdr:cNvPr>
        <xdr:cNvCxnSpPr/>
      </xdr:nvCxnSpPr>
      <xdr:spPr>
        <a:xfrm flipV="1">
          <a:off x="19545300" y="1796415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87449</xdr:rowOff>
    </xdr:from>
    <xdr:to>
      <xdr:col>98</xdr:col>
      <xdr:colOff>38100</xdr:colOff>
      <xdr:row>105</xdr:row>
      <xdr:rowOff>17599</xdr:rowOff>
    </xdr:to>
    <xdr:sp macro="" textlink="">
      <xdr:nvSpPr>
        <xdr:cNvPr id="941" name="楕円 940">
          <a:extLst>
            <a:ext uri="{FF2B5EF4-FFF2-40B4-BE49-F238E27FC236}">
              <a16:creationId xmlns:a16="http://schemas.microsoft.com/office/drawing/2014/main" id="{8823E148-621F-4DBD-8965-26FA0D88866E}"/>
            </a:ext>
          </a:extLst>
        </xdr:cNvPr>
        <xdr:cNvSpPr/>
      </xdr:nvSpPr>
      <xdr:spPr>
        <a:xfrm>
          <a:off x="18605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138249</xdr:rowOff>
    </xdr:from>
    <xdr:to>
      <xdr:col>102</xdr:col>
      <xdr:colOff>114300</xdr:colOff>
      <xdr:row>104</xdr:row>
      <xdr:rowOff>148045</xdr:rowOff>
    </xdr:to>
    <xdr:cxnSp macro="">
      <xdr:nvCxnSpPr>
        <xdr:cNvPr id="942" name="直線コネクタ 941">
          <a:extLst>
            <a:ext uri="{FF2B5EF4-FFF2-40B4-BE49-F238E27FC236}">
              <a16:creationId xmlns:a16="http://schemas.microsoft.com/office/drawing/2014/main" id="{822C10D0-05D8-4B20-B152-8607AA91C49D}"/>
            </a:ext>
          </a:extLst>
        </xdr:cNvPr>
        <xdr:cNvCxnSpPr/>
      </xdr:nvCxnSpPr>
      <xdr:spPr>
        <a:xfrm>
          <a:off x="18656300" y="179690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943" name="n_1aveValue【庁舎】&#10;一人当たり面積">
          <a:extLst>
            <a:ext uri="{FF2B5EF4-FFF2-40B4-BE49-F238E27FC236}">
              <a16:creationId xmlns:a16="http://schemas.microsoft.com/office/drawing/2014/main" id="{83A940F8-8E23-44B3-8509-88D2F792911A}"/>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944" name="n_2aveValue【庁舎】&#10;一人当たり面積">
          <a:extLst>
            <a:ext uri="{FF2B5EF4-FFF2-40B4-BE49-F238E27FC236}">
              <a16:creationId xmlns:a16="http://schemas.microsoft.com/office/drawing/2014/main" id="{0C4AB43D-F1E5-4640-A729-C68FAB4A1532}"/>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945" name="n_3aveValue【庁舎】&#10;一人当たり面積">
          <a:extLst>
            <a:ext uri="{FF2B5EF4-FFF2-40B4-BE49-F238E27FC236}">
              <a16:creationId xmlns:a16="http://schemas.microsoft.com/office/drawing/2014/main" id="{9691D9F9-2B50-4F48-B56C-BBEF39B27234}"/>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946" name="n_4aveValue【庁舎】&#10;一人当たり面積">
          <a:extLst>
            <a:ext uri="{FF2B5EF4-FFF2-40B4-BE49-F238E27FC236}">
              <a16:creationId xmlns:a16="http://schemas.microsoft.com/office/drawing/2014/main" id="{C2A45452-2517-44FC-AE67-F8A3A1EE96C7}"/>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12898</xdr:rowOff>
    </xdr:from>
    <xdr:ext cx="469744" cy="259045"/>
    <xdr:sp macro="" textlink="">
      <xdr:nvSpPr>
        <xdr:cNvPr id="947" name="n_1mainValue【庁舎】&#10;一人当たり面積">
          <a:extLst>
            <a:ext uri="{FF2B5EF4-FFF2-40B4-BE49-F238E27FC236}">
              <a16:creationId xmlns:a16="http://schemas.microsoft.com/office/drawing/2014/main" id="{94F2C3B2-6BF8-4887-9957-1241C9831727}"/>
            </a:ext>
          </a:extLst>
        </xdr:cNvPr>
        <xdr:cNvSpPr txBox="1"/>
      </xdr:nvSpPr>
      <xdr:spPr>
        <a:xfrm>
          <a:off x="21075727" y="17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29227</xdr:rowOff>
    </xdr:from>
    <xdr:ext cx="469744" cy="259045"/>
    <xdr:sp macro="" textlink="">
      <xdr:nvSpPr>
        <xdr:cNvPr id="948" name="n_2mainValue【庁舎】&#10;一人当たり面積">
          <a:extLst>
            <a:ext uri="{FF2B5EF4-FFF2-40B4-BE49-F238E27FC236}">
              <a16:creationId xmlns:a16="http://schemas.microsoft.com/office/drawing/2014/main" id="{6C6A91BE-E458-40C7-A693-60676D37F1A2}"/>
            </a:ext>
          </a:extLst>
        </xdr:cNvPr>
        <xdr:cNvSpPr txBox="1"/>
      </xdr:nvSpPr>
      <xdr:spPr>
        <a:xfrm>
          <a:off x="20199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43922</xdr:rowOff>
    </xdr:from>
    <xdr:ext cx="469744" cy="259045"/>
    <xdr:sp macro="" textlink="">
      <xdr:nvSpPr>
        <xdr:cNvPr id="949" name="n_3mainValue【庁舎】&#10;一人当たり面積">
          <a:extLst>
            <a:ext uri="{FF2B5EF4-FFF2-40B4-BE49-F238E27FC236}">
              <a16:creationId xmlns:a16="http://schemas.microsoft.com/office/drawing/2014/main" id="{30CADBBF-CFFC-4C06-A548-283FD35EDF2F}"/>
            </a:ext>
          </a:extLst>
        </xdr:cNvPr>
        <xdr:cNvSpPr txBox="1"/>
      </xdr:nvSpPr>
      <xdr:spPr>
        <a:xfrm>
          <a:off x="193104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34126</xdr:rowOff>
    </xdr:from>
    <xdr:ext cx="469744" cy="259045"/>
    <xdr:sp macro="" textlink="">
      <xdr:nvSpPr>
        <xdr:cNvPr id="950" name="n_4mainValue【庁舎】&#10;一人当たり面積">
          <a:extLst>
            <a:ext uri="{FF2B5EF4-FFF2-40B4-BE49-F238E27FC236}">
              <a16:creationId xmlns:a16="http://schemas.microsoft.com/office/drawing/2014/main" id="{4A4A04FA-26B5-4C76-9B6A-30F7E3D12D8F}"/>
            </a:ext>
          </a:extLst>
        </xdr:cNvPr>
        <xdr:cNvSpPr txBox="1"/>
      </xdr:nvSpPr>
      <xdr:spPr>
        <a:xfrm>
          <a:off x="184214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38E287D2-2ACE-42D3-823B-BF730B4623D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FA78EDEC-CE27-4E75-A76A-191FBCED8BA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4BA25508-4748-49A5-9126-C82AE20873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類似団体と比較して特に有形固定資産減価償却率が高くなっている施設は、体育館・プールである。これは、保有する</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施設が築</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年以上経過しているためである。</a:t>
          </a:r>
        </a:p>
        <a:p>
          <a:r>
            <a:rPr kumimoji="1" lang="ja-JP" altLang="en-US" sz="1050">
              <a:latin typeface="ＭＳ Ｐゴシック" panose="020B0600070205080204" pitchFamily="50" charset="-128"/>
              <a:ea typeface="ＭＳ Ｐゴシック" panose="020B0600070205080204" pitchFamily="50" charset="-128"/>
            </a:rPr>
            <a:t>　令和３年度に一般廃棄物処理施設の一人当たり有形固定資産（償却資産）額が大きく減少しているのは、令和３年度に処理の広域化に伴う廃棄物処理施設の解体が完了したためである。</a:t>
          </a:r>
        </a:p>
        <a:p>
          <a:r>
            <a:rPr kumimoji="1" lang="ja-JP" altLang="en-US" sz="1050">
              <a:latin typeface="ＭＳ Ｐゴシック" panose="020B0600070205080204" pitchFamily="50" charset="-128"/>
              <a:ea typeface="ＭＳ Ｐゴシック" panose="020B0600070205080204" pitchFamily="50" charset="-128"/>
            </a:rPr>
            <a:t>　令和２年度に消防施設の有形固定資産減価償却率が減少しているのは、令和２年度に消防署の建替えが完了したためである。</a:t>
          </a:r>
        </a:p>
        <a:p>
          <a:r>
            <a:rPr kumimoji="1" lang="ja-JP" altLang="en-US" sz="1050">
              <a:latin typeface="ＭＳ Ｐゴシック" panose="020B0600070205080204" pitchFamily="50" charset="-128"/>
              <a:ea typeface="ＭＳ Ｐゴシック" panose="020B0600070205080204" pitchFamily="50" charset="-128"/>
            </a:rPr>
            <a:t>　令和２年度に市民会館の有形固定資産減価償却率が大きく減少しているのは、令和１年度から令和２年度にかけて施設の大規模改修を実施しており、令和２年度に完了したためである。</a:t>
          </a:r>
        </a:p>
        <a:p>
          <a:r>
            <a:rPr kumimoji="1" lang="ja-JP" altLang="en-US" sz="1050">
              <a:latin typeface="ＭＳ Ｐゴシック" panose="020B0600070205080204" pitchFamily="50" charset="-128"/>
              <a:ea typeface="ＭＳ Ｐゴシック" panose="020B0600070205080204" pitchFamily="50" charset="-128"/>
            </a:rPr>
            <a:t>　また、令和３年度に市民会館の一人当たり有形固定資産（償却資産）額が大きく減少しているのは、令和３年度において固定資産台帳の再整備を行い、数値の修正を行ったためである。</a:t>
          </a:r>
        </a:p>
        <a:p>
          <a:r>
            <a:rPr kumimoji="1" lang="ja-JP" altLang="en-US" sz="1050">
              <a:latin typeface="ＭＳ Ｐゴシック" panose="020B0600070205080204" pitchFamily="50" charset="-128"/>
              <a:ea typeface="ＭＳ Ｐゴシック" panose="020B0600070205080204" pitchFamily="50" charset="-128"/>
            </a:rPr>
            <a:t>　今後も利用者数の動向等を注視しつつ、整備計画を策定し、施設の耐震化や老朽化した施設の適切な維持保全に努めていく。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29,777
29,616
235.12
28,711,069
27,859,868
633,988
13,584,048
26,722,624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0.24</a:t>
          </a:r>
          <a:r>
            <a:rPr kumimoji="1" lang="ja-JP" altLang="en-US" sz="1100">
              <a:latin typeface="ＭＳ Ｐゴシック" panose="020B0600070205080204" pitchFamily="50" charset="-128"/>
              <a:ea typeface="ＭＳ Ｐゴシック" panose="020B0600070205080204" pitchFamily="50" charset="-128"/>
            </a:rPr>
            <a:t>の横ばいで類似団体や全国、県平均より低い水準で推移している。 これは市内に大型事業所がなく、市の産業構造が中小企業や農林水産業を中心としていることに加え、人口減少により、歳入における市税の割合が低く、財政基盤が弱いことが要因である。そのため、地方交付税に大きく依存した財政構造である。</a:t>
          </a:r>
        </a:p>
        <a:p>
          <a:r>
            <a:rPr kumimoji="1" lang="ja-JP" altLang="en-US" sz="1100">
              <a:latin typeface="ＭＳ Ｐゴシック" panose="020B0600070205080204" pitchFamily="50" charset="-128"/>
              <a:ea typeface="ＭＳ Ｐゴシック" panose="020B0600070205080204" pitchFamily="50" charset="-128"/>
            </a:rPr>
            <a:t>　今後とも、的確な課税客体の把握と徴収率向上に努め、自主財源の確保に努める。また、国・県補助金の活用など財源確保に努めるとともに、経常経費の削減による歳出の抑制を進め、適正な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合併直後である平成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％と比較すると年々改善し、平成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年度以降は類似団体の平均を下回っており、令和３年度は前年度から</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84.4</a:t>
          </a:r>
          <a:r>
            <a:rPr kumimoji="1" lang="ja-JP" altLang="en-US" sz="1100">
              <a:latin typeface="ＭＳ Ｐゴシック" panose="020B0600070205080204" pitchFamily="50" charset="-128"/>
              <a:ea typeface="ＭＳ Ｐゴシック" panose="020B0600070205080204" pitchFamily="50" charset="-128"/>
            </a:rPr>
            <a:t>％となった。要因としては、地方交付税や地方特例交付金、および地方消費税交付金が大きく増加した一方、歳出経常一財においては令和２年度とほぼ横ばいであったことから経常収支比率の改善につなが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近年の経常収支比率の改善は一過性のものと捉えており、依然として、財政構造の弾力性の確保のために改善を行っていく必要があり、今後も、市税等の徴収確保、定員適正化計画や行政改革推進計画、財政健全化計画に基づいた人件費・物件費の抑制、繰上償還の実施など財源確保と経常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60</xdr:row>
      <xdr:rowOff>37465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6762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37465</xdr:rowOff>
    </xdr:from>
    <xdr:to>
      <xdr:col>19</xdr:col>
      <xdr:colOff>133350</xdr:colOff>
      <xdr:row>60</xdr:row>
      <xdr:rowOff>150071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24465"/>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150071</xdr:rowOff>
    </xdr:from>
    <xdr:to>
      <xdr:col>15</xdr:col>
      <xdr:colOff>82550</xdr:colOff>
      <xdr:row>61</xdr:row>
      <xdr:rowOff>34925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3707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34925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4913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17797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158115</xdr:rowOff>
    </xdr:from>
    <xdr:to>
      <xdr:col>19</xdr:col>
      <xdr:colOff>184150</xdr:colOff>
      <xdr:row>60</xdr:row>
      <xdr:rowOff>88265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98442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99271</xdr:rowOff>
    </xdr:from>
    <xdr:to>
      <xdr:col>15</xdr:col>
      <xdr:colOff>133350</xdr:colOff>
      <xdr:row>61</xdr:row>
      <xdr:rowOff>29421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39598</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51664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に比べ高くなっているのは、本市の南北に縦長である地形や有人離島を有する等の地理的要因により行政機関（支所・出張所、教育関連施設、消防出張所等）を複数設置する必要があるため、配置する職員数が多く、人件費の負担が大きくなっていることが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と比較して、人件費は、定員適正化計画の実施等により減少しているものの、物件費は、新型コロナウイルス対策として実施した新型コロナウイルスワクチン接種事業、特割宿泊キャンペーン事業等により増加したため、全体としては増加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今後も定員適正化計画に基づき職員の適正配置に努めるとともに、公共施設等総合管理計画に基づく施設の集約化・複合化を推進し、公共施設等の適正管理に努める。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26170</xdr:rowOff>
    </xdr:from>
    <xdr:to>
      <xdr:col>23</xdr:col>
      <xdr:colOff>133350</xdr:colOff>
      <xdr:row>83</xdr:row>
      <xdr:rowOff>44577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56520"/>
          <a:ext cx="838200" cy="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7807</xdr:rowOff>
    </xdr:from>
    <xdr:to>
      <xdr:col>19</xdr:col>
      <xdr:colOff>133350</xdr:colOff>
      <xdr:row>83</xdr:row>
      <xdr:rowOff>26170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238157"/>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1045</xdr:rowOff>
    </xdr:from>
    <xdr:to>
      <xdr:col>15</xdr:col>
      <xdr:colOff>82550</xdr:colOff>
      <xdr:row>83</xdr:row>
      <xdr:rowOff>7807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31395"/>
          <a:ext cx="8890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164734</xdr:rowOff>
    </xdr:from>
    <xdr:to>
      <xdr:col>11</xdr:col>
      <xdr:colOff>31750</xdr:colOff>
      <xdr:row>83</xdr:row>
      <xdr:rowOff>1045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23634"/>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165227</xdr:rowOff>
    </xdr:from>
    <xdr:to>
      <xdr:col>23</xdr:col>
      <xdr:colOff>184150</xdr:colOff>
      <xdr:row>83</xdr:row>
      <xdr:rowOff>95377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137304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146820</xdr:rowOff>
    </xdr:from>
    <xdr:to>
      <xdr:col>19</xdr:col>
      <xdr:colOff>184150</xdr:colOff>
      <xdr:row>83</xdr:row>
      <xdr:rowOff>76970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61747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9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128457</xdr:rowOff>
    </xdr:from>
    <xdr:to>
      <xdr:col>15</xdr:col>
      <xdr:colOff>133350</xdr:colOff>
      <xdr:row>83</xdr:row>
      <xdr:rowOff>58607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43384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121695</xdr:rowOff>
    </xdr:from>
    <xdr:to>
      <xdr:col>11</xdr:col>
      <xdr:colOff>82550</xdr:colOff>
      <xdr:row>83</xdr:row>
      <xdr:rowOff>51845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36622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113934</xdr:rowOff>
    </xdr:from>
    <xdr:to>
      <xdr:col>7</xdr:col>
      <xdr:colOff>31750</xdr:colOff>
      <xdr:row>83</xdr:row>
      <xdr:rowOff>44084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28861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5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類似団体平均と比較して低水準で推移している。今後も本市の財政状況及び類似団体等の状況を踏まえながら、給与の適正化に努める。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ラスパイレス指数については、地方公務員給与実態調査に基づくものであるが、これまでは決算年度の翌年の当該調査数値を用いていたが、今回から決算年度と同年の当該調査数値を用いることとしたため、前年度と同じ数値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128411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988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128411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194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類似団体平均に比べ高い水準で推移している。これは人口は年々減少しているものの、本市の地理的要因により行政機関を複数設置せざるを得ないことが大きな要因である。</a:t>
          </a:r>
        </a:p>
        <a:p>
          <a:r>
            <a:rPr kumimoji="1" lang="ja-JP" altLang="en-US" sz="1100">
              <a:latin typeface="ＭＳ Ｐゴシック" panose="020B0600070205080204" pitchFamily="50" charset="-128"/>
              <a:ea typeface="ＭＳ Ｐゴシック" panose="020B0600070205080204" pitchFamily="50" charset="-128"/>
            </a:rPr>
            <a:t>　今後も人口減少に伴う交付税額の減額等、厳しい財政運営が予想されることから、定員適正化計画に基づき、計画的な人員の確保を行う。また、定年引上げ等の制度改正を見据え、職の整理等を行いながら多様な任用制度を活用するとともに、公共施設等総合管理計画に基づく公共施設の集約化・複合化を進めることにより、人件費の抑制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34109</xdr:rowOff>
    </xdr:from>
    <xdr:to>
      <xdr:col>81</xdr:col>
      <xdr:colOff>44450</xdr:colOff>
      <xdr:row>62</xdr:row>
      <xdr:rowOff>57090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6400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30662</xdr:rowOff>
    </xdr:from>
    <xdr:to>
      <xdr:col>77</xdr:col>
      <xdr:colOff>44450</xdr:colOff>
      <xdr:row>62</xdr:row>
      <xdr:rowOff>34109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605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30662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467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16873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18046"/>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6290</xdr:rowOff>
    </xdr:from>
    <xdr:to>
      <xdr:col>81</xdr:col>
      <xdr:colOff>95250</xdr:colOff>
      <xdr:row>62</xdr:row>
      <xdr:rowOff>107890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149817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154759</xdr:rowOff>
    </xdr:from>
    <xdr:to>
      <xdr:col>77</xdr:col>
      <xdr:colOff>95250</xdr:colOff>
      <xdr:row>62</xdr:row>
      <xdr:rowOff>84909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69686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9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151312</xdr:rowOff>
    </xdr:from>
    <xdr:to>
      <xdr:col>73</xdr:col>
      <xdr:colOff>44450</xdr:colOff>
      <xdr:row>62</xdr:row>
      <xdr:rowOff>81462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66239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137523</xdr:rowOff>
    </xdr:from>
    <xdr:to>
      <xdr:col>68</xdr:col>
      <xdr:colOff>203200</xdr:colOff>
      <xdr:row>62</xdr:row>
      <xdr:rowOff>67673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実質公債費比率は年々減少しており、類似団体と比較しても良好な状況を保っている。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年度においては、これまでの計画的な繰上償還の実施や市債の新規発行額を元金償還額以内に抑制していること、および北松北部環境組合に対する公債費負担の減少により、前年度から</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しかしながら、令和２年度に発行した新しいまちづくり基金積立に係る合併特例事業債の元金償還の開始、また、北松北部環境組合において平成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実施した施設の長寿命化に対する地方債の元利償還金の開始に伴う負担金の増加により、今後は増加してくことが予想されるため、今後も計画的な繰上償還と交付税措置のある起債の借入れを行いながら、将来的な公債費負担の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38629</xdr:rowOff>
    </xdr:from>
    <xdr:to>
      <xdr:col>81</xdr:col>
      <xdr:colOff>44450</xdr:colOff>
      <xdr:row>36</xdr:row>
      <xdr:rowOff>68792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210829"/>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68792</xdr:rowOff>
    </xdr:from>
    <xdr:to>
      <xdr:col>77</xdr:col>
      <xdr:colOff>44450</xdr:colOff>
      <xdr:row>36</xdr:row>
      <xdr:rowOff>102976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24099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102976</xdr:rowOff>
    </xdr:from>
    <xdr:to>
      <xdr:col>72</xdr:col>
      <xdr:colOff>203200</xdr:colOff>
      <xdr:row>36</xdr:row>
      <xdr:rowOff>123084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27517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123084</xdr:rowOff>
    </xdr:from>
    <xdr:to>
      <xdr:col>68</xdr:col>
      <xdr:colOff>152400</xdr:colOff>
      <xdr:row>36</xdr:row>
      <xdr:rowOff>135149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2952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159279</xdr:rowOff>
    </xdr:from>
    <xdr:to>
      <xdr:col>81</xdr:col>
      <xdr:colOff>95250</xdr:colOff>
      <xdr:row>36</xdr:row>
      <xdr:rowOff>89429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16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80556</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8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17992</xdr:rowOff>
    </xdr:from>
    <xdr:to>
      <xdr:col>77</xdr:col>
      <xdr:colOff>95250</xdr:colOff>
      <xdr:row>36</xdr:row>
      <xdr:rowOff>119592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129769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52176</xdr:rowOff>
    </xdr:from>
    <xdr:to>
      <xdr:col>73</xdr:col>
      <xdr:colOff>44450</xdr:colOff>
      <xdr:row>36</xdr:row>
      <xdr:rowOff>153776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163953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72284</xdr:rowOff>
    </xdr:from>
    <xdr:to>
      <xdr:col>68</xdr:col>
      <xdr:colOff>203200</xdr:colOff>
      <xdr:row>37</xdr:row>
      <xdr:rowOff>2434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12611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84349</xdr:rowOff>
    </xdr:from>
    <xdr:to>
      <xdr:col>64</xdr:col>
      <xdr:colOff>152400</xdr:colOff>
      <xdr:row>37</xdr:row>
      <xdr:rowOff>14499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24676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減少傾向にあった将来負担比率は平成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年度以降発生していない。これは計画的な繰上償還と財政調整基金をはじめとした基金残高の確保によるものである。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３年度においては、地方債残高は減少し、新しいまちづくり基金と財政調整基金の積立により充当可能基金が増加した一方、基準財政需要額算入見込額の大幅な減少に伴い、前年度から若干悪化し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今後も計画的な繰上償還の実施や市債の新規発行額を元金償還額以内に抑制するなど、公債費等義務的経費の削減を中心とする行財政改革を進め、財政の健全化に努める。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130968</xdr:colOff>
      <xdr:row>26</xdr:row>
      <xdr:rowOff>76991</xdr:rowOff>
    </xdr:from>
    <xdr:ext cx="9099176" cy="425758"/>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773906" y="441086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29,777
29,616
235.12
28,711,069
27,859,868
633,988
13,584,048
26,722,624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定員適正化計画を上回る職員数の削減（退職不補充、早期退職勧奨）等により人件費の抑制が図られており、令和３年度においては、対前年度比</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類似団体と比較すると人件費に係る経常収支比率は低くなっているが、定員適正化計画により職員数の削減が進む一方で、会計年度任用職員は増加傾向にあることから、今後は職員数と同様に適正化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53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類似団体平均と比較すると物件費に係る経常収支比率は低くなっているが、公共施設等の維持管理経費や各種機器等の保守点検業務経費は増加傾向にある。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今後も光熱水費や燃料費等の高騰や委託費の増等により増加が見込まれるため、維持管理経費や内部管理経費について徹底した見直しを行い、物件費の抑制に努める。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63500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06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152400</xdr:rowOff>
    </xdr:from>
    <xdr:to>
      <xdr:col>78</xdr:col>
      <xdr:colOff>69850</xdr:colOff>
      <xdr:row>18</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9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0</xdr:rowOff>
    </xdr:from>
    <xdr:to>
      <xdr:col>73</xdr:col>
      <xdr:colOff>180975</xdr:colOff>
      <xdr:row>18</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8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120650</xdr:rowOff>
    </xdr:from>
    <xdr:to>
      <xdr:col>69</xdr:col>
      <xdr:colOff>92075</xdr:colOff>
      <xdr:row>18</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35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158750</xdr:rowOff>
    </xdr:from>
    <xdr:to>
      <xdr:col>74</xdr:col>
      <xdr:colOff>31750</xdr:colOff>
      <xdr:row>18</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120650</xdr:rowOff>
    </xdr:from>
    <xdr:to>
      <xdr:col>69</xdr:col>
      <xdr:colOff>142875</xdr:colOff>
      <xdr:row>18</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類似団体と比較すると扶助費に係る経常収支比率は高くなっており、年々上昇傾向にあったが、令和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年度においては、前年度と同様に減少し、対前年度比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主な要因としては、乳幼児数の減少に伴う幼児教育・保育無償化による保育給付事業費の減、および児童扶養手当給付費の減等があげられる。</a:t>
          </a:r>
        </a:p>
        <a:p>
          <a:r>
            <a:rPr kumimoji="1" lang="ja-JP" altLang="en-US" sz="1100">
              <a:latin typeface="ＭＳ Ｐゴシック" panose="020B0600070205080204" pitchFamily="50" charset="-128"/>
              <a:ea typeface="ＭＳ Ｐゴシック" panose="020B0600070205080204" pitchFamily="50" charset="-128"/>
            </a:rPr>
            <a:t>　扶助費については、高齢化や景気低迷などの社会情勢により増加していくことが予測されるため、今後も資格審査等の認定や給付の適正化により、急激な上昇を抑制するよう努める。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06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63500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56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や全国、県平均より低い水準で横ばいに推移している。経費の内訳としては、国民健康保険や後期高齢者医療、介護保険等の特別会計への繰出金が主なものである。年々、高齢化の進行に伴い介護給付費が増加しており、それに伴って繰出金の増加に繋がっている。これら特別会計への繰出金については、大部分が一般財源で賄われているため、医療費などの抑制を図るとともに、収入の確保や保険料などの適正化による経営の健全化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140063</xdr:rowOff>
    </xdr:from>
    <xdr:to>
      <xdr:col>82</xdr:col>
      <xdr:colOff>107950</xdr:colOff>
      <xdr:row>54</xdr:row>
      <xdr:rowOff>166188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983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166188</xdr:rowOff>
    </xdr:from>
    <xdr:to>
      <xdr:col>78</xdr:col>
      <xdr:colOff>69850</xdr:colOff>
      <xdr:row>55</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244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1270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179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55</xdr:row>
      <xdr:rowOff>14333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1795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89263</xdr:rowOff>
    </xdr:from>
    <xdr:to>
      <xdr:col>82</xdr:col>
      <xdr:colOff>158750</xdr:colOff>
      <xdr:row>55</xdr:row>
      <xdr:rowOff>19413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105790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9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115388</xdr:rowOff>
    </xdr:from>
    <xdr:to>
      <xdr:col>78</xdr:col>
      <xdr:colOff>120650</xdr:colOff>
      <xdr:row>55</xdr:row>
      <xdr:rowOff>45538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55715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4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108857</xdr:rowOff>
    </xdr:from>
    <xdr:to>
      <xdr:col>69</xdr:col>
      <xdr:colOff>142875</xdr:colOff>
      <xdr:row>55</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49184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134983</xdr:rowOff>
    </xdr:from>
    <xdr:to>
      <xdr:col>65</xdr:col>
      <xdr:colOff>53975</xdr:colOff>
      <xdr:row>55</xdr:row>
      <xdr:rowOff>65133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75310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補助費等に係る経常収支比率は年々減少傾向にあり、令和元年度からは類似団体平均より低い水準となっている。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年度においては、本市と近隣市の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市で構成するごみ・し尿処理を行う一部事務組合（北松北部環境組合）に対する建設改良、公債費および運営に係る負担金の増や、水道及び病院事業会計繰出金の増があったものの、歳入経常一般財源の増加により前年度と同じ</a:t>
          </a:r>
          <a:r>
            <a:rPr kumimoji="1" lang="en-US" altLang="ja-JP" sz="1100">
              <a:latin typeface="ＭＳ Ｐゴシック" panose="020B0600070205080204" pitchFamily="50" charset="-128"/>
              <a:ea typeface="ＭＳ Ｐゴシック" panose="020B0600070205080204" pitchFamily="50" charset="-128"/>
            </a:rPr>
            <a:t>10.8</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該負担金や繰出金が補助費等の大半を占め、この負担金等には公債費が含まれているため、今後も以前と同程度の高い水準で推移すると見込まれる。引き続き、適正な額の精査に努め、補助費等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21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5842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類似団体や全国、県平均より高い数値ではあるものの、任意の繰上償還などにより、年々減少傾向にある。</a:t>
          </a:r>
        </a:p>
        <a:p>
          <a:r>
            <a:rPr kumimoji="1" lang="ja-JP" altLang="en-US" sz="1100">
              <a:latin typeface="ＭＳ Ｐゴシック" panose="020B0600070205080204" pitchFamily="50" charset="-128"/>
              <a:ea typeface="ＭＳ Ｐゴシック" panose="020B0600070205080204" pitchFamily="50" charset="-128"/>
            </a:rPr>
            <a:t>　これまで積極的に活用してきた合併特例事業債が令和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終了し、それに代わる有利な起債が見込めないことから、今後は事業を適切に選択していく必要がある。併せて、市債の発行額全体と元利償還額とのバランスを保ちながら、将来を見据えた財政運営を行い、後年度の公債費の縮減を図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474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7033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83565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0005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83565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9776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109999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75709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05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19050</xdr:rowOff>
    </xdr:from>
    <xdr:to>
      <xdr:col>15</xdr:col>
      <xdr:colOff>149225</xdr:colOff>
      <xdr:row>76</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105427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32765</xdr:rowOff>
    </xdr:from>
    <xdr:to>
      <xdr:col>11</xdr:col>
      <xdr:colOff>60325</xdr:colOff>
      <xdr:row>76</xdr:row>
      <xdr:rowOff>134365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119142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103140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近年は類似団体や全国、県平均を下回って推移しており、令和３年度は前年度より</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ポイント減少した。主な減少費目としては、影響が大きい順に人件費、物件費、繰出金、扶助費となっている。</a:t>
          </a:r>
        </a:p>
        <a:p>
          <a:r>
            <a:rPr kumimoji="1" lang="ja-JP" altLang="en-US" sz="1100">
              <a:latin typeface="ＭＳ Ｐゴシック" panose="020B0600070205080204" pitchFamily="50" charset="-128"/>
              <a:ea typeface="ＭＳ Ｐゴシック" panose="020B0600070205080204" pitchFamily="50" charset="-128"/>
            </a:rPr>
            <a:t>　市税収入の少ない本市は国庫補助、地方交付税などに依存した財政構造であり、その影響が財政指標に直結している。このため、今後も国の動向を注視しながら、事業の点検や見直しなどを行い、経常的な歳出の抑制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165863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34924"/>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675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78</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360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454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55390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8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123969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142257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156146</xdr:rowOff>
    </xdr:from>
    <xdr:to>
      <xdr:col>29</xdr:col>
      <xdr:colOff>127000</xdr:colOff>
      <xdr:row>16</xdr:row>
      <xdr:rowOff>14910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75521"/>
          <a:ext cx="647700" cy="30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9589</xdr:rowOff>
    </xdr:from>
    <xdr:to>
      <xdr:col>26</xdr:col>
      <xdr:colOff>50800</xdr:colOff>
      <xdr:row>16</xdr:row>
      <xdr:rowOff>14910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00414"/>
          <a:ext cx="698500" cy="5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9589</xdr:rowOff>
    </xdr:from>
    <xdr:to>
      <xdr:col>22</xdr:col>
      <xdr:colOff>114300</xdr:colOff>
      <xdr:row>16</xdr:row>
      <xdr:rowOff>61887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00414"/>
          <a:ext cx="698500" cy="5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61887</xdr:rowOff>
    </xdr:from>
    <xdr:to>
      <xdr:col>18</xdr:col>
      <xdr:colOff>177800</xdr:colOff>
      <xdr:row>16</xdr:row>
      <xdr:rowOff>88011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2712"/>
          <a:ext cx="698500" cy="2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105346</xdr:rowOff>
    </xdr:from>
    <xdr:to>
      <xdr:col>29</xdr:col>
      <xdr:colOff>177800</xdr:colOff>
      <xdr:row>16</xdr:row>
      <xdr:rowOff>35496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24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121873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135560</xdr:rowOff>
    </xdr:from>
    <xdr:to>
      <xdr:col>26</xdr:col>
      <xdr:colOff>101600</xdr:colOff>
      <xdr:row>16</xdr:row>
      <xdr:rowOff>65710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4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75887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130239</xdr:rowOff>
    </xdr:from>
    <xdr:to>
      <xdr:col>22</xdr:col>
      <xdr:colOff>165100</xdr:colOff>
      <xdr:row>16</xdr:row>
      <xdr:rowOff>60389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9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70566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11087</xdr:rowOff>
    </xdr:from>
    <xdr:to>
      <xdr:col>19</xdr:col>
      <xdr:colOff>38100</xdr:colOff>
      <xdr:row>16</xdr:row>
      <xdr:rowOff>112687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122864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37211</xdr:rowOff>
    </xdr:from>
    <xdr:to>
      <xdr:col>15</xdr:col>
      <xdr:colOff>101600</xdr:colOff>
      <xdr:row>16</xdr:row>
      <xdr:rowOff>138811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28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148988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9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76346</xdr:rowOff>
    </xdr:from>
    <xdr:to>
      <xdr:col>29</xdr:col>
      <xdr:colOff>127000</xdr:colOff>
      <xdr:row>38</xdr:row>
      <xdr:rowOff>80232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543946"/>
          <a:ext cx="647700" cy="3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52221</xdr:rowOff>
    </xdr:from>
    <xdr:to>
      <xdr:col>26</xdr:col>
      <xdr:colOff>50800</xdr:colOff>
      <xdr:row>38</xdr:row>
      <xdr:rowOff>80232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519821"/>
          <a:ext cx="698500" cy="2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21364</xdr:rowOff>
    </xdr:from>
    <xdr:to>
      <xdr:col>22</xdr:col>
      <xdr:colOff>114300</xdr:colOff>
      <xdr:row>38</xdr:row>
      <xdr:rowOff>52221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88964"/>
          <a:ext cx="698500" cy="30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19565</xdr:rowOff>
    </xdr:from>
    <xdr:to>
      <xdr:col>18</xdr:col>
      <xdr:colOff>177800</xdr:colOff>
      <xdr:row>38</xdr:row>
      <xdr:rowOff>21364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87165"/>
          <a:ext cx="698500" cy="1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25546</xdr:rowOff>
    </xdr:from>
    <xdr:to>
      <xdr:col>29</xdr:col>
      <xdr:colOff>177800</xdr:colOff>
      <xdr:row>38</xdr:row>
      <xdr:rowOff>127146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9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277023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40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29432</xdr:rowOff>
    </xdr:from>
    <xdr:to>
      <xdr:col>26</xdr:col>
      <xdr:colOff>101600</xdr:colOff>
      <xdr:row>38</xdr:row>
      <xdr:rowOff>131032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9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115809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83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1421</xdr:rowOff>
    </xdr:from>
    <xdr:to>
      <xdr:col>22</xdr:col>
      <xdr:colOff>165100</xdr:colOff>
      <xdr:row>38</xdr:row>
      <xdr:rowOff>103021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69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87798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5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313464</xdr:rowOff>
    </xdr:from>
    <xdr:to>
      <xdr:col>19</xdr:col>
      <xdr:colOff>38100</xdr:colOff>
      <xdr:row>38</xdr:row>
      <xdr:rowOff>72164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56941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2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311665</xdr:rowOff>
    </xdr:from>
    <xdr:to>
      <xdr:col>15</xdr:col>
      <xdr:colOff>101600</xdr:colOff>
      <xdr:row>38</xdr:row>
      <xdr:rowOff>70365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36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55142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2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29,777
29,616
235.12
28,711,069
27,859,868
633,988
13,584,048
26,722,624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133807</xdr:rowOff>
    </xdr:from>
    <xdr:to>
      <xdr:col>24</xdr:col>
      <xdr:colOff>63500</xdr:colOff>
      <xdr:row>34</xdr:row>
      <xdr:rowOff>147739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3107"/>
          <a:ext cx="8382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147739</xdr:rowOff>
    </xdr:from>
    <xdr:to>
      <xdr:col>19</xdr:col>
      <xdr:colOff>177800</xdr:colOff>
      <xdr:row>35</xdr:row>
      <xdr:rowOff>115354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703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115354</xdr:rowOff>
    </xdr:from>
    <xdr:to>
      <xdr:col>15</xdr:col>
      <xdr:colOff>50800</xdr:colOff>
      <xdr:row>35</xdr:row>
      <xdr:rowOff>133096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6104"/>
          <a:ext cx="889000" cy="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133096</xdr:rowOff>
    </xdr:from>
    <xdr:to>
      <xdr:col>10</xdr:col>
      <xdr:colOff>114300</xdr:colOff>
      <xdr:row>35</xdr:row>
      <xdr:rowOff>161671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384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83007</xdr:rowOff>
    </xdr:from>
    <xdr:to>
      <xdr:col>24</xdr:col>
      <xdr:colOff>114300</xdr:colOff>
      <xdr:row>35</xdr:row>
      <xdr:rowOff>13157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105884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96939</xdr:rowOff>
    </xdr:from>
    <xdr:to>
      <xdr:col>20</xdr:col>
      <xdr:colOff>38100</xdr:colOff>
      <xdr:row>35</xdr:row>
      <xdr:rowOff>27089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43616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0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64554</xdr:rowOff>
    </xdr:from>
    <xdr:to>
      <xdr:col>15</xdr:col>
      <xdr:colOff>101600</xdr:colOff>
      <xdr:row>35</xdr:row>
      <xdr:rowOff>166154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11231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4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82296</xdr:rowOff>
    </xdr:from>
    <xdr:to>
      <xdr:col>10</xdr:col>
      <xdr:colOff>165100</xdr:colOff>
      <xdr:row>36</xdr:row>
      <xdr:rowOff>12446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28973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5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110871</xdr:rowOff>
    </xdr:from>
    <xdr:to>
      <xdr:col>6</xdr:col>
      <xdr:colOff>38100</xdr:colOff>
      <xdr:row>36</xdr:row>
      <xdr:rowOff>41021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57548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53739</xdr:rowOff>
    </xdr:from>
    <xdr:to>
      <xdr:col>24</xdr:col>
      <xdr:colOff>63500</xdr:colOff>
      <xdr:row>57</xdr:row>
      <xdr:rowOff>68918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26389"/>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68918</xdr:rowOff>
    </xdr:from>
    <xdr:to>
      <xdr:col>19</xdr:col>
      <xdr:colOff>177800</xdr:colOff>
      <xdr:row>57</xdr:row>
      <xdr:rowOff>69366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41568"/>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69366</xdr:rowOff>
    </xdr:from>
    <xdr:to>
      <xdr:col>15</xdr:col>
      <xdr:colOff>50800</xdr:colOff>
      <xdr:row>57</xdr:row>
      <xdr:rowOff>70823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42016"/>
          <a:ext cx="8890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70823</xdr:rowOff>
    </xdr:from>
    <xdr:to>
      <xdr:col>10</xdr:col>
      <xdr:colOff>114300</xdr:colOff>
      <xdr:row>57</xdr:row>
      <xdr:rowOff>77774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43473"/>
          <a:ext cx="889000" cy="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2939</xdr:rowOff>
    </xdr:from>
    <xdr:to>
      <xdr:col>24</xdr:col>
      <xdr:colOff>114300</xdr:colOff>
      <xdr:row>57</xdr:row>
      <xdr:rowOff>104539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25816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2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18118</xdr:rowOff>
    </xdr:from>
    <xdr:to>
      <xdr:col>20</xdr:col>
      <xdr:colOff>38100</xdr:colOff>
      <xdr:row>57</xdr:row>
      <xdr:rowOff>119718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136245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6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18566</xdr:rowOff>
    </xdr:from>
    <xdr:to>
      <xdr:col>15</xdr:col>
      <xdr:colOff>101600</xdr:colOff>
      <xdr:row>57</xdr:row>
      <xdr:rowOff>120166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9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136693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56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20023</xdr:rowOff>
    </xdr:from>
    <xdr:to>
      <xdr:col>10</xdr:col>
      <xdr:colOff>165100</xdr:colOff>
      <xdr:row>57</xdr:row>
      <xdr:rowOff>121623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138150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56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26974</xdr:rowOff>
    </xdr:from>
    <xdr:to>
      <xdr:col>6</xdr:col>
      <xdr:colOff>38100</xdr:colOff>
      <xdr:row>57</xdr:row>
      <xdr:rowOff>128574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145101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574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118211</xdr:rowOff>
    </xdr:from>
    <xdr:to>
      <xdr:col>24</xdr:col>
      <xdr:colOff>63500</xdr:colOff>
      <xdr:row>78</xdr:row>
      <xdr:rowOff>129609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1311"/>
          <a:ext cx="8382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125575</xdr:rowOff>
    </xdr:from>
    <xdr:to>
      <xdr:col>19</xdr:col>
      <xdr:colOff>177800</xdr:colOff>
      <xdr:row>78</xdr:row>
      <xdr:rowOff>129609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8675"/>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124253</xdr:rowOff>
    </xdr:from>
    <xdr:to>
      <xdr:col>15</xdr:col>
      <xdr:colOff>50800</xdr:colOff>
      <xdr:row>78</xdr:row>
      <xdr:rowOff>125575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7353"/>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124253</xdr:rowOff>
    </xdr:from>
    <xdr:to>
      <xdr:col>10</xdr:col>
      <xdr:colOff>114300</xdr:colOff>
      <xdr:row>78</xdr:row>
      <xdr:rowOff>126474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7353"/>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67411</xdr:rowOff>
    </xdr:from>
    <xdr:to>
      <xdr:col>24</xdr:col>
      <xdr:colOff>114300</xdr:colOff>
      <xdr:row>78</xdr:row>
      <xdr:rowOff>169011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45838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78809</xdr:rowOff>
    </xdr:from>
    <xdr:to>
      <xdr:col>20</xdr:col>
      <xdr:colOff>38100</xdr:colOff>
      <xdr:row>79</xdr:row>
      <xdr:rowOff>8959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74775</xdr:rowOff>
    </xdr:from>
    <xdr:to>
      <xdr:col>15</xdr:col>
      <xdr:colOff>101600</xdr:colOff>
      <xdr:row>79</xdr:row>
      <xdr:rowOff>4925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21452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22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73453</xdr:rowOff>
    </xdr:from>
    <xdr:to>
      <xdr:col>10</xdr:col>
      <xdr:colOff>165100</xdr:colOff>
      <xdr:row>79</xdr:row>
      <xdr:rowOff>3603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20130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22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75674</xdr:rowOff>
    </xdr:from>
    <xdr:to>
      <xdr:col>6</xdr:col>
      <xdr:colOff>38100</xdr:colOff>
      <xdr:row>79</xdr:row>
      <xdr:rowOff>5824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22351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22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116650</xdr:rowOff>
    </xdr:from>
    <xdr:to>
      <xdr:col>24</xdr:col>
      <xdr:colOff>63500</xdr:colOff>
      <xdr:row>94</xdr:row>
      <xdr:rowOff>163688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61500"/>
          <a:ext cx="838200" cy="21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163688</xdr:rowOff>
    </xdr:from>
    <xdr:to>
      <xdr:col>19</xdr:col>
      <xdr:colOff>177800</xdr:colOff>
      <xdr:row>95</xdr:row>
      <xdr:rowOff>36883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79988"/>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36883</xdr:rowOff>
    </xdr:from>
    <xdr:to>
      <xdr:col>15</xdr:col>
      <xdr:colOff>50800</xdr:colOff>
      <xdr:row>95</xdr:row>
      <xdr:rowOff>67180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24633"/>
          <a:ext cx="889000" cy="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67180</xdr:rowOff>
    </xdr:from>
    <xdr:to>
      <xdr:col>10</xdr:col>
      <xdr:colOff>114300</xdr:colOff>
      <xdr:row>95</xdr:row>
      <xdr:rowOff>80127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54930"/>
          <a:ext cx="889000" cy="1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65850</xdr:rowOff>
    </xdr:from>
    <xdr:to>
      <xdr:col>24</xdr:col>
      <xdr:colOff>114300</xdr:colOff>
      <xdr:row>93</xdr:row>
      <xdr:rowOff>167450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88727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6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112888</xdr:rowOff>
    </xdr:from>
    <xdr:to>
      <xdr:col>20</xdr:col>
      <xdr:colOff>38100</xdr:colOff>
      <xdr:row>95</xdr:row>
      <xdr:rowOff>43038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59565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0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157533</xdr:rowOff>
    </xdr:from>
    <xdr:to>
      <xdr:col>15</xdr:col>
      <xdr:colOff>101600</xdr:colOff>
      <xdr:row>95</xdr:row>
      <xdr:rowOff>87683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104210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4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16380</xdr:rowOff>
    </xdr:from>
    <xdr:to>
      <xdr:col>10</xdr:col>
      <xdr:colOff>165100</xdr:colOff>
      <xdr:row>95</xdr:row>
      <xdr:rowOff>117980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134507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7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29327</xdr:rowOff>
    </xdr:from>
    <xdr:to>
      <xdr:col>6</xdr:col>
      <xdr:colOff>38100</xdr:colOff>
      <xdr:row>95</xdr:row>
      <xdr:rowOff>130927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147454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9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111430</xdr:rowOff>
    </xdr:from>
    <xdr:to>
      <xdr:col>55</xdr:col>
      <xdr:colOff>0</xdr:colOff>
      <xdr:row>36</xdr:row>
      <xdr:rowOff>135044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40730"/>
          <a:ext cx="838200" cy="3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111430</xdr:rowOff>
    </xdr:from>
    <xdr:to>
      <xdr:col>50</xdr:col>
      <xdr:colOff>114300</xdr:colOff>
      <xdr:row>37</xdr:row>
      <xdr:rowOff>40449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40730"/>
          <a:ext cx="889000" cy="4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7714</xdr:rowOff>
    </xdr:from>
    <xdr:to>
      <xdr:col>45</xdr:col>
      <xdr:colOff>177800</xdr:colOff>
      <xdr:row>37</xdr:row>
      <xdr:rowOff>40449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51364"/>
          <a:ext cx="8890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7714</xdr:rowOff>
    </xdr:from>
    <xdr:to>
      <xdr:col>41</xdr:col>
      <xdr:colOff>50800</xdr:colOff>
      <xdr:row>37</xdr:row>
      <xdr:rowOff>18649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51364"/>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84244</xdr:rowOff>
    </xdr:from>
    <xdr:to>
      <xdr:col>55</xdr:col>
      <xdr:colOff>50800</xdr:colOff>
      <xdr:row>37</xdr:row>
      <xdr:rowOff>14394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107121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0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60630</xdr:rowOff>
    </xdr:from>
    <xdr:to>
      <xdr:col>50</xdr:col>
      <xdr:colOff>165100</xdr:colOff>
      <xdr:row>34</xdr:row>
      <xdr:rowOff>162230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7307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6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161099</xdr:rowOff>
    </xdr:from>
    <xdr:to>
      <xdr:col>46</xdr:col>
      <xdr:colOff>38100</xdr:colOff>
      <xdr:row>37</xdr:row>
      <xdr:rowOff>91249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107776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128364</xdr:rowOff>
    </xdr:from>
    <xdr:to>
      <xdr:col>41</xdr:col>
      <xdr:colOff>101600</xdr:colOff>
      <xdr:row>37</xdr:row>
      <xdr:rowOff>58514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75041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0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139299</xdr:rowOff>
    </xdr:from>
    <xdr:to>
      <xdr:col>36</xdr:col>
      <xdr:colOff>165100</xdr:colOff>
      <xdr:row>37</xdr:row>
      <xdr:rowOff>69449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85976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0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122029</xdr:rowOff>
    </xdr:from>
    <xdr:to>
      <xdr:col>55</xdr:col>
      <xdr:colOff>0</xdr:colOff>
      <xdr:row>54</xdr:row>
      <xdr:rowOff>155748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80329"/>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155748</xdr:rowOff>
    </xdr:from>
    <xdr:to>
      <xdr:col>50</xdr:col>
      <xdr:colOff>114300</xdr:colOff>
      <xdr:row>55</xdr:row>
      <xdr:rowOff>71856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14048"/>
          <a:ext cx="889000" cy="8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71856</xdr:rowOff>
    </xdr:from>
    <xdr:to>
      <xdr:col>45</xdr:col>
      <xdr:colOff>177800</xdr:colOff>
      <xdr:row>56</xdr:row>
      <xdr:rowOff>43985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01606"/>
          <a:ext cx="889000" cy="14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154801</xdr:rowOff>
    </xdr:from>
    <xdr:to>
      <xdr:col>41</xdr:col>
      <xdr:colOff>50800</xdr:colOff>
      <xdr:row>56</xdr:row>
      <xdr:rowOff>43985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13101"/>
          <a:ext cx="8890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71229</xdr:rowOff>
    </xdr:from>
    <xdr:to>
      <xdr:col>55</xdr:col>
      <xdr:colOff>50800</xdr:colOff>
      <xdr:row>55</xdr:row>
      <xdr:rowOff>1379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94106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8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104948</xdr:rowOff>
    </xdr:from>
    <xdr:to>
      <xdr:col>50</xdr:col>
      <xdr:colOff>165100</xdr:colOff>
      <xdr:row>55</xdr:row>
      <xdr:rowOff>35098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6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51625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3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21056</xdr:rowOff>
    </xdr:from>
    <xdr:to>
      <xdr:col>46</xdr:col>
      <xdr:colOff>38100</xdr:colOff>
      <xdr:row>55</xdr:row>
      <xdr:rowOff>122656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139183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2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164635</xdr:rowOff>
    </xdr:from>
    <xdr:to>
      <xdr:col>41</xdr:col>
      <xdr:colOff>101600</xdr:colOff>
      <xdr:row>56</xdr:row>
      <xdr:rowOff>94785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111312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104001</xdr:rowOff>
    </xdr:from>
    <xdr:to>
      <xdr:col>36</xdr:col>
      <xdr:colOff>165100</xdr:colOff>
      <xdr:row>55</xdr:row>
      <xdr:rowOff>34151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50678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116439</xdr:rowOff>
    </xdr:from>
    <xdr:to>
      <xdr:col>55</xdr:col>
      <xdr:colOff>0</xdr:colOff>
      <xdr:row>78</xdr:row>
      <xdr:rowOff>23332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318089"/>
          <a:ext cx="838200" cy="7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116439</xdr:rowOff>
    </xdr:from>
    <xdr:to>
      <xdr:col>50</xdr:col>
      <xdr:colOff>114300</xdr:colOff>
      <xdr:row>77</xdr:row>
      <xdr:rowOff>125447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318089"/>
          <a:ext cx="8890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125447</xdr:rowOff>
    </xdr:from>
    <xdr:to>
      <xdr:col>45</xdr:col>
      <xdr:colOff>177800</xdr:colOff>
      <xdr:row>77</xdr:row>
      <xdr:rowOff>166367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27097"/>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166367</xdr:rowOff>
    </xdr:from>
    <xdr:to>
      <xdr:col>41</xdr:col>
      <xdr:colOff>50800</xdr:colOff>
      <xdr:row>78</xdr:row>
      <xdr:rowOff>21473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368017"/>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123982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143982</xdr:rowOff>
    </xdr:from>
    <xdr:to>
      <xdr:col>55</xdr:col>
      <xdr:colOff>50800</xdr:colOff>
      <xdr:row>78</xdr:row>
      <xdr:rowOff>74132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58909</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60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65639</xdr:rowOff>
    </xdr:from>
    <xdr:to>
      <xdr:col>50</xdr:col>
      <xdr:colOff>165100</xdr:colOff>
      <xdr:row>77</xdr:row>
      <xdr:rowOff>167239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158366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6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74647</xdr:rowOff>
    </xdr:from>
    <xdr:to>
      <xdr:col>46</xdr:col>
      <xdr:colOff>38100</xdr:colOff>
      <xdr:row>78</xdr:row>
      <xdr:rowOff>4797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167374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115567</xdr:rowOff>
    </xdr:from>
    <xdr:to>
      <xdr:col>41</xdr:col>
      <xdr:colOff>101600</xdr:colOff>
      <xdr:row>78</xdr:row>
      <xdr:rowOff>45717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36844</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4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142123</xdr:rowOff>
    </xdr:from>
    <xdr:to>
      <xdr:col>36</xdr:col>
      <xdr:colOff>165100</xdr:colOff>
      <xdr:row>78</xdr:row>
      <xdr:rowOff>72273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4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63400</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3017" y="13436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67517</xdr:rowOff>
    </xdr:from>
    <xdr:to>
      <xdr:col>55</xdr:col>
      <xdr:colOff>0</xdr:colOff>
      <xdr:row>95</xdr:row>
      <xdr:rowOff>155418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355267"/>
          <a:ext cx="838200" cy="8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155418</xdr:rowOff>
    </xdr:from>
    <xdr:to>
      <xdr:col>50</xdr:col>
      <xdr:colOff>114300</xdr:colOff>
      <xdr:row>96</xdr:row>
      <xdr:rowOff>42577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443168"/>
          <a:ext cx="889000" cy="5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42577</xdr:rowOff>
    </xdr:from>
    <xdr:to>
      <xdr:col>45</xdr:col>
      <xdr:colOff>177800</xdr:colOff>
      <xdr:row>97</xdr:row>
      <xdr:rowOff>8539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501777"/>
          <a:ext cx="889000" cy="1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28839</xdr:rowOff>
    </xdr:from>
    <xdr:to>
      <xdr:col>41</xdr:col>
      <xdr:colOff>50800</xdr:colOff>
      <xdr:row>97</xdr:row>
      <xdr:rowOff>8539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6488039"/>
          <a:ext cx="889000" cy="15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16717</xdr:rowOff>
    </xdr:from>
    <xdr:to>
      <xdr:col>55</xdr:col>
      <xdr:colOff>50800</xdr:colOff>
      <xdr:row>95</xdr:row>
      <xdr:rowOff>118317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30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39594</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15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104618</xdr:rowOff>
    </xdr:from>
    <xdr:to>
      <xdr:col>50</xdr:col>
      <xdr:colOff>165100</xdr:colOff>
      <xdr:row>96</xdr:row>
      <xdr:rowOff>34768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3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51295</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616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163227</xdr:rowOff>
    </xdr:from>
    <xdr:to>
      <xdr:col>46</xdr:col>
      <xdr:colOff>38100</xdr:colOff>
      <xdr:row>96</xdr:row>
      <xdr:rowOff>93377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4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109904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129189</xdr:rowOff>
    </xdr:from>
    <xdr:to>
      <xdr:col>41</xdr:col>
      <xdr:colOff>101600</xdr:colOff>
      <xdr:row>97</xdr:row>
      <xdr:rowOff>59339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75866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149489</xdr:rowOff>
    </xdr:from>
    <xdr:to>
      <xdr:col>36</xdr:col>
      <xdr:colOff>165100</xdr:colOff>
      <xdr:row>96</xdr:row>
      <xdr:rowOff>79639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43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96166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155165</xdr:rowOff>
    </xdr:from>
    <xdr:to>
      <xdr:col>85</xdr:col>
      <xdr:colOff>127000</xdr:colOff>
      <xdr:row>37</xdr:row>
      <xdr:rowOff>118320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327365"/>
          <a:ext cx="838200" cy="1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155165</xdr:rowOff>
    </xdr:from>
    <xdr:to>
      <xdr:col>81</xdr:col>
      <xdr:colOff>50800</xdr:colOff>
      <xdr:row>37</xdr:row>
      <xdr:rowOff>128956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327365"/>
          <a:ext cx="889000" cy="1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52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128956</xdr:rowOff>
    </xdr:from>
    <xdr:to>
      <xdr:col>76</xdr:col>
      <xdr:colOff>114300</xdr:colOff>
      <xdr:row>37</xdr:row>
      <xdr:rowOff>148015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72606"/>
          <a:ext cx="889000" cy="1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120778</xdr:rowOff>
    </xdr:from>
    <xdr:to>
      <xdr:col>71</xdr:col>
      <xdr:colOff>177800</xdr:colOff>
      <xdr:row>37</xdr:row>
      <xdr:rowOff>148015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464428"/>
          <a:ext cx="889000" cy="2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67520</xdr:rowOff>
    </xdr:from>
    <xdr:to>
      <xdr:col>85</xdr:col>
      <xdr:colOff>177800</xdr:colOff>
      <xdr:row>37</xdr:row>
      <xdr:rowOff>169120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1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26897</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104365</xdr:rowOff>
    </xdr:from>
    <xdr:to>
      <xdr:col>81</xdr:col>
      <xdr:colOff>101600</xdr:colOff>
      <xdr:row>37</xdr:row>
      <xdr:rowOff>34515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2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51042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05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78156</xdr:rowOff>
    </xdr:from>
    <xdr:to>
      <xdr:col>76</xdr:col>
      <xdr:colOff>165100</xdr:colOff>
      <xdr:row>38</xdr:row>
      <xdr:rowOff>8306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24833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97215</xdr:rowOff>
    </xdr:from>
    <xdr:to>
      <xdr:col>72</xdr:col>
      <xdr:colOff>38100</xdr:colOff>
      <xdr:row>38</xdr:row>
      <xdr:rowOff>27366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408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18492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3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69978</xdr:rowOff>
    </xdr:from>
    <xdr:to>
      <xdr:col>67</xdr:col>
      <xdr:colOff>101600</xdr:colOff>
      <xdr:row>38</xdr:row>
      <xdr:rowOff>127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13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16655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18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40625</xdr:rowOff>
    </xdr:from>
    <xdr:to>
      <xdr:col>85</xdr:col>
      <xdr:colOff>127000</xdr:colOff>
      <xdr:row>77</xdr:row>
      <xdr:rowOff>88801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242275"/>
          <a:ext cx="838200" cy="4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28360</xdr:rowOff>
    </xdr:from>
    <xdr:to>
      <xdr:col>81</xdr:col>
      <xdr:colOff>50800</xdr:colOff>
      <xdr:row>77</xdr:row>
      <xdr:rowOff>40625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30010"/>
          <a:ext cx="8890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28360</xdr:rowOff>
    </xdr:from>
    <xdr:to>
      <xdr:col>76</xdr:col>
      <xdr:colOff>114300</xdr:colOff>
      <xdr:row>77</xdr:row>
      <xdr:rowOff>32193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30010"/>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32193</xdr:rowOff>
    </xdr:from>
    <xdr:to>
      <xdr:col>71</xdr:col>
      <xdr:colOff>177800</xdr:colOff>
      <xdr:row>77</xdr:row>
      <xdr:rowOff>54364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233843"/>
          <a:ext cx="889000" cy="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38001</xdr:rowOff>
    </xdr:from>
    <xdr:to>
      <xdr:col>85</xdr:col>
      <xdr:colOff>177800</xdr:colOff>
      <xdr:row>77</xdr:row>
      <xdr:rowOff>139601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60878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9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161275</xdr:rowOff>
    </xdr:from>
    <xdr:to>
      <xdr:col>81</xdr:col>
      <xdr:colOff>101600</xdr:colOff>
      <xdr:row>77</xdr:row>
      <xdr:rowOff>91425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107952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149010</xdr:rowOff>
    </xdr:from>
    <xdr:to>
      <xdr:col>76</xdr:col>
      <xdr:colOff>165100</xdr:colOff>
      <xdr:row>77</xdr:row>
      <xdr:rowOff>79160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95686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54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152843</xdr:rowOff>
    </xdr:from>
    <xdr:to>
      <xdr:col>72</xdr:col>
      <xdr:colOff>38100</xdr:colOff>
      <xdr:row>77</xdr:row>
      <xdr:rowOff>82993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99520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95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3564</xdr:rowOff>
    </xdr:from>
    <xdr:to>
      <xdr:col>67</xdr:col>
      <xdr:colOff>101600</xdr:colOff>
      <xdr:row>77</xdr:row>
      <xdr:rowOff>105164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121691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8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1969</xdr:rowOff>
    </xdr:from>
    <xdr:to>
      <xdr:col>85</xdr:col>
      <xdr:colOff>127000</xdr:colOff>
      <xdr:row>98</xdr:row>
      <xdr:rowOff>2339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04069"/>
          <a:ext cx="8382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2339</xdr:rowOff>
    </xdr:from>
    <xdr:to>
      <xdr:col>81</xdr:col>
      <xdr:colOff>50800</xdr:colOff>
      <xdr:row>98</xdr:row>
      <xdr:rowOff>84824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04439"/>
          <a:ext cx="889000" cy="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82400</xdr:rowOff>
    </xdr:from>
    <xdr:to>
      <xdr:col>76</xdr:col>
      <xdr:colOff>114300</xdr:colOff>
      <xdr:row>98</xdr:row>
      <xdr:rowOff>84824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84500"/>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36773</xdr:rowOff>
    </xdr:from>
    <xdr:to>
      <xdr:col>71</xdr:col>
      <xdr:colOff>177800</xdr:colOff>
      <xdr:row>98</xdr:row>
      <xdr:rowOff>82400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38873"/>
          <a:ext cx="889000" cy="4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122619</xdr:rowOff>
    </xdr:from>
    <xdr:to>
      <xdr:col>85</xdr:col>
      <xdr:colOff>177800</xdr:colOff>
      <xdr:row>98</xdr:row>
      <xdr:rowOff>52769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145496</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60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122989</xdr:rowOff>
    </xdr:from>
    <xdr:to>
      <xdr:col>81</xdr:col>
      <xdr:colOff>101600</xdr:colOff>
      <xdr:row>98</xdr:row>
      <xdr:rowOff>53139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69666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2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34024</xdr:rowOff>
    </xdr:from>
    <xdr:to>
      <xdr:col>76</xdr:col>
      <xdr:colOff>165100</xdr:colOff>
      <xdr:row>98</xdr:row>
      <xdr:rowOff>135624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126751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31600</xdr:rowOff>
    </xdr:from>
    <xdr:to>
      <xdr:col>72</xdr:col>
      <xdr:colOff>38100</xdr:colOff>
      <xdr:row>98</xdr:row>
      <xdr:rowOff>133200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149727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157423</xdr:rowOff>
    </xdr:from>
    <xdr:to>
      <xdr:col>67</xdr:col>
      <xdr:colOff>101600</xdr:colOff>
      <xdr:row>98</xdr:row>
      <xdr:rowOff>87573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104100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6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60947</xdr:rowOff>
    </xdr:from>
    <xdr:to>
      <xdr:col>116</xdr:col>
      <xdr:colOff>63500</xdr:colOff>
      <xdr:row>38</xdr:row>
      <xdr:rowOff>74778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576047"/>
          <a:ext cx="8382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74778</xdr:rowOff>
    </xdr:from>
    <xdr:to>
      <xdr:col>111</xdr:col>
      <xdr:colOff>177800</xdr:colOff>
      <xdr:row>38</xdr:row>
      <xdr:rowOff>100685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589878"/>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100685</xdr:rowOff>
    </xdr:from>
    <xdr:to>
      <xdr:col>107</xdr:col>
      <xdr:colOff>50800</xdr:colOff>
      <xdr:row>38</xdr:row>
      <xdr:rowOff>164541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615785"/>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164541</xdr:rowOff>
    </xdr:from>
    <xdr:to>
      <xdr:col>102</xdr:col>
      <xdr:colOff>114300</xdr:colOff>
      <xdr:row>39</xdr:row>
      <xdr:rowOff>1625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679641"/>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10147</xdr:rowOff>
    </xdr:from>
    <xdr:to>
      <xdr:col>116</xdr:col>
      <xdr:colOff>114300</xdr:colOff>
      <xdr:row>38</xdr:row>
      <xdr:rowOff>111747</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5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33024</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3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23978</xdr:rowOff>
    </xdr:from>
    <xdr:to>
      <xdr:col>112</xdr:col>
      <xdr:colOff>38100</xdr:colOff>
      <xdr:row>38</xdr:row>
      <xdr:rowOff>125578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116705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63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49885</xdr:rowOff>
    </xdr:from>
    <xdr:to>
      <xdr:col>107</xdr:col>
      <xdr:colOff>101600</xdr:colOff>
      <xdr:row>38</xdr:row>
      <xdr:rowOff>151485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168013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4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113741</xdr:rowOff>
    </xdr:from>
    <xdr:to>
      <xdr:col>102</xdr:col>
      <xdr:colOff>165100</xdr:colOff>
      <xdr:row>39</xdr:row>
      <xdr:rowOff>43891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35018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72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122275</xdr:rowOff>
    </xdr:from>
    <xdr:to>
      <xdr:col>98</xdr:col>
      <xdr:colOff>38100</xdr:colOff>
      <xdr:row>39</xdr:row>
      <xdr:rowOff>52425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43552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73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83998</xdr:rowOff>
    </xdr:from>
    <xdr:to>
      <xdr:col>116</xdr:col>
      <xdr:colOff>63500</xdr:colOff>
      <xdr:row>58</xdr:row>
      <xdr:rowOff>99543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856648"/>
          <a:ext cx="8382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36637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0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83998</xdr:rowOff>
    </xdr:from>
    <xdr:to>
      <xdr:col>111</xdr:col>
      <xdr:colOff>177800</xdr:colOff>
      <xdr:row>58</xdr:row>
      <xdr:rowOff>103677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856648"/>
          <a:ext cx="889000" cy="19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138041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103677</xdr:rowOff>
    </xdr:from>
    <xdr:to>
      <xdr:col>107</xdr:col>
      <xdr:colOff>50800</xdr:colOff>
      <xdr:row>58</xdr:row>
      <xdr:rowOff>105848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047777"/>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153528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95885</xdr:rowOff>
    </xdr:from>
    <xdr:to>
      <xdr:col>102</xdr:col>
      <xdr:colOff>114300</xdr:colOff>
      <xdr:row>58</xdr:row>
      <xdr:rowOff>105848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39985"/>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48743</xdr:rowOff>
    </xdr:from>
    <xdr:to>
      <xdr:col>116</xdr:col>
      <xdr:colOff>114300</xdr:colOff>
      <xdr:row>58</xdr:row>
      <xdr:rowOff>150343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8120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33198</xdr:rowOff>
    </xdr:from>
    <xdr:to>
      <xdr:col>112</xdr:col>
      <xdr:colOff>38100</xdr:colOff>
      <xdr:row>57</xdr:row>
      <xdr:rowOff>134798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8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151325</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52877</xdr:rowOff>
    </xdr:from>
    <xdr:to>
      <xdr:col>107</xdr:col>
      <xdr:colOff>101600</xdr:colOff>
      <xdr:row>58</xdr:row>
      <xdr:rowOff>154477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171004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55048</xdr:rowOff>
    </xdr:from>
    <xdr:to>
      <xdr:col>102</xdr:col>
      <xdr:colOff>165100</xdr:colOff>
      <xdr:row>58</xdr:row>
      <xdr:rowOff>156648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45085</xdr:rowOff>
    </xdr:from>
    <xdr:to>
      <xdr:col>98</xdr:col>
      <xdr:colOff>38100</xdr:colOff>
      <xdr:row>58</xdr:row>
      <xdr:rowOff>146685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163212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125478</xdr:rowOff>
    </xdr:from>
    <xdr:to>
      <xdr:col>116</xdr:col>
      <xdr:colOff>63500</xdr:colOff>
      <xdr:row>75</xdr:row>
      <xdr:rowOff>138933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84228"/>
          <a:ext cx="8382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138933</xdr:rowOff>
    </xdr:from>
    <xdr:to>
      <xdr:col>111</xdr:col>
      <xdr:colOff>177800</xdr:colOff>
      <xdr:row>75</xdr:row>
      <xdr:rowOff>143619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97683"/>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143619</xdr:rowOff>
    </xdr:from>
    <xdr:to>
      <xdr:col>107</xdr:col>
      <xdr:colOff>50800</xdr:colOff>
      <xdr:row>75</xdr:row>
      <xdr:rowOff>168945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02369"/>
          <a:ext cx="889000" cy="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168945</xdr:rowOff>
    </xdr:from>
    <xdr:to>
      <xdr:col>102</xdr:col>
      <xdr:colOff>114300</xdr:colOff>
      <xdr:row>76</xdr:row>
      <xdr:rowOff>22134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27695"/>
          <a:ext cx="889000" cy="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74678</xdr:rowOff>
    </xdr:from>
    <xdr:to>
      <xdr:col>116</xdr:col>
      <xdr:colOff>114300</xdr:colOff>
      <xdr:row>76</xdr:row>
      <xdr:rowOff>4828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97555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88133</xdr:rowOff>
    </xdr:from>
    <xdr:to>
      <xdr:col>112</xdr:col>
      <xdr:colOff>38100</xdr:colOff>
      <xdr:row>76</xdr:row>
      <xdr:rowOff>18283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34810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92819</xdr:rowOff>
    </xdr:from>
    <xdr:to>
      <xdr:col>107</xdr:col>
      <xdr:colOff>101600</xdr:colOff>
      <xdr:row>76</xdr:row>
      <xdr:rowOff>22969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14096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118145</xdr:rowOff>
    </xdr:from>
    <xdr:to>
      <xdr:col>102</xdr:col>
      <xdr:colOff>165100</xdr:colOff>
      <xdr:row>76</xdr:row>
      <xdr:rowOff>48295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39422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142784</xdr:rowOff>
    </xdr:from>
    <xdr:to>
      <xdr:col>98</xdr:col>
      <xdr:colOff>38100</xdr:colOff>
      <xdr:row>76</xdr:row>
      <xdr:rowOff>72935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0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64061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120,464</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で推移している。これは本市の地理的要因により類似団体と比べ職員数が多いことが要因である。定員適正化計画の実施に伴い職員数は減少しているものの、会計年度任用職員制度の導入や人口減少等の影響により前年度に比べ増加した。</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112,603</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にある。これはふるさと納税推進事業が大きく影響しているが、前年度を上回っている要因は、新型コロナウイルス対策として実施した新型コロナウイルスワクチン接種事業、特割宿泊キャンペーン事業等が主なものあ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175,525</a:t>
          </a:r>
          <a:r>
            <a:rPr kumimoji="1" lang="ja-JP" altLang="en-US" sz="1100">
              <a:latin typeface="ＭＳ Ｐゴシック" panose="020B0600070205080204" pitchFamily="50" charset="-128"/>
              <a:ea typeface="ＭＳ Ｐゴシック" panose="020B0600070205080204" pitchFamily="50" charset="-128"/>
            </a:rPr>
            <a:t>円となっており、類似団体と同様に右肩上がりで増加しており、令和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年度においては大きく増加している。これは新型コロナウイルス対策として全国的に実施された、子育て世帯への臨時特別給付金事業や住民税非課税世帯等に対する臨時特別給付金事業等が主な要因である。</a:t>
          </a:r>
        </a:p>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111,222</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円となっており、類似団体や全国、県平均と比べ高い状況で推移している。令和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年度では特別定額給付金事業や事業者支援給付金事業等の影響により急増しており、令和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年度は飲食店等時短要請協力金支給事業等の影響により、依然として高い状況となっている。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153,865</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円となっており、類似団体や全国、県平均と比べ高い状況で推移している。令和元年度から令和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年度にかけて、大型建設事業が多くあったが、引き続き令和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年度においても、国の補正予算を活用して実施した漁港整備事業、道路整備事業、学校大規模改修事業等（更新整備）の影響により、さらに高い状況となっている。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29,777
29,616
235.12
28,711,069
27,859,868
633,988
13,584,048
26,722,624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21399</xdr:rowOff>
    </xdr:from>
    <xdr:to>
      <xdr:col>24</xdr:col>
      <xdr:colOff>63500</xdr:colOff>
      <xdr:row>35</xdr:row>
      <xdr:rowOff>49974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214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24828</xdr:rowOff>
    </xdr:from>
    <xdr:to>
      <xdr:col>19</xdr:col>
      <xdr:colOff>177800</xdr:colOff>
      <xdr:row>35</xdr:row>
      <xdr:rowOff>49974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55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24828</xdr:rowOff>
    </xdr:from>
    <xdr:to>
      <xdr:col>15</xdr:col>
      <xdr:colOff>50800</xdr:colOff>
      <xdr:row>35</xdr:row>
      <xdr:rowOff>46736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5578"/>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131890</xdr:rowOff>
    </xdr:from>
    <xdr:to>
      <xdr:col>10</xdr:col>
      <xdr:colOff>114300</xdr:colOff>
      <xdr:row>35</xdr:row>
      <xdr:rowOff>46736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1190"/>
          <a:ext cx="8890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142049</xdr:rowOff>
    </xdr:from>
    <xdr:to>
      <xdr:col>24</xdr:col>
      <xdr:colOff>114300</xdr:colOff>
      <xdr:row>35</xdr:row>
      <xdr:rowOff>72199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164926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170624</xdr:rowOff>
    </xdr:from>
    <xdr:to>
      <xdr:col>20</xdr:col>
      <xdr:colOff>38100</xdr:colOff>
      <xdr:row>35</xdr:row>
      <xdr:rowOff>100774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117301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145478</xdr:rowOff>
    </xdr:from>
    <xdr:to>
      <xdr:col>15</xdr:col>
      <xdr:colOff>101600</xdr:colOff>
      <xdr:row>35</xdr:row>
      <xdr:rowOff>75628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92155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167386</xdr:rowOff>
    </xdr:from>
    <xdr:to>
      <xdr:col>10</xdr:col>
      <xdr:colOff>165100</xdr:colOff>
      <xdr:row>35</xdr:row>
      <xdr:rowOff>97536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114063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81090</xdr:rowOff>
    </xdr:from>
    <xdr:to>
      <xdr:col>6</xdr:col>
      <xdr:colOff>38100</xdr:colOff>
      <xdr:row>35</xdr:row>
      <xdr:rowOff>11240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27767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45554</xdr:rowOff>
    </xdr:from>
    <xdr:to>
      <xdr:col>24</xdr:col>
      <xdr:colOff>63500</xdr:colOff>
      <xdr:row>58</xdr:row>
      <xdr:rowOff>24812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8204"/>
          <a:ext cx="838200" cy="15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45554</xdr:rowOff>
    </xdr:from>
    <xdr:to>
      <xdr:col>19</xdr:col>
      <xdr:colOff>177800</xdr:colOff>
      <xdr:row>58</xdr:row>
      <xdr:rowOff>58124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8204"/>
          <a:ext cx="889000" cy="18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58124</xdr:rowOff>
    </xdr:from>
    <xdr:to>
      <xdr:col>15</xdr:col>
      <xdr:colOff>50800</xdr:colOff>
      <xdr:row>58</xdr:row>
      <xdr:rowOff>78156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2224"/>
          <a:ext cx="889000" cy="2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20327</xdr:rowOff>
    </xdr:from>
    <xdr:to>
      <xdr:col>10</xdr:col>
      <xdr:colOff>114300</xdr:colOff>
      <xdr:row>58</xdr:row>
      <xdr:rowOff>78156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64427"/>
          <a:ext cx="889000" cy="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145462</xdr:rowOff>
    </xdr:from>
    <xdr:to>
      <xdr:col>24</xdr:col>
      <xdr:colOff>114300</xdr:colOff>
      <xdr:row>58</xdr:row>
      <xdr:rowOff>75612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168339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166204</xdr:rowOff>
    </xdr:from>
    <xdr:to>
      <xdr:col>20</xdr:col>
      <xdr:colOff>38100</xdr:colOff>
      <xdr:row>57</xdr:row>
      <xdr:rowOff>96354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112881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4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7324</xdr:rowOff>
    </xdr:from>
    <xdr:to>
      <xdr:col>15</xdr:col>
      <xdr:colOff>101600</xdr:colOff>
      <xdr:row>58</xdr:row>
      <xdr:rowOff>108924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125451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2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27356</xdr:rowOff>
    </xdr:from>
    <xdr:to>
      <xdr:col>10</xdr:col>
      <xdr:colOff>165100</xdr:colOff>
      <xdr:row>58</xdr:row>
      <xdr:rowOff>128956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145483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4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140977</xdr:rowOff>
    </xdr:from>
    <xdr:to>
      <xdr:col>6</xdr:col>
      <xdr:colOff>38100</xdr:colOff>
      <xdr:row>58</xdr:row>
      <xdr:rowOff>71127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87654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105383</xdr:rowOff>
    </xdr:from>
    <xdr:to>
      <xdr:col>24</xdr:col>
      <xdr:colOff>63500</xdr:colOff>
      <xdr:row>75</xdr:row>
      <xdr:rowOff>48178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92683"/>
          <a:ext cx="838200" cy="1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48178</xdr:rowOff>
    </xdr:from>
    <xdr:to>
      <xdr:col>19</xdr:col>
      <xdr:colOff>177800</xdr:colOff>
      <xdr:row>75</xdr:row>
      <xdr:rowOff>102946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06928"/>
          <a:ext cx="889000" cy="5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102946</xdr:rowOff>
    </xdr:from>
    <xdr:to>
      <xdr:col>15</xdr:col>
      <xdr:colOff>50800</xdr:colOff>
      <xdr:row>75</xdr:row>
      <xdr:rowOff>121819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1696"/>
          <a:ext cx="889000" cy="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121819</xdr:rowOff>
    </xdr:from>
    <xdr:to>
      <xdr:col>10</xdr:col>
      <xdr:colOff>114300</xdr:colOff>
      <xdr:row>75</xdr:row>
      <xdr:rowOff>145698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80569"/>
          <a:ext cx="889000" cy="2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54583</xdr:rowOff>
    </xdr:from>
    <xdr:to>
      <xdr:col>24</xdr:col>
      <xdr:colOff>114300</xdr:colOff>
      <xdr:row>74</xdr:row>
      <xdr:rowOff>156183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77460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9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168828</xdr:rowOff>
    </xdr:from>
    <xdr:to>
      <xdr:col>20</xdr:col>
      <xdr:colOff>38100</xdr:colOff>
      <xdr:row>75</xdr:row>
      <xdr:rowOff>98978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115505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52146</xdr:rowOff>
    </xdr:from>
    <xdr:to>
      <xdr:col>15</xdr:col>
      <xdr:colOff>101600</xdr:colOff>
      <xdr:row>75</xdr:row>
      <xdr:rowOff>153746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170273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71019</xdr:rowOff>
    </xdr:from>
    <xdr:to>
      <xdr:col>10</xdr:col>
      <xdr:colOff>165100</xdr:colOff>
      <xdr:row>76</xdr:row>
      <xdr:rowOff>1169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0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94898</xdr:rowOff>
    </xdr:from>
    <xdr:to>
      <xdr:col>6</xdr:col>
      <xdr:colOff>38100</xdr:colOff>
      <xdr:row>76</xdr:row>
      <xdr:rowOff>25048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41575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152228</xdr:rowOff>
    </xdr:from>
    <xdr:to>
      <xdr:col>24</xdr:col>
      <xdr:colOff>63500</xdr:colOff>
      <xdr:row>95</xdr:row>
      <xdr:rowOff>138840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68528"/>
          <a:ext cx="838200" cy="15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138840</xdr:rowOff>
    </xdr:from>
    <xdr:to>
      <xdr:col>19</xdr:col>
      <xdr:colOff>177800</xdr:colOff>
      <xdr:row>95</xdr:row>
      <xdr:rowOff>169509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26590"/>
          <a:ext cx="889000" cy="3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98492</xdr:rowOff>
    </xdr:from>
    <xdr:to>
      <xdr:col>15</xdr:col>
      <xdr:colOff>50800</xdr:colOff>
      <xdr:row>95</xdr:row>
      <xdr:rowOff>169509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386242"/>
          <a:ext cx="889000" cy="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98492</xdr:rowOff>
    </xdr:from>
    <xdr:to>
      <xdr:col>10</xdr:col>
      <xdr:colOff>114300</xdr:colOff>
      <xdr:row>95</xdr:row>
      <xdr:rowOff>111530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86242"/>
          <a:ext cx="8890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101428</xdr:rowOff>
    </xdr:from>
    <xdr:to>
      <xdr:col>24</xdr:col>
      <xdr:colOff>114300</xdr:colOff>
      <xdr:row>95</xdr:row>
      <xdr:rowOff>31578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124305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6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88040</xdr:rowOff>
    </xdr:from>
    <xdr:to>
      <xdr:col>20</xdr:col>
      <xdr:colOff>38100</xdr:colOff>
      <xdr:row>96</xdr:row>
      <xdr:rowOff>18190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34717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118709</xdr:rowOff>
    </xdr:from>
    <xdr:to>
      <xdr:col>15</xdr:col>
      <xdr:colOff>101600</xdr:colOff>
      <xdr:row>96</xdr:row>
      <xdr:rowOff>48859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65386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47692</xdr:rowOff>
    </xdr:from>
    <xdr:to>
      <xdr:col>10</xdr:col>
      <xdr:colOff>165100</xdr:colOff>
      <xdr:row>95</xdr:row>
      <xdr:rowOff>149292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3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165819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60730</xdr:rowOff>
    </xdr:from>
    <xdr:to>
      <xdr:col>6</xdr:col>
      <xdr:colOff>38100</xdr:colOff>
      <xdr:row>95</xdr:row>
      <xdr:rowOff>162330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7407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42316</xdr:rowOff>
    </xdr:from>
    <xdr:to>
      <xdr:col>55</xdr:col>
      <xdr:colOff>0</xdr:colOff>
      <xdr:row>38</xdr:row>
      <xdr:rowOff>44831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5741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44831</xdr:rowOff>
    </xdr:from>
    <xdr:to>
      <xdr:col>50</xdr:col>
      <xdr:colOff>114300</xdr:colOff>
      <xdr:row>38</xdr:row>
      <xdr:rowOff>54432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5993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45059</xdr:rowOff>
    </xdr:from>
    <xdr:to>
      <xdr:col>45</xdr:col>
      <xdr:colOff>177800</xdr:colOff>
      <xdr:row>38</xdr:row>
      <xdr:rowOff>54432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60159"/>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12370</xdr:rowOff>
    </xdr:from>
    <xdr:to>
      <xdr:col>41</xdr:col>
      <xdr:colOff>50800</xdr:colOff>
      <xdr:row>38</xdr:row>
      <xdr:rowOff>45059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27470"/>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162966</xdr:rowOff>
    </xdr:from>
    <xdr:to>
      <xdr:col>55</xdr:col>
      <xdr:colOff>50800</xdr:colOff>
      <xdr:row>38</xdr:row>
      <xdr:rowOff>93116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77893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21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165481</xdr:rowOff>
    </xdr:from>
    <xdr:to>
      <xdr:col>50</xdr:col>
      <xdr:colOff>165100</xdr:colOff>
      <xdr:row>38</xdr:row>
      <xdr:rowOff>95631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86758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01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xdr:rowOff>
    </xdr:from>
    <xdr:to>
      <xdr:col>46</xdr:col>
      <xdr:colOff>38100</xdr:colOff>
      <xdr:row>38</xdr:row>
      <xdr:rowOff>105232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96359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11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165709</xdr:rowOff>
    </xdr:from>
    <xdr:to>
      <xdr:col>41</xdr:col>
      <xdr:colOff>101600</xdr:colOff>
      <xdr:row>38</xdr:row>
      <xdr:rowOff>95859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86986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0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133020</xdr:rowOff>
    </xdr:from>
    <xdr:to>
      <xdr:col>36</xdr:col>
      <xdr:colOff>165100</xdr:colOff>
      <xdr:row>38</xdr:row>
      <xdr:rowOff>63170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54297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69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120993</xdr:rowOff>
    </xdr:from>
    <xdr:to>
      <xdr:col>55</xdr:col>
      <xdr:colOff>0</xdr:colOff>
      <xdr:row>53</xdr:row>
      <xdr:rowOff>139268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07843"/>
          <a:ext cx="838200" cy="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139268</xdr:rowOff>
    </xdr:from>
    <xdr:to>
      <xdr:col>50</xdr:col>
      <xdr:colOff>114300</xdr:colOff>
      <xdr:row>55</xdr:row>
      <xdr:rowOff>55563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226118"/>
          <a:ext cx="889000" cy="25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47231</xdr:rowOff>
    </xdr:from>
    <xdr:to>
      <xdr:col>45</xdr:col>
      <xdr:colOff>177800</xdr:colOff>
      <xdr:row>55</xdr:row>
      <xdr:rowOff>55563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76981"/>
          <a:ext cx="889000" cy="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93764</xdr:rowOff>
    </xdr:from>
    <xdr:to>
      <xdr:col>41</xdr:col>
      <xdr:colOff>50800</xdr:colOff>
      <xdr:row>55</xdr:row>
      <xdr:rowOff>47231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352064"/>
          <a:ext cx="889000" cy="1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70193</xdr:rowOff>
    </xdr:from>
    <xdr:to>
      <xdr:col>55</xdr:col>
      <xdr:colOff>50800</xdr:colOff>
      <xdr:row>54</xdr:row>
      <xdr:rowOff>343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93070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88468</xdr:rowOff>
    </xdr:from>
    <xdr:to>
      <xdr:col>50</xdr:col>
      <xdr:colOff>165100</xdr:colOff>
      <xdr:row>54</xdr:row>
      <xdr:rowOff>18618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1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35145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4763</xdr:rowOff>
    </xdr:from>
    <xdr:to>
      <xdr:col>46</xdr:col>
      <xdr:colOff>38100</xdr:colOff>
      <xdr:row>55</xdr:row>
      <xdr:rowOff>106363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122890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0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167881</xdr:rowOff>
    </xdr:from>
    <xdr:to>
      <xdr:col>41</xdr:col>
      <xdr:colOff>101600</xdr:colOff>
      <xdr:row>55</xdr:row>
      <xdr:rowOff>98031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114558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42964</xdr:rowOff>
    </xdr:from>
    <xdr:to>
      <xdr:col>36</xdr:col>
      <xdr:colOff>165100</xdr:colOff>
      <xdr:row>54</xdr:row>
      <xdr:rowOff>144564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0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161091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62013</xdr:rowOff>
    </xdr:from>
    <xdr:to>
      <xdr:col>55</xdr:col>
      <xdr:colOff>0</xdr:colOff>
      <xdr:row>77</xdr:row>
      <xdr:rowOff>100788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63663"/>
          <a:ext cx="838200" cy="3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62013</xdr:rowOff>
    </xdr:from>
    <xdr:to>
      <xdr:col>50</xdr:col>
      <xdr:colOff>114300</xdr:colOff>
      <xdr:row>77</xdr:row>
      <xdr:rowOff>151121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63663"/>
          <a:ext cx="889000" cy="8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151121</xdr:rowOff>
    </xdr:from>
    <xdr:to>
      <xdr:col>45</xdr:col>
      <xdr:colOff>177800</xdr:colOff>
      <xdr:row>78</xdr:row>
      <xdr:rowOff>23320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52771"/>
          <a:ext cx="889000" cy="4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23320</xdr:rowOff>
    </xdr:from>
    <xdr:to>
      <xdr:col>41</xdr:col>
      <xdr:colOff>50800</xdr:colOff>
      <xdr:row>78</xdr:row>
      <xdr:rowOff>40954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96420"/>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49988</xdr:rowOff>
    </xdr:from>
    <xdr:to>
      <xdr:col>55</xdr:col>
      <xdr:colOff>50800</xdr:colOff>
      <xdr:row>77</xdr:row>
      <xdr:rowOff>151588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72865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11213</xdr:rowOff>
    </xdr:from>
    <xdr:to>
      <xdr:col>50</xdr:col>
      <xdr:colOff>165100</xdr:colOff>
      <xdr:row>77</xdr:row>
      <xdr:rowOff>112813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1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129340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8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100321</xdr:rowOff>
    </xdr:from>
    <xdr:to>
      <xdr:col>46</xdr:col>
      <xdr:colOff>38100</xdr:colOff>
      <xdr:row>78</xdr:row>
      <xdr:rowOff>30471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46998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143970</xdr:rowOff>
    </xdr:from>
    <xdr:to>
      <xdr:col>41</xdr:col>
      <xdr:colOff>101600</xdr:colOff>
      <xdr:row>78</xdr:row>
      <xdr:rowOff>74120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90647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161604</xdr:rowOff>
    </xdr:from>
    <xdr:to>
      <xdr:col>36</xdr:col>
      <xdr:colOff>165100</xdr:colOff>
      <xdr:row>78</xdr:row>
      <xdr:rowOff>91754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6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108281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3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31649</xdr:rowOff>
    </xdr:from>
    <xdr:to>
      <xdr:col>55</xdr:col>
      <xdr:colOff>0</xdr:colOff>
      <xdr:row>97</xdr:row>
      <xdr:rowOff>63430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62299"/>
          <a:ext cx="838200" cy="3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63430</xdr:rowOff>
    </xdr:from>
    <xdr:to>
      <xdr:col>50</xdr:col>
      <xdr:colOff>114300</xdr:colOff>
      <xdr:row>97</xdr:row>
      <xdr:rowOff>80807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94080"/>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44224</xdr:rowOff>
    </xdr:from>
    <xdr:to>
      <xdr:col>45</xdr:col>
      <xdr:colOff>177800</xdr:colOff>
      <xdr:row>97</xdr:row>
      <xdr:rowOff>80807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74874"/>
          <a:ext cx="889000" cy="3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129819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29995</xdr:rowOff>
    </xdr:from>
    <xdr:to>
      <xdr:col>41</xdr:col>
      <xdr:colOff>50800</xdr:colOff>
      <xdr:row>97</xdr:row>
      <xdr:rowOff>44224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660645"/>
          <a:ext cx="8890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152299</xdr:rowOff>
    </xdr:from>
    <xdr:to>
      <xdr:col>55</xdr:col>
      <xdr:colOff>50800</xdr:colOff>
      <xdr:row>97</xdr:row>
      <xdr:rowOff>82449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1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130726</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12630</xdr:rowOff>
    </xdr:from>
    <xdr:to>
      <xdr:col>50</xdr:col>
      <xdr:colOff>165100</xdr:colOff>
      <xdr:row>97</xdr:row>
      <xdr:rowOff>114230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105357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30007</xdr:rowOff>
    </xdr:from>
    <xdr:to>
      <xdr:col>46</xdr:col>
      <xdr:colOff>38100</xdr:colOff>
      <xdr:row>97</xdr:row>
      <xdr:rowOff>131607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122734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5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164874</xdr:rowOff>
    </xdr:from>
    <xdr:to>
      <xdr:col>41</xdr:col>
      <xdr:colOff>101600</xdr:colOff>
      <xdr:row>97</xdr:row>
      <xdr:rowOff>95024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2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111551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9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150645</xdr:rowOff>
    </xdr:from>
    <xdr:to>
      <xdr:col>36</xdr:col>
      <xdr:colOff>165100</xdr:colOff>
      <xdr:row>97</xdr:row>
      <xdr:rowOff>80795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0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97322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8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11760</xdr:rowOff>
    </xdr:from>
    <xdr:to>
      <xdr:col>85</xdr:col>
      <xdr:colOff>127000</xdr:colOff>
      <xdr:row>35</xdr:row>
      <xdr:rowOff>19761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012510"/>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11760</xdr:rowOff>
    </xdr:from>
    <xdr:to>
      <xdr:col>81</xdr:col>
      <xdr:colOff>50800</xdr:colOff>
      <xdr:row>35</xdr:row>
      <xdr:rowOff>152445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12510"/>
          <a:ext cx="889000" cy="14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152445</xdr:rowOff>
    </xdr:from>
    <xdr:to>
      <xdr:col>76</xdr:col>
      <xdr:colOff>114300</xdr:colOff>
      <xdr:row>36</xdr:row>
      <xdr:rowOff>23952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53195"/>
          <a:ext cx="889000" cy="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23952</xdr:rowOff>
    </xdr:from>
    <xdr:to>
      <xdr:col>71</xdr:col>
      <xdr:colOff>177800</xdr:colOff>
      <xdr:row>36</xdr:row>
      <xdr:rowOff>81807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196152"/>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140411</xdr:rowOff>
    </xdr:from>
    <xdr:to>
      <xdr:col>85</xdr:col>
      <xdr:colOff>177800</xdr:colOff>
      <xdr:row>35</xdr:row>
      <xdr:rowOff>70561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9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163288</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8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132410</xdr:rowOff>
    </xdr:from>
    <xdr:to>
      <xdr:col>81</xdr:col>
      <xdr:colOff>101600</xdr:colOff>
      <xdr:row>35</xdr:row>
      <xdr:rowOff>62560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9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79087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7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101645</xdr:rowOff>
    </xdr:from>
    <xdr:to>
      <xdr:col>76</xdr:col>
      <xdr:colOff>165100</xdr:colOff>
      <xdr:row>36</xdr:row>
      <xdr:rowOff>31795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48322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144602</xdr:rowOff>
    </xdr:from>
    <xdr:to>
      <xdr:col>72</xdr:col>
      <xdr:colOff>38100</xdr:colOff>
      <xdr:row>36</xdr:row>
      <xdr:rowOff>74752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1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91279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31007</xdr:rowOff>
    </xdr:from>
    <xdr:to>
      <xdr:col>67</xdr:col>
      <xdr:colOff>101600</xdr:colOff>
      <xdr:row>36</xdr:row>
      <xdr:rowOff>132607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149134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127598</xdr:rowOff>
    </xdr:from>
    <xdr:to>
      <xdr:col>85</xdr:col>
      <xdr:colOff>127000</xdr:colOff>
      <xdr:row>55</xdr:row>
      <xdr:rowOff>140443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385898"/>
          <a:ext cx="838200" cy="18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146958</xdr:rowOff>
    </xdr:from>
    <xdr:to>
      <xdr:col>81</xdr:col>
      <xdr:colOff>50800</xdr:colOff>
      <xdr:row>55</xdr:row>
      <xdr:rowOff>140443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405258"/>
          <a:ext cx="889000" cy="1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166779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146958</xdr:rowOff>
    </xdr:from>
    <xdr:to>
      <xdr:col>76</xdr:col>
      <xdr:colOff>114300</xdr:colOff>
      <xdr:row>56</xdr:row>
      <xdr:rowOff>129427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405258"/>
          <a:ext cx="889000" cy="32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118740</xdr:rowOff>
    </xdr:from>
    <xdr:to>
      <xdr:col>71</xdr:col>
      <xdr:colOff>177800</xdr:colOff>
      <xdr:row>56</xdr:row>
      <xdr:rowOff>129427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48490"/>
          <a:ext cx="889000" cy="18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76798</xdr:rowOff>
    </xdr:from>
    <xdr:to>
      <xdr:col>85</xdr:col>
      <xdr:colOff>177800</xdr:colOff>
      <xdr:row>55</xdr:row>
      <xdr:rowOff>6948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99675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8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89643</xdr:rowOff>
    </xdr:from>
    <xdr:to>
      <xdr:col>81</xdr:col>
      <xdr:colOff>101600</xdr:colOff>
      <xdr:row>56</xdr:row>
      <xdr:rowOff>19793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10920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61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96158</xdr:rowOff>
    </xdr:from>
    <xdr:to>
      <xdr:col>76</xdr:col>
      <xdr:colOff>165100</xdr:colOff>
      <xdr:row>55</xdr:row>
      <xdr:rowOff>26308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42835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78627</xdr:rowOff>
    </xdr:from>
    <xdr:to>
      <xdr:col>72</xdr:col>
      <xdr:colOff>38100</xdr:colOff>
      <xdr:row>57</xdr:row>
      <xdr:rowOff>8777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171354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67940</xdr:rowOff>
    </xdr:from>
    <xdr:to>
      <xdr:col>67</xdr:col>
      <xdr:colOff>101600</xdr:colOff>
      <xdr:row>55</xdr:row>
      <xdr:rowOff>169540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4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7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155164</xdr:rowOff>
    </xdr:from>
    <xdr:to>
      <xdr:col>85</xdr:col>
      <xdr:colOff>127000</xdr:colOff>
      <xdr:row>77</xdr:row>
      <xdr:rowOff>118320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185364"/>
          <a:ext cx="838200" cy="1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155164</xdr:rowOff>
    </xdr:from>
    <xdr:to>
      <xdr:col>81</xdr:col>
      <xdr:colOff>50800</xdr:colOff>
      <xdr:row>77</xdr:row>
      <xdr:rowOff>128956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185364"/>
          <a:ext cx="889000" cy="14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3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128956</xdr:rowOff>
    </xdr:from>
    <xdr:to>
      <xdr:col>76</xdr:col>
      <xdr:colOff>114300</xdr:colOff>
      <xdr:row>77</xdr:row>
      <xdr:rowOff>148016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30606"/>
          <a:ext cx="889000" cy="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120777</xdr:rowOff>
    </xdr:from>
    <xdr:to>
      <xdr:col>71</xdr:col>
      <xdr:colOff>177800</xdr:colOff>
      <xdr:row>77</xdr:row>
      <xdr:rowOff>148016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22427"/>
          <a:ext cx="889000" cy="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67520</xdr:rowOff>
    </xdr:from>
    <xdr:to>
      <xdr:col>85</xdr:col>
      <xdr:colOff>177800</xdr:colOff>
      <xdr:row>77</xdr:row>
      <xdr:rowOff>169120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26897</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104364</xdr:rowOff>
    </xdr:from>
    <xdr:to>
      <xdr:col>81</xdr:col>
      <xdr:colOff>101600</xdr:colOff>
      <xdr:row>77</xdr:row>
      <xdr:rowOff>34514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1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51042</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290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78156</xdr:rowOff>
    </xdr:from>
    <xdr:to>
      <xdr:col>76</xdr:col>
      <xdr:colOff>165100</xdr:colOff>
      <xdr:row>78</xdr:row>
      <xdr:rowOff>8306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24833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5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97216</xdr:rowOff>
    </xdr:from>
    <xdr:to>
      <xdr:col>72</xdr:col>
      <xdr:colOff>38100</xdr:colOff>
      <xdr:row>78</xdr:row>
      <xdr:rowOff>27366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18493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9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69977</xdr:rowOff>
    </xdr:from>
    <xdr:to>
      <xdr:col>67</xdr:col>
      <xdr:colOff>101600</xdr:colOff>
      <xdr:row>78</xdr:row>
      <xdr:rowOff>127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16654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0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40625</xdr:rowOff>
    </xdr:from>
    <xdr:to>
      <xdr:col>85</xdr:col>
      <xdr:colOff>127000</xdr:colOff>
      <xdr:row>97</xdr:row>
      <xdr:rowOff>88801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671275"/>
          <a:ext cx="838200" cy="4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28360</xdr:rowOff>
    </xdr:from>
    <xdr:to>
      <xdr:col>81</xdr:col>
      <xdr:colOff>50800</xdr:colOff>
      <xdr:row>97</xdr:row>
      <xdr:rowOff>40625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659010"/>
          <a:ext cx="8890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28360</xdr:rowOff>
    </xdr:from>
    <xdr:to>
      <xdr:col>76</xdr:col>
      <xdr:colOff>114300</xdr:colOff>
      <xdr:row>97</xdr:row>
      <xdr:rowOff>32193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59010"/>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32193</xdr:rowOff>
    </xdr:from>
    <xdr:to>
      <xdr:col>71</xdr:col>
      <xdr:colOff>177800</xdr:colOff>
      <xdr:row>97</xdr:row>
      <xdr:rowOff>54364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62843"/>
          <a:ext cx="889000" cy="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38001</xdr:rowOff>
    </xdr:from>
    <xdr:to>
      <xdr:col>85</xdr:col>
      <xdr:colOff>177800</xdr:colOff>
      <xdr:row>97</xdr:row>
      <xdr:rowOff>139601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60878</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161275</xdr:rowOff>
    </xdr:from>
    <xdr:to>
      <xdr:col>81</xdr:col>
      <xdr:colOff>101600</xdr:colOff>
      <xdr:row>97</xdr:row>
      <xdr:rowOff>91425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2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107952</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149010</xdr:rowOff>
    </xdr:from>
    <xdr:to>
      <xdr:col>76</xdr:col>
      <xdr:colOff>165100</xdr:colOff>
      <xdr:row>97</xdr:row>
      <xdr:rowOff>79160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95687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8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152843</xdr:rowOff>
    </xdr:from>
    <xdr:to>
      <xdr:col>72</xdr:col>
      <xdr:colOff>38100</xdr:colOff>
      <xdr:row>97</xdr:row>
      <xdr:rowOff>82993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99520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3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3564</xdr:rowOff>
    </xdr:from>
    <xdr:to>
      <xdr:col>67</xdr:col>
      <xdr:colOff>101600</xdr:colOff>
      <xdr:row>97</xdr:row>
      <xdr:rowOff>105164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121691</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0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84020</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741870"/>
          <a:ext cx="1269" cy="1043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143545</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300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30697</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5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84020</xdr:rowOff>
    </xdr:from>
    <xdr:to>
      <xdr:col>116</xdr:col>
      <xdr:colOff>152400</xdr:colOff>
      <xdr:row>33</xdr:row>
      <xdr:rowOff>84020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74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97736</xdr:rowOff>
    </xdr:from>
    <xdr:to>
      <xdr:col>116</xdr:col>
      <xdr:colOff>63500</xdr:colOff>
      <xdr:row>38</xdr:row>
      <xdr:rowOff>130719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612836"/>
          <a:ext cx="8382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16545</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7030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38118</xdr:rowOff>
    </xdr:from>
    <xdr:to>
      <xdr:col>116</xdr:col>
      <xdr:colOff>114300</xdr:colOff>
      <xdr:row>39</xdr:row>
      <xdr:rowOff>139718</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141006</xdr:rowOff>
    </xdr:from>
    <xdr:to>
      <xdr:col>111</xdr:col>
      <xdr:colOff>177800</xdr:colOff>
      <xdr:row>38</xdr:row>
      <xdr:rowOff>130719</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484656"/>
          <a:ext cx="889000" cy="1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26035</xdr:rowOff>
    </xdr:from>
    <xdr:to>
      <xdr:col>112</xdr:col>
      <xdr:colOff>38100</xdr:colOff>
      <xdr:row>39</xdr:row>
      <xdr:rowOff>127635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118762</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91204</xdr:rowOff>
    </xdr:from>
    <xdr:to>
      <xdr:col>107</xdr:col>
      <xdr:colOff>50800</xdr:colOff>
      <xdr:row>37</xdr:row>
      <xdr:rowOff>141006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5577604"/>
          <a:ext cx="889000" cy="90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28484</xdr:rowOff>
    </xdr:from>
    <xdr:to>
      <xdr:col>107</xdr:col>
      <xdr:colOff>101600</xdr:colOff>
      <xdr:row>39</xdr:row>
      <xdr:rowOff>130084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121211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80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15276</xdr:rowOff>
    </xdr:from>
    <xdr:to>
      <xdr:col>102</xdr:col>
      <xdr:colOff>114300</xdr:colOff>
      <xdr:row>32</xdr:row>
      <xdr:rowOff>91204</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5330226"/>
          <a:ext cx="889000" cy="2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21789</xdr:rowOff>
    </xdr:from>
    <xdr:to>
      <xdr:col>102</xdr:col>
      <xdr:colOff>165100</xdr:colOff>
      <xdr:row>39</xdr:row>
      <xdr:rowOff>123389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0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114516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80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154377</xdr:rowOff>
    </xdr:from>
    <xdr:to>
      <xdr:col>98</xdr:col>
      <xdr:colOff>38100</xdr:colOff>
      <xdr:row>39</xdr:row>
      <xdr:rowOff>84527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6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75654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76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46936</xdr:rowOff>
    </xdr:from>
    <xdr:to>
      <xdr:col>116</xdr:col>
      <xdr:colOff>114300</xdr:colOff>
      <xdr:row>38</xdr:row>
      <xdr:rowOff>148536</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5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69813</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4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79919</xdr:rowOff>
    </xdr:from>
    <xdr:to>
      <xdr:col>112</xdr:col>
      <xdr:colOff>38100</xdr:colOff>
      <xdr:row>39</xdr:row>
      <xdr:rowOff>10069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59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26596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70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90206</xdr:rowOff>
    </xdr:from>
    <xdr:to>
      <xdr:col>107</xdr:col>
      <xdr:colOff>101600</xdr:colOff>
      <xdr:row>38</xdr:row>
      <xdr:rowOff>20356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36883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2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40404</xdr:rowOff>
    </xdr:from>
    <xdr:to>
      <xdr:col>102</xdr:col>
      <xdr:colOff>165100</xdr:colOff>
      <xdr:row>32</xdr:row>
      <xdr:rowOff>142004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55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158531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530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135926</xdr:rowOff>
    </xdr:from>
    <xdr:to>
      <xdr:col>98</xdr:col>
      <xdr:colOff>38100</xdr:colOff>
      <xdr:row>31</xdr:row>
      <xdr:rowOff>66076</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52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82603</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50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150,463</a:t>
          </a:r>
          <a:r>
            <a:rPr kumimoji="1" lang="ja-JP" altLang="en-US" sz="1100">
              <a:latin typeface="ＭＳ Ｐゴシック" panose="020B0600070205080204" pitchFamily="50" charset="-128"/>
              <a:ea typeface="ＭＳ Ｐゴシック" panose="020B0600070205080204" pitchFamily="50" charset="-128"/>
            </a:rPr>
            <a:t>円となっており、令和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年度においては新型コロナウイルス対策として実施した特別定額給付金事業等の影響により大きく増加していたが、令和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年度においては新しいまちづくり基金と財政調整基金への積立を実施したことにより引き続き類似団体、全国及び県平均を上回っている状況にある。</a:t>
          </a:r>
        </a:p>
        <a:p>
          <a:r>
            <a:rPr kumimoji="1" lang="ja-JP" altLang="en-US" sz="1100">
              <a:latin typeface="ＭＳ Ｐゴシック" panose="020B0600070205080204" pitchFamily="50" charset="-128"/>
              <a:ea typeface="ＭＳ Ｐゴシック" panose="020B0600070205080204" pitchFamily="50" charset="-128"/>
            </a:rPr>
            <a:t>民生費は、住民一人当たり</a:t>
          </a:r>
          <a:r>
            <a:rPr kumimoji="1" lang="en-US" altLang="ja-JP" sz="1100">
              <a:latin typeface="ＭＳ Ｐゴシック" panose="020B0600070205080204" pitchFamily="50" charset="-128"/>
              <a:ea typeface="ＭＳ Ｐゴシック" panose="020B0600070205080204" pitchFamily="50" charset="-128"/>
            </a:rPr>
            <a:t>257,506</a:t>
          </a:r>
          <a:r>
            <a:rPr kumimoji="1" lang="ja-JP" altLang="en-US" sz="1100">
              <a:latin typeface="ＭＳ Ｐゴシック" panose="020B0600070205080204" pitchFamily="50" charset="-128"/>
              <a:ea typeface="ＭＳ Ｐゴシック" panose="020B0600070205080204" pitchFamily="50" charset="-128"/>
            </a:rPr>
            <a:t>円となっており、年々右肩上がりで増加しており、令和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年度においては大きく増加している。これは新型コロナウイルス対策として全国的に実施された、子育て世帯への臨時特別給付金事業や住民税非課税世帯等に対する臨時特別給付金事業等が主な要因である。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衛生費は、住民一人当たり</a:t>
          </a:r>
          <a:r>
            <a:rPr kumimoji="1" lang="en-US" altLang="ja-JP" sz="1100">
              <a:latin typeface="ＭＳ Ｐゴシック" panose="020B0600070205080204" pitchFamily="50" charset="-128"/>
              <a:ea typeface="ＭＳ Ｐゴシック" panose="020B0600070205080204" pitchFamily="50" charset="-128"/>
            </a:rPr>
            <a:t>98,356</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円となっており、類似団体や全国、県平均を上回っている状況で推移している。これは、北松北部環境組合への負担金が大きな割合を占めており、令和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年度から新たに建設改良に係る公債費の負担が開始し前年度より増加した。その他、新型コロナウイルスワクチン接種事業等の実施によりさらに増加している。</a:t>
          </a:r>
        </a:p>
        <a:p>
          <a:r>
            <a:rPr kumimoji="1" lang="ja-JP" altLang="en-US" sz="1100">
              <a:latin typeface="ＭＳ Ｐゴシック" panose="020B0600070205080204" pitchFamily="50" charset="-128"/>
              <a:ea typeface="ＭＳ Ｐゴシック" panose="020B0600070205080204" pitchFamily="50" charset="-128"/>
            </a:rPr>
            <a:t>農林水産業費は、住民一人当たり</a:t>
          </a:r>
          <a:r>
            <a:rPr kumimoji="1" lang="en-US" altLang="ja-JP" sz="1100">
              <a:latin typeface="ＭＳ Ｐゴシック" panose="020B0600070205080204" pitchFamily="50" charset="-128"/>
              <a:ea typeface="ＭＳ Ｐゴシック" panose="020B0600070205080204" pitchFamily="50" charset="-128"/>
            </a:rPr>
            <a:t>74,973</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を上回っている状況で推移している。農林水産業は本市の主要産業であるため担い手育成や経営規模拡大等に力を入れているためであり、前年度とほぼ同水準であった。</a:t>
          </a:r>
        </a:p>
        <a:p>
          <a:r>
            <a:rPr kumimoji="1" lang="ja-JP" altLang="en-US" sz="1100">
              <a:latin typeface="ＭＳ Ｐゴシック" panose="020B0600070205080204" pitchFamily="50" charset="-128"/>
              <a:ea typeface="ＭＳ Ｐゴシック" panose="020B0600070205080204" pitchFamily="50" charset="-128"/>
            </a:rPr>
            <a:t>商工費は、住民一人当たり</a:t>
          </a:r>
          <a:r>
            <a:rPr kumimoji="1" lang="en-US" altLang="ja-JP" sz="1100">
              <a:latin typeface="ＭＳ Ｐゴシック" panose="020B0600070205080204" pitchFamily="50" charset="-128"/>
              <a:ea typeface="ＭＳ Ｐゴシック" panose="020B0600070205080204" pitchFamily="50" charset="-128"/>
            </a:rPr>
            <a:t>46,011</a:t>
          </a:r>
          <a:r>
            <a:rPr kumimoji="1" lang="ja-JP" altLang="en-US" sz="1100">
              <a:latin typeface="ＭＳ Ｐゴシック" panose="020B0600070205080204" pitchFamily="50" charset="-128"/>
              <a:ea typeface="ＭＳ Ｐゴシック" panose="020B0600070205080204" pitchFamily="50" charset="-128"/>
            </a:rPr>
            <a:t>円となっており、観光商工業振興のため近年増加傾向にあり、前年度に引き続き令和３年度においても新型コロナウイルス対策事業の実施により増加となったが、令和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年度で平戸城大規模改修事業が終了したことに伴い全体としては減少となった。</a:t>
          </a:r>
        </a:p>
        <a:p>
          <a:r>
            <a:rPr kumimoji="1" lang="ja-JP" altLang="en-US" sz="1100">
              <a:latin typeface="ＭＳ Ｐゴシック" panose="020B0600070205080204" pitchFamily="50" charset="-128"/>
              <a:ea typeface="ＭＳ Ｐゴシック" panose="020B0600070205080204" pitchFamily="50" charset="-128"/>
            </a:rPr>
            <a:t>教育費は、住民一人当たり</a:t>
          </a:r>
          <a:r>
            <a:rPr kumimoji="1" lang="en-US" altLang="ja-JP" sz="1100">
              <a:latin typeface="ＭＳ Ｐゴシック" panose="020B0600070205080204" pitchFamily="50" charset="-128"/>
              <a:ea typeface="ＭＳ Ｐゴシック" panose="020B0600070205080204" pitchFamily="50" charset="-128"/>
            </a:rPr>
            <a:t>80,847</a:t>
          </a:r>
          <a:r>
            <a:rPr kumimoji="1" lang="ja-JP" altLang="en-US" sz="1100">
              <a:latin typeface="ＭＳ Ｐゴシック" panose="020B0600070205080204" pitchFamily="50" charset="-128"/>
              <a:ea typeface="ＭＳ Ｐゴシック" panose="020B0600070205080204" pitchFamily="50" charset="-128"/>
            </a:rPr>
            <a:t>円となっており、前年度に比べ増に転じた要因は、令和３年度における学校大規模改修事業や生月町中央公民館移転改修事業などの大型建設事業の実施によるもので、類似団体、全国及び県平均を上回った。</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108,086</a:t>
          </a:r>
          <a:r>
            <a:rPr kumimoji="1" lang="ja-JP" altLang="en-US" sz="1100">
              <a:latin typeface="ＭＳ Ｐゴシック" panose="020B0600070205080204" pitchFamily="50" charset="-128"/>
              <a:ea typeface="ＭＳ Ｐゴシック" panose="020B0600070205080204" pitchFamily="50" charset="-128"/>
            </a:rPr>
            <a:t>円となっており、類似団体や全国、県平均を上回っている要因は、これまで大型建設事業実施のために合併特例債を積極的に活用したことによる定時償還額の増加が主なものであるが、令和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年度においては後年度の負担軽減を図るための任意の繰上償還額が前年度を下回ったことにより減少している。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「財政調整基金残高」は、適切な財源の確保と歳出の精査により、平成</a:t>
          </a:r>
          <a:r>
            <a:rPr kumimoji="1" lang="en-US" altLang="ja-JP" sz="1100">
              <a:latin typeface="ＭＳ ゴシック" pitchFamily="49" charset="-128"/>
              <a:ea typeface="ＭＳ ゴシック" pitchFamily="49" charset="-128"/>
            </a:rPr>
            <a:t>19</a:t>
          </a:r>
          <a:r>
            <a:rPr kumimoji="1" lang="ja-JP" altLang="en-US" sz="1100">
              <a:latin typeface="ＭＳ ゴシック" pitchFamily="49" charset="-128"/>
              <a:ea typeface="ＭＳ ゴシック" pitchFamily="49" charset="-128"/>
            </a:rPr>
            <a:t>年度以降取崩を行っておらず、令和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年度においては</a:t>
          </a:r>
          <a:r>
            <a:rPr kumimoji="1" lang="en-US" altLang="ja-JP" sz="1100">
              <a:latin typeface="ＭＳ ゴシック" pitchFamily="49" charset="-128"/>
              <a:ea typeface="ＭＳ ゴシック" pitchFamily="49" charset="-128"/>
            </a:rPr>
            <a:t>423,276</a:t>
          </a:r>
          <a:r>
            <a:rPr kumimoji="1" lang="ja-JP" altLang="en-US" sz="1100">
              <a:latin typeface="ＭＳ ゴシック" pitchFamily="49" charset="-128"/>
              <a:ea typeface="ＭＳ ゴシック" pitchFamily="49" charset="-128"/>
            </a:rPr>
            <a:t>千円の積立を行った。基金については、持続可能な財政運営を行うために、国の動向を注視しながら、積立や活用を行っていく予定である。「実質収支額」については、令和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年度に減少していたものの、令和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年度においては地方交付税や地方消費税交付金の増などにより前年度比</a:t>
          </a:r>
          <a:r>
            <a:rPr kumimoji="1" lang="en-US" altLang="ja-JP" sz="1100">
              <a:latin typeface="ＭＳ ゴシック" pitchFamily="49" charset="-128"/>
              <a:ea typeface="ＭＳ ゴシック" pitchFamily="49" charset="-128"/>
            </a:rPr>
            <a:t>3.67</a:t>
          </a:r>
          <a:r>
            <a:rPr kumimoji="1" lang="ja-JP" altLang="en-US" sz="1100">
              <a:latin typeface="ＭＳ ゴシック" pitchFamily="49" charset="-128"/>
              <a:ea typeface="ＭＳ ゴシック" pitchFamily="49" charset="-128"/>
            </a:rPr>
            <a:t>ポイント増となった。「実質単年度収支」についても前年度比</a:t>
          </a:r>
          <a:r>
            <a:rPr kumimoji="1" lang="en-US" altLang="ja-JP" sz="1100">
              <a:latin typeface="ＭＳ ゴシック" pitchFamily="49" charset="-128"/>
              <a:ea typeface="ＭＳ ゴシック" pitchFamily="49" charset="-128"/>
            </a:rPr>
            <a:t>4.16</a:t>
          </a:r>
          <a:r>
            <a:rPr kumimoji="1" lang="ja-JP" altLang="en-US" sz="1100">
              <a:latin typeface="ＭＳ ゴシック" pitchFamily="49" charset="-128"/>
              <a:ea typeface="ＭＳ ゴシック" pitchFamily="49" charset="-128"/>
            </a:rPr>
            <a:t>ポイントと大きく増となった。</a:t>
          </a:r>
        </a:p>
        <a:p>
          <a:r>
            <a:rPr kumimoji="1" lang="ja-JP" altLang="en-US" sz="1100">
              <a:latin typeface="ＭＳ ゴシック" pitchFamily="49" charset="-128"/>
              <a:ea typeface="ＭＳ ゴシック" pitchFamily="49" charset="-128"/>
            </a:rPr>
            <a:t>　しかしながら、今後は人口減少により地方交付税の減額も予想されるため、市税ほか歳入を適正に確保するとともに、歳出抑制を図りながら標準財政規模と財政調整基金のバランスを考慮した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前年度に引き続き、全会計にて黒字で資金不足額は生じておらず、適正な財政運営が図られている。</a:t>
          </a:r>
        </a:p>
        <a:p>
          <a:r>
            <a:rPr kumimoji="1" lang="ja-JP" altLang="en-US" sz="1100">
              <a:latin typeface="ＭＳ ゴシック" pitchFamily="49" charset="-128"/>
              <a:ea typeface="ＭＳ ゴシック" pitchFamily="49" charset="-128"/>
            </a:rPr>
            <a:t>　水道事業会計については、平成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年度に料金改定を実施し、一定の経常収支を確保している。今後も引き続き経営の安定化を図るとともに、「平戸市水道ビジョン（経営戦略）」に基づき、さらなる経営の健全化に努める。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病院事業会計については、前年度に比べ</a:t>
          </a:r>
          <a:r>
            <a:rPr kumimoji="1" lang="en-US" altLang="ja-JP" sz="1100">
              <a:latin typeface="ＭＳ ゴシック" pitchFamily="49" charset="-128"/>
              <a:ea typeface="ＭＳ ゴシック" pitchFamily="49" charset="-128"/>
            </a:rPr>
            <a:t>1.76</a:t>
          </a:r>
          <a:r>
            <a:rPr kumimoji="1" lang="ja-JP" altLang="en-US" sz="1100">
              <a:latin typeface="ＭＳ ゴシック" pitchFamily="49" charset="-128"/>
              <a:ea typeface="ＭＳ ゴシック" pitchFamily="49" charset="-128"/>
            </a:rPr>
            <a:t>ポイント改善しているが、これは新型コロナウイルス関連補助金などの一過性の収入によるものである。今後は医師不足による経営悪化が懸念されるため、令和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年度策定の「平戸市立病院経営強化プラン」に基づき、さらなる経営の強化と健全化に努める。</a:t>
          </a:r>
        </a:p>
        <a:p>
          <a:r>
            <a:rPr kumimoji="1" lang="ja-JP" altLang="en-US" sz="1100">
              <a:latin typeface="ＭＳ ゴシック" pitchFamily="49" charset="-128"/>
              <a:ea typeface="ＭＳ ゴシック" pitchFamily="49" charset="-128"/>
            </a:rPr>
            <a:t>　一般会計については、「平戸市財政健全化計画（平成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～令和５年度）」等の着実な実施により、徹底した経費の節減と効率的な事業執行に努め、健全な財政運営を進めていく。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28711069</v>
      </c>
      <c r="BO4" s="374"/>
      <c r="BP4" s="374"/>
      <c r="BQ4" s="374"/>
      <c r="BR4" s="374"/>
      <c r="BS4" s="374"/>
      <c r="BT4" s="374"/>
      <c r="BU4" s="375"/>
      <c r="BV4" s="373">
        <v>31875839</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4.7</v>
      </c>
      <c r="CU4" s="380"/>
      <c r="CV4" s="380"/>
      <c r="CW4" s="380"/>
      <c r="CX4" s="380"/>
      <c r="CY4" s="380"/>
      <c r="CZ4" s="380"/>
      <c r="DA4" s="381"/>
      <c r="DB4" s="379">
        <v>1</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27859868</v>
      </c>
      <c r="BO5" s="411"/>
      <c r="BP5" s="411"/>
      <c r="BQ5" s="411"/>
      <c r="BR5" s="411"/>
      <c r="BS5" s="411"/>
      <c r="BT5" s="411"/>
      <c r="BU5" s="412"/>
      <c r="BV5" s="410">
        <v>31297215</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84.4</v>
      </c>
      <c r="CU5" s="408"/>
      <c r="CV5" s="408"/>
      <c r="CW5" s="408"/>
      <c r="CX5" s="408"/>
      <c r="CY5" s="408"/>
      <c r="CZ5" s="408"/>
      <c r="DA5" s="409"/>
      <c r="DB5" s="407">
        <v>88.3</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851201</v>
      </c>
      <c r="BO6" s="411"/>
      <c r="BP6" s="411"/>
      <c r="BQ6" s="411"/>
      <c r="BR6" s="411"/>
      <c r="BS6" s="411"/>
      <c r="BT6" s="411"/>
      <c r="BU6" s="412"/>
      <c r="BV6" s="410">
        <v>578624</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86.5</v>
      </c>
      <c r="CU6" s="448"/>
      <c r="CV6" s="448"/>
      <c r="CW6" s="448"/>
      <c r="CX6" s="448"/>
      <c r="CY6" s="448"/>
      <c r="CZ6" s="448"/>
      <c r="DA6" s="449"/>
      <c r="DB6" s="447">
        <v>90.8</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217213</v>
      </c>
      <c r="BO7" s="411"/>
      <c r="BP7" s="411"/>
      <c r="BQ7" s="411"/>
      <c r="BR7" s="411"/>
      <c r="BS7" s="411"/>
      <c r="BT7" s="411"/>
      <c r="BU7" s="412"/>
      <c r="BV7" s="410">
        <v>447255</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13584048</v>
      </c>
      <c r="CU7" s="411"/>
      <c r="CV7" s="411"/>
      <c r="CW7" s="411"/>
      <c r="CX7" s="411"/>
      <c r="CY7" s="411"/>
      <c r="CZ7" s="411"/>
      <c r="DA7" s="412"/>
      <c r="DB7" s="410">
        <v>13102154</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108</v>
      </c>
      <c r="AV8" s="443"/>
      <c r="AW8" s="443"/>
      <c r="AX8" s="443"/>
      <c r="AY8" s="444" t="s">
        <v>109</v>
      </c>
      <c r="AZ8" s="445"/>
      <c r="BA8" s="445"/>
      <c r="BB8" s="445"/>
      <c r="BC8" s="445"/>
      <c r="BD8" s="445"/>
      <c r="BE8" s="445"/>
      <c r="BF8" s="445"/>
      <c r="BG8" s="445"/>
      <c r="BH8" s="445"/>
      <c r="BI8" s="445"/>
      <c r="BJ8" s="445"/>
      <c r="BK8" s="445"/>
      <c r="BL8" s="445"/>
      <c r="BM8" s="446"/>
      <c r="BN8" s="410">
        <v>633988</v>
      </c>
      <c r="BO8" s="411"/>
      <c r="BP8" s="411"/>
      <c r="BQ8" s="411"/>
      <c r="BR8" s="411"/>
      <c r="BS8" s="411"/>
      <c r="BT8" s="411"/>
      <c r="BU8" s="412"/>
      <c r="BV8" s="410">
        <v>131369</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0.24</v>
      </c>
      <c r="CU8" s="451"/>
      <c r="CV8" s="451"/>
      <c r="CW8" s="451"/>
      <c r="CX8" s="451"/>
      <c r="CY8" s="451"/>
      <c r="CZ8" s="451"/>
      <c r="DA8" s="452"/>
      <c r="DB8" s="450">
        <v>0.24</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29365</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94</v>
      </c>
      <c r="AV9" s="443"/>
      <c r="AW9" s="443"/>
      <c r="AX9" s="443"/>
      <c r="AY9" s="444" t="s">
        <v>115</v>
      </c>
      <c r="AZ9" s="445"/>
      <c r="BA9" s="445"/>
      <c r="BB9" s="445"/>
      <c r="BC9" s="445"/>
      <c r="BD9" s="445"/>
      <c r="BE9" s="445"/>
      <c r="BF9" s="445"/>
      <c r="BG9" s="445"/>
      <c r="BH9" s="445"/>
      <c r="BI9" s="445"/>
      <c r="BJ9" s="445"/>
      <c r="BK9" s="445"/>
      <c r="BL9" s="445"/>
      <c r="BM9" s="446"/>
      <c r="BN9" s="410">
        <v>502619</v>
      </c>
      <c r="BO9" s="411"/>
      <c r="BP9" s="411"/>
      <c r="BQ9" s="411"/>
      <c r="BR9" s="411"/>
      <c r="BS9" s="411"/>
      <c r="BT9" s="411"/>
      <c r="BU9" s="412"/>
      <c r="BV9" s="410">
        <v>-165018</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19.100000000000001</v>
      </c>
      <c r="CU9" s="408"/>
      <c r="CV9" s="408"/>
      <c r="CW9" s="408"/>
      <c r="CX9" s="408"/>
      <c r="CY9" s="408"/>
      <c r="CZ9" s="408"/>
      <c r="DA9" s="409"/>
      <c r="DB9" s="407">
        <v>22.6</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117</v>
      </c>
      <c r="M10" s="440"/>
      <c r="N10" s="440"/>
      <c r="O10" s="440"/>
      <c r="P10" s="440"/>
      <c r="Q10" s="441"/>
      <c r="R10" s="461">
        <v>31920</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119</v>
      </c>
      <c r="AV10" s="443"/>
      <c r="AW10" s="443"/>
      <c r="AX10" s="443"/>
      <c r="AY10" s="444" t="s">
        <v>120</v>
      </c>
      <c r="AZ10" s="445"/>
      <c r="BA10" s="445"/>
      <c r="BB10" s="445"/>
      <c r="BC10" s="445"/>
      <c r="BD10" s="445"/>
      <c r="BE10" s="445"/>
      <c r="BF10" s="445"/>
      <c r="BG10" s="445"/>
      <c r="BH10" s="445"/>
      <c r="BI10" s="445"/>
      <c r="BJ10" s="445"/>
      <c r="BK10" s="445"/>
      <c r="BL10" s="445"/>
      <c r="BM10" s="446"/>
      <c r="BN10" s="410">
        <v>423449</v>
      </c>
      <c r="BO10" s="411"/>
      <c r="BP10" s="411"/>
      <c r="BQ10" s="411"/>
      <c r="BR10" s="411"/>
      <c r="BS10" s="411"/>
      <c r="BT10" s="411"/>
      <c r="BU10" s="412"/>
      <c r="BV10" s="410">
        <v>4593</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94</v>
      </c>
      <c r="AV11" s="443"/>
      <c r="AW11" s="443"/>
      <c r="AX11" s="443"/>
      <c r="AY11" s="444" t="s">
        <v>125</v>
      </c>
      <c r="AZ11" s="445"/>
      <c r="BA11" s="445"/>
      <c r="BB11" s="445"/>
      <c r="BC11" s="445"/>
      <c r="BD11" s="445"/>
      <c r="BE11" s="445"/>
      <c r="BF11" s="445"/>
      <c r="BG11" s="445"/>
      <c r="BH11" s="445"/>
      <c r="BI11" s="445"/>
      <c r="BJ11" s="445"/>
      <c r="BK11" s="445"/>
      <c r="BL11" s="445"/>
      <c r="BM11" s="446"/>
      <c r="BN11" s="410">
        <v>396700</v>
      </c>
      <c r="BO11" s="411"/>
      <c r="BP11" s="411"/>
      <c r="BQ11" s="411"/>
      <c r="BR11" s="411"/>
      <c r="BS11" s="411"/>
      <c r="BT11" s="411"/>
      <c r="BU11" s="412"/>
      <c r="BV11" s="410">
        <v>891000</v>
      </c>
      <c r="BW11" s="411"/>
      <c r="BX11" s="411"/>
      <c r="BY11" s="411"/>
      <c r="BZ11" s="411"/>
      <c r="CA11" s="411"/>
      <c r="CB11" s="411"/>
      <c r="CC11" s="412"/>
      <c r="CD11" s="413" t="s">
        <v>126</v>
      </c>
      <c r="CE11" s="414"/>
      <c r="CF11" s="414"/>
      <c r="CG11" s="414"/>
      <c r="CH11" s="414"/>
      <c r="CI11" s="414"/>
      <c r="CJ11" s="414"/>
      <c r="CK11" s="414"/>
      <c r="CL11" s="414"/>
      <c r="CM11" s="414"/>
      <c r="CN11" s="414"/>
      <c r="CO11" s="414"/>
      <c r="CP11" s="414"/>
      <c r="CQ11" s="414"/>
      <c r="CR11" s="414"/>
      <c r="CS11" s="415"/>
      <c r="CT11" s="450" t="s">
        <v>127</v>
      </c>
      <c r="CU11" s="451"/>
      <c r="CV11" s="451"/>
      <c r="CW11" s="451"/>
      <c r="CX11" s="451"/>
      <c r="CY11" s="451"/>
      <c r="CZ11" s="451"/>
      <c r="DA11" s="452"/>
      <c r="DB11" s="450" t="s">
        <v>127</v>
      </c>
      <c r="DC11" s="451"/>
      <c r="DD11" s="451"/>
      <c r="DE11" s="451"/>
      <c r="DF11" s="451"/>
      <c r="DG11" s="451"/>
      <c r="DH11" s="451"/>
      <c r="DI11" s="452"/>
    </row>
    <row r="12" spans="1:119" ht="18.75" customHeight="1" x14ac:dyDescent="0.15">
      <c r="A12" s="178"/>
      <c r="B12" s="470" t="s">
        <v>128</v>
      </c>
      <c r="C12" s="471"/>
      <c r="D12" s="471"/>
      <c r="E12" s="471"/>
      <c r="F12" s="471"/>
      <c r="G12" s="471"/>
      <c r="H12" s="471"/>
      <c r="I12" s="471"/>
      <c r="J12" s="471"/>
      <c r="K12" s="472"/>
      <c r="L12" s="479" t="s">
        <v>129</v>
      </c>
      <c r="M12" s="480"/>
      <c r="N12" s="480"/>
      <c r="O12" s="480"/>
      <c r="P12" s="480"/>
      <c r="Q12" s="481"/>
      <c r="R12" s="482">
        <v>29777</v>
      </c>
      <c r="S12" s="483"/>
      <c r="T12" s="483"/>
      <c r="U12" s="483"/>
      <c r="V12" s="484"/>
      <c r="W12" s="485" t="s">
        <v>1</v>
      </c>
      <c r="X12" s="443"/>
      <c r="Y12" s="443"/>
      <c r="Z12" s="443"/>
      <c r="AA12" s="443"/>
      <c r="AB12" s="486"/>
      <c r="AC12" s="487" t="s">
        <v>130</v>
      </c>
      <c r="AD12" s="488"/>
      <c r="AE12" s="488"/>
      <c r="AF12" s="488"/>
      <c r="AG12" s="489"/>
      <c r="AH12" s="487" t="s">
        <v>131</v>
      </c>
      <c r="AI12" s="488"/>
      <c r="AJ12" s="488"/>
      <c r="AK12" s="488"/>
      <c r="AL12" s="490"/>
      <c r="AM12" s="439" t="s">
        <v>132</v>
      </c>
      <c r="AN12" s="440"/>
      <c r="AO12" s="440"/>
      <c r="AP12" s="440"/>
      <c r="AQ12" s="440"/>
      <c r="AR12" s="440"/>
      <c r="AS12" s="440"/>
      <c r="AT12" s="441"/>
      <c r="AU12" s="442" t="s">
        <v>133</v>
      </c>
      <c r="AV12" s="443"/>
      <c r="AW12" s="443"/>
      <c r="AX12" s="443"/>
      <c r="AY12" s="444" t="s">
        <v>134</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135</v>
      </c>
      <c r="CE12" s="414"/>
      <c r="CF12" s="414"/>
      <c r="CG12" s="414"/>
      <c r="CH12" s="414"/>
      <c r="CI12" s="414"/>
      <c r="CJ12" s="414"/>
      <c r="CK12" s="414"/>
      <c r="CL12" s="414"/>
      <c r="CM12" s="414"/>
      <c r="CN12" s="414"/>
      <c r="CO12" s="414"/>
      <c r="CP12" s="414"/>
      <c r="CQ12" s="414"/>
      <c r="CR12" s="414"/>
      <c r="CS12" s="415"/>
      <c r="CT12" s="450" t="s">
        <v>136</v>
      </c>
      <c r="CU12" s="451"/>
      <c r="CV12" s="451"/>
      <c r="CW12" s="451"/>
      <c r="CX12" s="451"/>
      <c r="CY12" s="451"/>
      <c r="CZ12" s="451"/>
      <c r="DA12" s="452"/>
      <c r="DB12" s="450" t="s">
        <v>137</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138</v>
      </c>
      <c r="N13" s="502"/>
      <c r="O13" s="502"/>
      <c r="P13" s="502"/>
      <c r="Q13" s="503"/>
      <c r="R13" s="494">
        <v>29616</v>
      </c>
      <c r="S13" s="495"/>
      <c r="T13" s="495"/>
      <c r="U13" s="495"/>
      <c r="V13" s="496"/>
      <c r="W13" s="426" t="s">
        <v>139</v>
      </c>
      <c r="X13" s="427"/>
      <c r="Y13" s="427"/>
      <c r="Z13" s="427"/>
      <c r="AA13" s="427"/>
      <c r="AB13" s="417"/>
      <c r="AC13" s="461">
        <v>2497</v>
      </c>
      <c r="AD13" s="462"/>
      <c r="AE13" s="462"/>
      <c r="AF13" s="462"/>
      <c r="AG13" s="504"/>
      <c r="AH13" s="461">
        <v>3000</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0">
        <v>1322768</v>
      </c>
      <c r="BO13" s="411"/>
      <c r="BP13" s="411"/>
      <c r="BQ13" s="411"/>
      <c r="BR13" s="411"/>
      <c r="BS13" s="411"/>
      <c r="BT13" s="411"/>
      <c r="BU13" s="412"/>
      <c r="BV13" s="410">
        <v>730575</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1.5</v>
      </c>
      <c r="CU13" s="408"/>
      <c r="CV13" s="408"/>
      <c r="CW13" s="408"/>
      <c r="CX13" s="408"/>
      <c r="CY13" s="408"/>
      <c r="CZ13" s="408"/>
      <c r="DA13" s="409"/>
      <c r="DB13" s="407">
        <v>3</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30265</v>
      </c>
      <c r="S14" s="495"/>
      <c r="T14" s="495"/>
      <c r="U14" s="495"/>
      <c r="V14" s="496"/>
      <c r="W14" s="400"/>
      <c r="X14" s="401"/>
      <c r="Y14" s="401"/>
      <c r="Z14" s="401"/>
      <c r="AA14" s="401"/>
      <c r="AB14" s="390"/>
      <c r="AC14" s="497">
        <v>17.899999999999999</v>
      </c>
      <c r="AD14" s="498"/>
      <c r="AE14" s="498"/>
      <c r="AF14" s="498"/>
      <c r="AG14" s="499"/>
      <c r="AH14" s="497">
        <v>20</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t="s">
        <v>137</v>
      </c>
      <c r="CU14" s="509"/>
      <c r="CV14" s="509"/>
      <c r="CW14" s="509"/>
      <c r="CX14" s="509"/>
      <c r="CY14" s="509"/>
      <c r="CZ14" s="509"/>
      <c r="DA14" s="510"/>
      <c r="DB14" s="508" t="s">
        <v>137</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138</v>
      </c>
      <c r="N15" s="502"/>
      <c r="O15" s="502"/>
      <c r="P15" s="502"/>
      <c r="Q15" s="503"/>
      <c r="R15" s="494">
        <v>30106</v>
      </c>
      <c r="S15" s="495"/>
      <c r="T15" s="495"/>
      <c r="U15" s="495"/>
      <c r="V15" s="496"/>
      <c r="W15" s="426" t="s">
        <v>146</v>
      </c>
      <c r="X15" s="427"/>
      <c r="Y15" s="427"/>
      <c r="Z15" s="427"/>
      <c r="AA15" s="427"/>
      <c r="AB15" s="417"/>
      <c r="AC15" s="461">
        <v>2669</v>
      </c>
      <c r="AD15" s="462"/>
      <c r="AE15" s="462"/>
      <c r="AF15" s="462"/>
      <c r="AG15" s="504"/>
      <c r="AH15" s="461">
        <v>2755</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2848498</v>
      </c>
      <c r="BO15" s="374"/>
      <c r="BP15" s="374"/>
      <c r="BQ15" s="374"/>
      <c r="BR15" s="374"/>
      <c r="BS15" s="374"/>
      <c r="BT15" s="374"/>
      <c r="BU15" s="375"/>
      <c r="BV15" s="373">
        <v>2945536</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19.2</v>
      </c>
      <c r="AD16" s="498"/>
      <c r="AE16" s="498"/>
      <c r="AF16" s="498"/>
      <c r="AG16" s="499"/>
      <c r="AH16" s="497">
        <v>18.3</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12433214</v>
      </c>
      <c r="BO16" s="411"/>
      <c r="BP16" s="411"/>
      <c r="BQ16" s="411"/>
      <c r="BR16" s="411"/>
      <c r="BS16" s="411"/>
      <c r="BT16" s="411"/>
      <c r="BU16" s="412"/>
      <c r="BV16" s="410">
        <v>11966772</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152</v>
      </c>
      <c r="N17" s="522"/>
      <c r="O17" s="522"/>
      <c r="P17" s="522"/>
      <c r="Q17" s="523"/>
      <c r="R17" s="516" t="s">
        <v>153</v>
      </c>
      <c r="S17" s="517"/>
      <c r="T17" s="517"/>
      <c r="U17" s="517"/>
      <c r="V17" s="518"/>
      <c r="W17" s="426" t="s">
        <v>154</v>
      </c>
      <c r="X17" s="427"/>
      <c r="Y17" s="427"/>
      <c r="Z17" s="427"/>
      <c r="AA17" s="427"/>
      <c r="AB17" s="417"/>
      <c r="AC17" s="461">
        <v>8766</v>
      </c>
      <c r="AD17" s="462"/>
      <c r="AE17" s="462"/>
      <c r="AF17" s="462"/>
      <c r="AG17" s="504"/>
      <c r="AH17" s="461">
        <v>9276</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3527719</v>
      </c>
      <c r="BO17" s="411"/>
      <c r="BP17" s="411"/>
      <c r="BQ17" s="411"/>
      <c r="BR17" s="411"/>
      <c r="BS17" s="411"/>
      <c r="BT17" s="411"/>
      <c r="BU17" s="412"/>
      <c r="BV17" s="410">
        <v>3651398</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156</v>
      </c>
      <c r="C18" s="453"/>
      <c r="D18" s="453"/>
      <c r="E18" s="533"/>
      <c r="F18" s="533"/>
      <c r="G18" s="533"/>
      <c r="H18" s="533"/>
      <c r="I18" s="533"/>
      <c r="J18" s="533"/>
      <c r="K18" s="533"/>
      <c r="L18" s="534">
        <v>235.12</v>
      </c>
      <c r="M18" s="534"/>
      <c r="N18" s="534"/>
      <c r="O18" s="534"/>
      <c r="P18" s="534"/>
      <c r="Q18" s="534"/>
      <c r="R18" s="535"/>
      <c r="S18" s="535"/>
      <c r="T18" s="535"/>
      <c r="U18" s="535"/>
      <c r="V18" s="536"/>
      <c r="W18" s="428"/>
      <c r="X18" s="429"/>
      <c r="Y18" s="429"/>
      <c r="Z18" s="429"/>
      <c r="AA18" s="429"/>
      <c r="AB18" s="420"/>
      <c r="AC18" s="537">
        <v>62.9</v>
      </c>
      <c r="AD18" s="538"/>
      <c r="AE18" s="538"/>
      <c r="AF18" s="538"/>
      <c r="AG18" s="539"/>
      <c r="AH18" s="537">
        <v>61.7</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11558817</v>
      </c>
      <c r="BO18" s="411"/>
      <c r="BP18" s="411"/>
      <c r="BQ18" s="411"/>
      <c r="BR18" s="411"/>
      <c r="BS18" s="411"/>
      <c r="BT18" s="411"/>
      <c r="BU18" s="412"/>
      <c r="BV18" s="410">
        <v>11575428</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158</v>
      </c>
      <c r="C19" s="453"/>
      <c r="D19" s="453"/>
      <c r="E19" s="533"/>
      <c r="F19" s="533"/>
      <c r="G19" s="533"/>
      <c r="H19" s="533"/>
      <c r="I19" s="533"/>
      <c r="J19" s="533"/>
      <c r="K19" s="533"/>
      <c r="L19" s="541">
        <v>125</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16564841</v>
      </c>
      <c r="BO19" s="411"/>
      <c r="BP19" s="411"/>
      <c r="BQ19" s="411"/>
      <c r="BR19" s="411"/>
      <c r="BS19" s="411"/>
      <c r="BT19" s="411"/>
      <c r="BU19" s="412"/>
      <c r="BV19" s="410">
        <v>16256743</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160</v>
      </c>
      <c r="C20" s="453"/>
      <c r="D20" s="453"/>
      <c r="E20" s="533"/>
      <c r="F20" s="533"/>
      <c r="G20" s="533"/>
      <c r="H20" s="533"/>
      <c r="I20" s="533"/>
      <c r="J20" s="533"/>
      <c r="K20" s="533"/>
      <c r="L20" s="541">
        <v>12009</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26722624</v>
      </c>
      <c r="BO22" s="374"/>
      <c r="BP22" s="374"/>
      <c r="BQ22" s="374"/>
      <c r="BR22" s="374"/>
      <c r="BS22" s="374"/>
      <c r="BT22" s="374"/>
      <c r="BU22" s="375"/>
      <c r="BV22" s="373">
        <v>26851738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20967524</v>
      </c>
      <c r="BO23" s="411"/>
      <c r="BP23" s="411"/>
      <c r="BQ23" s="411"/>
      <c r="BR23" s="411"/>
      <c r="BS23" s="411"/>
      <c r="BT23" s="411"/>
      <c r="BU23" s="412"/>
      <c r="BV23" s="410">
        <v>20864818</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170</v>
      </c>
      <c r="F24" s="440"/>
      <c r="G24" s="440"/>
      <c r="H24" s="440"/>
      <c r="I24" s="440"/>
      <c r="J24" s="440"/>
      <c r="K24" s="441"/>
      <c r="L24" s="461">
        <v>1</v>
      </c>
      <c r="M24" s="462"/>
      <c r="N24" s="462"/>
      <c r="O24" s="462"/>
      <c r="P24" s="504"/>
      <c r="Q24" s="461">
        <v>8090</v>
      </c>
      <c r="R24" s="462"/>
      <c r="S24" s="462"/>
      <c r="T24" s="462"/>
      <c r="U24" s="462"/>
      <c r="V24" s="504"/>
      <c r="W24" s="556"/>
      <c r="X24" s="557"/>
      <c r="Y24" s="558"/>
      <c r="Z24" s="460" t="s">
        <v>171</v>
      </c>
      <c r="AA24" s="440"/>
      <c r="AB24" s="440"/>
      <c r="AC24" s="440"/>
      <c r="AD24" s="440"/>
      <c r="AE24" s="440"/>
      <c r="AF24" s="440"/>
      <c r="AG24" s="441"/>
      <c r="AH24" s="461">
        <v>368</v>
      </c>
      <c r="AI24" s="462"/>
      <c r="AJ24" s="462"/>
      <c r="AK24" s="462"/>
      <c r="AL24" s="504"/>
      <c r="AM24" s="461">
        <v>1160672</v>
      </c>
      <c r="AN24" s="462"/>
      <c r="AO24" s="462"/>
      <c r="AP24" s="462"/>
      <c r="AQ24" s="462"/>
      <c r="AR24" s="504"/>
      <c r="AS24" s="461">
        <v>3154</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19523893</v>
      </c>
      <c r="BO24" s="411"/>
      <c r="BP24" s="411"/>
      <c r="BQ24" s="411"/>
      <c r="BR24" s="411"/>
      <c r="BS24" s="411"/>
      <c r="BT24" s="411"/>
      <c r="BU24" s="412"/>
      <c r="BV24" s="410">
        <v>19308012</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173</v>
      </c>
      <c r="F25" s="440"/>
      <c r="G25" s="440"/>
      <c r="H25" s="440"/>
      <c r="I25" s="440"/>
      <c r="J25" s="440"/>
      <c r="K25" s="441"/>
      <c r="L25" s="461">
        <v>1</v>
      </c>
      <c r="M25" s="462"/>
      <c r="N25" s="462"/>
      <c r="O25" s="462"/>
      <c r="P25" s="504"/>
      <c r="Q25" s="461">
        <v>6640</v>
      </c>
      <c r="R25" s="462"/>
      <c r="S25" s="462"/>
      <c r="T25" s="462"/>
      <c r="U25" s="462"/>
      <c r="V25" s="504"/>
      <c r="W25" s="556"/>
      <c r="X25" s="557"/>
      <c r="Y25" s="558"/>
      <c r="Z25" s="460" t="s">
        <v>174</v>
      </c>
      <c r="AA25" s="440"/>
      <c r="AB25" s="440"/>
      <c r="AC25" s="440"/>
      <c r="AD25" s="440"/>
      <c r="AE25" s="440"/>
      <c r="AF25" s="440"/>
      <c r="AG25" s="441"/>
      <c r="AH25" s="461">
        <v>79</v>
      </c>
      <c r="AI25" s="462"/>
      <c r="AJ25" s="462"/>
      <c r="AK25" s="462"/>
      <c r="AL25" s="504"/>
      <c r="AM25" s="461">
        <v>226572</v>
      </c>
      <c r="AN25" s="462"/>
      <c r="AO25" s="462"/>
      <c r="AP25" s="462"/>
      <c r="AQ25" s="462"/>
      <c r="AR25" s="504"/>
      <c r="AS25" s="461">
        <v>2868</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1665876</v>
      </c>
      <c r="BO25" s="374"/>
      <c r="BP25" s="374"/>
      <c r="BQ25" s="374"/>
      <c r="BR25" s="374"/>
      <c r="BS25" s="374"/>
      <c r="BT25" s="374"/>
      <c r="BU25" s="375"/>
      <c r="BV25" s="373">
        <v>1895471</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5940</v>
      </c>
      <c r="R26" s="462"/>
      <c r="S26" s="462"/>
      <c r="T26" s="462"/>
      <c r="U26" s="462"/>
      <c r="V26" s="504"/>
      <c r="W26" s="556"/>
      <c r="X26" s="557"/>
      <c r="Y26" s="558"/>
      <c r="Z26" s="460" t="s">
        <v>177</v>
      </c>
      <c r="AA26" s="562"/>
      <c r="AB26" s="562"/>
      <c r="AC26" s="562"/>
      <c r="AD26" s="562"/>
      <c r="AE26" s="562"/>
      <c r="AF26" s="562"/>
      <c r="AG26" s="563"/>
      <c r="AH26" s="461">
        <v>3</v>
      </c>
      <c r="AI26" s="462"/>
      <c r="AJ26" s="462"/>
      <c r="AK26" s="462"/>
      <c r="AL26" s="504"/>
      <c r="AM26" s="461">
        <v>10134</v>
      </c>
      <c r="AN26" s="462"/>
      <c r="AO26" s="462"/>
      <c r="AP26" s="462"/>
      <c r="AQ26" s="462"/>
      <c r="AR26" s="504"/>
      <c r="AS26" s="461">
        <v>3378</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137</v>
      </c>
      <c r="BO26" s="411"/>
      <c r="BP26" s="411"/>
      <c r="BQ26" s="411"/>
      <c r="BR26" s="411"/>
      <c r="BS26" s="411"/>
      <c r="BT26" s="411"/>
      <c r="BU26" s="412"/>
      <c r="BV26" s="410" t="s">
        <v>137</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179</v>
      </c>
      <c r="F27" s="440"/>
      <c r="G27" s="440"/>
      <c r="H27" s="440"/>
      <c r="I27" s="440"/>
      <c r="J27" s="440"/>
      <c r="K27" s="441"/>
      <c r="L27" s="461">
        <v>1</v>
      </c>
      <c r="M27" s="462"/>
      <c r="N27" s="462"/>
      <c r="O27" s="462"/>
      <c r="P27" s="504"/>
      <c r="Q27" s="461">
        <v>4150</v>
      </c>
      <c r="R27" s="462"/>
      <c r="S27" s="462"/>
      <c r="T27" s="462"/>
      <c r="U27" s="462"/>
      <c r="V27" s="504"/>
      <c r="W27" s="556"/>
      <c r="X27" s="557"/>
      <c r="Y27" s="558"/>
      <c r="Z27" s="460" t="s">
        <v>180</v>
      </c>
      <c r="AA27" s="440"/>
      <c r="AB27" s="440"/>
      <c r="AC27" s="440"/>
      <c r="AD27" s="440"/>
      <c r="AE27" s="440"/>
      <c r="AF27" s="440"/>
      <c r="AG27" s="441"/>
      <c r="AH27" s="461">
        <v>6</v>
      </c>
      <c r="AI27" s="462"/>
      <c r="AJ27" s="462"/>
      <c r="AK27" s="462"/>
      <c r="AL27" s="504"/>
      <c r="AM27" s="461">
        <v>25716</v>
      </c>
      <c r="AN27" s="462"/>
      <c r="AO27" s="462"/>
      <c r="AP27" s="462"/>
      <c r="AQ27" s="462"/>
      <c r="AR27" s="504"/>
      <c r="AS27" s="461">
        <v>4286</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v>642292</v>
      </c>
      <c r="BO27" s="530"/>
      <c r="BP27" s="530"/>
      <c r="BQ27" s="530"/>
      <c r="BR27" s="530"/>
      <c r="BS27" s="530"/>
      <c r="BT27" s="530"/>
      <c r="BU27" s="531"/>
      <c r="BV27" s="529">
        <v>641767</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182</v>
      </c>
      <c r="F28" s="440"/>
      <c r="G28" s="440"/>
      <c r="H28" s="440"/>
      <c r="I28" s="440"/>
      <c r="J28" s="440"/>
      <c r="K28" s="441"/>
      <c r="L28" s="461">
        <v>1</v>
      </c>
      <c r="M28" s="462"/>
      <c r="N28" s="462"/>
      <c r="O28" s="462"/>
      <c r="P28" s="504"/>
      <c r="Q28" s="461">
        <v>3470</v>
      </c>
      <c r="R28" s="462"/>
      <c r="S28" s="462"/>
      <c r="T28" s="462"/>
      <c r="U28" s="462"/>
      <c r="V28" s="504"/>
      <c r="W28" s="556"/>
      <c r="X28" s="557"/>
      <c r="Y28" s="558"/>
      <c r="Z28" s="460" t="s">
        <v>183</v>
      </c>
      <c r="AA28" s="440"/>
      <c r="AB28" s="440"/>
      <c r="AC28" s="440"/>
      <c r="AD28" s="440"/>
      <c r="AE28" s="440"/>
      <c r="AF28" s="440"/>
      <c r="AG28" s="441"/>
      <c r="AH28" s="461" t="s">
        <v>137</v>
      </c>
      <c r="AI28" s="462"/>
      <c r="AJ28" s="462"/>
      <c r="AK28" s="462"/>
      <c r="AL28" s="504"/>
      <c r="AM28" s="461" t="s">
        <v>137</v>
      </c>
      <c r="AN28" s="462"/>
      <c r="AO28" s="462"/>
      <c r="AP28" s="462"/>
      <c r="AQ28" s="462"/>
      <c r="AR28" s="504"/>
      <c r="AS28" s="461" t="s">
        <v>137</v>
      </c>
      <c r="AT28" s="462"/>
      <c r="AU28" s="462"/>
      <c r="AV28" s="462"/>
      <c r="AW28" s="462"/>
      <c r="AX28" s="463"/>
      <c r="AY28" s="564" t="s">
        <v>184</v>
      </c>
      <c r="AZ28" s="565"/>
      <c r="BA28" s="565"/>
      <c r="BB28" s="566"/>
      <c r="BC28" s="370" t="s">
        <v>48</v>
      </c>
      <c r="BD28" s="371"/>
      <c r="BE28" s="371"/>
      <c r="BF28" s="371"/>
      <c r="BG28" s="371"/>
      <c r="BH28" s="371"/>
      <c r="BI28" s="371"/>
      <c r="BJ28" s="371"/>
      <c r="BK28" s="371"/>
      <c r="BL28" s="371"/>
      <c r="BM28" s="372"/>
      <c r="BN28" s="373">
        <v>3241471</v>
      </c>
      <c r="BO28" s="374"/>
      <c r="BP28" s="374"/>
      <c r="BQ28" s="374"/>
      <c r="BR28" s="374"/>
      <c r="BS28" s="374"/>
      <c r="BT28" s="374"/>
      <c r="BU28" s="375"/>
      <c r="BV28" s="373">
        <v>2818022</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185</v>
      </c>
      <c r="F29" s="440"/>
      <c r="G29" s="440"/>
      <c r="H29" s="440"/>
      <c r="I29" s="440"/>
      <c r="J29" s="440"/>
      <c r="K29" s="441"/>
      <c r="L29" s="461">
        <v>16</v>
      </c>
      <c r="M29" s="462"/>
      <c r="N29" s="462"/>
      <c r="O29" s="462"/>
      <c r="P29" s="504"/>
      <c r="Q29" s="461">
        <v>3260</v>
      </c>
      <c r="R29" s="462"/>
      <c r="S29" s="462"/>
      <c r="T29" s="462"/>
      <c r="U29" s="462"/>
      <c r="V29" s="504"/>
      <c r="W29" s="559"/>
      <c r="X29" s="560"/>
      <c r="Y29" s="561"/>
      <c r="Z29" s="460" t="s">
        <v>186</v>
      </c>
      <c r="AA29" s="440"/>
      <c r="AB29" s="440"/>
      <c r="AC29" s="440"/>
      <c r="AD29" s="440"/>
      <c r="AE29" s="440"/>
      <c r="AF29" s="440"/>
      <c r="AG29" s="441"/>
      <c r="AH29" s="461">
        <v>374</v>
      </c>
      <c r="AI29" s="462"/>
      <c r="AJ29" s="462"/>
      <c r="AK29" s="462"/>
      <c r="AL29" s="504"/>
      <c r="AM29" s="461">
        <v>1186388</v>
      </c>
      <c r="AN29" s="462"/>
      <c r="AO29" s="462"/>
      <c r="AP29" s="462"/>
      <c r="AQ29" s="462"/>
      <c r="AR29" s="504"/>
      <c r="AS29" s="461">
        <v>3172</v>
      </c>
      <c r="AT29" s="462"/>
      <c r="AU29" s="462"/>
      <c r="AV29" s="462"/>
      <c r="AW29" s="462"/>
      <c r="AX29" s="463"/>
      <c r="AY29" s="567"/>
      <c r="AZ29" s="568"/>
      <c r="BA29" s="568"/>
      <c r="BB29" s="569"/>
      <c r="BC29" s="444" t="s">
        <v>187</v>
      </c>
      <c r="BD29" s="445"/>
      <c r="BE29" s="445"/>
      <c r="BF29" s="445"/>
      <c r="BG29" s="445"/>
      <c r="BH29" s="445"/>
      <c r="BI29" s="445"/>
      <c r="BJ29" s="445"/>
      <c r="BK29" s="445"/>
      <c r="BL29" s="445"/>
      <c r="BM29" s="446"/>
      <c r="BN29" s="410">
        <v>2495009</v>
      </c>
      <c r="BO29" s="411"/>
      <c r="BP29" s="411"/>
      <c r="BQ29" s="411"/>
      <c r="BR29" s="411"/>
      <c r="BS29" s="411"/>
      <c r="BT29" s="411"/>
      <c r="BU29" s="412"/>
      <c r="BV29" s="410">
        <v>2491657</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188</v>
      </c>
      <c r="X30" s="578"/>
      <c r="Y30" s="578"/>
      <c r="Z30" s="578"/>
      <c r="AA30" s="578"/>
      <c r="AB30" s="578"/>
      <c r="AC30" s="578"/>
      <c r="AD30" s="578"/>
      <c r="AE30" s="578"/>
      <c r="AF30" s="578"/>
      <c r="AG30" s="579"/>
      <c r="AH30" s="537">
        <v>96.7</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7751990</v>
      </c>
      <c r="BO30" s="530"/>
      <c r="BP30" s="530"/>
      <c r="BQ30" s="530"/>
      <c r="BR30" s="530"/>
      <c r="BS30" s="530"/>
      <c r="BT30" s="530"/>
      <c r="BU30" s="531"/>
      <c r="BV30" s="529">
        <v>7026530</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189</v>
      </c>
      <c r="D32" s="573"/>
      <c r="E32" s="573"/>
      <c r="F32" s="573"/>
      <c r="G32" s="573"/>
      <c r="H32" s="573"/>
      <c r="I32" s="573"/>
      <c r="J32" s="573"/>
      <c r="K32" s="573"/>
      <c r="L32" s="573"/>
      <c r="M32" s="573"/>
      <c r="N32" s="573"/>
      <c r="O32" s="573"/>
      <c r="P32" s="573"/>
      <c r="Q32" s="573"/>
      <c r="R32" s="573"/>
      <c r="S32" s="573"/>
      <c r="U32" s="414" t="s">
        <v>190</v>
      </c>
      <c r="V32" s="414"/>
      <c r="W32" s="414"/>
      <c r="X32" s="414"/>
      <c r="Y32" s="414"/>
      <c r="Z32" s="414"/>
      <c r="AA32" s="414"/>
      <c r="AB32" s="414"/>
      <c r="AC32" s="414"/>
      <c r="AD32" s="414"/>
      <c r="AE32" s="414"/>
      <c r="AF32" s="414"/>
      <c r="AG32" s="414"/>
      <c r="AH32" s="414"/>
      <c r="AI32" s="414"/>
      <c r="AJ32" s="414"/>
      <c r="AK32" s="414"/>
      <c r="AM32" s="414" t="s">
        <v>191</v>
      </c>
      <c r="AN32" s="414"/>
      <c r="AO32" s="414"/>
      <c r="AP32" s="414"/>
      <c r="AQ32" s="414"/>
      <c r="AR32" s="414"/>
      <c r="AS32" s="414"/>
      <c r="AT32" s="414"/>
      <c r="AU32" s="414"/>
      <c r="AV32" s="414"/>
      <c r="AW32" s="414"/>
      <c r="AX32" s="414"/>
      <c r="AY32" s="414"/>
      <c r="AZ32" s="414"/>
      <c r="BA32" s="414"/>
      <c r="BB32" s="414"/>
      <c r="BC32" s="414"/>
      <c r="BE32" s="414" t="s">
        <v>192</v>
      </c>
      <c r="BF32" s="414"/>
      <c r="BG32" s="414"/>
      <c r="BH32" s="414"/>
      <c r="BI32" s="414"/>
      <c r="BJ32" s="414"/>
      <c r="BK32" s="414"/>
      <c r="BL32" s="414"/>
      <c r="BM32" s="414"/>
      <c r="BN32" s="414"/>
      <c r="BO32" s="414"/>
      <c r="BP32" s="414"/>
      <c r="BQ32" s="414"/>
      <c r="BR32" s="414"/>
      <c r="BS32" s="414"/>
      <c r="BT32" s="414"/>
      <c r="BU32" s="414"/>
      <c r="BW32" s="414" t="s">
        <v>193</v>
      </c>
      <c r="BX32" s="414"/>
      <c r="BY32" s="414"/>
      <c r="BZ32" s="414"/>
      <c r="CA32" s="414"/>
      <c r="CB32" s="414"/>
      <c r="CC32" s="414"/>
      <c r="CD32" s="414"/>
      <c r="CE32" s="414"/>
      <c r="CF32" s="414"/>
      <c r="CG32" s="414"/>
      <c r="CH32" s="414"/>
      <c r="CI32" s="414"/>
      <c r="CJ32" s="414"/>
      <c r="CK32" s="414"/>
      <c r="CL32" s="414"/>
      <c r="CM32" s="414"/>
      <c r="CO32" s="414" t="s">
        <v>194</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195</v>
      </c>
      <c r="D33" s="434"/>
      <c r="E33" s="399" t="s">
        <v>196</v>
      </c>
      <c r="F33" s="399"/>
      <c r="G33" s="399"/>
      <c r="H33" s="399"/>
      <c r="I33" s="399"/>
      <c r="J33" s="399"/>
      <c r="K33" s="399"/>
      <c r="L33" s="399"/>
      <c r="M33" s="399"/>
      <c r="N33" s="399"/>
      <c r="O33" s="399"/>
      <c r="P33" s="399"/>
      <c r="Q33" s="399"/>
      <c r="R33" s="399"/>
      <c r="S33" s="399"/>
      <c r="T33" s="203"/>
      <c r="U33" s="434" t="s">
        <v>195</v>
      </c>
      <c r="V33" s="434"/>
      <c r="W33" s="399" t="s">
        <v>196</v>
      </c>
      <c r="X33" s="399"/>
      <c r="Y33" s="399"/>
      <c r="Z33" s="399"/>
      <c r="AA33" s="399"/>
      <c r="AB33" s="399"/>
      <c r="AC33" s="399"/>
      <c r="AD33" s="399"/>
      <c r="AE33" s="399"/>
      <c r="AF33" s="399"/>
      <c r="AG33" s="399"/>
      <c r="AH33" s="399"/>
      <c r="AI33" s="399"/>
      <c r="AJ33" s="399"/>
      <c r="AK33" s="399"/>
      <c r="AL33" s="203"/>
      <c r="AM33" s="434" t="s">
        <v>195</v>
      </c>
      <c r="AN33" s="434"/>
      <c r="AO33" s="399" t="s">
        <v>196</v>
      </c>
      <c r="AP33" s="399"/>
      <c r="AQ33" s="399"/>
      <c r="AR33" s="399"/>
      <c r="AS33" s="399"/>
      <c r="AT33" s="399"/>
      <c r="AU33" s="399"/>
      <c r="AV33" s="399"/>
      <c r="AW33" s="399"/>
      <c r="AX33" s="399"/>
      <c r="AY33" s="399"/>
      <c r="AZ33" s="399"/>
      <c r="BA33" s="399"/>
      <c r="BB33" s="399"/>
      <c r="BC33" s="399"/>
      <c r="BD33" s="204"/>
      <c r="BE33" s="399" t="s">
        <v>197</v>
      </c>
      <c r="BF33" s="399"/>
      <c r="BG33" s="399" t="s">
        <v>198</v>
      </c>
      <c r="BH33" s="399"/>
      <c r="BI33" s="399"/>
      <c r="BJ33" s="399"/>
      <c r="BK33" s="399"/>
      <c r="BL33" s="399"/>
      <c r="BM33" s="399"/>
      <c r="BN33" s="399"/>
      <c r="BO33" s="399"/>
      <c r="BP33" s="399"/>
      <c r="BQ33" s="399"/>
      <c r="BR33" s="399"/>
      <c r="BS33" s="399"/>
      <c r="BT33" s="399"/>
      <c r="BU33" s="399"/>
      <c r="BV33" s="204"/>
      <c r="BW33" s="434" t="s">
        <v>197</v>
      </c>
      <c r="BX33" s="434"/>
      <c r="BY33" s="399" t="s">
        <v>199</v>
      </c>
      <c r="BZ33" s="399"/>
      <c r="CA33" s="399"/>
      <c r="CB33" s="399"/>
      <c r="CC33" s="399"/>
      <c r="CD33" s="399"/>
      <c r="CE33" s="399"/>
      <c r="CF33" s="399"/>
      <c r="CG33" s="399"/>
      <c r="CH33" s="399"/>
      <c r="CI33" s="399"/>
      <c r="CJ33" s="399"/>
      <c r="CK33" s="399"/>
      <c r="CL33" s="399"/>
      <c r="CM33" s="399"/>
      <c r="CN33" s="203"/>
      <c r="CO33" s="434" t="s">
        <v>195</v>
      </c>
      <c r="CP33" s="434"/>
      <c r="CQ33" s="399" t="s">
        <v>200</v>
      </c>
      <c r="CR33" s="399"/>
      <c r="CS33" s="399"/>
      <c r="CT33" s="399"/>
      <c r="CU33" s="399"/>
      <c r="CV33" s="399"/>
      <c r="CW33" s="399"/>
      <c r="CX33" s="399"/>
      <c r="CY33" s="399"/>
      <c r="CZ33" s="399"/>
      <c r="DA33" s="399"/>
      <c r="DB33" s="399"/>
      <c r="DC33" s="399"/>
      <c r="DD33" s="399"/>
      <c r="DE33" s="399"/>
      <c r="DF33" s="203"/>
      <c r="DG33" s="599" t="s">
        <v>201</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6</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9</v>
      </c>
      <c r="BF34" s="600"/>
      <c r="BG34" s="601" t="str">
        <f>IF('各会計、関係団体の財政状況及び健全化判断比率'!B35="","",'各会計、関係団体の財政状況及び健全化判断比率'!B35)</f>
        <v>農業集落排水事業特別会計</v>
      </c>
      <c r="BH34" s="601"/>
      <c r="BI34" s="601"/>
      <c r="BJ34" s="601"/>
      <c r="BK34" s="601"/>
      <c r="BL34" s="601"/>
      <c r="BM34" s="601"/>
      <c r="BN34" s="601"/>
      <c r="BO34" s="601"/>
      <c r="BP34" s="601"/>
      <c r="BQ34" s="601"/>
      <c r="BR34" s="601"/>
      <c r="BS34" s="601"/>
      <c r="BT34" s="601"/>
      <c r="BU34" s="601"/>
      <c r="BV34" s="178"/>
      <c r="BW34" s="600">
        <f>IF(BY34="","",MAX(C34:D43,U34:V43,AM34:AN43,BE34:BF43)+1)</f>
        <v>12</v>
      </c>
      <c r="BX34" s="600"/>
      <c r="BY34" s="601" t="str">
        <f>IF('各会計、関係団体の財政状況及び健全化判断比率'!B68="","",'各会計、関係団体の財政状況及び健全化判断比率'!B68)</f>
        <v>北松北部環境組合</v>
      </c>
      <c r="BZ34" s="601"/>
      <c r="CA34" s="601"/>
      <c r="CB34" s="601"/>
      <c r="CC34" s="601"/>
      <c r="CD34" s="601"/>
      <c r="CE34" s="601"/>
      <c r="CF34" s="601"/>
      <c r="CG34" s="601"/>
      <c r="CH34" s="601"/>
      <c r="CI34" s="601"/>
      <c r="CJ34" s="601"/>
      <c r="CK34" s="601"/>
      <c r="CL34" s="601"/>
      <c r="CM34" s="601"/>
      <c r="CN34" s="178"/>
      <c r="CO34" s="600">
        <f>IF(CQ34="","",MAX(C34:D43,U34:V43,AM34:AN43,BE34:BF43,BW34:BX43)+1)</f>
        <v>15</v>
      </c>
      <c r="CP34" s="600"/>
      <c r="CQ34" s="601" t="str">
        <f>IF('各会計、関係団体の財政状況及び健全化判断比率'!BS7="","",'各会計、関係団体の財政状況及び健全化判断比率'!BS7)</f>
        <v>平戸市振興公社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介護保険特別会計</v>
      </c>
      <c r="X35" s="601"/>
      <c r="Y35" s="601"/>
      <c r="Z35" s="601"/>
      <c r="AA35" s="601"/>
      <c r="AB35" s="601"/>
      <c r="AC35" s="601"/>
      <c r="AD35" s="601"/>
      <c r="AE35" s="601"/>
      <c r="AF35" s="601"/>
      <c r="AG35" s="601"/>
      <c r="AH35" s="601"/>
      <c r="AI35" s="601"/>
      <c r="AJ35" s="601"/>
      <c r="AK35" s="601"/>
      <c r="AL35" s="178"/>
      <c r="AM35" s="600">
        <f t="shared" ref="AM35:AM43" si="0">IF(AO35="","",AM34+1)</f>
        <v>7</v>
      </c>
      <c r="AN35" s="600"/>
      <c r="AO35" s="601" t="str">
        <f>IF('各会計、関係団体の財政状況及び健全化判断比率'!B33="","",'各会計、関係団体の財政状況及び健全化判断比率'!B33)</f>
        <v>交通船事業会計</v>
      </c>
      <c r="AP35" s="601"/>
      <c r="AQ35" s="601"/>
      <c r="AR35" s="601"/>
      <c r="AS35" s="601"/>
      <c r="AT35" s="601"/>
      <c r="AU35" s="601"/>
      <c r="AV35" s="601"/>
      <c r="AW35" s="601"/>
      <c r="AX35" s="601"/>
      <c r="AY35" s="601"/>
      <c r="AZ35" s="601"/>
      <c r="BA35" s="601"/>
      <c r="BB35" s="601"/>
      <c r="BC35" s="601"/>
      <c r="BD35" s="178"/>
      <c r="BE35" s="600">
        <f t="shared" ref="BE35:BE43" si="1">IF(BG35="","",BE34+1)</f>
        <v>10</v>
      </c>
      <c r="BF35" s="600"/>
      <c r="BG35" s="601" t="str">
        <f>IF('各会計、関係団体の財政状況及び健全化判断比率'!B36="","",'各会計、関係団体の財政状況及び健全化判断比率'!B36)</f>
        <v>あづち大島いさりびの里事業特別会計</v>
      </c>
      <c r="BH35" s="601"/>
      <c r="BI35" s="601"/>
      <c r="BJ35" s="601"/>
      <c r="BK35" s="601"/>
      <c r="BL35" s="601"/>
      <c r="BM35" s="601"/>
      <c r="BN35" s="601"/>
      <c r="BO35" s="601"/>
      <c r="BP35" s="601"/>
      <c r="BQ35" s="601"/>
      <c r="BR35" s="601"/>
      <c r="BS35" s="601"/>
      <c r="BT35" s="601"/>
      <c r="BU35" s="601"/>
      <c r="BV35" s="178"/>
      <c r="BW35" s="600">
        <f t="shared" ref="BW35:BW43" si="2">IF(BY35="","",BW34+1)</f>
        <v>13</v>
      </c>
      <c r="BX35" s="600"/>
      <c r="BY35" s="601" t="str">
        <f>IF('各会計、関係団体の財政状況及び健全化判断比率'!B69="","",'各会計、関係団体の財政状況及び健全化判断比率'!B69)</f>
        <v>長崎県市町村総合事務組合</v>
      </c>
      <c r="BZ35" s="601"/>
      <c r="CA35" s="601"/>
      <c r="CB35" s="601"/>
      <c r="CC35" s="601"/>
      <c r="CD35" s="601"/>
      <c r="CE35" s="601"/>
      <c r="CF35" s="601"/>
      <c r="CG35" s="601"/>
      <c r="CH35" s="601"/>
      <c r="CI35" s="601"/>
      <c r="CJ35" s="601"/>
      <c r="CK35" s="601"/>
      <c r="CL35" s="601"/>
      <c r="CM35" s="601"/>
      <c r="CN35" s="178"/>
      <c r="CO35" s="600">
        <f t="shared" ref="CO35:CO43" si="3">IF(CQ35="","",CO34+1)</f>
        <v>16</v>
      </c>
      <c r="CP35" s="600"/>
      <c r="CQ35" s="601" t="str">
        <f>IF('各会計、関係団体の財政状況及び健全化判断比率'!BS8="","",'各会計、関係団体の財政状況及び健全化判断比率'!BS8)</f>
        <v>的山大島風力発電所</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後期高齢者医療特別会計</v>
      </c>
      <c r="X36" s="601"/>
      <c r="Y36" s="601"/>
      <c r="Z36" s="601"/>
      <c r="AA36" s="601"/>
      <c r="AB36" s="601"/>
      <c r="AC36" s="601"/>
      <c r="AD36" s="601"/>
      <c r="AE36" s="601"/>
      <c r="AF36" s="601"/>
      <c r="AG36" s="601"/>
      <c r="AH36" s="601"/>
      <c r="AI36" s="601"/>
      <c r="AJ36" s="601"/>
      <c r="AK36" s="601"/>
      <c r="AL36" s="178"/>
      <c r="AM36" s="600">
        <f t="shared" si="0"/>
        <v>8</v>
      </c>
      <c r="AN36" s="600"/>
      <c r="AO36" s="601" t="str">
        <f>IF('各会計、関係団体の財政状況及び健全化判断比率'!B34="","",'各会計、関係団体の財政状況及び健全化判断比率'!B34)</f>
        <v>病院事業会計</v>
      </c>
      <c r="AP36" s="601"/>
      <c r="AQ36" s="601"/>
      <c r="AR36" s="601"/>
      <c r="AS36" s="601"/>
      <c r="AT36" s="601"/>
      <c r="AU36" s="601"/>
      <c r="AV36" s="601"/>
      <c r="AW36" s="601"/>
      <c r="AX36" s="601"/>
      <c r="AY36" s="601"/>
      <c r="AZ36" s="601"/>
      <c r="BA36" s="601"/>
      <c r="BB36" s="601"/>
      <c r="BC36" s="601"/>
      <c r="BD36" s="178"/>
      <c r="BE36" s="600">
        <f t="shared" si="1"/>
        <v>11</v>
      </c>
      <c r="BF36" s="600"/>
      <c r="BG36" s="601" t="str">
        <f>IF('各会計、関係団体の財政状況及び健全化判断比率'!B37="","",'各会計、関係団体の財政状況及び健全化判断比率'!B37)</f>
        <v>宅地開発事業特別会計</v>
      </c>
      <c r="BH36" s="601"/>
      <c r="BI36" s="601"/>
      <c r="BJ36" s="601"/>
      <c r="BK36" s="601"/>
      <c r="BL36" s="601"/>
      <c r="BM36" s="601"/>
      <c r="BN36" s="601"/>
      <c r="BO36" s="601"/>
      <c r="BP36" s="601"/>
      <c r="BQ36" s="601"/>
      <c r="BR36" s="601"/>
      <c r="BS36" s="601"/>
      <c r="BT36" s="601"/>
      <c r="BU36" s="601"/>
      <c r="BV36" s="178"/>
      <c r="BW36" s="600">
        <f t="shared" si="2"/>
        <v>14</v>
      </c>
      <c r="BX36" s="600"/>
      <c r="BY36" s="601" t="str">
        <f>IF('各会計、関係団体の財政状況及び健全化判断比率'!B70="","",'各会計、関係団体の財政状況及び健全化判断比率'!B70)</f>
        <v>長崎県後期高齢者医療広域連合</v>
      </c>
      <c r="BZ36" s="601"/>
      <c r="CA36" s="601"/>
      <c r="CB36" s="601"/>
      <c r="CC36" s="601"/>
      <c r="CD36" s="601"/>
      <c r="CE36" s="601"/>
      <c r="CF36" s="601"/>
      <c r="CG36" s="601"/>
      <c r="CH36" s="601"/>
      <c r="CI36" s="601"/>
      <c r="CJ36" s="601"/>
      <c r="CK36" s="601"/>
      <c r="CL36" s="601"/>
      <c r="CM36" s="601"/>
      <c r="CN36" s="178"/>
      <c r="CO36" s="600">
        <f t="shared" si="3"/>
        <v>17</v>
      </c>
      <c r="CP36" s="600"/>
      <c r="CQ36" s="601" t="str">
        <f>IF('各会計、関係団体の財政状況及び健全化判断比率'!BS9="","",'各会計、関係団体の財政状況及び健全化判断比率'!BS9)</f>
        <v>田平風力発電所</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駐車場事業特別会計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t="str">
        <f t="shared" si="2"/>
        <v/>
      </c>
      <c r="BX37" s="600"/>
      <c r="BY37" s="601" t="str">
        <f>IF('各会計、関係団体の財政状況及び健全化判断比率'!B71="","",'各会計、関係団体の財政状況及び健全化判断比率'!B71)</f>
        <v/>
      </c>
      <c r="BZ37" s="601"/>
      <c r="CA37" s="601"/>
      <c r="CB37" s="601"/>
      <c r="CC37" s="601"/>
      <c r="CD37" s="601"/>
      <c r="CE37" s="601"/>
      <c r="CF37" s="601"/>
      <c r="CG37" s="601"/>
      <c r="CH37" s="601"/>
      <c r="CI37" s="601"/>
      <c r="CJ37" s="601"/>
      <c r="CK37" s="601"/>
      <c r="CL37" s="601"/>
      <c r="CM37" s="601"/>
      <c r="CN37" s="178"/>
      <c r="CO37" s="600">
        <f t="shared" si="3"/>
        <v>18</v>
      </c>
      <c r="CP37" s="600"/>
      <c r="CQ37" s="601" t="str">
        <f>IF('各会計、関係団体の財政状況及び健全化判断比率'!BS10="","",'各会計、関係団体の財政状況及び健全化判断比率'!BS10)</f>
        <v>長崎県林業公社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t="str">
        <f t="shared" si="2"/>
        <v/>
      </c>
      <c r="BX38" s="600"/>
      <c r="BY38" s="601" t="str">
        <f>IF('各会計、関係団体の財政状況及び健全化判断比率'!B72="","",'各会計、関係団体の財政状況及び健全化判断比率'!B72)</f>
        <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3" t="s">
        <v>203</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204</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205</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206</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207</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208</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209</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595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79" t="s">
        <v>563</v>
      </c>
      <c r="D34" s="1179"/>
      <c r="E34" s="1180"/>
      <c r="F34" s="32">
        <v>7.79</v>
      </c>
      <c r="G34" s="33">
        <v>8.06</v>
      </c>
      <c r="H34" s="33">
        <v>8.25</v>
      </c>
      <c r="I34" s="33">
        <v>8.4499999999999993</v>
      </c>
      <c r="J34" s="34">
        <v>9.74</v>
      </c>
      <c r="K34" s="22"/>
      <c r="L34" s="22"/>
      <c r="M34" s="22"/>
      <c r="N34" s="22"/>
      <c r="O34" s="22"/>
      <c r="P34" s="22"/>
    </row>
    <row r="35" spans="1:16" ht="39" customHeight="1" x14ac:dyDescent="0.15">
      <c r="A35" s="22"/>
      <c r="B35" s="35"/>
      <c r="C35" s="1173" t="s">
        <v>564</v>
      </c>
      <c r="D35" s="1174"/>
      <c r="E35" s="1175"/>
      <c r="F35" s="36">
        <v>5.55</v>
      </c>
      <c r="G35" s="37">
        <v>5.52</v>
      </c>
      <c r="H35" s="37">
        <v>5.74</v>
      </c>
      <c r="I35" s="37">
        <v>7.25</v>
      </c>
      <c r="J35" s="38">
        <v>9.01</v>
      </c>
      <c r="K35" s="22"/>
      <c r="L35" s="22"/>
      <c r="M35" s="22"/>
      <c r="N35" s="22"/>
      <c r="O35" s="22"/>
      <c r="P35" s="22"/>
    </row>
    <row r="36" spans="1:16" ht="39" customHeight="1" x14ac:dyDescent="0.15">
      <c r="A36" s="22"/>
      <c r="B36" s="35"/>
      <c r="C36" s="1173" t="s">
        <v>565</v>
      </c>
      <c r="D36" s="1174"/>
      <c r="E36" s="1175"/>
      <c r="F36" s="36">
        <v>2.91</v>
      </c>
      <c r="G36" s="37">
        <v>2.11</v>
      </c>
      <c r="H36" s="37">
        <v>2.27</v>
      </c>
      <c r="I36" s="37">
        <v>1</v>
      </c>
      <c r="J36" s="38">
        <v>4.66</v>
      </c>
      <c r="K36" s="22"/>
      <c r="L36" s="22"/>
      <c r="M36" s="22"/>
      <c r="N36" s="22"/>
      <c r="O36" s="22"/>
      <c r="P36" s="22"/>
    </row>
    <row r="37" spans="1:16" ht="39" customHeight="1" x14ac:dyDescent="0.15">
      <c r="A37" s="22"/>
      <c r="B37" s="35"/>
      <c r="C37" s="1173" t="s">
        <v>566</v>
      </c>
      <c r="D37" s="1174"/>
      <c r="E37" s="1175"/>
      <c r="F37" s="36">
        <v>0.92</v>
      </c>
      <c r="G37" s="37">
        <v>1.25</v>
      </c>
      <c r="H37" s="37">
        <v>1.35</v>
      </c>
      <c r="I37" s="37">
        <v>1.57</v>
      </c>
      <c r="J37" s="38">
        <v>1.67</v>
      </c>
      <c r="K37" s="22"/>
      <c r="L37" s="22"/>
      <c r="M37" s="22"/>
      <c r="N37" s="22"/>
      <c r="O37" s="22"/>
      <c r="P37" s="22"/>
    </row>
    <row r="38" spans="1:16" ht="39" customHeight="1" x14ac:dyDescent="0.15">
      <c r="A38" s="22"/>
      <c r="B38" s="35"/>
      <c r="C38" s="1173" t="s">
        <v>567</v>
      </c>
      <c r="D38" s="1174"/>
      <c r="E38" s="1175"/>
      <c r="F38" s="36">
        <v>0.64</v>
      </c>
      <c r="G38" s="37">
        <v>0.53</v>
      </c>
      <c r="H38" s="37">
        <v>0.49</v>
      </c>
      <c r="I38" s="37">
        <v>0.45</v>
      </c>
      <c r="J38" s="38">
        <v>0.37</v>
      </c>
      <c r="K38" s="22"/>
      <c r="L38" s="22"/>
      <c r="M38" s="22"/>
      <c r="N38" s="22"/>
      <c r="O38" s="22"/>
      <c r="P38" s="22"/>
    </row>
    <row r="39" spans="1:16" ht="39" customHeight="1" x14ac:dyDescent="0.15">
      <c r="A39" s="22"/>
      <c r="B39" s="35"/>
      <c r="C39" s="1173" t="s">
        <v>568</v>
      </c>
      <c r="D39" s="1174"/>
      <c r="E39" s="1175"/>
      <c r="F39" s="36">
        <v>0.41</v>
      </c>
      <c r="G39" s="37">
        <v>1.26</v>
      </c>
      <c r="H39" s="37">
        <v>1.1399999999999999</v>
      </c>
      <c r="I39" s="37">
        <v>0.83</v>
      </c>
      <c r="J39" s="38">
        <v>0.26</v>
      </c>
      <c r="K39" s="22"/>
      <c r="L39" s="22"/>
      <c r="M39" s="22"/>
      <c r="N39" s="22"/>
      <c r="O39" s="22"/>
      <c r="P39" s="22"/>
    </row>
    <row r="40" spans="1:16" ht="39" customHeight="1" x14ac:dyDescent="0.15">
      <c r="A40" s="22"/>
      <c r="B40" s="35"/>
      <c r="C40" s="1173" t="s">
        <v>569</v>
      </c>
      <c r="D40" s="1174"/>
      <c r="E40" s="1175"/>
      <c r="F40" s="36">
        <v>0.04</v>
      </c>
      <c r="G40" s="37">
        <v>0.04</v>
      </c>
      <c r="H40" s="37">
        <v>0.73</v>
      </c>
      <c r="I40" s="37">
        <v>0.16</v>
      </c>
      <c r="J40" s="38">
        <v>0.17</v>
      </c>
      <c r="K40" s="22"/>
      <c r="L40" s="22"/>
      <c r="M40" s="22"/>
      <c r="N40" s="22"/>
      <c r="O40" s="22"/>
      <c r="P40" s="22"/>
    </row>
    <row r="41" spans="1:16" ht="39" customHeight="1" x14ac:dyDescent="0.15">
      <c r="A41" s="22"/>
      <c r="B41" s="35"/>
      <c r="C41" s="1173" t="s">
        <v>570</v>
      </c>
      <c r="D41" s="1174"/>
      <c r="E41" s="1175"/>
      <c r="F41" s="36">
        <v>0.01</v>
      </c>
      <c r="G41" s="37">
        <v>0.01</v>
      </c>
      <c r="H41" s="37">
        <v>0</v>
      </c>
      <c r="I41" s="37">
        <v>0</v>
      </c>
      <c r="J41" s="38">
        <v>0</v>
      </c>
      <c r="K41" s="22"/>
      <c r="L41" s="22"/>
      <c r="M41" s="22"/>
      <c r="N41" s="22"/>
      <c r="O41" s="22"/>
      <c r="P41" s="22"/>
    </row>
    <row r="42" spans="1:16" ht="39" customHeight="1" x14ac:dyDescent="0.15">
      <c r="A42" s="22"/>
      <c r="B42" s="39"/>
      <c r="C42" s="1173" t="s">
        <v>571</v>
      </c>
      <c r="D42" s="1174"/>
      <c r="E42" s="1175"/>
      <c r="F42" s="36" t="s">
        <v>517</v>
      </c>
      <c r="G42" s="37" t="s">
        <v>517</v>
      </c>
      <c r="H42" s="37" t="s">
        <v>517</v>
      </c>
      <c r="I42" s="37" t="s">
        <v>517</v>
      </c>
      <c r="J42" s="38" t="s">
        <v>517</v>
      </c>
      <c r="K42" s="22"/>
      <c r="L42" s="22"/>
      <c r="M42" s="22"/>
      <c r="N42" s="22"/>
      <c r="O42" s="22"/>
      <c r="P42" s="22"/>
    </row>
    <row r="43" spans="1:16" ht="39" customHeight="1" thickBot="1" x14ac:dyDescent="0.2">
      <c r="A43" s="22"/>
      <c r="B43" s="40"/>
      <c r="C43" s="1176" t="s">
        <v>572</v>
      </c>
      <c r="D43" s="1177"/>
      <c r="E43" s="117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tTQxV1mDOYQyhdrxnlQWkt0RtgdR8wRd/JD6MzGeT90VN6pre3DVsctBomRHX7geDDgg7TuA6nbQufk5iFMyg==" saltValue="3ara8LvBbuKM8pSp+37X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3103</v>
      </c>
      <c r="L45" s="60">
        <v>3144</v>
      </c>
      <c r="M45" s="60">
        <v>3009</v>
      </c>
      <c r="N45" s="60">
        <v>2827</v>
      </c>
      <c r="O45" s="61">
        <v>2822</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517</v>
      </c>
      <c r="L46" s="64" t="s">
        <v>517</v>
      </c>
      <c r="M46" s="64" t="s">
        <v>517</v>
      </c>
      <c r="N46" s="64" t="s">
        <v>517</v>
      </c>
      <c r="O46" s="65" t="s">
        <v>517</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517</v>
      </c>
      <c r="L47" s="64" t="s">
        <v>517</v>
      </c>
      <c r="M47" s="64" t="s">
        <v>517</v>
      </c>
      <c r="N47" s="64" t="s">
        <v>517</v>
      </c>
      <c r="O47" s="65" t="s">
        <v>517</v>
      </c>
      <c r="P47" s="48"/>
      <c r="Q47" s="48"/>
      <c r="R47" s="48"/>
      <c r="S47" s="48"/>
      <c r="T47" s="48"/>
      <c r="U47" s="48"/>
    </row>
    <row r="48" spans="1:21" ht="30.75" customHeight="1" x14ac:dyDescent="0.15">
      <c r="A48" s="48"/>
      <c r="B48" s="1183"/>
      <c r="C48" s="1184"/>
      <c r="D48" s="62"/>
      <c r="E48" s="1189" t="s">
        <v>15</v>
      </c>
      <c r="F48" s="1189"/>
      <c r="G48" s="1189"/>
      <c r="H48" s="1189"/>
      <c r="I48" s="1189"/>
      <c r="J48" s="1190"/>
      <c r="K48" s="63">
        <v>323</v>
      </c>
      <c r="L48" s="64">
        <v>321</v>
      </c>
      <c r="M48" s="64">
        <v>351</v>
      </c>
      <c r="N48" s="64">
        <v>306</v>
      </c>
      <c r="O48" s="65">
        <v>322</v>
      </c>
      <c r="P48" s="48"/>
      <c r="Q48" s="48"/>
      <c r="R48" s="48"/>
      <c r="S48" s="48"/>
      <c r="T48" s="48"/>
      <c r="U48" s="48"/>
    </row>
    <row r="49" spans="1:21" ht="30.75" customHeight="1" x14ac:dyDescent="0.15">
      <c r="A49" s="48"/>
      <c r="B49" s="1183"/>
      <c r="C49" s="1184"/>
      <c r="D49" s="62"/>
      <c r="E49" s="1189" t="s">
        <v>16</v>
      </c>
      <c r="F49" s="1189"/>
      <c r="G49" s="1189"/>
      <c r="H49" s="1189"/>
      <c r="I49" s="1189"/>
      <c r="J49" s="1190"/>
      <c r="K49" s="63">
        <v>408</v>
      </c>
      <c r="L49" s="64">
        <v>305</v>
      </c>
      <c r="M49" s="64">
        <v>55</v>
      </c>
      <c r="N49" s="64">
        <v>1</v>
      </c>
      <c r="O49" s="65">
        <v>20</v>
      </c>
      <c r="P49" s="48"/>
      <c r="Q49" s="48"/>
      <c r="R49" s="48"/>
      <c r="S49" s="48"/>
      <c r="T49" s="48"/>
      <c r="U49" s="48"/>
    </row>
    <row r="50" spans="1:21" ht="30.75" customHeight="1" x14ac:dyDescent="0.15">
      <c r="A50" s="48"/>
      <c r="B50" s="1183"/>
      <c r="C50" s="1184"/>
      <c r="D50" s="62"/>
      <c r="E50" s="1189" t="s">
        <v>17</v>
      </c>
      <c r="F50" s="1189"/>
      <c r="G50" s="1189"/>
      <c r="H50" s="1189"/>
      <c r="I50" s="1189"/>
      <c r="J50" s="1190"/>
      <c r="K50" s="63">
        <v>2</v>
      </c>
      <c r="L50" s="64">
        <v>1</v>
      </c>
      <c r="M50" s="64">
        <v>1</v>
      </c>
      <c r="N50" s="64">
        <v>1</v>
      </c>
      <c r="O50" s="65">
        <v>1</v>
      </c>
      <c r="P50" s="48"/>
      <c r="Q50" s="48"/>
      <c r="R50" s="48"/>
      <c r="S50" s="48"/>
      <c r="T50" s="48"/>
      <c r="U50" s="48"/>
    </row>
    <row r="51" spans="1:21" ht="30.75" customHeight="1" x14ac:dyDescent="0.15">
      <c r="A51" s="48"/>
      <c r="B51" s="1185"/>
      <c r="C51" s="1186"/>
      <c r="D51" s="66"/>
      <c r="E51" s="1189" t="s">
        <v>18</v>
      </c>
      <c r="F51" s="1189"/>
      <c r="G51" s="1189"/>
      <c r="H51" s="1189"/>
      <c r="I51" s="1189"/>
      <c r="J51" s="1190"/>
      <c r="K51" s="63">
        <v>1</v>
      </c>
      <c r="L51" s="64">
        <v>0</v>
      </c>
      <c r="M51" s="64">
        <v>0</v>
      </c>
      <c r="N51" s="64">
        <v>0</v>
      </c>
      <c r="O51" s="65" t="s">
        <v>517</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3253</v>
      </c>
      <c r="L52" s="64">
        <v>3212</v>
      </c>
      <c r="M52" s="64">
        <v>3120</v>
      </c>
      <c r="N52" s="64">
        <v>3065</v>
      </c>
      <c r="O52" s="65">
        <v>3066</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584</v>
      </c>
      <c r="L53" s="69">
        <v>559</v>
      </c>
      <c r="M53" s="69">
        <v>296</v>
      </c>
      <c r="N53" s="69">
        <v>70</v>
      </c>
      <c r="O53" s="70">
        <v>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jxNTJHM5+A6gMBcBu9oOtz9pDYIFT1VXbo/SSZVPkM8jE49R3/dsu8fnWK2P5Ko7fWrHldL/dpmJTfWlrReDw==" saltValue="R1QtA/ETyu/kidStwiu7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07" t="s">
        <v>30</v>
      </c>
      <c r="C41" s="1208"/>
      <c r="D41" s="102"/>
      <c r="E41" s="1213" t="s">
        <v>31</v>
      </c>
      <c r="F41" s="1213"/>
      <c r="G41" s="1213"/>
      <c r="H41" s="1214"/>
      <c r="I41" s="351">
        <v>28016</v>
      </c>
      <c r="J41" s="352">
        <v>26734</v>
      </c>
      <c r="K41" s="352">
        <v>26021</v>
      </c>
      <c r="L41" s="352">
        <v>26852</v>
      </c>
      <c r="M41" s="353">
        <v>26723</v>
      </c>
    </row>
    <row r="42" spans="2:13" ht="27.75" customHeight="1" x14ac:dyDescent="0.15">
      <c r="B42" s="1209"/>
      <c r="C42" s="1210"/>
      <c r="D42" s="103"/>
      <c r="E42" s="1215" t="s">
        <v>32</v>
      </c>
      <c r="F42" s="1215"/>
      <c r="G42" s="1215"/>
      <c r="H42" s="1216"/>
      <c r="I42" s="354" t="s">
        <v>517</v>
      </c>
      <c r="J42" s="355" t="s">
        <v>517</v>
      </c>
      <c r="K42" s="355" t="s">
        <v>517</v>
      </c>
      <c r="L42" s="355" t="s">
        <v>517</v>
      </c>
      <c r="M42" s="356" t="s">
        <v>517</v>
      </c>
    </row>
    <row r="43" spans="2:13" ht="27.75" customHeight="1" x14ac:dyDescent="0.15">
      <c r="B43" s="1209"/>
      <c r="C43" s="1210"/>
      <c r="D43" s="103"/>
      <c r="E43" s="1215" t="s">
        <v>33</v>
      </c>
      <c r="F43" s="1215"/>
      <c r="G43" s="1215"/>
      <c r="H43" s="1216"/>
      <c r="I43" s="354">
        <v>3445</v>
      </c>
      <c r="J43" s="355">
        <v>3162</v>
      </c>
      <c r="K43" s="355">
        <v>3049</v>
      </c>
      <c r="L43" s="355">
        <v>2864</v>
      </c>
      <c r="M43" s="356">
        <v>2793</v>
      </c>
    </row>
    <row r="44" spans="2:13" ht="27.75" customHeight="1" x14ac:dyDescent="0.15">
      <c r="B44" s="1209"/>
      <c r="C44" s="1210"/>
      <c r="D44" s="103"/>
      <c r="E44" s="1215" t="s">
        <v>34</v>
      </c>
      <c r="F44" s="1215"/>
      <c r="G44" s="1215"/>
      <c r="H44" s="1216"/>
      <c r="I44" s="354">
        <v>589</v>
      </c>
      <c r="J44" s="355">
        <v>816</v>
      </c>
      <c r="K44" s="355">
        <v>770</v>
      </c>
      <c r="L44" s="355">
        <v>770</v>
      </c>
      <c r="M44" s="356">
        <v>751</v>
      </c>
    </row>
    <row r="45" spans="2:13" ht="27.75" customHeight="1" x14ac:dyDescent="0.15">
      <c r="B45" s="1209"/>
      <c r="C45" s="1210"/>
      <c r="D45" s="103"/>
      <c r="E45" s="1215" t="s">
        <v>35</v>
      </c>
      <c r="F45" s="1215"/>
      <c r="G45" s="1215"/>
      <c r="H45" s="1216"/>
      <c r="I45" s="354">
        <v>3481</v>
      </c>
      <c r="J45" s="355">
        <v>3273</v>
      </c>
      <c r="K45" s="355">
        <v>3184</v>
      </c>
      <c r="L45" s="355">
        <v>3079</v>
      </c>
      <c r="M45" s="356">
        <v>3065</v>
      </c>
    </row>
    <row r="46" spans="2:13" ht="27.75" customHeight="1" x14ac:dyDescent="0.15">
      <c r="B46" s="1209"/>
      <c r="C46" s="1210"/>
      <c r="D46" s="104"/>
      <c r="E46" s="1215" t="s">
        <v>36</v>
      </c>
      <c r="F46" s="1215"/>
      <c r="G46" s="1215"/>
      <c r="H46" s="1216"/>
      <c r="I46" s="354">
        <v>110</v>
      </c>
      <c r="J46" s="355">
        <v>14</v>
      </c>
      <c r="K46" s="355">
        <v>13</v>
      </c>
      <c r="L46" s="355">
        <v>12</v>
      </c>
      <c r="M46" s="356">
        <v>12</v>
      </c>
    </row>
    <row r="47" spans="2:13" ht="27.75" customHeight="1" x14ac:dyDescent="0.15">
      <c r="B47" s="1209"/>
      <c r="C47" s="1210"/>
      <c r="D47" s="105"/>
      <c r="E47" s="1217" t="s">
        <v>37</v>
      </c>
      <c r="F47" s="1218"/>
      <c r="G47" s="1218"/>
      <c r="H47" s="1219"/>
      <c r="I47" s="354" t="s">
        <v>517</v>
      </c>
      <c r="J47" s="355" t="s">
        <v>517</v>
      </c>
      <c r="K47" s="355" t="s">
        <v>517</v>
      </c>
      <c r="L47" s="355" t="s">
        <v>517</v>
      </c>
      <c r="M47" s="356" t="s">
        <v>517</v>
      </c>
    </row>
    <row r="48" spans="2:13" ht="27.75" customHeight="1" x14ac:dyDescent="0.15">
      <c r="B48" s="1209"/>
      <c r="C48" s="1210"/>
      <c r="D48" s="103"/>
      <c r="E48" s="1215" t="s">
        <v>38</v>
      </c>
      <c r="F48" s="1215"/>
      <c r="G48" s="1215"/>
      <c r="H48" s="1216"/>
      <c r="I48" s="354" t="s">
        <v>517</v>
      </c>
      <c r="J48" s="355" t="s">
        <v>517</v>
      </c>
      <c r="K48" s="355" t="s">
        <v>517</v>
      </c>
      <c r="L48" s="355" t="s">
        <v>517</v>
      </c>
      <c r="M48" s="356" t="s">
        <v>517</v>
      </c>
    </row>
    <row r="49" spans="2:13" ht="27.75" customHeight="1" x14ac:dyDescent="0.15">
      <c r="B49" s="1211"/>
      <c r="C49" s="1212"/>
      <c r="D49" s="103"/>
      <c r="E49" s="1215" t="s">
        <v>39</v>
      </c>
      <c r="F49" s="1215"/>
      <c r="G49" s="1215"/>
      <c r="H49" s="1216"/>
      <c r="I49" s="354" t="s">
        <v>517</v>
      </c>
      <c r="J49" s="355" t="s">
        <v>517</v>
      </c>
      <c r="K49" s="355" t="s">
        <v>517</v>
      </c>
      <c r="L49" s="355" t="s">
        <v>517</v>
      </c>
      <c r="M49" s="356" t="s">
        <v>517</v>
      </c>
    </row>
    <row r="50" spans="2:13" ht="27.75" customHeight="1" x14ac:dyDescent="0.15">
      <c r="B50" s="1220" t="s">
        <v>40</v>
      </c>
      <c r="C50" s="1221"/>
      <c r="D50" s="106"/>
      <c r="E50" s="1215" t="s">
        <v>41</v>
      </c>
      <c r="F50" s="1215"/>
      <c r="G50" s="1215"/>
      <c r="H50" s="1216"/>
      <c r="I50" s="354">
        <v>13574</v>
      </c>
      <c r="J50" s="355">
        <v>13141</v>
      </c>
      <c r="K50" s="355">
        <v>12555</v>
      </c>
      <c r="L50" s="355">
        <v>12844</v>
      </c>
      <c r="M50" s="356">
        <v>14091</v>
      </c>
    </row>
    <row r="51" spans="2:13" ht="27.75" customHeight="1" x14ac:dyDescent="0.15">
      <c r="B51" s="1209"/>
      <c r="C51" s="1210"/>
      <c r="D51" s="103"/>
      <c r="E51" s="1215" t="s">
        <v>42</v>
      </c>
      <c r="F51" s="1215"/>
      <c r="G51" s="1215"/>
      <c r="H51" s="1216"/>
      <c r="I51" s="354">
        <v>731</v>
      </c>
      <c r="J51" s="355">
        <v>706</v>
      </c>
      <c r="K51" s="355">
        <v>703</v>
      </c>
      <c r="L51" s="355">
        <v>725</v>
      </c>
      <c r="M51" s="356">
        <v>964</v>
      </c>
    </row>
    <row r="52" spans="2:13" ht="27.75" customHeight="1" x14ac:dyDescent="0.15">
      <c r="B52" s="1211"/>
      <c r="C52" s="1212"/>
      <c r="D52" s="103"/>
      <c r="E52" s="1215" t="s">
        <v>43</v>
      </c>
      <c r="F52" s="1215"/>
      <c r="G52" s="1215"/>
      <c r="H52" s="1216"/>
      <c r="I52" s="354">
        <v>25025</v>
      </c>
      <c r="J52" s="355">
        <v>24368</v>
      </c>
      <c r="K52" s="355">
        <v>23497</v>
      </c>
      <c r="L52" s="355">
        <v>23806</v>
      </c>
      <c r="M52" s="356">
        <v>22181</v>
      </c>
    </row>
    <row r="53" spans="2:13" ht="27.75" customHeight="1" thickBot="1" x14ac:dyDescent="0.2">
      <c r="B53" s="1222" t="s">
        <v>44</v>
      </c>
      <c r="C53" s="1223"/>
      <c r="D53" s="107"/>
      <c r="E53" s="1224" t="s">
        <v>45</v>
      </c>
      <c r="F53" s="1224"/>
      <c r="G53" s="1224"/>
      <c r="H53" s="1225"/>
      <c r="I53" s="357">
        <v>-3688</v>
      </c>
      <c r="J53" s="358">
        <v>-4215</v>
      </c>
      <c r="K53" s="358">
        <v>-3718</v>
      </c>
      <c r="L53" s="358">
        <v>-3798</v>
      </c>
      <c r="M53" s="359">
        <v>-3893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C14YmghOnRVlw9/yZg6prKnAnBhfTS3Y/dZT/qu1R0QMzWBt6PjaBE9nrWgr1bI1uzZ2fdBU1qdmqCl57/5xEg==" saltValue="51oqn4iV6OeZLM9X5Z+O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560</v>
      </c>
      <c r="G54" s="116" t="s">
        <v>561</v>
      </c>
      <c r="H54" s="117" t="s">
        <v>562</v>
      </c>
    </row>
    <row r="55" spans="2:8" ht="52.5" customHeight="1" x14ac:dyDescent="0.15">
      <c r="B55" s="118"/>
      <c r="C55" s="1234" t="s">
        <v>48</v>
      </c>
      <c r="D55" s="1234"/>
      <c r="E55" s="1235"/>
      <c r="F55" s="119">
        <v>2813</v>
      </c>
      <c r="G55" s="119">
        <v>2818</v>
      </c>
      <c r="H55" s="120">
        <v>3241</v>
      </c>
    </row>
    <row r="56" spans="2:8" ht="52.5" customHeight="1" x14ac:dyDescent="0.15">
      <c r="B56" s="121"/>
      <c r="C56" s="1236" t="s">
        <v>49</v>
      </c>
      <c r="D56" s="1236"/>
      <c r="E56" s="1237"/>
      <c r="F56" s="122">
        <v>2338</v>
      </c>
      <c r="G56" s="122">
        <v>2492</v>
      </c>
      <c r="H56" s="123">
        <v>2495</v>
      </c>
    </row>
    <row r="57" spans="2:8" ht="53.25" customHeight="1" x14ac:dyDescent="0.15">
      <c r="B57" s="121"/>
      <c r="C57" s="1238" t="s">
        <v>50</v>
      </c>
      <c r="D57" s="1238"/>
      <c r="E57" s="1239"/>
      <c r="F57" s="124">
        <v>6025</v>
      </c>
      <c r="G57" s="124">
        <v>7027</v>
      </c>
      <c r="H57" s="125">
        <v>7752</v>
      </c>
    </row>
    <row r="58" spans="2:8" ht="45.75" customHeight="1" x14ac:dyDescent="0.15">
      <c r="B58" s="126"/>
      <c r="C58" s="1226" t="s">
        <v>588</v>
      </c>
      <c r="D58" s="1227"/>
      <c r="E58" s="1228"/>
      <c r="F58" s="127">
        <v>3219</v>
      </c>
      <c r="G58" s="127">
        <v>3462</v>
      </c>
      <c r="H58" s="128">
        <v>3575</v>
      </c>
    </row>
    <row r="59" spans="2:8" ht="45.75" customHeight="1" x14ac:dyDescent="0.15">
      <c r="B59" s="126"/>
      <c r="C59" s="1226" t="s">
        <v>589</v>
      </c>
      <c r="D59" s="1227"/>
      <c r="E59" s="1228"/>
      <c r="F59" s="127">
        <v>1604</v>
      </c>
      <c r="G59" s="127">
        <v>2398</v>
      </c>
      <c r="H59" s="128">
        <v>3041</v>
      </c>
    </row>
    <row r="60" spans="2:8" ht="45.75" customHeight="1" x14ac:dyDescent="0.15">
      <c r="B60" s="126"/>
      <c r="C60" s="1226" t="s">
        <v>590</v>
      </c>
      <c r="D60" s="1227"/>
      <c r="E60" s="1228"/>
      <c r="F60" s="127">
        <v>722</v>
      </c>
      <c r="G60" s="127">
        <v>706</v>
      </c>
      <c r="H60" s="128">
        <v>689</v>
      </c>
    </row>
    <row r="61" spans="2:8" ht="45.75" customHeight="1" x14ac:dyDescent="0.15">
      <c r="B61" s="126"/>
      <c r="C61" s="1226" t="s">
        <v>591</v>
      </c>
      <c r="D61" s="1227"/>
      <c r="E61" s="1228"/>
      <c r="F61" s="127">
        <v>288</v>
      </c>
      <c r="G61" s="127">
        <v>283</v>
      </c>
      <c r="H61" s="128">
        <v>276</v>
      </c>
    </row>
    <row r="62" spans="2:8" ht="45.75" customHeight="1" thickBot="1" x14ac:dyDescent="0.2">
      <c r="B62" s="129"/>
      <c r="C62" s="1229" t="s">
        <v>592</v>
      </c>
      <c r="D62" s="1230"/>
      <c r="E62" s="1231"/>
      <c r="F62" s="130">
        <v>101</v>
      </c>
      <c r="G62" s="130">
        <v>81</v>
      </c>
      <c r="H62" s="131">
        <v>70</v>
      </c>
    </row>
    <row r="63" spans="2:8" ht="52.5" customHeight="1" thickBot="1" x14ac:dyDescent="0.2">
      <c r="B63" s="132"/>
      <c r="C63" s="1232" t="s">
        <v>51</v>
      </c>
      <c r="D63" s="1232"/>
      <c r="E63" s="1233"/>
      <c r="F63" s="133">
        <v>11177</v>
      </c>
      <c r="G63" s="133">
        <v>12336</v>
      </c>
      <c r="H63" s="134">
        <v>13488</v>
      </c>
    </row>
    <row r="64" spans="2:8" x14ac:dyDescent="0.15"/>
  </sheetData>
  <sheetProtection algorithmName="SHA-512" hashValue="qHg+lBQRKMHPxbK1dLS21Bub3/r9XFtwPG+Shl2wuvk010ULE3yQdDJcvMrUs+Ck7JJCbih4il8nSjq/tDOtsQ==" saltValue="9OL1G7pROcKmic+LdAqv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6839F-9517-495C-AAAD-5F794265AD07}">
  <sheetPr>
    <pageSetUpPr fitToPage="1"/>
  </sheetPr>
  <dimension ref="A1:DE85"/>
  <sheetViews>
    <sheetView showGridLines="0" zoomScaleNormal="100" zoomScaleSheetLayoutView="55" workbookViewId="0">
      <selection activeCell="B121" sqref="B121"/>
    </sheetView>
  </sheetViews>
  <sheetFormatPr defaultColWidth="0" defaultRowHeight="0" customHeight="1" zeroHeight="1" x14ac:dyDescent="0.15"/>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x14ac:dyDescent="0.15">
      <c r="A1" s="1297"/>
      <c r="B1" s="1296"/>
      <c r="DD1" s="1240"/>
      <c r="DE1" s="1240"/>
    </row>
    <row r="2" spans="1:109"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x14ac:dyDescent="0.1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x14ac:dyDescent="0.1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x14ac:dyDescent="0.1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x14ac:dyDescent="0.1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x14ac:dyDescent="0.15">
      <c r="DD19" s="1240"/>
      <c r="DE19" s="1240"/>
    </row>
    <row r="20" spans="1:109" ht="13.5" x14ac:dyDescent="0.15">
      <c r="DD20" s="1240"/>
      <c r="DE20" s="1240"/>
    </row>
    <row r="21" spans="1:109" ht="17.25" customHeight="1" x14ac:dyDescent="0.15">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x14ac:dyDescent="0.15">
      <c r="B22" s="1241"/>
    </row>
    <row r="23" spans="1:109" ht="13.5" x14ac:dyDescent="0.15">
      <c r="B23" s="1241"/>
    </row>
    <row r="24" spans="1:109" ht="13.5" x14ac:dyDescent="0.15">
      <c r="B24" s="1241"/>
    </row>
    <row r="25" spans="1:109" ht="13.5" x14ac:dyDescent="0.15">
      <c r="B25" s="1241"/>
    </row>
    <row r="26" spans="1:109" ht="13.5" x14ac:dyDescent="0.15">
      <c r="B26" s="1241"/>
    </row>
    <row r="27" spans="1:109" ht="13.5" x14ac:dyDescent="0.15">
      <c r="B27" s="1241"/>
    </row>
    <row r="28" spans="1:109" ht="13.5" x14ac:dyDescent="0.15">
      <c r="B28" s="1241"/>
    </row>
    <row r="29" spans="1:109" ht="13.5" x14ac:dyDescent="0.15">
      <c r="B29" s="1241"/>
    </row>
    <row r="30" spans="1:109" ht="13.5" x14ac:dyDescent="0.15">
      <c r="B30" s="1241"/>
    </row>
    <row r="31" spans="1:109" ht="13.5" x14ac:dyDescent="0.15">
      <c r="B31" s="1241"/>
    </row>
    <row r="32" spans="1:109" ht="13.5" x14ac:dyDescent="0.15">
      <c r="B32" s="1241"/>
    </row>
    <row r="33" spans="2:109" ht="13.5" x14ac:dyDescent="0.15">
      <c r="B33" s="1241"/>
    </row>
    <row r="34" spans="2:109" ht="13.5" x14ac:dyDescent="0.15">
      <c r="B34" s="1241"/>
    </row>
    <row r="35" spans="2:109" ht="13.5" x14ac:dyDescent="0.15">
      <c r="B35" s="1241"/>
    </row>
    <row r="36" spans="2:109" ht="13.5" x14ac:dyDescent="0.15">
      <c r="B36" s="1241"/>
    </row>
    <row r="37" spans="2:109" ht="13.5" x14ac:dyDescent="0.15">
      <c r="B37" s="1241"/>
    </row>
    <row r="38" spans="2:109" ht="13.5" x14ac:dyDescent="0.15">
      <c r="B38" s="1241"/>
    </row>
    <row r="39" spans="2:109" ht="13.5" x14ac:dyDescent="0.1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x14ac:dyDescent="0.15">
      <c r="B40" s="1281"/>
      <c r="DD40" s="1281"/>
      <c r="DE40" s="1240"/>
    </row>
    <row r="41" spans="2:109" ht="17.25" x14ac:dyDescent="0.15">
      <c r="B41" s="1292" t="s">
        <v>606</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x14ac:dyDescent="0.15">
      <c r="B42" s="1241"/>
      <c r="G42" s="1277"/>
      <c r="I42" s="1276"/>
      <c r="J42" s="1276"/>
      <c r="K42" s="1276"/>
      <c r="AM42" s="1277"/>
      <c r="AN42" s="1277" t="s">
        <v>602</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x14ac:dyDescent="0.15">
      <c r="B43" s="1241"/>
      <c r="AN43" s="1275" t="s">
        <v>605</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x14ac:dyDescent="0.1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x14ac:dyDescent="0.1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x14ac:dyDescent="0.1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x14ac:dyDescent="0.1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x14ac:dyDescent="0.1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x14ac:dyDescent="0.15">
      <c r="B49" s="1241"/>
      <c r="AN49" s="1240" t="s">
        <v>600</v>
      </c>
    </row>
    <row r="50" spans="1:109" ht="13.5" x14ac:dyDescent="0.1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558</v>
      </c>
      <c r="BQ50" s="1249"/>
      <c r="BR50" s="1249"/>
      <c r="BS50" s="1249"/>
      <c r="BT50" s="1249"/>
      <c r="BU50" s="1249"/>
      <c r="BV50" s="1249"/>
      <c r="BW50" s="1249"/>
      <c r="BX50" s="1249" t="s">
        <v>559</v>
      </c>
      <c r="BY50" s="1249"/>
      <c r="BZ50" s="1249"/>
      <c r="CA50" s="1249"/>
      <c r="CB50" s="1249"/>
      <c r="CC50" s="1249"/>
      <c r="CD50" s="1249"/>
      <c r="CE50" s="1249"/>
      <c r="CF50" s="1249" t="s">
        <v>560</v>
      </c>
      <c r="CG50" s="1249"/>
      <c r="CH50" s="1249"/>
      <c r="CI50" s="1249"/>
      <c r="CJ50" s="1249"/>
      <c r="CK50" s="1249"/>
      <c r="CL50" s="1249"/>
      <c r="CM50" s="1249"/>
      <c r="CN50" s="1249" t="s">
        <v>561</v>
      </c>
      <c r="CO50" s="1249"/>
      <c r="CP50" s="1249"/>
      <c r="CQ50" s="1249"/>
      <c r="CR50" s="1249"/>
      <c r="CS50" s="1249"/>
      <c r="CT50" s="1249"/>
      <c r="CU50" s="1249"/>
      <c r="CV50" s="1249" t="s">
        <v>562</v>
      </c>
      <c r="CW50" s="1249"/>
      <c r="CX50" s="1249"/>
      <c r="CY50" s="1249"/>
      <c r="CZ50" s="1249"/>
      <c r="DA50" s="1249"/>
      <c r="DB50" s="1249"/>
      <c r="DC50" s="1249"/>
    </row>
    <row r="51" spans="1:109" ht="13.5" customHeight="1" x14ac:dyDescent="0.15">
      <c r="B51" s="1241"/>
      <c r="G51" s="1256"/>
      <c r="H51" s="1256"/>
      <c r="I51" s="1289"/>
      <c r="J51" s="1289"/>
      <c r="K51" s="1255"/>
      <c r="L51" s="1255"/>
      <c r="M51" s="1255"/>
      <c r="N51" s="1255"/>
      <c r="AM51" s="1254"/>
      <c r="AN51" s="1248" t="s">
        <v>599</v>
      </c>
      <c r="AO51" s="1248"/>
      <c r="AP51" s="1248"/>
      <c r="AQ51" s="1248"/>
      <c r="AR51" s="1248"/>
      <c r="AS51" s="1248"/>
      <c r="AT51" s="1248"/>
      <c r="AU51" s="1248"/>
      <c r="AV51" s="1248"/>
      <c r="AW51" s="1248"/>
      <c r="AX51" s="1248"/>
      <c r="AY51" s="1248"/>
      <c r="AZ51" s="1248"/>
      <c r="BA51" s="1248"/>
      <c r="BB51" s="1248" t="s">
        <v>597</v>
      </c>
      <c r="BC51" s="1248"/>
      <c r="BD51" s="1248"/>
      <c r="BE51" s="1248"/>
      <c r="BF51" s="1248"/>
      <c r="BG51" s="1248"/>
      <c r="BH51" s="1248"/>
      <c r="BI51" s="1248"/>
      <c r="BJ51" s="1248"/>
      <c r="BK51" s="1248"/>
      <c r="BL51" s="1248"/>
      <c r="BM51" s="1248"/>
      <c r="BN51" s="1248"/>
      <c r="BO51" s="1248"/>
      <c r="BP51" s="1247"/>
      <c r="BQ51" s="1247"/>
      <c r="BR51" s="1247"/>
      <c r="BS51" s="1247"/>
      <c r="BT51" s="1247"/>
      <c r="BU51" s="1247"/>
      <c r="BV51" s="1247"/>
      <c r="BW51" s="1247"/>
      <c r="BX51" s="1247"/>
      <c r="BY51" s="1247"/>
      <c r="BZ51" s="1247"/>
      <c r="CA51" s="1247"/>
      <c r="CB51" s="1247"/>
      <c r="CC51" s="1247"/>
      <c r="CD51" s="1247"/>
      <c r="CE51" s="1247"/>
      <c r="CF51" s="1247"/>
      <c r="CG51" s="1247"/>
      <c r="CH51" s="1247"/>
      <c r="CI51" s="1247"/>
      <c r="CJ51" s="1247"/>
      <c r="CK51" s="1247"/>
      <c r="CL51" s="1247"/>
      <c r="CM51" s="1247"/>
      <c r="CN51" s="1247"/>
      <c r="CO51" s="1247"/>
      <c r="CP51" s="1247"/>
      <c r="CQ51" s="1247"/>
      <c r="CR51" s="1247"/>
      <c r="CS51" s="1247"/>
      <c r="CT51" s="1247"/>
      <c r="CU51" s="1247"/>
      <c r="CV51" s="1247"/>
      <c r="CW51" s="1247"/>
      <c r="CX51" s="1247"/>
      <c r="CY51" s="1247"/>
      <c r="CZ51" s="1247"/>
      <c r="DA51" s="1247"/>
      <c r="DB51" s="1247"/>
      <c r="DC51" s="1247"/>
    </row>
    <row r="52" spans="1:109" ht="13.5" x14ac:dyDescent="0.1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x14ac:dyDescent="0.1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604</v>
      </c>
      <c r="BC53" s="1248"/>
      <c r="BD53" s="1248"/>
      <c r="BE53" s="1248"/>
      <c r="BF53" s="1248"/>
      <c r="BG53" s="1248"/>
      <c r="BH53" s="1248"/>
      <c r="BI53" s="1248"/>
      <c r="BJ53" s="1248"/>
      <c r="BK53" s="1248"/>
      <c r="BL53" s="1248"/>
      <c r="BM53" s="1248"/>
      <c r="BN53" s="1248"/>
      <c r="BO53" s="1248"/>
      <c r="BP53" s="1247">
        <v>54</v>
      </c>
      <c r="BQ53" s="1247"/>
      <c r="BR53" s="1247"/>
      <c r="BS53" s="1247"/>
      <c r="BT53" s="1247"/>
      <c r="BU53" s="1247"/>
      <c r="BV53" s="1247"/>
      <c r="BW53" s="1247"/>
      <c r="BX53" s="1247">
        <v>55.6</v>
      </c>
      <c r="BY53" s="1247"/>
      <c r="BZ53" s="1247"/>
      <c r="CA53" s="1247"/>
      <c r="CB53" s="1247"/>
      <c r="CC53" s="1247"/>
      <c r="CD53" s="1247"/>
      <c r="CE53" s="1247"/>
      <c r="CF53" s="1247">
        <v>57.2</v>
      </c>
      <c r="CG53" s="1247"/>
      <c r="CH53" s="1247"/>
      <c r="CI53" s="1247"/>
      <c r="CJ53" s="1247"/>
      <c r="CK53" s="1247"/>
      <c r="CL53" s="1247"/>
      <c r="CM53" s="1247"/>
      <c r="CN53" s="1247">
        <v>58.5</v>
      </c>
      <c r="CO53" s="1247"/>
      <c r="CP53" s="1247"/>
      <c r="CQ53" s="1247"/>
      <c r="CR53" s="1247"/>
      <c r="CS53" s="1247"/>
      <c r="CT53" s="1247"/>
      <c r="CU53" s="1247"/>
      <c r="CV53" s="1247">
        <v>59.9</v>
      </c>
      <c r="CW53" s="1247"/>
      <c r="CX53" s="1247"/>
      <c r="CY53" s="1247"/>
      <c r="CZ53" s="1247"/>
      <c r="DA53" s="1247"/>
      <c r="DB53" s="1247"/>
      <c r="DC53" s="1247"/>
    </row>
    <row r="54" spans="1:109" ht="13.5" x14ac:dyDescent="0.1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x14ac:dyDescent="0.15">
      <c r="A55" s="1276"/>
      <c r="B55" s="1241"/>
      <c r="G55" s="1252"/>
      <c r="H55" s="1252"/>
      <c r="I55" s="1252"/>
      <c r="J55" s="1252"/>
      <c r="K55" s="1255"/>
      <c r="L55" s="1255"/>
      <c r="M55" s="1255"/>
      <c r="N55" s="1255"/>
      <c r="AN55" s="1249" t="s">
        <v>598</v>
      </c>
      <c r="AO55" s="1249"/>
      <c r="AP55" s="1249"/>
      <c r="AQ55" s="1249"/>
      <c r="AR55" s="1249"/>
      <c r="AS55" s="1249"/>
      <c r="AT55" s="1249"/>
      <c r="AU55" s="1249"/>
      <c r="AV55" s="1249"/>
      <c r="AW55" s="1249"/>
      <c r="AX55" s="1249"/>
      <c r="AY55" s="1249"/>
      <c r="AZ55" s="1249"/>
      <c r="BA55" s="1249"/>
      <c r="BB55" s="1248" t="s">
        <v>597</v>
      </c>
      <c r="BC55" s="1248"/>
      <c r="BD55" s="1248"/>
      <c r="BE55" s="1248"/>
      <c r="BF55" s="1248"/>
      <c r="BG55" s="1248"/>
      <c r="BH55" s="1248"/>
      <c r="BI55" s="1248"/>
      <c r="BJ55" s="1248"/>
      <c r="BK55" s="1248"/>
      <c r="BL55" s="1248"/>
      <c r="BM55" s="1248"/>
      <c r="BN55" s="1248"/>
      <c r="BO55" s="1248"/>
      <c r="BP55" s="1247">
        <v>53.4</v>
      </c>
      <c r="BQ55" s="1247"/>
      <c r="BR55" s="1247"/>
      <c r="BS55" s="1247"/>
      <c r="BT55" s="1247"/>
      <c r="BU55" s="1247"/>
      <c r="BV55" s="1247"/>
      <c r="BW55" s="1247"/>
      <c r="BX55" s="1247">
        <v>48</v>
      </c>
      <c r="BY55" s="1247"/>
      <c r="BZ55" s="1247"/>
      <c r="CA55" s="1247"/>
      <c r="CB55" s="1247"/>
      <c r="CC55" s="1247"/>
      <c r="CD55" s="1247"/>
      <c r="CE55" s="1247"/>
      <c r="CF55" s="1247">
        <v>49.1</v>
      </c>
      <c r="CG55" s="1247"/>
      <c r="CH55" s="1247"/>
      <c r="CI55" s="1247"/>
      <c r="CJ55" s="1247"/>
      <c r="CK55" s="1247"/>
      <c r="CL55" s="1247"/>
      <c r="CM55" s="1247"/>
      <c r="CN55" s="1247">
        <v>41.5</v>
      </c>
      <c r="CO55" s="1247"/>
      <c r="CP55" s="1247"/>
      <c r="CQ55" s="1247"/>
      <c r="CR55" s="1247"/>
      <c r="CS55" s="1247"/>
      <c r="CT55" s="1247"/>
      <c r="CU55" s="1247"/>
      <c r="CV55" s="1247">
        <v>25.2</v>
      </c>
      <c r="CW55" s="1247"/>
      <c r="CX55" s="1247"/>
      <c r="CY55" s="1247"/>
      <c r="CZ55" s="1247"/>
      <c r="DA55" s="1247"/>
      <c r="DB55" s="1247"/>
      <c r="DC55" s="1247"/>
    </row>
    <row r="56" spans="1:109" ht="13.5" x14ac:dyDescent="0.1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x14ac:dyDescent="0.1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604</v>
      </c>
      <c r="BC57" s="1248"/>
      <c r="BD57" s="1248"/>
      <c r="BE57" s="1248"/>
      <c r="BF57" s="1248"/>
      <c r="BG57" s="1248"/>
      <c r="BH57" s="1248"/>
      <c r="BI57" s="1248"/>
      <c r="BJ57" s="1248"/>
      <c r="BK57" s="1248"/>
      <c r="BL57" s="1248"/>
      <c r="BM57" s="1248"/>
      <c r="BN57" s="1248"/>
      <c r="BO57" s="1248"/>
      <c r="BP57" s="1247">
        <v>59.6</v>
      </c>
      <c r="BQ57" s="1247"/>
      <c r="BR57" s="1247"/>
      <c r="BS57" s="1247"/>
      <c r="BT57" s="1247"/>
      <c r="BU57" s="1247"/>
      <c r="BV57" s="1247"/>
      <c r="BW57" s="1247"/>
      <c r="BX57" s="1247">
        <v>60.8</v>
      </c>
      <c r="BY57" s="1247"/>
      <c r="BZ57" s="1247"/>
      <c r="CA57" s="1247"/>
      <c r="CB57" s="1247"/>
      <c r="CC57" s="1247"/>
      <c r="CD57" s="1247"/>
      <c r="CE57" s="1247"/>
      <c r="CF57" s="1247">
        <v>61</v>
      </c>
      <c r="CG57" s="1247"/>
      <c r="CH57" s="1247"/>
      <c r="CI57" s="1247"/>
      <c r="CJ57" s="1247"/>
      <c r="CK57" s="1247"/>
      <c r="CL57" s="1247"/>
      <c r="CM57" s="1247"/>
      <c r="CN57" s="1247">
        <v>61.7</v>
      </c>
      <c r="CO57" s="1247"/>
      <c r="CP57" s="1247"/>
      <c r="CQ57" s="1247"/>
      <c r="CR57" s="1247"/>
      <c r="CS57" s="1247"/>
      <c r="CT57" s="1247"/>
      <c r="CU57" s="1247"/>
      <c r="CV57" s="1247">
        <v>62.4</v>
      </c>
      <c r="CW57" s="1247"/>
      <c r="CX57" s="1247"/>
      <c r="CY57" s="1247"/>
      <c r="CZ57" s="1247"/>
      <c r="DA57" s="1247"/>
      <c r="DB57" s="1247"/>
      <c r="DC57" s="1247"/>
      <c r="DD57" s="1287"/>
      <c r="DE57" s="1282"/>
    </row>
    <row r="58" spans="1:109" s="1276" customFormat="1" ht="13.5" x14ac:dyDescent="0.1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x14ac:dyDescent="0.1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x14ac:dyDescent="0.1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x14ac:dyDescent="0.1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x14ac:dyDescent="0.15">
      <c r="B63" s="1280" t="s">
        <v>603</v>
      </c>
    </row>
    <row r="64" spans="1:109" ht="13.5" x14ac:dyDescent="0.15">
      <c r="B64" s="1241"/>
      <c r="G64" s="1277"/>
      <c r="I64" s="1279"/>
      <c r="J64" s="1279"/>
      <c r="K64" s="1279"/>
      <c r="L64" s="1279"/>
      <c r="M64" s="1279"/>
      <c r="N64" s="1278"/>
      <c r="AM64" s="1277"/>
      <c r="AN64" s="1277" t="s">
        <v>602</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x14ac:dyDescent="0.15">
      <c r="B65" s="1241"/>
      <c r="AN65" s="1275" t="s">
        <v>601</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x14ac:dyDescent="0.1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x14ac:dyDescent="0.1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x14ac:dyDescent="0.1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x14ac:dyDescent="0.1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x14ac:dyDescent="0.1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x14ac:dyDescent="0.15">
      <c r="B71" s="1241"/>
      <c r="G71" s="1262"/>
      <c r="I71" s="1265"/>
      <c r="J71" s="1264"/>
      <c r="K71" s="1264"/>
      <c r="L71" s="1263"/>
      <c r="M71" s="1264"/>
      <c r="N71" s="1263"/>
      <c r="AM71" s="1262"/>
      <c r="AN71" s="1240" t="s">
        <v>600</v>
      </c>
    </row>
    <row r="72" spans="2:107" ht="13.5" x14ac:dyDescent="0.1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558</v>
      </c>
      <c r="BQ72" s="1249"/>
      <c r="BR72" s="1249"/>
      <c r="BS72" s="1249"/>
      <c r="BT72" s="1249"/>
      <c r="BU72" s="1249"/>
      <c r="BV72" s="1249"/>
      <c r="BW72" s="1249"/>
      <c r="BX72" s="1249" t="s">
        <v>559</v>
      </c>
      <c r="BY72" s="1249"/>
      <c r="BZ72" s="1249"/>
      <c r="CA72" s="1249"/>
      <c r="CB72" s="1249"/>
      <c r="CC72" s="1249"/>
      <c r="CD72" s="1249"/>
      <c r="CE72" s="1249"/>
      <c r="CF72" s="1249" t="s">
        <v>560</v>
      </c>
      <c r="CG72" s="1249"/>
      <c r="CH72" s="1249"/>
      <c r="CI72" s="1249"/>
      <c r="CJ72" s="1249"/>
      <c r="CK72" s="1249"/>
      <c r="CL72" s="1249"/>
      <c r="CM72" s="1249"/>
      <c r="CN72" s="1249" t="s">
        <v>561</v>
      </c>
      <c r="CO72" s="1249"/>
      <c r="CP72" s="1249"/>
      <c r="CQ72" s="1249"/>
      <c r="CR72" s="1249"/>
      <c r="CS72" s="1249"/>
      <c r="CT72" s="1249"/>
      <c r="CU72" s="1249"/>
      <c r="CV72" s="1249" t="s">
        <v>562</v>
      </c>
      <c r="CW72" s="1249"/>
      <c r="CX72" s="1249"/>
      <c r="CY72" s="1249"/>
      <c r="CZ72" s="1249"/>
      <c r="DA72" s="1249"/>
      <c r="DB72" s="1249"/>
      <c r="DC72" s="1249"/>
    </row>
    <row r="73" spans="2:107" ht="13.5" x14ac:dyDescent="0.15">
      <c r="B73" s="1241"/>
      <c r="G73" s="1256"/>
      <c r="H73" s="1256"/>
      <c r="I73" s="1256"/>
      <c r="J73" s="1256"/>
      <c r="K73" s="1253"/>
      <c r="L73" s="1253"/>
      <c r="M73" s="1253"/>
      <c r="N73" s="1253"/>
      <c r="AM73" s="1254"/>
      <c r="AN73" s="1248" t="s">
        <v>599</v>
      </c>
      <c r="AO73" s="1248"/>
      <c r="AP73" s="1248"/>
      <c r="AQ73" s="1248"/>
      <c r="AR73" s="1248"/>
      <c r="AS73" s="1248"/>
      <c r="AT73" s="1248"/>
      <c r="AU73" s="1248"/>
      <c r="AV73" s="1248"/>
      <c r="AW73" s="1248"/>
      <c r="AX73" s="1248"/>
      <c r="AY73" s="1248"/>
      <c r="AZ73" s="1248"/>
      <c r="BA73" s="1248"/>
      <c r="BB73" s="1248" t="s">
        <v>597</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c r="BY73" s="1247"/>
      <c r="BZ73" s="1247"/>
      <c r="CA73" s="1247"/>
      <c r="CB73" s="1247"/>
      <c r="CC73" s="1247"/>
      <c r="CD73" s="1247"/>
      <c r="CE73" s="1247"/>
      <c r="CF73" s="1247"/>
      <c r="CG73" s="1247"/>
      <c r="CH73" s="1247"/>
      <c r="CI73" s="1247"/>
      <c r="CJ73" s="1247"/>
      <c r="CK73" s="1247"/>
      <c r="CL73" s="1247"/>
      <c r="CM73" s="1247"/>
      <c r="CN73" s="1247"/>
      <c r="CO73" s="1247"/>
      <c r="CP73" s="1247"/>
      <c r="CQ73" s="1247"/>
      <c r="CR73" s="1247"/>
      <c r="CS73" s="1247"/>
      <c r="CT73" s="1247"/>
      <c r="CU73" s="1247"/>
      <c r="CV73" s="1247"/>
      <c r="CW73" s="1247"/>
      <c r="CX73" s="1247"/>
      <c r="CY73" s="1247"/>
      <c r="CZ73" s="1247"/>
      <c r="DA73" s="1247"/>
      <c r="DB73" s="1247"/>
      <c r="DC73" s="1247"/>
    </row>
    <row r="74" spans="2:107" ht="13.5" x14ac:dyDescent="0.1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x14ac:dyDescent="0.1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596</v>
      </c>
      <c r="BC75" s="1248"/>
      <c r="BD75" s="1248"/>
      <c r="BE75" s="1248"/>
      <c r="BF75" s="1248"/>
      <c r="BG75" s="1248"/>
      <c r="BH75" s="1248"/>
      <c r="BI75" s="1248"/>
      <c r="BJ75" s="1248"/>
      <c r="BK75" s="1248"/>
      <c r="BL75" s="1248"/>
      <c r="BM75" s="1248"/>
      <c r="BN75" s="1248"/>
      <c r="BO75" s="1248"/>
      <c r="BP75" s="1247">
        <v>6.3</v>
      </c>
      <c r="BQ75" s="1247"/>
      <c r="BR75" s="1247"/>
      <c r="BS75" s="1247"/>
      <c r="BT75" s="1247"/>
      <c r="BU75" s="1247"/>
      <c r="BV75" s="1247"/>
      <c r="BW75" s="1247"/>
      <c r="BX75" s="1247">
        <v>5.7</v>
      </c>
      <c r="BY75" s="1247"/>
      <c r="BZ75" s="1247"/>
      <c r="CA75" s="1247"/>
      <c r="CB75" s="1247"/>
      <c r="CC75" s="1247"/>
      <c r="CD75" s="1247"/>
      <c r="CE75" s="1247"/>
      <c r="CF75" s="1247">
        <v>4.7</v>
      </c>
      <c r="CG75" s="1247"/>
      <c r="CH75" s="1247"/>
      <c r="CI75" s="1247"/>
      <c r="CJ75" s="1247"/>
      <c r="CK75" s="1247"/>
      <c r="CL75" s="1247"/>
      <c r="CM75" s="1247"/>
      <c r="CN75" s="1247">
        <v>3</v>
      </c>
      <c r="CO75" s="1247"/>
      <c r="CP75" s="1247"/>
      <c r="CQ75" s="1247"/>
      <c r="CR75" s="1247"/>
      <c r="CS75" s="1247"/>
      <c r="CT75" s="1247"/>
      <c r="CU75" s="1247"/>
      <c r="CV75" s="1247">
        <v>1.5</v>
      </c>
      <c r="CW75" s="1247"/>
      <c r="CX75" s="1247"/>
      <c r="CY75" s="1247"/>
      <c r="CZ75" s="1247"/>
      <c r="DA75" s="1247"/>
      <c r="DB75" s="1247"/>
      <c r="DC75" s="1247"/>
    </row>
    <row r="76" spans="2:107" ht="13.5" x14ac:dyDescent="0.1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x14ac:dyDescent="0.15">
      <c r="B77" s="1241"/>
      <c r="G77" s="1252"/>
      <c r="H77" s="1252"/>
      <c r="I77" s="1252"/>
      <c r="J77" s="1252"/>
      <c r="K77" s="1253"/>
      <c r="L77" s="1253"/>
      <c r="M77" s="1253"/>
      <c r="N77" s="1253"/>
      <c r="AN77" s="1249" t="s">
        <v>598</v>
      </c>
      <c r="AO77" s="1249"/>
      <c r="AP77" s="1249"/>
      <c r="AQ77" s="1249"/>
      <c r="AR77" s="1249"/>
      <c r="AS77" s="1249"/>
      <c r="AT77" s="1249"/>
      <c r="AU77" s="1249"/>
      <c r="AV77" s="1249"/>
      <c r="AW77" s="1249"/>
      <c r="AX77" s="1249"/>
      <c r="AY77" s="1249"/>
      <c r="AZ77" s="1249"/>
      <c r="BA77" s="1249"/>
      <c r="BB77" s="1248" t="s">
        <v>597</v>
      </c>
      <c r="BC77" s="1248"/>
      <c r="BD77" s="1248"/>
      <c r="BE77" s="1248"/>
      <c r="BF77" s="1248"/>
      <c r="BG77" s="1248"/>
      <c r="BH77" s="1248"/>
      <c r="BI77" s="1248"/>
      <c r="BJ77" s="1248"/>
      <c r="BK77" s="1248"/>
      <c r="BL77" s="1248"/>
      <c r="BM77" s="1248"/>
      <c r="BN77" s="1248"/>
      <c r="BO77" s="1248"/>
      <c r="BP77" s="1247">
        <v>53.4</v>
      </c>
      <c r="BQ77" s="1247"/>
      <c r="BR77" s="1247"/>
      <c r="BS77" s="1247"/>
      <c r="BT77" s="1247"/>
      <c r="BU77" s="1247"/>
      <c r="BV77" s="1247"/>
      <c r="BW77" s="1247"/>
      <c r="BX77" s="1247">
        <v>48</v>
      </c>
      <c r="BY77" s="1247"/>
      <c r="BZ77" s="1247"/>
      <c r="CA77" s="1247"/>
      <c r="CB77" s="1247"/>
      <c r="CC77" s="1247"/>
      <c r="CD77" s="1247"/>
      <c r="CE77" s="1247"/>
      <c r="CF77" s="1247">
        <v>49.1</v>
      </c>
      <c r="CG77" s="1247"/>
      <c r="CH77" s="1247"/>
      <c r="CI77" s="1247"/>
      <c r="CJ77" s="1247"/>
      <c r="CK77" s="1247"/>
      <c r="CL77" s="1247"/>
      <c r="CM77" s="1247"/>
      <c r="CN77" s="1247">
        <v>41.5</v>
      </c>
      <c r="CO77" s="1247"/>
      <c r="CP77" s="1247"/>
      <c r="CQ77" s="1247"/>
      <c r="CR77" s="1247"/>
      <c r="CS77" s="1247"/>
      <c r="CT77" s="1247"/>
      <c r="CU77" s="1247"/>
      <c r="CV77" s="1247">
        <v>25.2</v>
      </c>
      <c r="CW77" s="1247"/>
      <c r="CX77" s="1247"/>
      <c r="CY77" s="1247"/>
      <c r="CZ77" s="1247"/>
      <c r="DA77" s="1247"/>
      <c r="DB77" s="1247"/>
      <c r="DC77" s="1247"/>
    </row>
    <row r="78" spans="2:107" ht="13.5" x14ac:dyDescent="0.1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x14ac:dyDescent="0.1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596</v>
      </c>
      <c r="BC79" s="1248"/>
      <c r="BD79" s="1248"/>
      <c r="BE79" s="1248"/>
      <c r="BF79" s="1248"/>
      <c r="BG79" s="1248"/>
      <c r="BH79" s="1248"/>
      <c r="BI79" s="1248"/>
      <c r="BJ79" s="1248"/>
      <c r="BK79" s="1248"/>
      <c r="BL79" s="1248"/>
      <c r="BM79" s="1248"/>
      <c r="BN79" s="1248"/>
      <c r="BO79" s="1248"/>
      <c r="BP79" s="1247">
        <v>9.8000000000000007</v>
      </c>
      <c r="BQ79" s="1247"/>
      <c r="BR79" s="1247"/>
      <c r="BS79" s="1247"/>
      <c r="BT79" s="1247"/>
      <c r="BU79" s="1247"/>
      <c r="BV79" s="1247"/>
      <c r="BW79" s="1247"/>
      <c r="BX79" s="1247">
        <v>9.6</v>
      </c>
      <c r="BY79" s="1247"/>
      <c r="BZ79" s="1247"/>
      <c r="CA79" s="1247"/>
      <c r="CB79" s="1247"/>
      <c r="CC79" s="1247"/>
      <c r="CD79" s="1247"/>
      <c r="CE79" s="1247"/>
      <c r="CF79" s="1247">
        <v>9.5</v>
      </c>
      <c r="CG79" s="1247"/>
      <c r="CH79" s="1247"/>
      <c r="CI79" s="1247"/>
      <c r="CJ79" s="1247"/>
      <c r="CK79" s="1247"/>
      <c r="CL79" s="1247"/>
      <c r="CM79" s="1247"/>
      <c r="CN79" s="1247">
        <v>9.1999999999999993</v>
      </c>
      <c r="CO79" s="1247"/>
      <c r="CP79" s="1247"/>
      <c r="CQ79" s="1247"/>
      <c r="CR79" s="1247"/>
      <c r="CS79" s="1247"/>
      <c r="CT79" s="1247"/>
      <c r="CU79" s="1247"/>
      <c r="CV79" s="1247">
        <v>8.9</v>
      </c>
      <c r="CW79" s="1247"/>
      <c r="CX79" s="1247"/>
      <c r="CY79" s="1247"/>
      <c r="CZ79" s="1247"/>
      <c r="DA79" s="1247"/>
      <c r="DB79" s="1247"/>
      <c r="DC79" s="1247"/>
    </row>
    <row r="80" spans="2:107" ht="13.5" x14ac:dyDescent="0.1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x14ac:dyDescent="0.15">
      <c r="B81" s="1241"/>
    </row>
    <row r="82" spans="2:109" ht="17.25" x14ac:dyDescent="0.1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x14ac:dyDescent="0.1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x14ac:dyDescent="0.15">
      <c r="DD84" s="1240"/>
      <c r="DE84" s="1240"/>
    </row>
    <row r="85" spans="2:109" ht="13.5" x14ac:dyDescent="0.15">
      <c r="DD85" s="1240"/>
      <c r="DE85" s="1240"/>
    </row>
  </sheetData>
  <sheetProtection algorithmName="SHA-512" hashValue="1npgt0LAV4SzaCFlkyEfTeXb05hlSG/gfpUg/QzK6tZ6Y4vy0UJTNbAKoY8jYjn/bcDWxlFNU0PeHVPfQQYpig==" saltValue="Pzc8/Mf54X4JzzFgVhLws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49E94-2556-437D-BBDB-C0D296C7F488}">
  <sheetPr>
    <pageSetUpPr fitToPage="1"/>
  </sheetPr>
  <dimension ref="A1:DR125"/>
  <sheetViews>
    <sheetView showGridLines="0" zoomScaleNormal="100" zoomScaleSheetLayoutView="70" workbookViewId="0">
      <selection activeCell="B121" sqref="B12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505</v>
      </c>
    </row>
  </sheetData>
  <sheetProtection algorithmName="SHA-512" hashValue="eHaHdSNyjUITKmVhRWU+PBzP5e+G841/QM5iUPx+Bhf1TeiZ/ZJc9yNOoH31/vKi0ITzKtPYyh+V9OaLLMiKLw==" saltValue="YiCLYpDzv4GhKA2B1vlI2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4AF05-B3A9-4DE9-A1B1-F851B8B5ED1E}">
  <sheetPr>
    <pageSetUpPr fitToPage="1"/>
  </sheetPr>
  <dimension ref="A1:DR125"/>
  <sheetViews>
    <sheetView showGridLines="0" zoomScaleNormal="100" zoomScaleSheetLayoutView="55" workbookViewId="0">
      <selection activeCell="B121" sqref="B121"/>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505</v>
      </c>
    </row>
  </sheetData>
  <sheetProtection algorithmName="SHA-512" hashValue="5sFBBWbbmaZO1JSB/g9RDbtz/XK7bNEadBmyfVnS9FJ8hoXbFNSm5PNoXMbjtUklodwHybZRiFhBYZsaDroJbA==" saltValue="uxv7aHPpIOtBu8t0B2eO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555</v>
      </c>
      <c r="G2" s="148"/>
      <c r="H2" s="149"/>
    </row>
    <row r="3" spans="1:8" x14ac:dyDescent="0.15">
      <c r="A3" s="145" t="s">
        <v>548</v>
      </c>
      <c r="B3" s="150"/>
      <c r="C3" s="151"/>
      <c r="D3" s="152">
        <v>146697</v>
      </c>
      <c r="E3" s="153"/>
      <c r="F3" s="154">
        <v>88968</v>
      </c>
      <c r="G3" s="155"/>
      <c r="H3" s="156"/>
    </row>
    <row r="4" spans="1:8" x14ac:dyDescent="0.15">
      <c r="A4" s="157"/>
      <c r="B4" s="158"/>
      <c r="C4" s="159"/>
      <c r="D4" s="160">
        <v>80952</v>
      </c>
      <c r="E4" s="161"/>
      <c r="F4" s="162">
        <v>45482</v>
      </c>
      <c r="G4" s="163"/>
      <c r="H4" s="164"/>
    </row>
    <row r="5" spans="1:8" x14ac:dyDescent="0.15">
      <c r="A5" s="145" t="s">
        <v>550</v>
      </c>
      <c r="B5" s="150"/>
      <c r="C5" s="151"/>
      <c r="D5" s="152">
        <v>95935</v>
      </c>
      <c r="E5" s="153"/>
      <c r="F5" s="154">
        <v>85173</v>
      </c>
      <c r="G5" s="155"/>
      <c r="H5" s="156"/>
    </row>
    <row r="6" spans="1:8" x14ac:dyDescent="0.15">
      <c r="A6" s="157"/>
      <c r="B6" s="158"/>
      <c r="C6" s="159"/>
      <c r="D6" s="160">
        <v>49715</v>
      </c>
      <c r="E6" s="161"/>
      <c r="F6" s="162">
        <v>43913</v>
      </c>
      <c r="G6" s="163"/>
      <c r="H6" s="164"/>
    </row>
    <row r="7" spans="1:8" x14ac:dyDescent="0.15">
      <c r="A7" s="145" t="s">
        <v>551</v>
      </c>
      <c r="B7" s="150"/>
      <c r="C7" s="151"/>
      <c r="D7" s="152">
        <v>127339</v>
      </c>
      <c r="E7" s="153"/>
      <c r="F7" s="154">
        <v>94081</v>
      </c>
      <c r="G7" s="155"/>
      <c r="H7" s="156"/>
    </row>
    <row r="8" spans="1:8" x14ac:dyDescent="0.15">
      <c r="A8" s="157"/>
      <c r="B8" s="158"/>
      <c r="C8" s="159"/>
      <c r="D8" s="160">
        <v>80448</v>
      </c>
      <c r="E8" s="161"/>
      <c r="F8" s="162">
        <v>48949</v>
      </c>
      <c r="G8" s="163"/>
      <c r="H8" s="164"/>
    </row>
    <row r="9" spans="1:8" x14ac:dyDescent="0.15">
      <c r="A9" s="145" t="s">
        <v>552</v>
      </c>
      <c r="B9" s="150"/>
      <c r="C9" s="151"/>
      <c r="D9" s="152">
        <v>146490</v>
      </c>
      <c r="E9" s="153"/>
      <c r="F9" s="154">
        <v>92632</v>
      </c>
      <c r="G9" s="155"/>
      <c r="H9" s="156"/>
    </row>
    <row r="10" spans="1:8" x14ac:dyDescent="0.15">
      <c r="A10" s="157"/>
      <c r="B10" s="158"/>
      <c r="C10" s="159"/>
      <c r="D10" s="160">
        <v>75177</v>
      </c>
      <c r="E10" s="161"/>
      <c r="F10" s="162">
        <v>47978</v>
      </c>
      <c r="G10" s="163"/>
      <c r="H10" s="164"/>
    </row>
    <row r="11" spans="1:8" x14ac:dyDescent="0.15">
      <c r="A11" s="145" t="s">
        <v>553</v>
      </c>
      <c r="B11" s="150"/>
      <c r="C11" s="151"/>
      <c r="D11" s="152">
        <v>153865</v>
      </c>
      <c r="E11" s="153"/>
      <c r="F11" s="154">
        <v>96469</v>
      </c>
      <c r="G11" s="155"/>
      <c r="H11" s="156"/>
    </row>
    <row r="12" spans="1:8" x14ac:dyDescent="0.15">
      <c r="A12" s="157"/>
      <c r="B12" s="158"/>
      <c r="C12" s="165"/>
      <c r="D12" s="160">
        <v>67257</v>
      </c>
      <c r="E12" s="161"/>
      <c r="F12" s="162">
        <v>49775</v>
      </c>
      <c r="G12" s="163"/>
      <c r="H12" s="164"/>
    </row>
    <row r="13" spans="1:8" x14ac:dyDescent="0.15">
      <c r="A13" s="145"/>
      <c r="B13" s="150"/>
      <c r="C13" s="166"/>
      <c r="D13" s="167">
        <v>134065</v>
      </c>
      <c r="E13" s="168"/>
      <c r="F13" s="169">
        <v>91465</v>
      </c>
      <c r="G13" s="170"/>
      <c r="H13" s="156"/>
    </row>
    <row r="14" spans="1:8" x14ac:dyDescent="0.15">
      <c r="A14" s="157"/>
      <c r="B14" s="158"/>
      <c r="C14" s="159"/>
      <c r="D14" s="160">
        <v>70710</v>
      </c>
      <c r="E14" s="161"/>
      <c r="F14" s="162">
        <v>47219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2.91</v>
      </c>
      <c r="C19" s="171">
        <f>ROUND(VALUE(SUBSTITUTE(実質収支比率等に係る経年分析!G$48,"▲","-")),2)</f>
        <v>2.12</v>
      </c>
      <c r="D19" s="171">
        <f>ROUND(VALUE(SUBSTITUTE(実質収支比率等に係る経年分析!H$48,"▲","-")),2)</f>
        <v>2.2799999999999998</v>
      </c>
      <c r="E19" s="171">
        <f>ROUND(VALUE(SUBSTITUTE(実質収支比率等に係る経年分析!I$48,"▲","-")),2)</f>
        <v>1</v>
      </c>
      <c r="F19" s="171">
        <f>ROUND(VALUE(SUBSTITUTE(実質収支比率等に係る経年分析!J$48,"▲","-")),2)</f>
        <v>4.67</v>
      </c>
    </row>
    <row r="20" spans="1:11" x14ac:dyDescent="0.15">
      <c r="A20" s="171" t="s">
        <v>55</v>
      </c>
      <c r="B20" s="171">
        <f>ROUND(VALUE(SUBSTITUTE(実質収支比率等に係る経年分析!F$47,"▲","-")),2)</f>
        <v>20.82</v>
      </c>
      <c r="C20" s="171">
        <f>ROUND(VALUE(SUBSTITUTE(実質収支比率等に係る経年分析!G$47,"▲","-")),2)</f>
        <v>21.11</v>
      </c>
      <c r="D20" s="171">
        <f>ROUND(VALUE(SUBSTITUTE(実質収支比率等に係る経年分析!H$47,"▲","-")),2)</f>
        <v>21.64</v>
      </c>
      <c r="E20" s="171">
        <f>ROUND(VALUE(SUBSTITUTE(実質収支比率等に係る経年分析!I$47,"▲","-")),2)</f>
        <v>21.51</v>
      </c>
      <c r="F20" s="171">
        <f>ROUND(VALUE(SUBSTITUTE(実質収支比率等に係る経年分析!J$47,"▲","-")),2)</f>
        <v>23.86</v>
      </c>
    </row>
    <row r="21" spans="1:11" x14ac:dyDescent="0.15">
      <c r="A21" s="171" t="s">
        <v>56</v>
      </c>
      <c r="B21" s="171">
        <f>IF(ISNUMBER(VALUE(SUBSTITUTE(実質収支比率等に係る経年分析!F$49,"▲","-"))),ROUND(VALUE(SUBSTITUTE(実質収支比率等に係る経年分析!F$49,"▲","-")),2),NA())</f>
        <v>5.3</v>
      </c>
      <c r="C21" s="171">
        <f>IF(ISNUMBER(VALUE(SUBSTITUTE(実質収支比率等に係る経年分析!G$49,"▲","-"))),ROUND(VALUE(SUBSTITUTE(実質収支比率等に係る経年分析!G$49,"▲","-")),2),NA())</f>
        <v>5.29</v>
      </c>
      <c r="D21" s="171">
        <f>IF(ISNUMBER(VALUE(SUBSTITUTE(実質収支比率等に係る経年分析!H$49,"▲","-"))),ROUND(VALUE(SUBSTITUTE(実質収支比率等に係る経年分析!H$49,"▲","-")),2),NA())</f>
        <v>7.09</v>
      </c>
      <c r="E21" s="171">
        <f>IF(ISNUMBER(VALUE(SUBSTITUTE(実質収支比率等に係る経年分析!I$49,"▲","-"))),ROUND(VALUE(SUBSTITUTE(実質収支比率等に係る経年分析!I$49,"▲","-")),2),NA())</f>
        <v>5.58</v>
      </c>
      <c r="F21" s="171">
        <f>IF(ISNUMBER(VALUE(SUBSTITUTE(実質収支比率等に係る経年分析!J$49,"▲","-"))),ROUND(VALUE(SUBSTITUTE(実質収支比率等に係る経年分析!J$49,"▲","-")),2),NA())</f>
        <v>9.74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0.73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0.17</v>
      </c>
    </row>
    <row r="31" spans="1:11" x14ac:dyDescent="0.15">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0.41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1.1399999999999999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0.26</v>
      </c>
    </row>
    <row r="32" spans="1:11" x14ac:dyDescent="0.15">
      <c r="A32" s="172" t="str">
        <f>IF(連結実質赤字比率に係る赤字・黒字の構成分析!C$38="",NA(),連結実質赤字比率に係る赤字・黒字の構成分析!C$38)</f>
        <v>宅地開発事業特別会計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0.37</v>
      </c>
    </row>
    <row r="33" spans="1:16" x14ac:dyDescent="0.15">
      <c r="A33" s="172" t="str">
        <f>IF(連結実質赤字比率に係る赤字・黒字の構成分析!C$37="",NA(),連結実質赤字比率に係る赤字・黒字の構成分析!C$37)</f>
        <v>交通船事業会計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1.35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1.67</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2.91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2.11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4.66</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5.52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5.74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7.25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9.01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7.79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8.25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8.4499999999999993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9.74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3253</v>
      </c>
      <c r="E42" s="173"/>
      <c r="F42" s="173"/>
      <c r="G42" s="173">
        <f>'実質公債費比率（分子）の構造'!L$52</f>
        <v>3212</v>
      </c>
      <c r="H42" s="173"/>
      <c r="I42" s="173"/>
      <c r="J42" s="173">
        <f>'実質公債費比率（分子）の構造'!M$52</f>
        <v>3120</v>
      </c>
      <c r="K42" s="173"/>
      <c r="L42" s="173"/>
      <c r="M42" s="173">
        <f>'実質公債費比率（分子）の構造'!N$52</f>
        <v>3065</v>
      </c>
      <c r="N42" s="173"/>
      <c r="O42" s="173"/>
      <c r="P42" s="173">
        <f>'実質公債費比率（分子）の構造'!O$52</f>
        <v>3066</v>
      </c>
    </row>
    <row r="43" spans="1:16" x14ac:dyDescent="0.15">
      <c r="A43" s="173" t="s">
        <v>64</v>
      </c>
      <c r="B43" s="173">
        <f>'実質公債費比率（分子）の構造'!K$51</f>
        <v>1</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2</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1</v>
      </c>
      <c r="O44" s="173"/>
      <c r="P44" s="173"/>
    </row>
    <row r="45" spans="1:16" x14ac:dyDescent="0.15">
      <c r="A45" s="173" t="s">
        <v>66</v>
      </c>
      <c r="B45" s="173">
        <f>'実質公債費比率（分子）の構造'!K$49</f>
        <v>408</v>
      </c>
      <c r="C45" s="173"/>
      <c r="D45" s="173"/>
      <c r="E45" s="173">
        <f>'実質公債費比率（分子）の構造'!L$49</f>
        <v>305</v>
      </c>
      <c r="F45" s="173"/>
      <c r="G45" s="173"/>
      <c r="H45" s="173">
        <f>'実質公債費比率（分子）の構造'!M$49</f>
        <v>55</v>
      </c>
      <c r="I45" s="173"/>
      <c r="J45" s="173"/>
      <c r="K45" s="173">
        <f>'実質公債費比率（分子）の構造'!N$49</f>
        <v>1</v>
      </c>
      <c r="L45" s="173"/>
      <c r="M45" s="173"/>
      <c r="N45" s="173">
        <f>'実質公債費比率（分子）の構造'!O$49</f>
        <v>20</v>
      </c>
      <c r="O45" s="173"/>
      <c r="P45" s="173"/>
    </row>
    <row r="46" spans="1:16" x14ac:dyDescent="0.15">
      <c r="A46" s="173" t="s">
        <v>67</v>
      </c>
      <c r="B46" s="173">
        <f>'実質公債費比率（分子）の構造'!K$48</f>
        <v>323</v>
      </c>
      <c r="C46" s="173"/>
      <c r="D46" s="173"/>
      <c r="E46" s="173">
        <f>'実質公債費比率（分子）の構造'!L$48</f>
        <v>321</v>
      </c>
      <c r="F46" s="173"/>
      <c r="G46" s="173"/>
      <c r="H46" s="173">
        <f>'実質公債費比率（分子）の構造'!M$48</f>
        <v>351</v>
      </c>
      <c r="I46" s="173"/>
      <c r="J46" s="173"/>
      <c r="K46" s="173">
        <f>'実質公債費比率（分子）の構造'!N$48</f>
        <v>306</v>
      </c>
      <c r="L46" s="173"/>
      <c r="M46" s="173"/>
      <c r="N46" s="173">
        <f>'実質公債費比率（分子）の構造'!O$48</f>
        <v>322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3103</v>
      </c>
      <c r="C49" s="173"/>
      <c r="D49" s="173"/>
      <c r="E49" s="173">
        <f>'実質公債費比率（分子）の構造'!L$45</f>
        <v>3144</v>
      </c>
      <c r="F49" s="173"/>
      <c r="G49" s="173"/>
      <c r="H49" s="173">
        <f>'実質公債費比率（分子）の構造'!M$45</f>
        <v>3009</v>
      </c>
      <c r="I49" s="173"/>
      <c r="J49" s="173"/>
      <c r="K49" s="173">
        <f>'実質公債費比率（分子）の構造'!N$45</f>
        <v>2827</v>
      </c>
      <c r="L49" s="173"/>
      <c r="M49" s="173"/>
      <c r="N49" s="173">
        <f>'実質公債費比率（分子）の構造'!O$45</f>
        <v>2822</v>
      </c>
      <c r="O49" s="173"/>
      <c r="P49" s="173"/>
    </row>
    <row r="50" spans="1:16" x14ac:dyDescent="0.15">
      <c r="A50" s="173" t="s">
        <v>71</v>
      </c>
      <c r="B50" s="173" t="e">
        <f>NA()</f>
        <v>#N/A</v>
      </c>
      <c r="C50" s="173">
        <f>IF(ISNUMBER('実質公債費比率（分子）の構造'!K$53),'実質公債費比率（分子）の構造'!K$53,NA())</f>
        <v>584</v>
      </c>
      <c r="D50" s="173" t="e">
        <f>NA()</f>
        <v>#N/A</v>
      </c>
      <c r="E50" s="173" t="e">
        <f>NA()</f>
        <v>#N/A</v>
      </c>
      <c r="F50" s="173">
        <f>IF(ISNUMBER('実質公債費比率（分子）の構造'!L$53),'実質公債費比率（分子）の構造'!L$53,NA())</f>
        <v>559</v>
      </c>
      <c r="G50" s="173" t="e">
        <f>NA()</f>
        <v>#N/A</v>
      </c>
      <c r="H50" s="173" t="e">
        <f>NA()</f>
        <v>#N/A</v>
      </c>
      <c r="I50" s="173">
        <f>IF(ISNUMBER('実質公債費比率（分子）の構造'!M$53),'実質公債費比率（分子）の構造'!M$53,NA())</f>
        <v>296</v>
      </c>
      <c r="J50" s="173" t="e">
        <f>NA()</f>
        <v>#N/A</v>
      </c>
      <c r="K50" s="173" t="e">
        <f>NA()</f>
        <v>#N/A</v>
      </c>
      <c r="L50" s="173">
        <f>IF(ISNUMBER('実質公債費比率（分子）の構造'!N$53),'実質公債費比率（分子）の構造'!N$53,NA())</f>
        <v>70</v>
      </c>
      <c r="M50" s="173" t="e">
        <f>NA()</f>
        <v>#N/A</v>
      </c>
      <c r="N50" s="173" t="e">
        <f>NA()</f>
        <v>#N/A</v>
      </c>
      <c r="O50" s="173">
        <f>IF(ISNUMBER('実質公債費比率（分子）の構造'!O$53),'実質公債費比率（分子）の構造'!O$53,NA())</f>
        <v>99</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25025</v>
      </c>
      <c r="E56" s="172"/>
      <c r="F56" s="172"/>
      <c r="G56" s="172">
        <f>'将来負担比率（分子）の構造'!J$52</f>
        <v>24368</v>
      </c>
      <c r="H56" s="172"/>
      <c r="I56" s="172"/>
      <c r="J56" s="172">
        <f>'将来負担比率（分子）の構造'!K$52</f>
        <v>23497</v>
      </c>
      <c r="K56" s="172"/>
      <c r="L56" s="172"/>
      <c r="M56" s="172">
        <f>'将来負担比率（分子）の構造'!L$52</f>
        <v>23806</v>
      </c>
      <c r="N56" s="172"/>
      <c r="O56" s="172"/>
      <c r="P56" s="172">
        <f>'将来負担比率（分子）の構造'!M$52</f>
        <v>22181</v>
      </c>
    </row>
    <row r="57" spans="1:16" x14ac:dyDescent="0.15">
      <c r="A57" s="172" t="s">
        <v>42</v>
      </c>
      <c r="B57" s="172"/>
      <c r="C57" s="172"/>
      <c r="D57" s="172">
        <f>'将来負担比率（分子）の構造'!I$51</f>
        <v>731</v>
      </c>
      <c r="E57" s="172"/>
      <c r="F57" s="172"/>
      <c r="G57" s="172">
        <f>'将来負担比率（分子）の構造'!J$51</f>
        <v>706</v>
      </c>
      <c r="H57" s="172"/>
      <c r="I57" s="172"/>
      <c r="J57" s="172">
        <f>'将来負担比率（分子）の構造'!K$51</f>
        <v>703</v>
      </c>
      <c r="K57" s="172"/>
      <c r="L57" s="172"/>
      <c r="M57" s="172">
        <f>'将来負担比率（分子）の構造'!L$51</f>
        <v>725</v>
      </c>
      <c r="N57" s="172"/>
      <c r="O57" s="172"/>
      <c r="P57" s="172">
        <f>'将来負担比率（分子）の構造'!M$51</f>
        <v>964</v>
      </c>
    </row>
    <row r="58" spans="1:16" x14ac:dyDescent="0.15">
      <c r="A58" s="172" t="s">
        <v>41</v>
      </c>
      <c r="B58" s="172"/>
      <c r="C58" s="172"/>
      <c r="D58" s="172">
        <f>'将来負担比率（分子）の構造'!I$50</f>
        <v>13574</v>
      </c>
      <c r="E58" s="172"/>
      <c r="F58" s="172"/>
      <c r="G58" s="172">
        <f>'将来負担比率（分子）の構造'!J$50</f>
        <v>13141</v>
      </c>
      <c r="H58" s="172"/>
      <c r="I58" s="172"/>
      <c r="J58" s="172">
        <f>'将来負担比率（分子）の構造'!K$50</f>
        <v>12555</v>
      </c>
      <c r="K58" s="172"/>
      <c r="L58" s="172"/>
      <c r="M58" s="172">
        <f>'将来負担比率（分子）の構造'!L$50</f>
        <v>12844</v>
      </c>
      <c r="N58" s="172"/>
      <c r="O58" s="172"/>
      <c r="P58" s="172">
        <f>'将来負担比率（分子）の構造'!M$50</f>
        <v>14091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110</v>
      </c>
      <c r="C61" s="172"/>
      <c r="D61" s="172"/>
      <c r="E61" s="172">
        <f>'将来負担比率（分子）の構造'!J$46</f>
        <v>14</v>
      </c>
      <c r="F61" s="172"/>
      <c r="G61" s="172"/>
      <c r="H61" s="172">
        <f>'将来負担比率（分子）の構造'!K$46</f>
        <v>13</v>
      </c>
      <c r="I61" s="172"/>
      <c r="J61" s="172"/>
      <c r="K61" s="172">
        <f>'将来負担比率（分子）の構造'!L$46</f>
        <v>12</v>
      </c>
      <c r="L61" s="172"/>
      <c r="M61" s="172"/>
      <c r="N61" s="172">
        <f>'将来負担比率（分子）の構造'!M$46</f>
        <v>12</v>
      </c>
      <c r="O61" s="172"/>
      <c r="P61" s="172"/>
    </row>
    <row r="62" spans="1:16" x14ac:dyDescent="0.15">
      <c r="A62" s="172" t="s">
        <v>35</v>
      </c>
      <c r="B62" s="172">
        <f>'将来負担比率（分子）の構造'!I$45</f>
        <v>3481</v>
      </c>
      <c r="C62" s="172"/>
      <c r="D62" s="172"/>
      <c r="E62" s="172">
        <f>'将来負担比率（分子）の構造'!J$45</f>
        <v>3273</v>
      </c>
      <c r="F62" s="172"/>
      <c r="G62" s="172"/>
      <c r="H62" s="172">
        <f>'将来負担比率（分子）の構造'!K$45</f>
        <v>3184</v>
      </c>
      <c r="I62" s="172"/>
      <c r="J62" s="172"/>
      <c r="K62" s="172">
        <f>'将来負担比率（分子）の構造'!L$45</f>
        <v>3079</v>
      </c>
      <c r="L62" s="172"/>
      <c r="M62" s="172"/>
      <c r="N62" s="172">
        <f>'将来負担比率（分子）の構造'!M$45</f>
        <v>3065</v>
      </c>
      <c r="O62" s="172"/>
      <c r="P62" s="172"/>
    </row>
    <row r="63" spans="1:16" x14ac:dyDescent="0.15">
      <c r="A63" s="172" t="s">
        <v>34</v>
      </c>
      <c r="B63" s="172">
        <f>'将来負担比率（分子）の構造'!I$44</f>
        <v>589</v>
      </c>
      <c r="C63" s="172"/>
      <c r="D63" s="172"/>
      <c r="E63" s="172">
        <f>'将来負担比率（分子）の構造'!J$44</f>
        <v>816</v>
      </c>
      <c r="F63" s="172"/>
      <c r="G63" s="172"/>
      <c r="H63" s="172">
        <f>'将来負担比率（分子）の構造'!K$44</f>
        <v>770</v>
      </c>
      <c r="I63" s="172"/>
      <c r="J63" s="172"/>
      <c r="K63" s="172">
        <f>'将来負担比率（分子）の構造'!L$44</f>
        <v>770</v>
      </c>
      <c r="L63" s="172"/>
      <c r="M63" s="172"/>
      <c r="N63" s="172">
        <f>'将来負担比率（分子）の構造'!M$44</f>
        <v>751</v>
      </c>
      <c r="O63" s="172"/>
      <c r="P63" s="172"/>
    </row>
    <row r="64" spans="1:16" x14ac:dyDescent="0.15">
      <c r="A64" s="172" t="s">
        <v>33</v>
      </c>
      <c r="B64" s="172">
        <f>'将来負担比率（分子）の構造'!I$43</f>
        <v>3445</v>
      </c>
      <c r="C64" s="172"/>
      <c r="D64" s="172"/>
      <c r="E64" s="172">
        <f>'将来負担比率（分子）の構造'!J$43</f>
        <v>3162</v>
      </c>
      <c r="F64" s="172"/>
      <c r="G64" s="172"/>
      <c r="H64" s="172">
        <f>'将来負担比率（分子）の構造'!K$43</f>
        <v>3049</v>
      </c>
      <c r="I64" s="172"/>
      <c r="J64" s="172"/>
      <c r="K64" s="172">
        <f>'将来負担比率（分子）の構造'!L$43</f>
        <v>2864</v>
      </c>
      <c r="L64" s="172"/>
      <c r="M64" s="172"/>
      <c r="N64" s="172">
        <f>'将来負担比率（分子）の構造'!M$43</f>
        <v>2793</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28016</v>
      </c>
      <c r="C66" s="172"/>
      <c r="D66" s="172"/>
      <c r="E66" s="172">
        <f>'将来負担比率（分子）の構造'!J$41</f>
        <v>26734</v>
      </c>
      <c r="F66" s="172"/>
      <c r="G66" s="172"/>
      <c r="H66" s="172">
        <f>'将来負担比率（分子）の構造'!K$41</f>
        <v>26021</v>
      </c>
      <c r="I66" s="172"/>
      <c r="J66" s="172"/>
      <c r="K66" s="172">
        <f>'将来負担比率（分子）の構造'!L$41</f>
        <v>26852</v>
      </c>
      <c r="L66" s="172"/>
      <c r="M66" s="172"/>
      <c r="N66" s="172">
        <f>'将来負担比率（分子）の構造'!M$41</f>
        <v>26723</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2813</v>
      </c>
      <c r="C72" s="176">
        <f>基金残高に係る経年分析!G55</f>
        <v>2818</v>
      </c>
      <c r="D72" s="176">
        <f>基金残高に係る経年分析!H55</f>
        <v>3241</v>
      </c>
    </row>
    <row r="73" spans="1:16" x14ac:dyDescent="0.15">
      <c r="A73" s="175" t="s">
        <v>78</v>
      </c>
      <c r="B73" s="176">
        <f>基金残高に係る経年分析!F56</f>
        <v>2338</v>
      </c>
      <c r="C73" s="176">
        <f>基金残高に係る経年分析!G56</f>
        <v>2492</v>
      </c>
      <c r="D73" s="176">
        <f>基金残高に係る経年分析!H56</f>
        <v>2495</v>
      </c>
    </row>
    <row r="74" spans="1:16" x14ac:dyDescent="0.15">
      <c r="A74" s="175" t="s">
        <v>79</v>
      </c>
      <c r="B74" s="176">
        <f>基金残高に係る経年分析!F57</f>
        <v>6025</v>
      </c>
      <c r="C74" s="176">
        <f>基金残高に係る経年分析!G57</f>
        <v>7027</v>
      </c>
      <c r="D74" s="176">
        <f>基金残高に係る経年分析!H57</f>
        <v>7752</v>
      </c>
    </row>
  </sheetData>
  <sheetProtection algorithmName="SHA-512" hashValue="Gt4FIxC/T9kvPs0gGYKGH1kt+xfe6pGiVKZJlspRL+7rcwX1NVnBfCLIDWlOp1oaOnbrW6TtF2UhBdS6PE1XAA==" saltValue="nUUCY5jK1AUvmyw+4MQG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210</v>
      </c>
      <c r="DI1" s="746"/>
      <c r="DJ1" s="746"/>
      <c r="DK1" s="746"/>
      <c r="DL1" s="746"/>
      <c r="DM1" s="746"/>
      <c r="DN1" s="747"/>
      <c r="DO1" s="212"/>
      <c r="DP1" s="745" t="s">
        <v>211</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213</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214</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215</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216</v>
      </c>
      <c r="S4" s="688"/>
      <c r="T4" s="688"/>
      <c r="U4" s="688"/>
      <c r="V4" s="688"/>
      <c r="W4" s="688"/>
      <c r="X4" s="688"/>
      <c r="Y4" s="689"/>
      <c r="Z4" s="687" t="s">
        <v>217</v>
      </c>
      <c r="AA4" s="688"/>
      <c r="AB4" s="688"/>
      <c r="AC4" s="689"/>
      <c r="AD4" s="687" t="s">
        <v>218</v>
      </c>
      <c r="AE4" s="688"/>
      <c r="AF4" s="688"/>
      <c r="AG4" s="688"/>
      <c r="AH4" s="688"/>
      <c r="AI4" s="688"/>
      <c r="AJ4" s="688"/>
      <c r="AK4" s="689"/>
      <c r="AL4" s="687" t="s">
        <v>217</v>
      </c>
      <c r="AM4" s="688"/>
      <c r="AN4" s="688"/>
      <c r="AO4" s="689"/>
      <c r="AP4" s="748" t="s">
        <v>219</v>
      </c>
      <c r="AQ4" s="748"/>
      <c r="AR4" s="748"/>
      <c r="AS4" s="748"/>
      <c r="AT4" s="748"/>
      <c r="AU4" s="748"/>
      <c r="AV4" s="748"/>
      <c r="AW4" s="748"/>
      <c r="AX4" s="748"/>
      <c r="AY4" s="748"/>
      <c r="AZ4" s="748"/>
      <c r="BA4" s="748"/>
      <c r="BB4" s="748"/>
      <c r="BC4" s="748"/>
      <c r="BD4" s="748"/>
      <c r="BE4" s="748"/>
      <c r="BF4" s="748"/>
      <c r="BG4" s="748" t="s">
        <v>220</v>
      </c>
      <c r="BH4" s="748"/>
      <c r="BI4" s="748"/>
      <c r="BJ4" s="748"/>
      <c r="BK4" s="748"/>
      <c r="BL4" s="748"/>
      <c r="BM4" s="748"/>
      <c r="BN4" s="748"/>
      <c r="BO4" s="748" t="s">
        <v>217</v>
      </c>
      <c r="BP4" s="748"/>
      <c r="BQ4" s="748"/>
      <c r="BR4" s="748"/>
      <c r="BS4" s="748" t="s">
        <v>221</v>
      </c>
      <c r="BT4" s="748"/>
      <c r="BU4" s="748"/>
      <c r="BV4" s="748"/>
      <c r="BW4" s="748"/>
      <c r="BX4" s="748"/>
      <c r="BY4" s="748"/>
      <c r="BZ4" s="748"/>
      <c r="CA4" s="748"/>
      <c r="CB4" s="748"/>
      <c r="CD4" s="730" t="s">
        <v>222</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6" t="s">
        <v>223</v>
      </c>
      <c r="C5" s="697"/>
      <c r="D5" s="697"/>
      <c r="E5" s="697"/>
      <c r="F5" s="697"/>
      <c r="G5" s="697"/>
      <c r="H5" s="697"/>
      <c r="I5" s="697"/>
      <c r="J5" s="697"/>
      <c r="K5" s="697"/>
      <c r="L5" s="697"/>
      <c r="M5" s="697"/>
      <c r="N5" s="697"/>
      <c r="O5" s="697"/>
      <c r="P5" s="697"/>
      <c r="Q5" s="698"/>
      <c r="R5" s="681">
        <v>2703754</v>
      </c>
      <c r="S5" s="682"/>
      <c r="T5" s="682"/>
      <c r="U5" s="682"/>
      <c r="V5" s="682"/>
      <c r="W5" s="682"/>
      <c r="X5" s="682"/>
      <c r="Y5" s="725"/>
      <c r="Z5" s="743">
        <v>9.4</v>
      </c>
      <c r="AA5" s="743"/>
      <c r="AB5" s="743"/>
      <c r="AC5" s="743"/>
      <c r="AD5" s="744">
        <v>2658490</v>
      </c>
      <c r="AE5" s="744"/>
      <c r="AF5" s="744"/>
      <c r="AG5" s="744"/>
      <c r="AH5" s="744"/>
      <c r="AI5" s="744"/>
      <c r="AJ5" s="744"/>
      <c r="AK5" s="744"/>
      <c r="AL5" s="726">
        <v>19.899999999999999</v>
      </c>
      <c r="AM5" s="701"/>
      <c r="AN5" s="701"/>
      <c r="AO5" s="727"/>
      <c r="AP5" s="696" t="s">
        <v>224</v>
      </c>
      <c r="AQ5" s="697"/>
      <c r="AR5" s="697"/>
      <c r="AS5" s="697"/>
      <c r="AT5" s="697"/>
      <c r="AU5" s="697"/>
      <c r="AV5" s="697"/>
      <c r="AW5" s="697"/>
      <c r="AX5" s="697"/>
      <c r="AY5" s="697"/>
      <c r="AZ5" s="697"/>
      <c r="BA5" s="697"/>
      <c r="BB5" s="697"/>
      <c r="BC5" s="697"/>
      <c r="BD5" s="697"/>
      <c r="BE5" s="697"/>
      <c r="BF5" s="698"/>
      <c r="BG5" s="628">
        <v>2639880</v>
      </c>
      <c r="BH5" s="629"/>
      <c r="BI5" s="629"/>
      <c r="BJ5" s="629"/>
      <c r="BK5" s="629"/>
      <c r="BL5" s="629"/>
      <c r="BM5" s="629"/>
      <c r="BN5" s="630"/>
      <c r="BO5" s="655">
        <v>97.6</v>
      </c>
      <c r="BP5" s="655"/>
      <c r="BQ5" s="655"/>
      <c r="BR5" s="655"/>
      <c r="BS5" s="656">
        <v>15744</v>
      </c>
      <c r="BT5" s="656"/>
      <c r="BU5" s="656"/>
      <c r="BV5" s="656"/>
      <c r="BW5" s="656"/>
      <c r="BX5" s="656"/>
      <c r="BY5" s="656"/>
      <c r="BZ5" s="656"/>
      <c r="CA5" s="656"/>
      <c r="CB5" s="714"/>
      <c r="CD5" s="730" t="s">
        <v>219</v>
      </c>
      <c r="CE5" s="731"/>
      <c r="CF5" s="731"/>
      <c r="CG5" s="731"/>
      <c r="CH5" s="731"/>
      <c r="CI5" s="731"/>
      <c r="CJ5" s="731"/>
      <c r="CK5" s="731"/>
      <c r="CL5" s="731"/>
      <c r="CM5" s="731"/>
      <c r="CN5" s="731"/>
      <c r="CO5" s="731"/>
      <c r="CP5" s="731"/>
      <c r="CQ5" s="732"/>
      <c r="CR5" s="730" t="s">
        <v>225</v>
      </c>
      <c r="CS5" s="731"/>
      <c r="CT5" s="731"/>
      <c r="CU5" s="731"/>
      <c r="CV5" s="731"/>
      <c r="CW5" s="731"/>
      <c r="CX5" s="731"/>
      <c r="CY5" s="732"/>
      <c r="CZ5" s="730" t="s">
        <v>217</v>
      </c>
      <c r="DA5" s="731"/>
      <c r="DB5" s="731"/>
      <c r="DC5" s="732"/>
      <c r="DD5" s="730" t="s">
        <v>226</v>
      </c>
      <c r="DE5" s="731"/>
      <c r="DF5" s="731"/>
      <c r="DG5" s="731"/>
      <c r="DH5" s="731"/>
      <c r="DI5" s="731"/>
      <c r="DJ5" s="731"/>
      <c r="DK5" s="731"/>
      <c r="DL5" s="731"/>
      <c r="DM5" s="731"/>
      <c r="DN5" s="731"/>
      <c r="DO5" s="731"/>
      <c r="DP5" s="732"/>
      <c r="DQ5" s="730" t="s">
        <v>227</v>
      </c>
      <c r="DR5" s="731"/>
      <c r="DS5" s="731"/>
      <c r="DT5" s="731"/>
      <c r="DU5" s="731"/>
      <c r="DV5" s="731"/>
      <c r="DW5" s="731"/>
      <c r="DX5" s="731"/>
      <c r="DY5" s="731"/>
      <c r="DZ5" s="731"/>
      <c r="EA5" s="731"/>
      <c r="EB5" s="731"/>
      <c r="EC5" s="732"/>
    </row>
    <row r="6" spans="2:143" ht="11.25" customHeight="1" x14ac:dyDescent="0.15">
      <c r="B6" s="625" t="s">
        <v>228</v>
      </c>
      <c r="C6" s="626"/>
      <c r="D6" s="626"/>
      <c r="E6" s="626"/>
      <c r="F6" s="626"/>
      <c r="G6" s="626"/>
      <c r="H6" s="626"/>
      <c r="I6" s="626"/>
      <c r="J6" s="626"/>
      <c r="K6" s="626"/>
      <c r="L6" s="626"/>
      <c r="M6" s="626"/>
      <c r="N6" s="626"/>
      <c r="O6" s="626"/>
      <c r="P6" s="626"/>
      <c r="Q6" s="627"/>
      <c r="R6" s="628">
        <v>210801</v>
      </c>
      <c r="S6" s="629"/>
      <c r="T6" s="629"/>
      <c r="U6" s="629"/>
      <c r="V6" s="629"/>
      <c r="W6" s="629"/>
      <c r="X6" s="629"/>
      <c r="Y6" s="630"/>
      <c r="Z6" s="655">
        <v>0.7</v>
      </c>
      <c r="AA6" s="655"/>
      <c r="AB6" s="655"/>
      <c r="AC6" s="655"/>
      <c r="AD6" s="656">
        <v>210801</v>
      </c>
      <c r="AE6" s="656"/>
      <c r="AF6" s="656"/>
      <c r="AG6" s="656"/>
      <c r="AH6" s="656"/>
      <c r="AI6" s="656"/>
      <c r="AJ6" s="656"/>
      <c r="AK6" s="656"/>
      <c r="AL6" s="631">
        <v>1.6</v>
      </c>
      <c r="AM6" s="632"/>
      <c r="AN6" s="632"/>
      <c r="AO6" s="657"/>
      <c r="AP6" s="625" t="s">
        <v>229</v>
      </c>
      <c r="AQ6" s="626"/>
      <c r="AR6" s="626"/>
      <c r="AS6" s="626"/>
      <c r="AT6" s="626"/>
      <c r="AU6" s="626"/>
      <c r="AV6" s="626"/>
      <c r="AW6" s="626"/>
      <c r="AX6" s="626"/>
      <c r="AY6" s="626"/>
      <c r="AZ6" s="626"/>
      <c r="BA6" s="626"/>
      <c r="BB6" s="626"/>
      <c r="BC6" s="626"/>
      <c r="BD6" s="626"/>
      <c r="BE6" s="626"/>
      <c r="BF6" s="627"/>
      <c r="BG6" s="628">
        <v>2639880</v>
      </c>
      <c r="BH6" s="629"/>
      <c r="BI6" s="629"/>
      <c r="BJ6" s="629"/>
      <c r="BK6" s="629"/>
      <c r="BL6" s="629"/>
      <c r="BM6" s="629"/>
      <c r="BN6" s="630"/>
      <c r="BO6" s="655">
        <v>97.6</v>
      </c>
      <c r="BP6" s="655"/>
      <c r="BQ6" s="655"/>
      <c r="BR6" s="655"/>
      <c r="BS6" s="656">
        <v>15744</v>
      </c>
      <c r="BT6" s="656"/>
      <c r="BU6" s="656"/>
      <c r="BV6" s="656"/>
      <c r="BW6" s="656"/>
      <c r="BX6" s="656"/>
      <c r="BY6" s="656"/>
      <c r="BZ6" s="656"/>
      <c r="CA6" s="656"/>
      <c r="CB6" s="714"/>
      <c r="CD6" s="684" t="s">
        <v>230</v>
      </c>
      <c r="CE6" s="685"/>
      <c r="CF6" s="685"/>
      <c r="CG6" s="685"/>
      <c r="CH6" s="685"/>
      <c r="CI6" s="685"/>
      <c r="CJ6" s="685"/>
      <c r="CK6" s="685"/>
      <c r="CL6" s="685"/>
      <c r="CM6" s="685"/>
      <c r="CN6" s="685"/>
      <c r="CO6" s="685"/>
      <c r="CP6" s="685"/>
      <c r="CQ6" s="686"/>
      <c r="CR6" s="628">
        <v>170364</v>
      </c>
      <c r="CS6" s="629"/>
      <c r="CT6" s="629"/>
      <c r="CU6" s="629"/>
      <c r="CV6" s="629"/>
      <c r="CW6" s="629"/>
      <c r="CX6" s="629"/>
      <c r="CY6" s="630"/>
      <c r="CZ6" s="726">
        <v>0.6</v>
      </c>
      <c r="DA6" s="701"/>
      <c r="DB6" s="701"/>
      <c r="DC6" s="729"/>
      <c r="DD6" s="634" t="s">
        <v>127</v>
      </c>
      <c r="DE6" s="629"/>
      <c r="DF6" s="629"/>
      <c r="DG6" s="629"/>
      <c r="DH6" s="629"/>
      <c r="DI6" s="629"/>
      <c r="DJ6" s="629"/>
      <c r="DK6" s="629"/>
      <c r="DL6" s="629"/>
      <c r="DM6" s="629"/>
      <c r="DN6" s="629"/>
      <c r="DO6" s="629"/>
      <c r="DP6" s="630"/>
      <c r="DQ6" s="634">
        <v>170364</v>
      </c>
      <c r="DR6" s="629"/>
      <c r="DS6" s="629"/>
      <c r="DT6" s="629"/>
      <c r="DU6" s="629"/>
      <c r="DV6" s="629"/>
      <c r="DW6" s="629"/>
      <c r="DX6" s="629"/>
      <c r="DY6" s="629"/>
      <c r="DZ6" s="629"/>
      <c r="EA6" s="629"/>
      <c r="EB6" s="629"/>
      <c r="EC6" s="672"/>
    </row>
    <row r="7" spans="2:143" ht="11.25" customHeight="1" x14ac:dyDescent="0.15">
      <c r="B7" s="625" t="s">
        <v>231</v>
      </c>
      <c r="C7" s="626"/>
      <c r="D7" s="626"/>
      <c r="E7" s="626"/>
      <c r="F7" s="626"/>
      <c r="G7" s="626"/>
      <c r="H7" s="626"/>
      <c r="I7" s="626"/>
      <c r="J7" s="626"/>
      <c r="K7" s="626"/>
      <c r="L7" s="626"/>
      <c r="M7" s="626"/>
      <c r="N7" s="626"/>
      <c r="O7" s="626"/>
      <c r="P7" s="626"/>
      <c r="Q7" s="627"/>
      <c r="R7" s="628">
        <v>1401</v>
      </c>
      <c r="S7" s="629"/>
      <c r="T7" s="629"/>
      <c r="U7" s="629"/>
      <c r="V7" s="629"/>
      <c r="W7" s="629"/>
      <c r="X7" s="629"/>
      <c r="Y7" s="630"/>
      <c r="Z7" s="655">
        <v>0</v>
      </c>
      <c r="AA7" s="655"/>
      <c r="AB7" s="655"/>
      <c r="AC7" s="655"/>
      <c r="AD7" s="656">
        <v>1401</v>
      </c>
      <c r="AE7" s="656"/>
      <c r="AF7" s="656"/>
      <c r="AG7" s="656"/>
      <c r="AH7" s="656"/>
      <c r="AI7" s="656"/>
      <c r="AJ7" s="656"/>
      <c r="AK7" s="656"/>
      <c r="AL7" s="631">
        <v>0</v>
      </c>
      <c r="AM7" s="632"/>
      <c r="AN7" s="632"/>
      <c r="AO7" s="657"/>
      <c r="AP7" s="625" t="s">
        <v>232</v>
      </c>
      <c r="AQ7" s="626"/>
      <c r="AR7" s="626"/>
      <c r="AS7" s="626"/>
      <c r="AT7" s="626"/>
      <c r="AU7" s="626"/>
      <c r="AV7" s="626"/>
      <c r="AW7" s="626"/>
      <c r="AX7" s="626"/>
      <c r="AY7" s="626"/>
      <c r="AZ7" s="626"/>
      <c r="BA7" s="626"/>
      <c r="BB7" s="626"/>
      <c r="BC7" s="626"/>
      <c r="BD7" s="626"/>
      <c r="BE7" s="626"/>
      <c r="BF7" s="627"/>
      <c r="BG7" s="628">
        <v>1106687</v>
      </c>
      <c r="BH7" s="629"/>
      <c r="BI7" s="629"/>
      <c r="BJ7" s="629"/>
      <c r="BK7" s="629"/>
      <c r="BL7" s="629"/>
      <c r="BM7" s="629"/>
      <c r="BN7" s="630"/>
      <c r="BO7" s="655">
        <v>40.9</v>
      </c>
      <c r="BP7" s="655"/>
      <c r="BQ7" s="655"/>
      <c r="BR7" s="655"/>
      <c r="BS7" s="656">
        <v>15744</v>
      </c>
      <c r="BT7" s="656"/>
      <c r="BU7" s="656"/>
      <c r="BV7" s="656"/>
      <c r="BW7" s="656"/>
      <c r="BX7" s="656"/>
      <c r="BY7" s="656"/>
      <c r="BZ7" s="656"/>
      <c r="CA7" s="656"/>
      <c r="CB7" s="714"/>
      <c r="CD7" s="662" t="s">
        <v>233</v>
      </c>
      <c r="CE7" s="663"/>
      <c r="CF7" s="663"/>
      <c r="CG7" s="663"/>
      <c r="CH7" s="663"/>
      <c r="CI7" s="663"/>
      <c r="CJ7" s="663"/>
      <c r="CK7" s="663"/>
      <c r="CL7" s="663"/>
      <c r="CM7" s="663"/>
      <c r="CN7" s="663"/>
      <c r="CO7" s="663"/>
      <c r="CP7" s="663"/>
      <c r="CQ7" s="664"/>
      <c r="CR7" s="628">
        <v>4480333</v>
      </c>
      <c r="CS7" s="629"/>
      <c r="CT7" s="629"/>
      <c r="CU7" s="629"/>
      <c r="CV7" s="629"/>
      <c r="CW7" s="629"/>
      <c r="CX7" s="629"/>
      <c r="CY7" s="630"/>
      <c r="CZ7" s="655">
        <v>16.100000000000001</v>
      </c>
      <c r="DA7" s="655"/>
      <c r="DB7" s="655"/>
      <c r="DC7" s="655"/>
      <c r="DD7" s="634">
        <v>103885</v>
      </c>
      <c r="DE7" s="629"/>
      <c r="DF7" s="629"/>
      <c r="DG7" s="629"/>
      <c r="DH7" s="629"/>
      <c r="DI7" s="629"/>
      <c r="DJ7" s="629"/>
      <c r="DK7" s="629"/>
      <c r="DL7" s="629"/>
      <c r="DM7" s="629"/>
      <c r="DN7" s="629"/>
      <c r="DO7" s="629"/>
      <c r="DP7" s="630"/>
      <c r="DQ7" s="634">
        <v>3044373</v>
      </c>
      <c r="DR7" s="629"/>
      <c r="DS7" s="629"/>
      <c r="DT7" s="629"/>
      <c r="DU7" s="629"/>
      <c r="DV7" s="629"/>
      <c r="DW7" s="629"/>
      <c r="DX7" s="629"/>
      <c r="DY7" s="629"/>
      <c r="DZ7" s="629"/>
      <c r="EA7" s="629"/>
      <c r="EB7" s="629"/>
      <c r="EC7" s="672"/>
    </row>
    <row r="8" spans="2:143" ht="11.25" customHeight="1" x14ac:dyDescent="0.15">
      <c r="B8" s="625" t="s">
        <v>234</v>
      </c>
      <c r="C8" s="626"/>
      <c r="D8" s="626"/>
      <c r="E8" s="626"/>
      <c r="F8" s="626"/>
      <c r="G8" s="626"/>
      <c r="H8" s="626"/>
      <c r="I8" s="626"/>
      <c r="J8" s="626"/>
      <c r="K8" s="626"/>
      <c r="L8" s="626"/>
      <c r="M8" s="626"/>
      <c r="N8" s="626"/>
      <c r="O8" s="626"/>
      <c r="P8" s="626"/>
      <c r="Q8" s="627"/>
      <c r="R8" s="628">
        <v>10544</v>
      </c>
      <c r="S8" s="629"/>
      <c r="T8" s="629"/>
      <c r="U8" s="629"/>
      <c r="V8" s="629"/>
      <c r="W8" s="629"/>
      <c r="X8" s="629"/>
      <c r="Y8" s="630"/>
      <c r="Z8" s="655">
        <v>0</v>
      </c>
      <c r="AA8" s="655"/>
      <c r="AB8" s="655"/>
      <c r="AC8" s="655"/>
      <c r="AD8" s="656">
        <v>10544</v>
      </c>
      <c r="AE8" s="656"/>
      <c r="AF8" s="656"/>
      <c r="AG8" s="656"/>
      <c r="AH8" s="656"/>
      <c r="AI8" s="656"/>
      <c r="AJ8" s="656"/>
      <c r="AK8" s="656"/>
      <c r="AL8" s="631">
        <v>0.1</v>
      </c>
      <c r="AM8" s="632"/>
      <c r="AN8" s="632"/>
      <c r="AO8" s="657"/>
      <c r="AP8" s="625" t="s">
        <v>235</v>
      </c>
      <c r="AQ8" s="626"/>
      <c r="AR8" s="626"/>
      <c r="AS8" s="626"/>
      <c r="AT8" s="626"/>
      <c r="AU8" s="626"/>
      <c r="AV8" s="626"/>
      <c r="AW8" s="626"/>
      <c r="AX8" s="626"/>
      <c r="AY8" s="626"/>
      <c r="AZ8" s="626"/>
      <c r="BA8" s="626"/>
      <c r="BB8" s="626"/>
      <c r="BC8" s="626"/>
      <c r="BD8" s="626"/>
      <c r="BE8" s="626"/>
      <c r="BF8" s="627"/>
      <c r="BG8" s="628">
        <v>48048</v>
      </c>
      <c r="BH8" s="629"/>
      <c r="BI8" s="629"/>
      <c r="BJ8" s="629"/>
      <c r="BK8" s="629"/>
      <c r="BL8" s="629"/>
      <c r="BM8" s="629"/>
      <c r="BN8" s="630"/>
      <c r="BO8" s="655">
        <v>1.8</v>
      </c>
      <c r="BP8" s="655"/>
      <c r="BQ8" s="655"/>
      <c r="BR8" s="655"/>
      <c r="BS8" s="656" t="s">
        <v>127</v>
      </c>
      <c r="BT8" s="656"/>
      <c r="BU8" s="656"/>
      <c r="BV8" s="656"/>
      <c r="BW8" s="656"/>
      <c r="BX8" s="656"/>
      <c r="BY8" s="656"/>
      <c r="BZ8" s="656"/>
      <c r="CA8" s="656"/>
      <c r="CB8" s="714"/>
      <c r="CD8" s="662" t="s">
        <v>236</v>
      </c>
      <c r="CE8" s="663"/>
      <c r="CF8" s="663"/>
      <c r="CG8" s="663"/>
      <c r="CH8" s="663"/>
      <c r="CI8" s="663"/>
      <c r="CJ8" s="663"/>
      <c r="CK8" s="663"/>
      <c r="CL8" s="663"/>
      <c r="CM8" s="663"/>
      <c r="CN8" s="663"/>
      <c r="CO8" s="663"/>
      <c r="CP8" s="663"/>
      <c r="CQ8" s="664"/>
      <c r="CR8" s="628">
        <v>7667760</v>
      </c>
      <c r="CS8" s="629"/>
      <c r="CT8" s="629"/>
      <c r="CU8" s="629"/>
      <c r="CV8" s="629"/>
      <c r="CW8" s="629"/>
      <c r="CX8" s="629"/>
      <c r="CY8" s="630"/>
      <c r="CZ8" s="655">
        <v>27.5</v>
      </c>
      <c r="DA8" s="655"/>
      <c r="DB8" s="655"/>
      <c r="DC8" s="655"/>
      <c r="DD8" s="634">
        <v>66688</v>
      </c>
      <c r="DE8" s="629"/>
      <c r="DF8" s="629"/>
      <c r="DG8" s="629"/>
      <c r="DH8" s="629"/>
      <c r="DI8" s="629"/>
      <c r="DJ8" s="629"/>
      <c r="DK8" s="629"/>
      <c r="DL8" s="629"/>
      <c r="DM8" s="629"/>
      <c r="DN8" s="629"/>
      <c r="DO8" s="629"/>
      <c r="DP8" s="630"/>
      <c r="DQ8" s="634">
        <v>3154938</v>
      </c>
      <c r="DR8" s="629"/>
      <c r="DS8" s="629"/>
      <c r="DT8" s="629"/>
      <c r="DU8" s="629"/>
      <c r="DV8" s="629"/>
      <c r="DW8" s="629"/>
      <c r="DX8" s="629"/>
      <c r="DY8" s="629"/>
      <c r="DZ8" s="629"/>
      <c r="EA8" s="629"/>
      <c r="EB8" s="629"/>
      <c r="EC8" s="672"/>
    </row>
    <row r="9" spans="2:143" ht="11.25" customHeight="1" x14ac:dyDescent="0.15">
      <c r="B9" s="625" t="s">
        <v>237</v>
      </c>
      <c r="C9" s="626"/>
      <c r="D9" s="626"/>
      <c r="E9" s="626"/>
      <c r="F9" s="626"/>
      <c r="G9" s="626"/>
      <c r="H9" s="626"/>
      <c r="I9" s="626"/>
      <c r="J9" s="626"/>
      <c r="K9" s="626"/>
      <c r="L9" s="626"/>
      <c r="M9" s="626"/>
      <c r="N9" s="626"/>
      <c r="O9" s="626"/>
      <c r="P9" s="626"/>
      <c r="Q9" s="627"/>
      <c r="R9" s="628">
        <v>13277</v>
      </c>
      <c r="S9" s="629"/>
      <c r="T9" s="629"/>
      <c r="U9" s="629"/>
      <c r="V9" s="629"/>
      <c r="W9" s="629"/>
      <c r="X9" s="629"/>
      <c r="Y9" s="630"/>
      <c r="Z9" s="655">
        <v>0</v>
      </c>
      <c r="AA9" s="655"/>
      <c r="AB9" s="655"/>
      <c r="AC9" s="655"/>
      <c r="AD9" s="656">
        <v>13277</v>
      </c>
      <c r="AE9" s="656"/>
      <c r="AF9" s="656"/>
      <c r="AG9" s="656"/>
      <c r="AH9" s="656"/>
      <c r="AI9" s="656"/>
      <c r="AJ9" s="656"/>
      <c r="AK9" s="656"/>
      <c r="AL9" s="631">
        <v>0.1</v>
      </c>
      <c r="AM9" s="632"/>
      <c r="AN9" s="632"/>
      <c r="AO9" s="657"/>
      <c r="AP9" s="625" t="s">
        <v>238</v>
      </c>
      <c r="AQ9" s="626"/>
      <c r="AR9" s="626"/>
      <c r="AS9" s="626"/>
      <c r="AT9" s="626"/>
      <c r="AU9" s="626"/>
      <c r="AV9" s="626"/>
      <c r="AW9" s="626"/>
      <c r="AX9" s="626"/>
      <c r="AY9" s="626"/>
      <c r="AZ9" s="626"/>
      <c r="BA9" s="626"/>
      <c r="BB9" s="626"/>
      <c r="BC9" s="626"/>
      <c r="BD9" s="626"/>
      <c r="BE9" s="626"/>
      <c r="BF9" s="627"/>
      <c r="BG9" s="628">
        <v>945316</v>
      </c>
      <c r="BH9" s="629"/>
      <c r="BI9" s="629"/>
      <c r="BJ9" s="629"/>
      <c r="BK9" s="629"/>
      <c r="BL9" s="629"/>
      <c r="BM9" s="629"/>
      <c r="BN9" s="630"/>
      <c r="BO9" s="655">
        <v>35</v>
      </c>
      <c r="BP9" s="655"/>
      <c r="BQ9" s="655"/>
      <c r="BR9" s="655"/>
      <c r="BS9" s="656" t="s">
        <v>127</v>
      </c>
      <c r="BT9" s="656"/>
      <c r="BU9" s="656"/>
      <c r="BV9" s="656"/>
      <c r="BW9" s="656"/>
      <c r="BX9" s="656"/>
      <c r="BY9" s="656"/>
      <c r="BZ9" s="656"/>
      <c r="CA9" s="656"/>
      <c r="CB9" s="714"/>
      <c r="CD9" s="662" t="s">
        <v>239</v>
      </c>
      <c r="CE9" s="663"/>
      <c r="CF9" s="663"/>
      <c r="CG9" s="663"/>
      <c r="CH9" s="663"/>
      <c r="CI9" s="663"/>
      <c r="CJ9" s="663"/>
      <c r="CK9" s="663"/>
      <c r="CL9" s="663"/>
      <c r="CM9" s="663"/>
      <c r="CN9" s="663"/>
      <c r="CO9" s="663"/>
      <c r="CP9" s="663"/>
      <c r="CQ9" s="664"/>
      <c r="CR9" s="628">
        <v>2928733</v>
      </c>
      <c r="CS9" s="629"/>
      <c r="CT9" s="629"/>
      <c r="CU9" s="629"/>
      <c r="CV9" s="629"/>
      <c r="CW9" s="629"/>
      <c r="CX9" s="629"/>
      <c r="CY9" s="630"/>
      <c r="CZ9" s="655">
        <v>10.5</v>
      </c>
      <c r="DA9" s="655"/>
      <c r="DB9" s="655"/>
      <c r="DC9" s="655"/>
      <c r="DD9" s="634">
        <v>335651</v>
      </c>
      <c r="DE9" s="629"/>
      <c r="DF9" s="629"/>
      <c r="DG9" s="629"/>
      <c r="DH9" s="629"/>
      <c r="DI9" s="629"/>
      <c r="DJ9" s="629"/>
      <c r="DK9" s="629"/>
      <c r="DL9" s="629"/>
      <c r="DM9" s="629"/>
      <c r="DN9" s="629"/>
      <c r="DO9" s="629"/>
      <c r="DP9" s="630"/>
      <c r="DQ9" s="634">
        <v>2090463</v>
      </c>
      <c r="DR9" s="629"/>
      <c r="DS9" s="629"/>
      <c r="DT9" s="629"/>
      <c r="DU9" s="629"/>
      <c r="DV9" s="629"/>
      <c r="DW9" s="629"/>
      <c r="DX9" s="629"/>
      <c r="DY9" s="629"/>
      <c r="DZ9" s="629"/>
      <c r="EA9" s="629"/>
      <c r="EB9" s="629"/>
      <c r="EC9" s="672"/>
    </row>
    <row r="10" spans="2:143" ht="11.25" customHeight="1" x14ac:dyDescent="0.15">
      <c r="B10" s="625" t="s">
        <v>240</v>
      </c>
      <c r="C10" s="626"/>
      <c r="D10" s="626"/>
      <c r="E10" s="626"/>
      <c r="F10" s="626"/>
      <c r="G10" s="626"/>
      <c r="H10" s="626"/>
      <c r="I10" s="626"/>
      <c r="J10" s="626"/>
      <c r="K10" s="626"/>
      <c r="L10" s="626"/>
      <c r="M10" s="626"/>
      <c r="N10" s="626"/>
      <c r="O10" s="626"/>
      <c r="P10" s="626"/>
      <c r="Q10" s="627"/>
      <c r="R10" s="628" t="s">
        <v>127</v>
      </c>
      <c r="S10" s="629"/>
      <c r="T10" s="629"/>
      <c r="U10" s="629"/>
      <c r="V10" s="629"/>
      <c r="W10" s="629"/>
      <c r="X10" s="629"/>
      <c r="Y10" s="630"/>
      <c r="Z10" s="655" t="s">
        <v>127</v>
      </c>
      <c r="AA10" s="655"/>
      <c r="AB10" s="655"/>
      <c r="AC10" s="655"/>
      <c r="AD10" s="656" t="s">
        <v>127</v>
      </c>
      <c r="AE10" s="656"/>
      <c r="AF10" s="656"/>
      <c r="AG10" s="656"/>
      <c r="AH10" s="656"/>
      <c r="AI10" s="656"/>
      <c r="AJ10" s="656"/>
      <c r="AK10" s="656"/>
      <c r="AL10" s="631" t="s">
        <v>127</v>
      </c>
      <c r="AM10" s="632"/>
      <c r="AN10" s="632"/>
      <c r="AO10" s="657"/>
      <c r="AP10" s="625" t="s">
        <v>241</v>
      </c>
      <c r="AQ10" s="626"/>
      <c r="AR10" s="626"/>
      <c r="AS10" s="626"/>
      <c r="AT10" s="626"/>
      <c r="AU10" s="626"/>
      <c r="AV10" s="626"/>
      <c r="AW10" s="626"/>
      <c r="AX10" s="626"/>
      <c r="AY10" s="626"/>
      <c r="AZ10" s="626"/>
      <c r="BA10" s="626"/>
      <c r="BB10" s="626"/>
      <c r="BC10" s="626"/>
      <c r="BD10" s="626"/>
      <c r="BE10" s="626"/>
      <c r="BF10" s="627"/>
      <c r="BG10" s="628">
        <v>58134</v>
      </c>
      <c r="BH10" s="629"/>
      <c r="BI10" s="629"/>
      <c r="BJ10" s="629"/>
      <c r="BK10" s="629"/>
      <c r="BL10" s="629"/>
      <c r="BM10" s="629"/>
      <c r="BN10" s="630"/>
      <c r="BO10" s="655">
        <v>2.2000000000000002</v>
      </c>
      <c r="BP10" s="655"/>
      <c r="BQ10" s="655"/>
      <c r="BR10" s="655"/>
      <c r="BS10" s="656" t="s">
        <v>127</v>
      </c>
      <c r="BT10" s="656"/>
      <c r="BU10" s="656"/>
      <c r="BV10" s="656"/>
      <c r="BW10" s="656"/>
      <c r="BX10" s="656"/>
      <c r="BY10" s="656"/>
      <c r="BZ10" s="656"/>
      <c r="CA10" s="656"/>
      <c r="CB10" s="714"/>
      <c r="CD10" s="662" t="s">
        <v>242</v>
      </c>
      <c r="CE10" s="663"/>
      <c r="CF10" s="663"/>
      <c r="CG10" s="663"/>
      <c r="CH10" s="663"/>
      <c r="CI10" s="663"/>
      <c r="CJ10" s="663"/>
      <c r="CK10" s="663"/>
      <c r="CL10" s="663"/>
      <c r="CM10" s="663"/>
      <c r="CN10" s="663"/>
      <c r="CO10" s="663"/>
      <c r="CP10" s="663"/>
      <c r="CQ10" s="664"/>
      <c r="CR10" s="628">
        <v>12699</v>
      </c>
      <c r="CS10" s="629"/>
      <c r="CT10" s="629"/>
      <c r="CU10" s="629"/>
      <c r="CV10" s="629"/>
      <c r="CW10" s="629"/>
      <c r="CX10" s="629"/>
      <c r="CY10" s="630"/>
      <c r="CZ10" s="655">
        <v>0</v>
      </c>
      <c r="DA10" s="655"/>
      <c r="DB10" s="655"/>
      <c r="DC10" s="655"/>
      <c r="DD10" s="634" t="s">
        <v>127</v>
      </c>
      <c r="DE10" s="629"/>
      <c r="DF10" s="629"/>
      <c r="DG10" s="629"/>
      <c r="DH10" s="629"/>
      <c r="DI10" s="629"/>
      <c r="DJ10" s="629"/>
      <c r="DK10" s="629"/>
      <c r="DL10" s="629"/>
      <c r="DM10" s="629"/>
      <c r="DN10" s="629"/>
      <c r="DO10" s="629"/>
      <c r="DP10" s="630"/>
      <c r="DQ10" s="634">
        <v>12699</v>
      </c>
      <c r="DR10" s="629"/>
      <c r="DS10" s="629"/>
      <c r="DT10" s="629"/>
      <c r="DU10" s="629"/>
      <c r="DV10" s="629"/>
      <c r="DW10" s="629"/>
      <c r="DX10" s="629"/>
      <c r="DY10" s="629"/>
      <c r="DZ10" s="629"/>
      <c r="EA10" s="629"/>
      <c r="EB10" s="629"/>
      <c r="EC10" s="672"/>
    </row>
    <row r="11" spans="2:143" ht="11.25" customHeight="1" x14ac:dyDescent="0.15">
      <c r="B11" s="625" t="s">
        <v>243</v>
      </c>
      <c r="C11" s="626"/>
      <c r="D11" s="626"/>
      <c r="E11" s="626"/>
      <c r="F11" s="626"/>
      <c r="G11" s="626"/>
      <c r="H11" s="626"/>
      <c r="I11" s="626"/>
      <c r="J11" s="626"/>
      <c r="K11" s="626"/>
      <c r="L11" s="626"/>
      <c r="M11" s="626"/>
      <c r="N11" s="626"/>
      <c r="O11" s="626"/>
      <c r="P11" s="626"/>
      <c r="Q11" s="627"/>
      <c r="R11" s="628">
        <v>718922</v>
      </c>
      <c r="S11" s="629"/>
      <c r="T11" s="629"/>
      <c r="U11" s="629"/>
      <c r="V11" s="629"/>
      <c r="W11" s="629"/>
      <c r="X11" s="629"/>
      <c r="Y11" s="630"/>
      <c r="Z11" s="631">
        <v>2.5</v>
      </c>
      <c r="AA11" s="632"/>
      <c r="AB11" s="632"/>
      <c r="AC11" s="633"/>
      <c r="AD11" s="634">
        <v>718922</v>
      </c>
      <c r="AE11" s="629"/>
      <c r="AF11" s="629"/>
      <c r="AG11" s="629"/>
      <c r="AH11" s="629"/>
      <c r="AI11" s="629"/>
      <c r="AJ11" s="629"/>
      <c r="AK11" s="630"/>
      <c r="AL11" s="631">
        <v>5.4</v>
      </c>
      <c r="AM11" s="632"/>
      <c r="AN11" s="632"/>
      <c r="AO11" s="657"/>
      <c r="AP11" s="625" t="s">
        <v>244</v>
      </c>
      <c r="AQ11" s="626"/>
      <c r="AR11" s="626"/>
      <c r="AS11" s="626"/>
      <c r="AT11" s="626"/>
      <c r="AU11" s="626"/>
      <c r="AV11" s="626"/>
      <c r="AW11" s="626"/>
      <c r="AX11" s="626"/>
      <c r="AY11" s="626"/>
      <c r="AZ11" s="626"/>
      <c r="BA11" s="626"/>
      <c r="BB11" s="626"/>
      <c r="BC11" s="626"/>
      <c r="BD11" s="626"/>
      <c r="BE11" s="626"/>
      <c r="BF11" s="627"/>
      <c r="BG11" s="628">
        <v>55189</v>
      </c>
      <c r="BH11" s="629"/>
      <c r="BI11" s="629"/>
      <c r="BJ11" s="629"/>
      <c r="BK11" s="629"/>
      <c r="BL11" s="629"/>
      <c r="BM11" s="629"/>
      <c r="BN11" s="630"/>
      <c r="BO11" s="655">
        <v>2</v>
      </c>
      <c r="BP11" s="655"/>
      <c r="BQ11" s="655"/>
      <c r="BR11" s="655"/>
      <c r="BS11" s="656">
        <v>15744</v>
      </c>
      <c r="BT11" s="656"/>
      <c r="BU11" s="656"/>
      <c r="BV11" s="656"/>
      <c r="BW11" s="656"/>
      <c r="BX11" s="656"/>
      <c r="BY11" s="656"/>
      <c r="BZ11" s="656"/>
      <c r="CA11" s="656"/>
      <c r="CB11" s="714"/>
      <c r="CD11" s="662" t="s">
        <v>245</v>
      </c>
      <c r="CE11" s="663"/>
      <c r="CF11" s="663"/>
      <c r="CG11" s="663"/>
      <c r="CH11" s="663"/>
      <c r="CI11" s="663"/>
      <c r="CJ11" s="663"/>
      <c r="CK11" s="663"/>
      <c r="CL11" s="663"/>
      <c r="CM11" s="663"/>
      <c r="CN11" s="663"/>
      <c r="CO11" s="663"/>
      <c r="CP11" s="663"/>
      <c r="CQ11" s="664"/>
      <c r="CR11" s="628">
        <v>2232482</v>
      </c>
      <c r="CS11" s="629"/>
      <c r="CT11" s="629"/>
      <c r="CU11" s="629"/>
      <c r="CV11" s="629"/>
      <c r="CW11" s="629"/>
      <c r="CX11" s="629"/>
      <c r="CY11" s="630"/>
      <c r="CZ11" s="655">
        <v>8</v>
      </c>
      <c r="DA11" s="655"/>
      <c r="DB11" s="655"/>
      <c r="DC11" s="655"/>
      <c r="DD11" s="634">
        <v>1418729</v>
      </c>
      <c r="DE11" s="629"/>
      <c r="DF11" s="629"/>
      <c r="DG11" s="629"/>
      <c r="DH11" s="629"/>
      <c r="DI11" s="629"/>
      <c r="DJ11" s="629"/>
      <c r="DK11" s="629"/>
      <c r="DL11" s="629"/>
      <c r="DM11" s="629"/>
      <c r="DN11" s="629"/>
      <c r="DO11" s="629"/>
      <c r="DP11" s="630"/>
      <c r="DQ11" s="634">
        <v>647554</v>
      </c>
      <c r="DR11" s="629"/>
      <c r="DS11" s="629"/>
      <c r="DT11" s="629"/>
      <c r="DU11" s="629"/>
      <c r="DV11" s="629"/>
      <c r="DW11" s="629"/>
      <c r="DX11" s="629"/>
      <c r="DY11" s="629"/>
      <c r="DZ11" s="629"/>
      <c r="EA11" s="629"/>
      <c r="EB11" s="629"/>
      <c r="EC11" s="672"/>
    </row>
    <row r="12" spans="2:143" ht="11.25" customHeight="1" x14ac:dyDescent="0.15">
      <c r="B12" s="625" t="s">
        <v>246</v>
      </c>
      <c r="C12" s="626"/>
      <c r="D12" s="626"/>
      <c r="E12" s="626"/>
      <c r="F12" s="626"/>
      <c r="G12" s="626"/>
      <c r="H12" s="626"/>
      <c r="I12" s="626"/>
      <c r="J12" s="626"/>
      <c r="K12" s="626"/>
      <c r="L12" s="626"/>
      <c r="M12" s="626"/>
      <c r="N12" s="626"/>
      <c r="O12" s="626"/>
      <c r="P12" s="626"/>
      <c r="Q12" s="627"/>
      <c r="R12" s="628" t="s">
        <v>127</v>
      </c>
      <c r="S12" s="629"/>
      <c r="T12" s="629"/>
      <c r="U12" s="629"/>
      <c r="V12" s="629"/>
      <c r="W12" s="629"/>
      <c r="X12" s="629"/>
      <c r="Y12" s="630"/>
      <c r="Z12" s="655" t="s">
        <v>127</v>
      </c>
      <c r="AA12" s="655"/>
      <c r="AB12" s="655"/>
      <c r="AC12" s="655"/>
      <c r="AD12" s="656" t="s">
        <v>127</v>
      </c>
      <c r="AE12" s="656"/>
      <c r="AF12" s="656"/>
      <c r="AG12" s="656"/>
      <c r="AH12" s="656"/>
      <c r="AI12" s="656"/>
      <c r="AJ12" s="656"/>
      <c r="AK12" s="656"/>
      <c r="AL12" s="631" t="s">
        <v>127</v>
      </c>
      <c r="AM12" s="632"/>
      <c r="AN12" s="632"/>
      <c r="AO12" s="657"/>
      <c r="AP12" s="625" t="s">
        <v>247</v>
      </c>
      <c r="AQ12" s="626"/>
      <c r="AR12" s="626"/>
      <c r="AS12" s="626"/>
      <c r="AT12" s="626"/>
      <c r="AU12" s="626"/>
      <c r="AV12" s="626"/>
      <c r="AW12" s="626"/>
      <c r="AX12" s="626"/>
      <c r="AY12" s="626"/>
      <c r="AZ12" s="626"/>
      <c r="BA12" s="626"/>
      <c r="BB12" s="626"/>
      <c r="BC12" s="626"/>
      <c r="BD12" s="626"/>
      <c r="BE12" s="626"/>
      <c r="BF12" s="627"/>
      <c r="BG12" s="628">
        <v>1179902</v>
      </c>
      <c r="BH12" s="629"/>
      <c r="BI12" s="629"/>
      <c r="BJ12" s="629"/>
      <c r="BK12" s="629"/>
      <c r="BL12" s="629"/>
      <c r="BM12" s="629"/>
      <c r="BN12" s="630"/>
      <c r="BO12" s="655">
        <v>43.6</v>
      </c>
      <c r="BP12" s="655"/>
      <c r="BQ12" s="655"/>
      <c r="BR12" s="655"/>
      <c r="BS12" s="656" t="s">
        <v>127</v>
      </c>
      <c r="BT12" s="656"/>
      <c r="BU12" s="656"/>
      <c r="BV12" s="656"/>
      <c r="BW12" s="656"/>
      <c r="BX12" s="656"/>
      <c r="BY12" s="656"/>
      <c r="BZ12" s="656"/>
      <c r="CA12" s="656"/>
      <c r="CB12" s="714"/>
      <c r="CD12" s="662" t="s">
        <v>248</v>
      </c>
      <c r="CE12" s="663"/>
      <c r="CF12" s="663"/>
      <c r="CG12" s="663"/>
      <c r="CH12" s="663"/>
      <c r="CI12" s="663"/>
      <c r="CJ12" s="663"/>
      <c r="CK12" s="663"/>
      <c r="CL12" s="663"/>
      <c r="CM12" s="663"/>
      <c r="CN12" s="663"/>
      <c r="CO12" s="663"/>
      <c r="CP12" s="663"/>
      <c r="CQ12" s="664"/>
      <c r="CR12" s="628">
        <v>1370056</v>
      </c>
      <c r="CS12" s="629"/>
      <c r="CT12" s="629"/>
      <c r="CU12" s="629"/>
      <c r="CV12" s="629"/>
      <c r="CW12" s="629"/>
      <c r="CX12" s="629"/>
      <c r="CY12" s="630"/>
      <c r="CZ12" s="655">
        <v>4.9000000000000004</v>
      </c>
      <c r="DA12" s="655"/>
      <c r="DB12" s="655"/>
      <c r="DC12" s="655"/>
      <c r="DD12" s="634">
        <v>115860</v>
      </c>
      <c r="DE12" s="629"/>
      <c r="DF12" s="629"/>
      <c r="DG12" s="629"/>
      <c r="DH12" s="629"/>
      <c r="DI12" s="629"/>
      <c r="DJ12" s="629"/>
      <c r="DK12" s="629"/>
      <c r="DL12" s="629"/>
      <c r="DM12" s="629"/>
      <c r="DN12" s="629"/>
      <c r="DO12" s="629"/>
      <c r="DP12" s="630"/>
      <c r="DQ12" s="634">
        <v>615238</v>
      </c>
      <c r="DR12" s="629"/>
      <c r="DS12" s="629"/>
      <c r="DT12" s="629"/>
      <c r="DU12" s="629"/>
      <c r="DV12" s="629"/>
      <c r="DW12" s="629"/>
      <c r="DX12" s="629"/>
      <c r="DY12" s="629"/>
      <c r="DZ12" s="629"/>
      <c r="EA12" s="629"/>
      <c r="EB12" s="629"/>
      <c r="EC12" s="672"/>
    </row>
    <row r="13" spans="2:143" ht="11.25" customHeight="1" x14ac:dyDescent="0.15">
      <c r="B13" s="625" t="s">
        <v>249</v>
      </c>
      <c r="C13" s="626"/>
      <c r="D13" s="626"/>
      <c r="E13" s="626"/>
      <c r="F13" s="626"/>
      <c r="G13" s="626"/>
      <c r="H13" s="626"/>
      <c r="I13" s="626"/>
      <c r="J13" s="626"/>
      <c r="K13" s="626"/>
      <c r="L13" s="626"/>
      <c r="M13" s="626"/>
      <c r="N13" s="626"/>
      <c r="O13" s="626"/>
      <c r="P13" s="626"/>
      <c r="Q13" s="627"/>
      <c r="R13" s="628" t="s">
        <v>127</v>
      </c>
      <c r="S13" s="629"/>
      <c r="T13" s="629"/>
      <c r="U13" s="629"/>
      <c r="V13" s="629"/>
      <c r="W13" s="629"/>
      <c r="X13" s="629"/>
      <c r="Y13" s="630"/>
      <c r="Z13" s="655" t="s">
        <v>127</v>
      </c>
      <c r="AA13" s="655"/>
      <c r="AB13" s="655"/>
      <c r="AC13" s="655"/>
      <c r="AD13" s="656" t="s">
        <v>127</v>
      </c>
      <c r="AE13" s="656"/>
      <c r="AF13" s="656"/>
      <c r="AG13" s="656"/>
      <c r="AH13" s="656"/>
      <c r="AI13" s="656"/>
      <c r="AJ13" s="656"/>
      <c r="AK13" s="656"/>
      <c r="AL13" s="631" t="s">
        <v>127</v>
      </c>
      <c r="AM13" s="632"/>
      <c r="AN13" s="632"/>
      <c r="AO13" s="657"/>
      <c r="AP13" s="625" t="s">
        <v>250</v>
      </c>
      <c r="AQ13" s="626"/>
      <c r="AR13" s="626"/>
      <c r="AS13" s="626"/>
      <c r="AT13" s="626"/>
      <c r="AU13" s="626"/>
      <c r="AV13" s="626"/>
      <c r="AW13" s="626"/>
      <c r="AX13" s="626"/>
      <c r="AY13" s="626"/>
      <c r="AZ13" s="626"/>
      <c r="BA13" s="626"/>
      <c r="BB13" s="626"/>
      <c r="BC13" s="626"/>
      <c r="BD13" s="626"/>
      <c r="BE13" s="626"/>
      <c r="BF13" s="627"/>
      <c r="BG13" s="628">
        <v>1172483</v>
      </c>
      <c r="BH13" s="629"/>
      <c r="BI13" s="629"/>
      <c r="BJ13" s="629"/>
      <c r="BK13" s="629"/>
      <c r="BL13" s="629"/>
      <c r="BM13" s="629"/>
      <c r="BN13" s="630"/>
      <c r="BO13" s="655">
        <v>43.4</v>
      </c>
      <c r="BP13" s="655"/>
      <c r="BQ13" s="655"/>
      <c r="BR13" s="655"/>
      <c r="BS13" s="656" t="s">
        <v>127</v>
      </c>
      <c r="BT13" s="656"/>
      <c r="BU13" s="656"/>
      <c r="BV13" s="656"/>
      <c r="BW13" s="656"/>
      <c r="BX13" s="656"/>
      <c r="BY13" s="656"/>
      <c r="BZ13" s="656"/>
      <c r="CA13" s="656"/>
      <c r="CB13" s="714"/>
      <c r="CD13" s="662" t="s">
        <v>251</v>
      </c>
      <c r="CE13" s="663"/>
      <c r="CF13" s="663"/>
      <c r="CG13" s="663"/>
      <c r="CH13" s="663"/>
      <c r="CI13" s="663"/>
      <c r="CJ13" s="663"/>
      <c r="CK13" s="663"/>
      <c r="CL13" s="663"/>
      <c r="CM13" s="663"/>
      <c r="CN13" s="663"/>
      <c r="CO13" s="663"/>
      <c r="CP13" s="663"/>
      <c r="CQ13" s="664"/>
      <c r="CR13" s="628">
        <v>1820350</v>
      </c>
      <c r="CS13" s="629"/>
      <c r="CT13" s="629"/>
      <c r="CU13" s="629"/>
      <c r="CV13" s="629"/>
      <c r="CW13" s="629"/>
      <c r="CX13" s="629"/>
      <c r="CY13" s="630"/>
      <c r="CZ13" s="655">
        <v>6.5</v>
      </c>
      <c r="DA13" s="655"/>
      <c r="DB13" s="655"/>
      <c r="DC13" s="655"/>
      <c r="DD13" s="634">
        <v>1359972</v>
      </c>
      <c r="DE13" s="629"/>
      <c r="DF13" s="629"/>
      <c r="DG13" s="629"/>
      <c r="DH13" s="629"/>
      <c r="DI13" s="629"/>
      <c r="DJ13" s="629"/>
      <c r="DK13" s="629"/>
      <c r="DL13" s="629"/>
      <c r="DM13" s="629"/>
      <c r="DN13" s="629"/>
      <c r="DO13" s="629"/>
      <c r="DP13" s="630"/>
      <c r="DQ13" s="634">
        <v>503274</v>
      </c>
      <c r="DR13" s="629"/>
      <c r="DS13" s="629"/>
      <c r="DT13" s="629"/>
      <c r="DU13" s="629"/>
      <c r="DV13" s="629"/>
      <c r="DW13" s="629"/>
      <c r="DX13" s="629"/>
      <c r="DY13" s="629"/>
      <c r="DZ13" s="629"/>
      <c r="EA13" s="629"/>
      <c r="EB13" s="629"/>
      <c r="EC13" s="672"/>
    </row>
    <row r="14" spans="2:143" ht="11.25" customHeight="1" x14ac:dyDescent="0.15">
      <c r="B14" s="625" t="s">
        <v>252</v>
      </c>
      <c r="C14" s="626"/>
      <c r="D14" s="626"/>
      <c r="E14" s="626"/>
      <c r="F14" s="626"/>
      <c r="G14" s="626"/>
      <c r="H14" s="626"/>
      <c r="I14" s="626"/>
      <c r="J14" s="626"/>
      <c r="K14" s="626"/>
      <c r="L14" s="626"/>
      <c r="M14" s="626"/>
      <c r="N14" s="626"/>
      <c r="O14" s="626"/>
      <c r="P14" s="626"/>
      <c r="Q14" s="627"/>
      <c r="R14" s="628" t="s">
        <v>127</v>
      </c>
      <c r="S14" s="629"/>
      <c r="T14" s="629"/>
      <c r="U14" s="629"/>
      <c r="V14" s="629"/>
      <c r="W14" s="629"/>
      <c r="X14" s="629"/>
      <c r="Y14" s="630"/>
      <c r="Z14" s="655" t="s">
        <v>127</v>
      </c>
      <c r="AA14" s="655"/>
      <c r="AB14" s="655"/>
      <c r="AC14" s="655"/>
      <c r="AD14" s="656" t="s">
        <v>127</v>
      </c>
      <c r="AE14" s="656"/>
      <c r="AF14" s="656"/>
      <c r="AG14" s="656"/>
      <c r="AH14" s="656"/>
      <c r="AI14" s="656"/>
      <c r="AJ14" s="656"/>
      <c r="AK14" s="656"/>
      <c r="AL14" s="631" t="s">
        <v>127</v>
      </c>
      <c r="AM14" s="632"/>
      <c r="AN14" s="632"/>
      <c r="AO14" s="657"/>
      <c r="AP14" s="625" t="s">
        <v>253</v>
      </c>
      <c r="AQ14" s="626"/>
      <c r="AR14" s="626"/>
      <c r="AS14" s="626"/>
      <c r="AT14" s="626"/>
      <c r="AU14" s="626"/>
      <c r="AV14" s="626"/>
      <c r="AW14" s="626"/>
      <c r="AX14" s="626"/>
      <c r="AY14" s="626"/>
      <c r="AZ14" s="626"/>
      <c r="BA14" s="626"/>
      <c r="BB14" s="626"/>
      <c r="BC14" s="626"/>
      <c r="BD14" s="626"/>
      <c r="BE14" s="626"/>
      <c r="BF14" s="627"/>
      <c r="BG14" s="628">
        <v>135616</v>
      </c>
      <c r="BH14" s="629"/>
      <c r="BI14" s="629"/>
      <c r="BJ14" s="629"/>
      <c r="BK14" s="629"/>
      <c r="BL14" s="629"/>
      <c r="BM14" s="629"/>
      <c r="BN14" s="630"/>
      <c r="BO14" s="655">
        <v>5</v>
      </c>
      <c r="BP14" s="655"/>
      <c r="BQ14" s="655"/>
      <c r="BR14" s="655"/>
      <c r="BS14" s="656" t="s">
        <v>127</v>
      </c>
      <c r="BT14" s="656"/>
      <c r="BU14" s="656"/>
      <c r="BV14" s="656"/>
      <c r="BW14" s="656"/>
      <c r="BX14" s="656"/>
      <c r="BY14" s="656"/>
      <c r="BZ14" s="656"/>
      <c r="CA14" s="656"/>
      <c r="CB14" s="714"/>
      <c r="CD14" s="662" t="s">
        <v>254</v>
      </c>
      <c r="CE14" s="663"/>
      <c r="CF14" s="663"/>
      <c r="CG14" s="663"/>
      <c r="CH14" s="663"/>
      <c r="CI14" s="663"/>
      <c r="CJ14" s="663"/>
      <c r="CK14" s="663"/>
      <c r="CL14" s="663"/>
      <c r="CM14" s="663"/>
      <c r="CN14" s="663"/>
      <c r="CO14" s="663"/>
      <c r="CP14" s="663"/>
      <c r="CQ14" s="664"/>
      <c r="CR14" s="628">
        <v>1110576</v>
      </c>
      <c r="CS14" s="629"/>
      <c r="CT14" s="629"/>
      <c r="CU14" s="629"/>
      <c r="CV14" s="629"/>
      <c r="CW14" s="629"/>
      <c r="CX14" s="629"/>
      <c r="CY14" s="630"/>
      <c r="CZ14" s="655">
        <v>4</v>
      </c>
      <c r="DA14" s="655"/>
      <c r="DB14" s="655"/>
      <c r="DC14" s="655"/>
      <c r="DD14" s="634">
        <v>373186</v>
      </c>
      <c r="DE14" s="629"/>
      <c r="DF14" s="629"/>
      <c r="DG14" s="629"/>
      <c r="DH14" s="629"/>
      <c r="DI14" s="629"/>
      <c r="DJ14" s="629"/>
      <c r="DK14" s="629"/>
      <c r="DL14" s="629"/>
      <c r="DM14" s="629"/>
      <c r="DN14" s="629"/>
      <c r="DO14" s="629"/>
      <c r="DP14" s="630"/>
      <c r="DQ14" s="634">
        <v>806616</v>
      </c>
      <c r="DR14" s="629"/>
      <c r="DS14" s="629"/>
      <c r="DT14" s="629"/>
      <c r="DU14" s="629"/>
      <c r="DV14" s="629"/>
      <c r="DW14" s="629"/>
      <c r="DX14" s="629"/>
      <c r="DY14" s="629"/>
      <c r="DZ14" s="629"/>
      <c r="EA14" s="629"/>
      <c r="EB14" s="629"/>
      <c r="EC14" s="672"/>
    </row>
    <row r="15" spans="2:143" ht="11.25" customHeight="1" x14ac:dyDescent="0.15">
      <c r="B15" s="625" t="s">
        <v>255</v>
      </c>
      <c r="C15" s="626"/>
      <c r="D15" s="626"/>
      <c r="E15" s="626"/>
      <c r="F15" s="626"/>
      <c r="G15" s="626"/>
      <c r="H15" s="626"/>
      <c r="I15" s="626"/>
      <c r="J15" s="626"/>
      <c r="K15" s="626"/>
      <c r="L15" s="626"/>
      <c r="M15" s="626"/>
      <c r="N15" s="626"/>
      <c r="O15" s="626"/>
      <c r="P15" s="626"/>
      <c r="Q15" s="627"/>
      <c r="R15" s="628" t="s">
        <v>127</v>
      </c>
      <c r="S15" s="629"/>
      <c r="T15" s="629"/>
      <c r="U15" s="629"/>
      <c r="V15" s="629"/>
      <c r="W15" s="629"/>
      <c r="X15" s="629"/>
      <c r="Y15" s="630"/>
      <c r="Z15" s="655" t="s">
        <v>127</v>
      </c>
      <c r="AA15" s="655"/>
      <c r="AB15" s="655"/>
      <c r="AC15" s="655"/>
      <c r="AD15" s="656" t="s">
        <v>127</v>
      </c>
      <c r="AE15" s="656"/>
      <c r="AF15" s="656"/>
      <c r="AG15" s="656"/>
      <c r="AH15" s="656"/>
      <c r="AI15" s="656"/>
      <c r="AJ15" s="656"/>
      <c r="AK15" s="656"/>
      <c r="AL15" s="631" t="s">
        <v>127</v>
      </c>
      <c r="AM15" s="632"/>
      <c r="AN15" s="632"/>
      <c r="AO15" s="657"/>
      <c r="AP15" s="625" t="s">
        <v>256</v>
      </c>
      <c r="AQ15" s="626"/>
      <c r="AR15" s="626"/>
      <c r="AS15" s="626"/>
      <c r="AT15" s="626"/>
      <c r="AU15" s="626"/>
      <c r="AV15" s="626"/>
      <c r="AW15" s="626"/>
      <c r="AX15" s="626"/>
      <c r="AY15" s="626"/>
      <c r="AZ15" s="626"/>
      <c r="BA15" s="626"/>
      <c r="BB15" s="626"/>
      <c r="BC15" s="626"/>
      <c r="BD15" s="626"/>
      <c r="BE15" s="626"/>
      <c r="BF15" s="627"/>
      <c r="BG15" s="628">
        <v>217675</v>
      </c>
      <c r="BH15" s="629"/>
      <c r="BI15" s="629"/>
      <c r="BJ15" s="629"/>
      <c r="BK15" s="629"/>
      <c r="BL15" s="629"/>
      <c r="BM15" s="629"/>
      <c r="BN15" s="630"/>
      <c r="BO15" s="655">
        <v>8.1</v>
      </c>
      <c r="BP15" s="655"/>
      <c r="BQ15" s="655"/>
      <c r="BR15" s="655"/>
      <c r="BS15" s="656" t="s">
        <v>127</v>
      </c>
      <c r="BT15" s="656"/>
      <c r="BU15" s="656"/>
      <c r="BV15" s="656"/>
      <c r="BW15" s="656"/>
      <c r="BX15" s="656"/>
      <c r="BY15" s="656"/>
      <c r="BZ15" s="656"/>
      <c r="CA15" s="656"/>
      <c r="CB15" s="714"/>
      <c r="CD15" s="662" t="s">
        <v>257</v>
      </c>
      <c r="CE15" s="663"/>
      <c r="CF15" s="663"/>
      <c r="CG15" s="663"/>
      <c r="CH15" s="663"/>
      <c r="CI15" s="663"/>
      <c r="CJ15" s="663"/>
      <c r="CK15" s="663"/>
      <c r="CL15" s="663"/>
      <c r="CM15" s="663"/>
      <c r="CN15" s="663"/>
      <c r="CO15" s="663"/>
      <c r="CP15" s="663"/>
      <c r="CQ15" s="664"/>
      <c r="CR15" s="628">
        <v>2407391</v>
      </c>
      <c r="CS15" s="629"/>
      <c r="CT15" s="629"/>
      <c r="CU15" s="629"/>
      <c r="CV15" s="629"/>
      <c r="CW15" s="629"/>
      <c r="CX15" s="629"/>
      <c r="CY15" s="630"/>
      <c r="CZ15" s="655">
        <v>8.6</v>
      </c>
      <c r="DA15" s="655"/>
      <c r="DB15" s="655"/>
      <c r="DC15" s="655"/>
      <c r="DD15" s="634">
        <v>807653</v>
      </c>
      <c r="DE15" s="629"/>
      <c r="DF15" s="629"/>
      <c r="DG15" s="629"/>
      <c r="DH15" s="629"/>
      <c r="DI15" s="629"/>
      <c r="DJ15" s="629"/>
      <c r="DK15" s="629"/>
      <c r="DL15" s="629"/>
      <c r="DM15" s="629"/>
      <c r="DN15" s="629"/>
      <c r="DO15" s="629"/>
      <c r="DP15" s="630"/>
      <c r="DQ15" s="634">
        <v>1425699</v>
      </c>
      <c r="DR15" s="629"/>
      <c r="DS15" s="629"/>
      <c r="DT15" s="629"/>
      <c r="DU15" s="629"/>
      <c r="DV15" s="629"/>
      <c r="DW15" s="629"/>
      <c r="DX15" s="629"/>
      <c r="DY15" s="629"/>
      <c r="DZ15" s="629"/>
      <c r="EA15" s="629"/>
      <c r="EB15" s="629"/>
      <c r="EC15" s="672"/>
    </row>
    <row r="16" spans="2:143" ht="11.25" customHeight="1" x14ac:dyDescent="0.15">
      <c r="B16" s="625" t="s">
        <v>258</v>
      </c>
      <c r="C16" s="626"/>
      <c r="D16" s="626"/>
      <c r="E16" s="626"/>
      <c r="F16" s="626"/>
      <c r="G16" s="626"/>
      <c r="H16" s="626"/>
      <c r="I16" s="626"/>
      <c r="J16" s="626"/>
      <c r="K16" s="626"/>
      <c r="L16" s="626"/>
      <c r="M16" s="626"/>
      <c r="N16" s="626"/>
      <c r="O16" s="626"/>
      <c r="P16" s="626"/>
      <c r="Q16" s="627"/>
      <c r="R16" s="628">
        <v>10617</v>
      </c>
      <c r="S16" s="629"/>
      <c r="T16" s="629"/>
      <c r="U16" s="629"/>
      <c r="V16" s="629"/>
      <c r="W16" s="629"/>
      <c r="X16" s="629"/>
      <c r="Y16" s="630"/>
      <c r="Z16" s="655">
        <v>0</v>
      </c>
      <c r="AA16" s="655"/>
      <c r="AB16" s="655"/>
      <c r="AC16" s="655"/>
      <c r="AD16" s="656">
        <v>10617</v>
      </c>
      <c r="AE16" s="656"/>
      <c r="AF16" s="656"/>
      <c r="AG16" s="656"/>
      <c r="AH16" s="656"/>
      <c r="AI16" s="656"/>
      <c r="AJ16" s="656"/>
      <c r="AK16" s="656"/>
      <c r="AL16" s="631">
        <v>0.1</v>
      </c>
      <c r="AM16" s="632"/>
      <c r="AN16" s="632"/>
      <c r="AO16" s="657"/>
      <c r="AP16" s="625" t="s">
        <v>259</v>
      </c>
      <c r="AQ16" s="626"/>
      <c r="AR16" s="626"/>
      <c r="AS16" s="626"/>
      <c r="AT16" s="626"/>
      <c r="AU16" s="626"/>
      <c r="AV16" s="626"/>
      <c r="AW16" s="626"/>
      <c r="AX16" s="626"/>
      <c r="AY16" s="626"/>
      <c r="AZ16" s="626"/>
      <c r="BA16" s="626"/>
      <c r="BB16" s="626"/>
      <c r="BC16" s="626"/>
      <c r="BD16" s="626"/>
      <c r="BE16" s="626"/>
      <c r="BF16" s="627"/>
      <c r="BG16" s="628" t="s">
        <v>127</v>
      </c>
      <c r="BH16" s="629"/>
      <c r="BI16" s="629"/>
      <c r="BJ16" s="629"/>
      <c r="BK16" s="629"/>
      <c r="BL16" s="629"/>
      <c r="BM16" s="629"/>
      <c r="BN16" s="630"/>
      <c r="BO16" s="655" t="s">
        <v>127</v>
      </c>
      <c r="BP16" s="655"/>
      <c r="BQ16" s="655"/>
      <c r="BR16" s="655"/>
      <c r="BS16" s="656" t="s">
        <v>127</v>
      </c>
      <c r="BT16" s="656"/>
      <c r="BU16" s="656"/>
      <c r="BV16" s="656"/>
      <c r="BW16" s="656"/>
      <c r="BX16" s="656"/>
      <c r="BY16" s="656"/>
      <c r="BZ16" s="656"/>
      <c r="CA16" s="656"/>
      <c r="CB16" s="714"/>
      <c r="CD16" s="662" t="s">
        <v>260</v>
      </c>
      <c r="CE16" s="663"/>
      <c r="CF16" s="663"/>
      <c r="CG16" s="663"/>
      <c r="CH16" s="663"/>
      <c r="CI16" s="663"/>
      <c r="CJ16" s="663"/>
      <c r="CK16" s="663"/>
      <c r="CL16" s="663"/>
      <c r="CM16" s="663"/>
      <c r="CN16" s="663"/>
      <c r="CO16" s="663"/>
      <c r="CP16" s="663"/>
      <c r="CQ16" s="664"/>
      <c r="CR16" s="628">
        <v>409158</v>
      </c>
      <c r="CS16" s="629"/>
      <c r="CT16" s="629"/>
      <c r="CU16" s="629"/>
      <c r="CV16" s="629"/>
      <c r="CW16" s="629"/>
      <c r="CX16" s="629"/>
      <c r="CY16" s="630"/>
      <c r="CZ16" s="655">
        <v>1.5</v>
      </c>
      <c r="DA16" s="655"/>
      <c r="DB16" s="655"/>
      <c r="DC16" s="655"/>
      <c r="DD16" s="634" t="s">
        <v>127</v>
      </c>
      <c r="DE16" s="629"/>
      <c r="DF16" s="629"/>
      <c r="DG16" s="629"/>
      <c r="DH16" s="629"/>
      <c r="DI16" s="629"/>
      <c r="DJ16" s="629"/>
      <c r="DK16" s="629"/>
      <c r="DL16" s="629"/>
      <c r="DM16" s="629"/>
      <c r="DN16" s="629"/>
      <c r="DO16" s="629"/>
      <c r="DP16" s="630"/>
      <c r="DQ16" s="634">
        <v>46878</v>
      </c>
      <c r="DR16" s="629"/>
      <c r="DS16" s="629"/>
      <c r="DT16" s="629"/>
      <c r="DU16" s="629"/>
      <c r="DV16" s="629"/>
      <c r="DW16" s="629"/>
      <c r="DX16" s="629"/>
      <c r="DY16" s="629"/>
      <c r="DZ16" s="629"/>
      <c r="EA16" s="629"/>
      <c r="EB16" s="629"/>
      <c r="EC16" s="672"/>
    </row>
    <row r="17" spans="2:133" ht="11.25" customHeight="1" x14ac:dyDescent="0.15">
      <c r="B17" s="625" t="s">
        <v>261</v>
      </c>
      <c r="C17" s="626"/>
      <c r="D17" s="626"/>
      <c r="E17" s="626"/>
      <c r="F17" s="626"/>
      <c r="G17" s="626"/>
      <c r="H17" s="626"/>
      <c r="I17" s="626"/>
      <c r="J17" s="626"/>
      <c r="K17" s="626"/>
      <c r="L17" s="626"/>
      <c r="M17" s="626"/>
      <c r="N17" s="626"/>
      <c r="O17" s="626"/>
      <c r="P17" s="626"/>
      <c r="Q17" s="627"/>
      <c r="R17" s="628">
        <v>25455</v>
      </c>
      <c r="S17" s="629"/>
      <c r="T17" s="629"/>
      <c r="U17" s="629"/>
      <c r="V17" s="629"/>
      <c r="W17" s="629"/>
      <c r="X17" s="629"/>
      <c r="Y17" s="630"/>
      <c r="Z17" s="655">
        <v>0.1</v>
      </c>
      <c r="AA17" s="655"/>
      <c r="AB17" s="655"/>
      <c r="AC17" s="655"/>
      <c r="AD17" s="656">
        <v>25455</v>
      </c>
      <c r="AE17" s="656"/>
      <c r="AF17" s="656"/>
      <c r="AG17" s="656"/>
      <c r="AH17" s="656"/>
      <c r="AI17" s="656"/>
      <c r="AJ17" s="656"/>
      <c r="AK17" s="656"/>
      <c r="AL17" s="631">
        <v>0.2</v>
      </c>
      <c r="AM17" s="632"/>
      <c r="AN17" s="632"/>
      <c r="AO17" s="657"/>
      <c r="AP17" s="625" t="s">
        <v>262</v>
      </c>
      <c r="AQ17" s="626"/>
      <c r="AR17" s="626"/>
      <c r="AS17" s="626"/>
      <c r="AT17" s="626"/>
      <c r="AU17" s="626"/>
      <c r="AV17" s="626"/>
      <c r="AW17" s="626"/>
      <c r="AX17" s="626"/>
      <c r="AY17" s="626"/>
      <c r="AZ17" s="626"/>
      <c r="BA17" s="626"/>
      <c r="BB17" s="626"/>
      <c r="BC17" s="626"/>
      <c r="BD17" s="626"/>
      <c r="BE17" s="626"/>
      <c r="BF17" s="627"/>
      <c r="BG17" s="628" t="s">
        <v>127</v>
      </c>
      <c r="BH17" s="629"/>
      <c r="BI17" s="629"/>
      <c r="BJ17" s="629"/>
      <c r="BK17" s="629"/>
      <c r="BL17" s="629"/>
      <c r="BM17" s="629"/>
      <c r="BN17" s="630"/>
      <c r="BO17" s="655" t="s">
        <v>127</v>
      </c>
      <c r="BP17" s="655"/>
      <c r="BQ17" s="655"/>
      <c r="BR17" s="655"/>
      <c r="BS17" s="656" t="s">
        <v>127</v>
      </c>
      <c r="BT17" s="656"/>
      <c r="BU17" s="656"/>
      <c r="BV17" s="656"/>
      <c r="BW17" s="656"/>
      <c r="BX17" s="656"/>
      <c r="BY17" s="656"/>
      <c r="BZ17" s="656"/>
      <c r="CA17" s="656"/>
      <c r="CB17" s="714"/>
      <c r="CD17" s="662" t="s">
        <v>263</v>
      </c>
      <c r="CE17" s="663"/>
      <c r="CF17" s="663"/>
      <c r="CG17" s="663"/>
      <c r="CH17" s="663"/>
      <c r="CI17" s="663"/>
      <c r="CJ17" s="663"/>
      <c r="CK17" s="663"/>
      <c r="CL17" s="663"/>
      <c r="CM17" s="663"/>
      <c r="CN17" s="663"/>
      <c r="CO17" s="663"/>
      <c r="CP17" s="663"/>
      <c r="CQ17" s="664"/>
      <c r="CR17" s="628">
        <v>3218477</v>
      </c>
      <c r="CS17" s="629"/>
      <c r="CT17" s="629"/>
      <c r="CU17" s="629"/>
      <c r="CV17" s="629"/>
      <c r="CW17" s="629"/>
      <c r="CX17" s="629"/>
      <c r="CY17" s="630"/>
      <c r="CZ17" s="655">
        <v>11.6</v>
      </c>
      <c r="DA17" s="655"/>
      <c r="DB17" s="655"/>
      <c r="DC17" s="655"/>
      <c r="DD17" s="634" t="s">
        <v>127</v>
      </c>
      <c r="DE17" s="629"/>
      <c r="DF17" s="629"/>
      <c r="DG17" s="629"/>
      <c r="DH17" s="629"/>
      <c r="DI17" s="629"/>
      <c r="DJ17" s="629"/>
      <c r="DK17" s="629"/>
      <c r="DL17" s="629"/>
      <c r="DM17" s="629"/>
      <c r="DN17" s="629"/>
      <c r="DO17" s="629"/>
      <c r="DP17" s="630"/>
      <c r="DQ17" s="634">
        <v>3167488</v>
      </c>
      <c r="DR17" s="629"/>
      <c r="DS17" s="629"/>
      <c r="DT17" s="629"/>
      <c r="DU17" s="629"/>
      <c r="DV17" s="629"/>
      <c r="DW17" s="629"/>
      <c r="DX17" s="629"/>
      <c r="DY17" s="629"/>
      <c r="DZ17" s="629"/>
      <c r="EA17" s="629"/>
      <c r="EB17" s="629"/>
      <c r="EC17" s="672"/>
    </row>
    <row r="18" spans="2:133" ht="11.25" customHeight="1" x14ac:dyDescent="0.15">
      <c r="B18" s="625" t="s">
        <v>264</v>
      </c>
      <c r="C18" s="626"/>
      <c r="D18" s="626"/>
      <c r="E18" s="626"/>
      <c r="F18" s="626"/>
      <c r="G18" s="626"/>
      <c r="H18" s="626"/>
      <c r="I18" s="626"/>
      <c r="J18" s="626"/>
      <c r="K18" s="626"/>
      <c r="L18" s="626"/>
      <c r="M18" s="626"/>
      <c r="N18" s="626"/>
      <c r="O18" s="626"/>
      <c r="P18" s="626"/>
      <c r="Q18" s="627"/>
      <c r="R18" s="628">
        <v>81024</v>
      </c>
      <c r="S18" s="629"/>
      <c r="T18" s="629"/>
      <c r="U18" s="629"/>
      <c r="V18" s="629"/>
      <c r="W18" s="629"/>
      <c r="X18" s="629"/>
      <c r="Y18" s="630"/>
      <c r="Z18" s="655">
        <v>0.3</v>
      </c>
      <c r="AA18" s="655"/>
      <c r="AB18" s="655"/>
      <c r="AC18" s="655"/>
      <c r="AD18" s="656">
        <v>77346</v>
      </c>
      <c r="AE18" s="656"/>
      <c r="AF18" s="656"/>
      <c r="AG18" s="656"/>
      <c r="AH18" s="656"/>
      <c r="AI18" s="656"/>
      <c r="AJ18" s="656"/>
      <c r="AK18" s="656"/>
      <c r="AL18" s="631">
        <v>0.60000002384185791</v>
      </c>
      <c r="AM18" s="632"/>
      <c r="AN18" s="632"/>
      <c r="AO18" s="657"/>
      <c r="AP18" s="625" t="s">
        <v>265</v>
      </c>
      <c r="AQ18" s="626"/>
      <c r="AR18" s="626"/>
      <c r="AS18" s="626"/>
      <c r="AT18" s="626"/>
      <c r="AU18" s="626"/>
      <c r="AV18" s="626"/>
      <c r="AW18" s="626"/>
      <c r="AX18" s="626"/>
      <c r="AY18" s="626"/>
      <c r="AZ18" s="626"/>
      <c r="BA18" s="626"/>
      <c r="BB18" s="626"/>
      <c r="BC18" s="626"/>
      <c r="BD18" s="626"/>
      <c r="BE18" s="626"/>
      <c r="BF18" s="627"/>
      <c r="BG18" s="628" t="s">
        <v>127</v>
      </c>
      <c r="BH18" s="629"/>
      <c r="BI18" s="629"/>
      <c r="BJ18" s="629"/>
      <c r="BK18" s="629"/>
      <c r="BL18" s="629"/>
      <c r="BM18" s="629"/>
      <c r="BN18" s="630"/>
      <c r="BO18" s="655" t="s">
        <v>127</v>
      </c>
      <c r="BP18" s="655"/>
      <c r="BQ18" s="655"/>
      <c r="BR18" s="655"/>
      <c r="BS18" s="656" t="s">
        <v>127</v>
      </c>
      <c r="BT18" s="656"/>
      <c r="BU18" s="656"/>
      <c r="BV18" s="656"/>
      <c r="BW18" s="656"/>
      <c r="BX18" s="656"/>
      <c r="BY18" s="656"/>
      <c r="BZ18" s="656"/>
      <c r="CA18" s="656"/>
      <c r="CB18" s="714"/>
      <c r="CD18" s="662" t="s">
        <v>266</v>
      </c>
      <c r="CE18" s="663"/>
      <c r="CF18" s="663"/>
      <c r="CG18" s="663"/>
      <c r="CH18" s="663"/>
      <c r="CI18" s="663"/>
      <c r="CJ18" s="663"/>
      <c r="CK18" s="663"/>
      <c r="CL18" s="663"/>
      <c r="CM18" s="663"/>
      <c r="CN18" s="663"/>
      <c r="CO18" s="663"/>
      <c r="CP18" s="663"/>
      <c r="CQ18" s="664"/>
      <c r="CR18" s="628">
        <v>31489</v>
      </c>
      <c r="CS18" s="629"/>
      <c r="CT18" s="629"/>
      <c r="CU18" s="629"/>
      <c r="CV18" s="629"/>
      <c r="CW18" s="629"/>
      <c r="CX18" s="629"/>
      <c r="CY18" s="630"/>
      <c r="CZ18" s="655">
        <v>0.1</v>
      </c>
      <c r="DA18" s="655"/>
      <c r="DB18" s="655"/>
      <c r="DC18" s="655"/>
      <c r="DD18" s="634" t="s">
        <v>127</v>
      </c>
      <c r="DE18" s="629"/>
      <c r="DF18" s="629"/>
      <c r="DG18" s="629"/>
      <c r="DH18" s="629"/>
      <c r="DI18" s="629"/>
      <c r="DJ18" s="629"/>
      <c r="DK18" s="629"/>
      <c r="DL18" s="629"/>
      <c r="DM18" s="629"/>
      <c r="DN18" s="629"/>
      <c r="DO18" s="629"/>
      <c r="DP18" s="630"/>
      <c r="DQ18" s="634">
        <v>28056</v>
      </c>
      <c r="DR18" s="629"/>
      <c r="DS18" s="629"/>
      <c r="DT18" s="629"/>
      <c r="DU18" s="629"/>
      <c r="DV18" s="629"/>
      <c r="DW18" s="629"/>
      <c r="DX18" s="629"/>
      <c r="DY18" s="629"/>
      <c r="DZ18" s="629"/>
      <c r="EA18" s="629"/>
      <c r="EB18" s="629"/>
      <c r="EC18" s="672"/>
    </row>
    <row r="19" spans="2:133" ht="11.25" customHeight="1" x14ac:dyDescent="0.15">
      <c r="B19" s="625" t="s">
        <v>267</v>
      </c>
      <c r="C19" s="626"/>
      <c r="D19" s="626"/>
      <c r="E19" s="626"/>
      <c r="F19" s="626"/>
      <c r="G19" s="626"/>
      <c r="H19" s="626"/>
      <c r="I19" s="626"/>
      <c r="J19" s="626"/>
      <c r="K19" s="626"/>
      <c r="L19" s="626"/>
      <c r="M19" s="626"/>
      <c r="N19" s="626"/>
      <c r="O19" s="626"/>
      <c r="P19" s="626"/>
      <c r="Q19" s="627"/>
      <c r="R19" s="628">
        <v>9403</v>
      </c>
      <c r="S19" s="629"/>
      <c r="T19" s="629"/>
      <c r="U19" s="629"/>
      <c r="V19" s="629"/>
      <c r="W19" s="629"/>
      <c r="X19" s="629"/>
      <c r="Y19" s="630"/>
      <c r="Z19" s="655">
        <v>0</v>
      </c>
      <c r="AA19" s="655"/>
      <c r="AB19" s="655"/>
      <c r="AC19" s="655"/>
      <c r="AD19" s="656">
        <v>9403</v>
      </c>
      <c r="AE19" s="656"/>
      <c r="AF19" s="656"/>
      <c r="AG19" s="656"/>
      <c r="AH19" s="656"/>
      <c r="AI19" s="656"/>
      <c r="AJ19" s="656"/>
      <c r="AK19" s="656"/>
      <c r="AL19" s="631">
        <v>0.1</v>
      </c>
      <c r="AM19" s="632"/>
      <c r="AN19" s="632"/>
      <c r="AO19" s="657"/>
      <c r="AP19" s="625" t="s">
        <v>268</v>
      </c>
      <c r="AQ19" s="626"/>
      <c r="AR19" s="626"/>
      <c r="AS19" s="626"/>
      <c r="AT19" s="626"/>
      <c r="AU19" s="626"/>
      <c r="AV19" s="626"/>
      <c r="AW19" s="626"/>
      <c r="AX19" s="626"/>
      <c r="AY19" s="626"/>
      <c r="AZ19" s="626"/>
      <c r="BA19" s="626"/>
      <c r="BB19" s="626"/>
      <c r="BC19" s="626"/>
      <c r="BD19" s="626"/>
      <c r="BE19" s="626"/>
      <c r="BF19" s="627"/>
      <c r="BG19" s="628">
        <v>63874</v>
      </c>
      <c r="BH19" s="629"/>
      <c r="BI19" s="629"/>
      <c r="BJ19" s="629"/>
      <c r="BK19" s="629"/>
      <c r="BL19" s="629"/>
      <c r="BM19" s="629"/>
      <c r="BN19" s="630"/>
      <c r="BO19" s="655">
        <v>2.4</v>
      </c>
      <c r="BP19" s="655"/>
      <c r="BQ19" s="655"/>
      <c r="BR19" s="655"/>
      <c r="BS19" s="656" t="s">
        <v>127</v>
      </c>
      <c r="BT19" s="656"/>
      <c r="BU19" s="656"/>
      <c r="BV19" s="656"/>
      <c r="BW19" s="656"/>
      <c r="BX19" s="656"/>
      <c r="BY19" s="656"/>
      <c r="BZ19" s="656"/>
      <c r="CA19" s="656"/>
      <c r="CB19" s="714"/>
      <c r="CD19" s="662" t="s">
        <v>269</v>
      </c>
      <c r="CE19" s="663"/>
      <c r="CF19" s="663"/>
      <c r="CG19" s="663"/>
      <c r="CH19" s="663"/>
      <c r="CI19" s="663"/>
      <c r="CJ19" s="663"/>
      <c r="CK19" s="663"/>
      <c r="CL19" s="663"/>
      <c r="CM19" s="663"/>
      <c r="CN19" s="663"/>
      <c r="CO19" s="663"/>
      <c r="CP19" s="663"/>
      <c r="CQ19" s="664"/>
      <c r="CR19" s="628" t="s">
        <v>127</v>
      </c>
      <c r="CS19" s="629"/>
      <c r="CT19" s="629"/>
      <c r="CU19" s="629"/>
      <c r="CV19" s="629"/>
      <c r="CW19" s="629"/>
      <c r="CX19" s="629"/>
      <c r="CY19" s="630"/>
      <c r="CZ19" s="655" t="s">
        <v>127</v>
      </c>
      <c r="DA19" s="655"/>
      <c r="DB19" s="655"/>
      <c r="DC19" s="655"/>
      <c r="DD19" s="634" t="s">
        <v>127</v>
      </c>
      <c r="DE19" s="629"/>
      <c r="DF19" s="629"/>
      <c r="DG19" s="629"/>
      <c r="DH19" s="629"/>
      <c r="DI19" s="629"/>
      <c r="DJ19" s="629"/>
      <c r="DK19" s="629"/>
      <c r="DL19" s="629"/>
      <c r="DM19" s="629"/>
      <c r="DN19" s="629"/>
      <c r="DO19" s="629"/>
      <c r="DP19" s="630"/>
      <c r="DQ19" s="634" t="s">
        <v>127</v>
      </c>
      <c r="DR19" s="629"/>
      <c r="DS19" s="629"/>
      <c r="DT19" s="629"/>
      <c r="DU19" s="629"/>
      <c r="DV19" s="629"/>
      <c r="DW19" s="629"/>
      <c r="DX19" s="629"/>
      <c r="DY19" s="629"/>
      <c r="DZ19" s="629"/>
      <c r="EA19" s="629"/>
      <c r="EB19" s="629"/>
      <c r="EC19" s="672"/>
    </row>
    <row r="20" spans="2:133" ht="11.25" customHeight="1" x14ac:dyDescent="0.15">
      <c r="B20" s="625" t="s">
        <v>270</v>
      </c>
      <c r="C20" s="626"/>
      <c r="D20" s="626"/>
      <c r="E20" s="626"/>
      <c r="F20" s="626"/>
      <c r="G20" s="626"/>
      <c r="H20" s="626"/>
      <c r="I20" s="626"/>
      <c r="J20" s="626"/>
      <c r="K20" s="626"/>
      <c r="L20" s="626"/>
      <c r="M20" s="626"/>
      <c r="N20" s="626"/>
      <c r="O20" s="626"/>
      <c r="P20" s="626"/>
      <c r="Q20" s="627"/>
      <c r="R20" s="628">
        <v>3476</v>
      </c>
      <c r="S20" s="629"/>
      <c r="T20" s="629"/>
      <c r="U20" s="629"/>
      <c r="V20" s="629"/>
      <c r="W20" s="629"/>
      <c r="X20" s="629"/>
      <c r="Y20" s="630"/>
      <c r="Z20" s="655">
        <v>0</v>
      </c>
      <c r="AA20" s="655"/>
      <c r="AB20" s="655"/>
      <c r="AC20" s="655"/>
      <c r="AD20" s="656">
        <v>3476</v>
      </c>
      <c r="AE20" s="656"/>
      <c r="AF20" s="656"/>
      <c r="AG20" s="656"/>
      <c r="AH20" s="656"/>
      <c r="AI20" s="656"/>
      <c r="AJ20" s="656"/>
      <c r="AK20" s="656"/>
      <c r="AL20" s="631">
        <v>0</v>
      </c>
      <c r="AM20" s="632"/>
      <c r="AN20" s="632"/>
      <c r="AO20" s="657"/>
      <c r="AP20" s="625" t="s">
        <v>271</v>
      </c>
      <c r="AQ20" s="626"/>
      <c r="AR20" s="626"/>
      <c r="AS20" s="626"/>
      <c r="AT20" s="626"/>
      <c r="AU20" s="626"/>
      <c r="AV20" s="626"/>
      <c r="AW20" s="626"/>
      <c r="AX20" s="626"/>
      <c r="AY20" s="626"/>
      <c r="AZ20" s="626"/>
      <c r="BA20" s="626"/>
      <c r="BB20" s="626"/>
      <c r="BC20" s="626"/>
      <c r="BD20" s="626"/>
      <c r="BE20" s="626"/>
      <c r="BF20" s="627"/>
      <c r="BG20" s="628">
        <v>63874</v>
      </c>
      <c r="BH20" s="629"/>
      <c r="BI20" s="629"/>
      <c r="BJ20" s="629"/>
      <c r="BK20" s="629"/>
      <c r="BL20" s="629"/>
      <c r="BM20" s="629"/>
      <c r="BN20" s="630"/>
      <c r="BO20" s="655">
        <v>2.4</v>
      </c>
      <c r="BP20" s="655"/>
      <c r="BQ20" s="655"/>
      <c r="BR20" s="655"/>
      <c r="BS20" s="656" t="s">
        <v>127</v>
      </c>
      <c r="BT20" s="656"/>
      <c r="BU20" s="656"/>
      <c r="BV20" s="656"/>
      <c r="BW20" s="656"/>
      <c r="BX20" s="656"/>
      <c r="BY20" s="656"/>
      <c r="BZ20" s="656"/>
      <c r="CA20" s="656"/>
      <c r="CB20" s="714"/>
      <c r="CD20" s="662" t="s">
        <v>272</v>
      </c>
      <c r="CE20" s="663"/>
      <c r="CF20" s="663"/>
      <c r="CG20" s="663"/>
      <c r="CH20" s="663"/>
      <c r="CI20" s="663"/>
      <c r="CJ20" s="663"/>
      <c r="CK20" s="663"/>
      <c r="CL20" s="663"/>
      <c r="CM20" s="663"/>
      <c r="CN20" s="663"/>
      <c r="CO20" s="663"/>
      <c r="CP20" s="663"/>
      <c r="CQ20" s="664"/>
      <c r="CR20" s="628">
        <v>27859868</v>
      </c>
      <c r="CS20" s="629"/>
      <c r="CT20" s="629"/>
      <c r="CU20" s="629"/>
      <c r="CV20" s="629"/>
      <c r="CW20" s="629"/>
      <c r="CX20" s="629"/>
      <c r="CY20" s="630"/>
      <c r="CZ20" s="655">
        <v>100</v>
      </c>
      <c r="DA20" s="655"/>
      <c r="DB20" s="655"/>
      <c r="DC20" s="655"/>
      <c r="DD20" s="634">
        <v>4581624</v>
      </c>
      <c r="DE20" s="629"/>
      <c r="DF20" s="629"/>
      <c r="DG20" s="629"/>
      <c r="DH20" s="629"/>
      <c r="DI20" s="629"/>
      <c r="DJ20" s="629"/>
      <c r="DK20" s="629"/>
      <c r="DL20" s="629"/>
      <c r="DM20" s="629"/>
      <c r="DN20" s="629"/>
      <c r="DO20" s="629"/>
      <c r="DP20" s="630"/>
      <c r="DQ20" s="634">
        <v>15713640</v>
      </c>
      <c r="DR20" s="629"/>
      <c r="DS20" s="629"/>
      <c r="DT20" s="629"/>
      <c r="DU20" s="629"/>
      <c r="DV20" s="629"/>
      <c r="DW20" s="629"/>
      <c r="DX20" s="629"/>
      <c r="DY20" s="629"/>
      <c r="DZ20" s="629"/>
      <c r="EA20" s="629"/>
      <c r="EB20" s="629"/>
      <c r="EC20" s="672"/>
    </row>
    <row r="21" spans="2:133" ht="11.25" customHeight="1" x14ac:dyDescent="0.15">
      <c r="B21" s="625" t="s">
        <v>273</v>
      </c>
      <c r="C21" s="626"/>
      <c r="D21" s="626"/>
      <c r="E21" s="626"/>
      <c r="F21" s="626"/>
      <c r="G21" s="626"/>
      <c r="H21" s="626"/>
      <c r="I21" s="626"/>
      <c r="J21" s="626"/>
      <c r="K21" s="626"/>
      <c r="L21" s="626"/>
      <c r="M21" s="626"/>
      <c r="N21" s="626"/>
      <c r="O21" s="626"/>
      <c r="P21" s="626"/>
      <c r="Q21" s="627"/>
      <c r="R21" s="628">
        <v>1518</v>
      </c>
      <c r="S21" s="629"/>
      <c r="T21" s="629"/>
      <c r="U21" s="629"/>
      <c r="V21" s="629"/>
      <c r="W21" s="629"/>
      <c r="X21" s="629"/>
      <c r="Y21" s="630"/>
      <c r="Z21" s="655">
        <v>0</v>
      </c>
      <c r="AA21" s="655"/>
      <c r="AB21" s="655"/>
      <c r="AC21" s="655"/>
      <c r="AD21" s="656">
        <v>1518</v>
      </c>
      <c r="AE21" s="656"/>
      <c r="AF21" s="656"/>
      <c r="AG21" s="656"/>
      <c r="AH21" s="656"/>
      <c r="AI21" s="656"/>
      <c r="AJ21" s="656"/>
      <c r="AK21" s="656"/>
      <c r="AL21" s="631">
        <v>0</v>
      </c>
      <c r="AM21" s="632"/>
      <c r="AN21" s="632"/>
      <c r="AO21" s="657"/>
      <c r="AP21" s="721" t="s">
        <v>274</v>
      </c>
      <c r="AQ21" s="728"/>
      <c r="AR21" s="728"/>
      <c r="AS21" s="728"/>
      <c r="AT21" s="728"/>
      <c r="AU21" s="728"/>
      <c r="AV21" s="728"/>
      <c r="AW21" s="728"/>
      <c r="AX21" s="728"/>
      <c r="AY21" s="728"/>
      <c r="AZ21" s="728"/>
      <c r="BA21" s="728"/>
      <c r="BB21" s="728"/>
      <c r="BC21" s="728"/>
      <c r="BD21" s="728"/>
      <c r="BE21" s="728"/>
      <c r="BF21" s="723"/>
      <c r="BG21" s="628">
        <v>18610</v>
      </c>
      <c r="BH21" s="629"/>
      <c r="BI21" s="629"/>
      <c r="BJ21" s="629"/>
      <c r="BK21" s="629"/>
      <c r="BL21" s="629"/>
      <c r="BM21" s="629"/>
      <c r="BN21" s="630"/>
      <c r="BO21" s="655">
        <v>0.7</v>
      </c>
      <c r="BP21" s="655"/>
      <c r="BQ21" s="655"/>
      <c r="BR21" s="655"/>
      <c r="BS21" s="656" t="s">
        <v>127</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275</v>
      </c>
      <c r="C22" s="692"/>
      <c r="D22" s="692"/>
      <c r="E22" s="692"/>
      <c r="F22" s="692"/>
      <c r="G22" s="692"/>
      <c r="H22" s="692"/>
      <c r="I22" s="692"/>
      <c r="J22" s="692"/>
      <c r="K22" s="692"/>
      <c r="L22" s="692"/>
      <c r="M22" s="692"/>
      <c r="N22" s="692"/>
      <c r="O22" s="692"/>
      <c r="P22" s="692"/>
      <c r="Q22" s="693"/>
      <c r="R22" s="628">
        <v>66627</v>
      </c>
      <c r="S22" s="629"/>
      <c r="T22" s="629"/>
      <c r="U22" s="629"/>
      <c r="V22" s="629"/>
      <c r="W22" s="629"/>
      <c r="X22" s="629"/>
      <c r="Y22" s="630"/>
      <c r="Z22" s="655">
        <v>0.2</v>
      </c>
      <c r="AA22" s="655"/>
      <c r="AB22" s="655"/>
      <c r="AC22" s="655"/>
      <c r="AD22" s="656">
        <v>62949</v>
      </c>
      <c r="AE22" s="656"/>
      <c r="AF22" s="656"/>
      <c r="AG22" s="656"/>
      <c r="AH22" s="656"/>
      <c r="AI22" s="656"/>
      <c r="AJ22" s="656"/>
      <c r="AK22" s="656"/>
      <c r="AL22" s="631">
        <v>0.5</v>
      </c>
      <c r="AM22" s="632"/>
      <c r="AN22" s="632"/>
      <c r="AO22" s="657"/>
      <c r="AP22" s="721" t="s">
        <v>276</v>
      </c>
      <c r="AQ22" s="728"/>
      <c r="AR22" s="728"/>
      <c r="AS22" s="728"/>
      <c r="AT22" s="728"/>
      <c r="AU22" s="728"/>
      <c r="AV22" s="728"/>
      <c r="AW22" s="728"/>
      <c r="AX22" s="728"/>
      <c r="AY22" s="728"/>
      <c r="AZ22" s="728"/>
      <c r="BA22" s="728"/>
      <c r="BB22" s="728"/>
      <c r="BC22" s="728"/>
      <c r="BD22" s="728"/>
      <c r="BE22" s="728"/>
      <c r="BF22" s="723"/>
      <c r="BG22" s="628" t="s">
        <v>127</v>
      </c>
      <c r="BH22" s="629"/>
      <c r="BI22" s="629"/>
      <c r="BJ22" s="629"/>
      <c r="BK22" s="629"/>
      <c r="BL22" s="629"/>
      <c r="BM22" s="629"/>
      <c r="BN22" s="630"/>
      <c r="BO22" s="655" t="s">
        <v>127</v>
      </c>
      <c r="BP22" s="655"/>
      <c r="BQ22" s="655"/>
      <c r="BR22" s="655"/>
      <c r="BS22" s="656" t="s">
        <v>127</v>
      </c>
      <c r="BT22" s="656"/>
      <c r="BU22" s="656"/>
      <c r="BV22" s="656"/>
      <c r="BW22" s="656"/>
      <c r="BX22" s="656"/>
      <c r="BY22" s="656"/>
      <c r="BZ22" s="656"/>
      <c r="CA22" s="656"/>
      <c r="CB22" s="714"/>
      <c r="CD22" s="730" t="s">
        <v>277</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278</v>
      </c>
      <c r="C23" s="626"/>
      <c r="D23" s="626"/>
      <c r="E23" s="626"/>
      <c r="F23" s="626"/>
      <c r="G23" s="626"/>
      <c r="H23" s="626"/>
      <c r="I23" s="626"/>
      <c r="J23" s="626"/>
      <c r="K23" s="626"/>
      <c r="L23" s="626"/>
      <c r="M23" s="626"/>
      <c r="N23" s="626"/>
      <c r="O23" s="626"/>
      <c r="P23" s="626"/>
      <c r="Q23" s="627"/>
      <c r="R23" s="628">
        <v>11300544</v>
      </c>
      <c r="S23" s="629"/>
      <c r="T23" s="629"/>
      <c r="U23" s="629"/>
      <c r="V23" s="629"/>
      <c r="W23" s="629"/>
      <c r="X23" s="629"/>
      <c r="Y23" s="630"/>
      <c r="Z23" s="655">
        <v>39.4</v>
      </c>
      <c r="AA23" s="655"/>
      <c r="AB23" s="655"/>
      <c r="AC23" s="655"/>
      <c r="AD23" s="656">
        <v>9584716</v>
      </c>
      <c r="AE23" s="656"/>
      <c r="AF23" s="656"/>
      <c r="AG23" s="656"/>
      <c r="AH23" s="656"/>
      <c r="AI23" s="656"/>
      <c r="AJ23" s="656"/>
      <c r="AK23" s="656"/>
      <c r="AL23" s="631">
        <v>71.8</v>
      </c>
      <c r="AM23" s="632"/>
      <c r="AN23" s="632"/>
      <c r="AO23" s="657"/>
      <c r="AP23" s="721" t="s">
        <v>279</v>
      </c>
      <c r="AQ23" s="728"/>
      <c r="AR23" s="728"/>
      <c r="AS23" s="728"/>
      <c r="AT23" s="728"/>
      <c r="AU23" s="728"/>
      <c r="AV23" s="728"/>
      <c r="AW23" s="728"/>
      <c r="AX23" s="728"/>
      <c r="AY23" s="728"/>
      <c r="AZ23" s="728"/>
      <c r="BA23" s="728"/>
      <c r="BB23" s="728"/>
      <c r="BC23" s="728"/>
      <c r="BD23" s="728"/>
      <c r="BE23" s="728"/>
      <c r="BF23" s="723"/>
      <c r="BG23" s="628">
        <v>45264</v>
      </c>
      <c r="BH23" s="629"/>
      <c r="BI23" s="629"/>
      <c r="BJ23" s="629"/>
      <c r="BK23" s="629"/>
      <c r="BL23" s="629"/>
      <c r="BM23" s="629"/>
      <c r="BN23" s="630"/>
      <c r="BO23" s="655">
        <v>1.7</v>
      </c>
      <c r="BP23" s="655"/>
      <c r="BQ23" s="655"/>
      <c r="BR23" s="655"/>
      <c r="BS23" s="656" t="s">
        <v>127</v>
      </c>
      <c r="BT23" s="656"/>
      <c r="BU23" s="656"/>
      <c r="BV23" s="656"/>
      <c r="BW23" s="656"/>
      <c r="BX23" s="656"/>
      <c r="BY23" s="656"/>
      <c r="BZ23" s="656"/>
      <c r="CA23" s="656"/>
      <c r="CB23" s="714"/>
      <c r="CD23" s="730" t="s">
        <v>219</v>
      </c>
      <c r="CE23" s="731"/>
      <c r="CF23" s="731"/>
      <c r="CG23" s="731"/>
      <c r="CH23" s="731"/>
      <c r="CI23" s="731"/>
      <c r="CJ23" s="731"/>
      <c r="CK23" s="731"/>
      <c r="CL23" s="731"/>
      <c r="CM23" s="731"/>
      <c r="CN23" s="731"/>
      <c r="CO23" s="731"/>
      <c r="CP23" s="731"/>
      <c r="CQ23" s="732"/>
      <c r="CR23" s="730" t="s">
        <v>280</v>
      </c>
      <c r="CS23" s="731"/>
      <c r="CT23" s="731"/>
      <c r="CU23" s="731"/>
      <c r="CV23" s="731"/>
      <c r="CW23" s="731"/>
      <c r="CX23" s="731"/>
      <c r="CY23" s="732"/>
      <c r="CZ23" s="730" t="s">
        <v>281</v>
      </c>
      <c r="DA23" s="731"/>
      <c r="DB23" s="731"/>
      <c r="DC23" s="732"/>
      <c r="DD23" s="730" t="s">
        <v>282</v>
      </c>
      <c r="DE23" s="731"/>
      <c r="DF23" s="731"/>
      <c r="DG23" s="731"/>
      <c r="DH23" s="731"/>
      <c r="DI23" s="731"/>
      <c r="DJ23" s="731"/>
      <c r="DK23" s="732"/>
      <c r="DL23" s="739" t="s">
        <v>283</v>
      </c>
      <c r="DM23" s="740"/>
      <c r="DN23" s="740"/>
      <c r="DO23" s="740"/>
      <c r="DP23" s="740"/>
      <c r="DQ23" s="740"/>
      <c r="DR23" s="740"/>
      <c r="DS23" s="740"/>
      <c r="DT23" s="740"/>
      <c r="DU23" s="740"/>
      <c r="DV23" s="741"/>
      <c r="DW23" s="730" t="s">
        <v>284</v>
      </c>
      <c r="DX23" s="731"/>
      <c r="DY23" s="731"/>
      <c r="DZ23" s="731"/>
      <c r="EA23" s="731"/>
      <c r="EB23" s="731"/>
      <c r="EC23" s="732"/>
    </row>
    <row r="24" spans="2:133" ht="11.25" customHeight="1" x14ac:dyDescent="0.15">
      <c r="B24" s="625" t="s">
        <v>285</v>
      </c>
      <c r="C24" s="626"/>
      <c r="D24" s="626"/>
      <c r="E24" s="626"/>
      <c r="F24" s="626"/>
      <c r="G24" s="626"/>
      <c r="H24" s="626"/>
      <c r="I24" s="626"/>
      <c r="J24" s="626"/>
      <c r="K24" s="626"/>
      <c r="L24" s="626"/>
      <c r="M24" s="626"/>
      <c r="N24" s="626"/>
      <c r="O24" s="626"/>
      <c r="P24" s="626"/>
      <c r="Q24" s="627"/>
      <c r="R24" s="628">
        <v>9584716</v>
      </c>
      <c r="S24" s="629"/>
      <c r="T24" s="629"/>
      <c r="U24" s="629"/>
      <c r="V24" s="629"/>
      <c r="W24" s="629"/>
      <c r="X24" s="629"/>
      <c r="Y24" s="630"/>
      <c r="Z24" s="655">
        <v>33.4</v>
      </c>
      <c r="AA24" s="655"/>
      <c r="AB24" s="655"/>
      <c r="AC24" s="655"/>
      <c r="AD24" s="656">
        <v>9584716</v>
      </c>
      <c r="AE24" s="656"/>
      <c r="AF24" s="656"/>
      <c r="AG24" s="656"/>
      <c r="AH24" s="656"/>
      <c r="AI24" s="656"/>
      <c r="AJ24" s="656"/>
      <c r="AK24" s="656"/>
      <c r="AL24" s="631">
        <v>71.8</v>
      </c>
      <c r="AM24" s="632"/>
      <c r="AN24" s="632"/>
      <c r="AO24" s="657"/>
      <c r="AP24" s="721" t="s">
        <v>286</v>
      </c>
      <c r="AQ24" s="728"/>
      <c r="AR24" s="728"/>
      <c r="AS24" s="728"/>
      <c r="AT24" s="728"/>
      <c r="AU24" s="728"/>
      <c r="AV24" s="728"/>
      <c r="AW24" s="728"/>
      <c r="AX24" s="728"/>
      <c r="AY24" s="728"/>
      <c r="AZ24" s="728"/>
      <c r="BA24" s="728"/>
      <c r="BB24" s="728"/>
      <c r="BC24" s="728"/>
      <c r="BD24" s="728"/>
      <c r="BE24" s="728"/>
      <c r="BF24" s="723"/>
      <c r="BG24" s="628" t="s">
        <v>127</v>
      </c>
      <c r="BH24" s="629"/>
      <c r="BI24" s="629"/>
      <c r="BJ24" s="629"/>
      <c r="BK24" s="629"/>
      <c r="BL24" s="629"/>
      <c r="BM24" s="629"/>
      <c r="BN24" s="630"/>
      <c r="BO24" s="655" t="s">
        <v>127</v>
      </c>
      <c r="BP24" s="655"/>
      <c r="BQ24" s="655"/>
      <c r="BR24" s="655"/>
      <c r="BS24" s="656" t="s">
        <v>127</v>
      </c>
      <c r="BT24" s="656"/>
      <c r="BU24" s="656"/>
      <c r="BV24" s="656"/>
      <c r="BW24" s="656"/>
      <c r="BX24" s="656"/>
      <c r="BY24" s="656"/>
      <c r="BZ24" s="656"/>
      <c r="CA24" s="656"/>
      <c r="CB24" s="714"/>
      <c r="CD24" s="684" t="s">
        <v>287</v>
      </c>
      <c r="CE24" s="685"/>
      <c r="CF24" s="685"/>
      <c r="CG24" s="685"/>
      <c r="CH24" s="685"/>
      <c r="CI24" s="685"/>
      <c r="CJ24" s="685"/>
      <c r="CK24" s="685"/>
      <c r="CL24" s="685"/>
      <c r="CM24" s="685"/>
      <c r="CN24" s="685"/>
      <c r="CO24" s="685"/>
      <c r="CP24" s="685"/>
      <c r="CQ24" s="686"/>
      <c r="CR24" s="681">
        <v>12032136</v>
      </c>
      <c r="CS24" s="682"/>
      <c r="CT24" s="682"/>
      <c r="CU24" s="682"/>
      <c r="CV24" s="682"/>
      <c r="CW24" s="682"/>
      <c r="CX24" s="682"/>
      <c r="CY24" s="725"/>
      <c r="CZ24" s="726">
        <v>43.2</v>
      </c>
      <c r="DA24" s="701"/>
      <c r="DB24" s="701"/>
      <c r="DC24" s="729"/>
      <c r="DD24" s="724">
        <v>7779592</v>
      </c>
      <c r="DE24" s="682"/>
      <c r="DF24" s="682"/>
      <c r="DG24" s="682"/>
      <c r="DH24" s="682"/>
      <c r="DI24" s="682"/>
      <c r="DJ24" s="682"/>
      <c r="DK24" s="725"/>
      <c r="DL24" s="724">
        <v>7167766</v>
      </c>
      <c r="DM24" s="682"/>
      <c r="DN24" s="682"/>
      <c r="DO24" s="682"/>
      <c r="DP24" s="682"/>
      <c r="DQ24" s="682"/>
      <c r="DR24" s="682"/>
      <c r="DS24" s="682"/>
      <c r="DT24" s="682"/>
      <c r="DU24" s="682"/>
      <c r="DV24" s="725"/>
      <c r="DW24" s="726">
        <v>52.3</v>
      </c>
      <c r="DX24" s="701"/>
      <c r="DY24" s="701"/>
      <c r="DZ24" s="701"/>
      <c r="EA24" s="701"/>
      <c r="EB24" s="701"/>
      <c r="EC24" s="727"/>
    </row>
    <row r="25" spans="2:133" ht="11.25" customHeight="1" x14ac:dyDescent="0.15">
      <c r="B25" s="625" t="s">
        <v>288</v>
      </c>
      <c r="C25" s="626"/>
      <c r="D25" s="626"/>
      <c r="E25" s="626"/>
      <c r="F25" s="626"/>
      <c r="G25" s="626"/>
      <c r="H25" s="626"/>
      <c r="I25" s="626"/>
      <c r="J25" s="626"/>
      <c r="K25" s="626"/>
      <c r="L25" s="626"/>
      <c r="M25" s="626"/>
      <c r="N25" s="626"/>
      <c r="O25" s="626"/>
      <c r="P25" s="626"/>
      <c r="Q25" s="627"/>
      <c r="R25" s="628">
        <v>1715828</v>
      </c>
      <c r="S25" s="629"/>
      <c r="T25" s="629"/>
      <c r="U25" s="629"/>
      <c r="V25" s="629"/>
      <c r="W25" s="629"/>
      <c r="X25" s="629"/>
      <c r="Y25" s="630"/>
      <c r="Z25" s="655">
        <v>6</v>
      </c>
      <c r="AA25" s="655"/>
      <c r="AB25" s="655"/>
      <c r="AC25" s="655"/>
      <c r="AD25" s="656" t="s">
        <v>127</v>
      </c>
      <c r="AE25" s="656"/>
      <c r="AF25" s="656"/>
      <c r="AG25" s="656"/>
      <c r="AH25" s="656"/>
      <c r="AI25" s="656"/>
      <c r="AJ25" s="656"/>
      <c r="AK25" s="656"/>
      <c r="AL25" s="631" t="s">
        <v>127</v>
      </c>
      <c r="AM25" s="632"/>
      <c r="AN25" s="632"/>
      <c r="AO25" s="657"/>
      <c r="AP25" s="721" t="s">
        <v>289</v>
      </c>
      <c r="AQ25" s="728"/>
      <c r="AR25" s="728"/>
      <c r="AS25" s="728"/>
      <c r="AT25" s="728"/>
      <c r="AU25" s="728"/>
      <c r="AV25" s="728"/>
      <c r="AW25" s="728"/>
      <c r="AX25" s="728"/>
      <c r="AY25" s="728"/>
      <c r="AZ25" s="728"/>
      <c r="BA25" s="728"/>
      <c r="BB25" s="728"/>
      <c r="BC25" s="728"/>
      <c r="BD25" s="728"/>
      <c r="BE25" s="728"/>
      <c r="BF25" s="723"/>
      <c r="BG25" s="628" t="s">
        <v>127</v>
      </c>
      <c r="BH25" s="629"/>
      <c r="BI25" s="629"/>
      <c r="BJ25" s="629"/>
      <c r="BK25" s="629"/>
      <c r="BL25" s="629"/>
      <c r="BM25" s="629"/>
      <c r="BN25" s="630"/>
      <c r="BO25" s="655" t="s">
        <v>127</v>
      </c>
      <c r="BP25" s="655"/>
      <c r="BQ25" s="655"/>
      <c r="BR25" s="655"/>
      <c r="BS25" s="656" t="s">
        <v>127</v>
      </c>
      <c r="BT25" s="656"/>
      <c r="BU25" s="656"/>
      <c r="BV25" s="656"/>
      <c r="BW25" s="656"/>
      <c r="BX25" s="656"/>
      <c r="BY25" s="656"/>
      <c r="BZ25" s="656"/>
      <c r="CA25" s="656"/>
      <c r="CB25" s="714"/>
      <c r="CD25" s="662" t="s">
        <v>290</v>
      </c>
      <c r="CE25" s="663"/>
      <c r="CF25" s="663"/>
      <c r="CG25" s="663"/>
      <c r="CH25" s="663"/>
      <c r="CI25" s="663"/>
      <c r="CJ25" s="663"/>
      <c r="CK25" s="663"/>
      <c r="CL25" s="663"/>
      <c r="CM25" s="663"/>
      <c r="CN25" s="663"/>
      <c r="CO25" s="663"/>
      <c r="CP25" s="663"/>
      <c r="CQ25" s="664"/>
      <c r="CR25" s="628">
        <v>3587063</v>
      </c>
      <c r="CS25" s="639"/>
      <c r="CT25" s="639"/>
      <c r="CU25" s="639"/>
      <c r="CV25" s="639"/>
      <c r="CW25" s="639"/>
      <c r="CX25" s="639"/>
      <c r="CY25" s="640"/>
      <c r="CZ25" s="631">
        <v>12.9</v>
      </c>
      <c r="DA25" s="641"/>
      <c r="DB25" s="641"/>
      <c r="DC25" s="642"/>
      <c r="DD25" s="634">
        <v>3344292</v>
      </c>
      <c r="DE25" s="639"/>
      <c r="DF25" s="639"/>
      <c r="DG25" s="639"/>
      <c r="DH25" s="639"/>
      <c r="DI25" s="639"/>
      <c r="DJ25" s="639"/>
      <c r="DK25" s="640"/>
      <c r="DL25" s="634">
        <v>3136263</v>
      </c>
      <c r="DM25" s="639"/>
      <c r="DN25" s="639"/>
      <c r="DO25" s="639"/>
      <c r="DP25" s="639"/>
      <c r="DQ25" s="639"/>
      <c r="DR25" s="639"/>
      <c r="DS25" s="639"/>
      <c r="DT25" s="639"/>
      <c r="DU25" s="639"/>
      <c r="DV25" s="640"/>
      <c r="DW25" s="631">
        <v>22.9</v>
      </c>
      <c r="DX25" s="641"/>
      <c r="DY25" s="641"/>
      <c r="DZ25" s="641"/>
      <c r="EA25" s="641"/>
      <c r="EB25" s="641"/>
      <c r="EC25" s="673"/>
    </row>
    <row r="26" spans="2:133" ht="11.25" customHeight="1" x14ac:dyDescent="0.15">
      <c r="B26" s="625" t="s">
        <v>291</v>
      </c>
      <c r="C26" s="626"/>
      <c r="D26" s="626"/>
      <c r="E26" s="626"/>
      <c r="F26" s="626"/>
      <c r="G26" s="626"/>
      <c r="H26" s="626"/>
      <c r="I26" s="626"/>
      <c r="J26" s="626"/>
      <c r="K26" s="626"/>
      <c r="L26" s="626"/>
      <c r="M26" s="626"/>
      <c r="N26" s="626"/>
      <c r="O26" s="626"/>
      <c r="P26" s="626"/>
      <c r="Q26" s="627"/>
      <c r="R26" s="628" t="s">
        <v>127</v>
      </c>
      <c r="S26" s="629"/>
      <c r="T26" s="629"/>
      <c r="U26" s="629"/>
      <c r="V26" s="629"/>
      <c r="W26" s="629"/>
      <c r="X26" s="629"/>
      <c r="Y26" s="630"/>
      <c r="Z26" s="655" t="s">
        <v>127</v>
      </c>
      <c r="AA26" s="655"/>
      <c r="AB26" s="655"/>
      <c r="AC26" s="655"/>
      <c r="AD26" s="656" t="s">
        <v>127</v>
      </c>
      <c r="AE26" s="656"/>
      <c r="AF26" s="656"/>
      <c r="AG26" s="656"/>
      <c r="AH26" s="656"/>
      <c r="AI26" s="656"/>
      <c r="AJ26" s="656"/>
      <c r="AK26" s="656"/>
      <c r="AL26" s="631" t="s">
        <v>127</v>
      </c>
      <c r="AM26" s="632"/>
      <c r="AN26" s="632"/>
      <c r="AO26" s="657"/>
      <c r="AP26" s="721" t="s">
        <v>292</v>
      </c>
      <c r="AQ26" s="722"/>
      <c r="AR26" s="722"/>
      <c r="AS26" s="722"/>
      <c r="AT26" s="722"/>
      <c r="AU26" s="722"/>
      <c r="AV26" s="722"/>
      <c r="AW26" s="722"/>
      <c r="AX26" s="722"/>
      <c r="AY26" s="722"/>
      <c r="AZ26" s="722"/>
      <c r="BA26" s="722"/>
      <c r="BB26" s="722"/>
      <c r="BC26" s="722"/>
      <c r="BD26" s="722"/>
      <c r="BE26" s="722"/>
      <c r="BF26" s="723"/>
      <c r="BG26" s="628" t="s">
        <v>127</v>
      </c>
      <c r="BH26" s="629"/>
      <c r="BI26" s="629"/>
      <c r="BJ26" s="629"/>
      <c r="BK26" s="629"/>
      <c r="BL26" s="629"/>
      <c r="BM26" s="629"/>
      <c r="BN26" s="630"/>
      <c r="BO26" s="655" t="s">
        <v>127</v>
      </c>
      <c r="BP26" s="655"/>
      <c r="BQ26" s="655"/>
      <c r="BR26" s="655"/>
      <c r="BS26" s="656" t="s">
        <v>127</v>
      </c>
      <c r="BT26" s="656"/>
      <c r="BU26" s="656"/>
      <c r="BV26" s="656"/>
      <c r="BW26" s="656"/>
      <c r="BX26" s="656"/>
      <c r="BY26" s="656"/>
      <c r="BZ26" s="656"/>
      <c r="CA26" s="656"/>
      <c r="CB26" s="714"/>
      <c r="CD26" s="662" t="s">
        <v>293</v>
      </c>
      <c r="CE26" s="663"/>
      <c r="CF26" s="663"/>
      <c r="CG26" s="663"/>
      <c r="CH26" s="663"/>
      <c r="CI26" s="663"/>
      <c r="CJ26" s="663"/>
      <c r="CK26" s="663"/>
      <c r="CL26" s="663"/>
      <c r="CM26" s="663"/>
      <c r="CN26" s="663"/>
      <c r="CO26" s="663"/>
      <c r="CP26" s="663"/>
      <c r="CQ26" s="664"/>
      <c r="CR26" s="628">
        <v>2171684</v>
      </c>
      <c r="CS26" s="629"/>
      <c r="CT26" s="629"/>
      <c r="CU26" s="629"/>
      <c r="CV26" s="629"/>
      <c r="CW26" s="629"/>
      <c r="CX26" s="629"/>
      <c r="CY26" s="630"/>
      <c r="CZ26" s="631">
        <v>7.8</v>
      </c>
      <c r="DA26" s="641"/>
      <c r="DB26" s="641"/>
      <c r="DC26" s="642"/>
      <c r="DD26" s="634">
        <v>2066989</v>
      </c>
      <c r="DE26" s="629"/>
      <c r="DF26" s="629"/>
      <c r="DG26" s="629"/>
      <c r="DH26" s="629"/>
      <c r="DI26" s="629"/>
      <c r="DJ26" s="629"/>
      <c r="DK26" s="630"/>
      <c r="DL26" s="634" t="s">
        <v>127</v>
      </c>
      <c r="DM26" s="629"/>
      <c r="DN26" s="629"/>
      <c r="DO26" s="629"/>
      <c r="DP26" s="629"/>
      <c r="DQ26" s="629"/>
      <c r="DR26" s="629"/>
      <c r="DS26" s="629"/>
      <c r="DT26" s="629"/>
      <c r="DU26" s="629"/>
      <c r="DV26" s="630"/>
      <c r="DW26" s="631" t="s">
        <v>127</v>
      </c>
      <c r="DX26" s="641"/>
      <c r="DY26" s="641"/>
      <c r="DZ26" s="641"/>
      <c r="EA26" s="641"/>
      <c r="EB26" s="641"/>
      <c r="EC26" s="673"/>
    </row>
    <row r="27" spans="2:133" ht="11.25" customHeight="1" x14ac:dyDescent="0.15">
      <c r="B27" s="625" t="s">
        <v>294</v>
      </c>
      <c r="C27" s="626"/>
      <c r="D27" s="626"/>
      <c r="E27" s="626"/>
      <c r="F27" s="626"/>
      <c r="G27" s="626"/>
      <c r="H27" s="626"/>
      <c r="I27" s="626"/>
      <c r="J27" s="626"/>
      <c r="K27" s="626"/>
      <c r="L27" s="626"/>
      <c r="M27" s="626"/>
      <c r="N27" s="626"/>
      <c r="O27" s="626"/>
      <c r="P27" s="626"/>
      <c r="Q27" s="627"/>
      <c r="R27" s="628">
        <v>15076339</v>
      </c>
      <c r="S27" s="629"/>
      <c r="T27" s="629"/>
      <c r="U27" s="629"/>
      <c r="V27" s="629"/>
      <c r="W27" s="629"/>
      <c r="X27" s="629"/>
      <c r="Y27" s="630"/>
      <c r="Z27" s="655">
        <v>52.5</v>
      </c>
      <c r="AA27" s="655"/>
      <c r="AB27" s="655"/>
      <c r="AC27" s="655"/>
      <c r="AD27" s="656">
        <v>13311569</v>
      </c>
      <c r="AE27" s="656"/>
      <c r="AF27" s="656"/>
      <c r="AG27" s="656"/>
      <c r="AH27" s="656"/>
      <c r="AI27" s="656"/>
      <c r="AJ27" s="656"/>
      <c r="AK27" s="656"/>
      <c r="AL27" s="631">
        <v>99.699996948242188</v>
      </c>
      <c r="AM27" s="632"/>
      <c r="AN27" s="632"/>
      <c r="AO27" s="657"/>
      <c r="AP27" s="625" t="s">
        <v>295</v>
      </c>
      <c r="AQ27" s="626"/>
      <c r="AR27" s="626"/>
      <c r="AS27" s="626"/>
      <c r="AT27" s="626"/>
      <c r="AU27" s="626"/>
      <c r="AV27" s="626"/>
      <c r="AW27" s="626"/>
      <c r="AX27" s="626"/>
      <c r="AY27" s="626"/>
      <c r="AZ27" s="626"/>
      <c r="BA27" s="626"/>
      <c r="BB27" s="626"/>
      <c r="BC27" s="626"/>
      <c r="BD27" s="626"/>
      <c r="BE27" s="626"/>
      <c r="BF27" s="627"/>
      <c r="BG27" s="628">
        <v>2703754</v>
      </c>
      <c r="BH27" s="629"/>
      <c r="BI27" s="629"/>
      <c r="BJ27" s="629"/>
      <c r="BK27" s="629"/>
      <c r="BL27" s="629"/>
      <c r="BM27" s="629"/>
      <c r="BN27" s="630"/>
      <c r="BO27" s="655">
        <v>100</v>
      </c>
      <c r="BP27" s="655"/>
      <c r="BQ27" s="655"/>
      <c r="BR27" s="655"/>
      <c r="BS27" s="656">
        <v>15744</v>
      </c>
      <c r="BT27" s="656"/>
      <c r="BU27" s="656"/>
      <c r="BV27" s="656"/>
      <c r="BW27" s="656"/>
      <c r="BX27" s="656"/>
      <c r="BY27" s="656"/>
      <c r="BZ27" s="656"/>
      <c r="CA27" s="656"/>
      <c r="CB27" s="714"/>
      <c r="CD27" s="662" t="s">
        <v>296</v>
      </c>
      <c r="CE27" s="663"/>
      <c r="CF27" s="663"/>
      <c r="CG27" s="663"/>
      <c r="CH27" s="663"/>
      <c r="CI27" s="663"/>
      <c r="CJ27" s="663"/>
      <c r="CK27" s="663"/>
      <c r="CL27" s="663"/>
      <c r="CM27" s="663"/>
      <c r="CN27" s="663"/>
      <c r="CO27" s="663"/>
      <c r="CP27" s="663"/>
      <c r="CQ27" s="664"/>
      <c r="CR27" s="628">
        <v>5226596</v>
      </c>
      <c r="CS27" s="639"/>
      <c r="CT27" s="639"/>
      <c r="CU27" s="639"/>
      <c r="CV27" s="639"/>
      <c r="CW27" s="639"/>
      <c r="CX27" s="639"/>
      <c r="CY27" s="640"/>
      <c r="CZ27" s="631">
        <v>18.8</v>
      </c>
      <c r="DA27" s="641"/>
      <c r="DB27" s="641"/>
      <c r="DC27" s="642"/>
      <c r="DD27" s="634">
        <v>1267812</v>
      </c>
      <c r="DE27" s="639"/>
      <c r="DF27" s="639"/>
      <c r="DG27" s="639"/>
      <c r="DH27" s="639"/>
      <c r="DI27" s="639"/>
      <c r="DJ27" s="639"/>
      <c r="DK27" s="640"/>
      <c r="DL27" s="634">
        <v>1260715</v>
      </c>
      <c r="DM27" s="639"/>
      <c r="DN27" s="639"/>
      <c r="DO27" s="639"/>
      <c r="DP27" s="639"/>
      <c r="DQ27" s="639"/>
      <c r="DR27" s="639"/>
      <c r="DS27" s="639"/>
      <c r="DT27" s="639"/>
      <c r="DU27" s="639"/>
      <c r="DV27" s="640"/>
      <c r="DW27" s="631">
        <v>9.1999999999999993</v>
      </c>
      <c r="DX27" s="641"/>
      <c r="DY27" s="641"/>
      <c r="DZ27" s="641"/>
      <c r="EA27" s="641"/>
      <c r="EB27" s="641"/>
      <c r="EC27" s="673"/>
    </row>
    <row r="28" spans="2:133" ht="11.25" customHeight="1" x14ac:dyDescent="0.15">
      <c r="B28" s="625" t="s">
        <v>297</v>
      </c>
      <c r="C28" s="626"/>
      <c r="D28" s="626"/>
      <c r="E28" s="626"/>
      <c r="F28" s="626"/>
      <c r="G28" s="626"/>
      <c r="H28" s="626"/>
      <c r="I28" s="626"/>
      <c r="J28" s="626"/>
      <c r="K28" s="626"/>
      <c r="L28" s="626"/>
      <c r="M28" s="626"/>
      <c r="N28" s="626"/>
      <c r="O28" s="626"/>
      <c r="P28" s="626"/>
      <c r="Q28" s="627"/>
      <c r="R28" s="628">
        <v>3283</v>
      </c>
      <c r="S28" s="629"/>
      <c r="T28" s="629"/>
      <c r="U28" s="629"/>
      <c r="V28" s="629"/>
      <c r="W28" s="629"/>
      <c r="X28" s="629"/>
      <c r="Y28" s="630"/>
      <c r="Z28" s="655">
        <v>0</v>
      </c>
      <c r="AA28" s="655"/>
      <c r="AB28" s="655"/>
      <c r="AC28" s="655"/>
      <c r="AD28" s="656">
        <v>3283</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298</v>
      </c>
      <c r="CE28" s="663"/>
      <c r="CF28" s="663"/>
      <c r="CG28" s="663"/>
      <c r="CH28" s="663"/>
      <c r="CI28" s="663"/>
      <c r="CJ28" s="663"/>
      <c r="CK28" s="663"/>
      <c r="CL28" s="663"/>
      <c r="CM28" s="663"/>
      <c r="CN28" s="663"/>
      <c r="CO28" s="663"/>
      <c r="CP28" s="663"/>
      <c r="CQ28" s="664"/>
      <c r="CR28" s="628">
        <v>3218477</v>
      </c>
      <c r="CS28" s="629"/>
      <c r="CT28" s="629"/>
      <c r="CU28" s="629"/>
      <c r="CV28" s="629"/>
      <c r="CW28" s="629"/>
      <c r="CX28" s="629"/>
      <c r="CY28" s="630"/>
      <c r="CZ28" s="631">
        <v>11.6</v>
      </c>
      <c r="DA28" s="641"/>
      <c r="DB28" s="641"/>
      <c r="DC28" s="642"/>
      <c r="DD28" s="634">
        <v>3167488</v>
      </c>
      <c r="DE28" s="629"/>
      <c r="DF28" s="629"/>
      <c r="DG28" s="629"/>
      <c r="DH28" s="629"/>
      <c r="DI28" s="629"/>
      <c r="DJ28" s="629"/>
      <c r="DK28" s="630"/>
      <c r="DL28" s="634">
        <v>2770788</v>
      </c>
      <c r="DM28" s="629"/>
      <c r="DN28" s="629"/>
      <c r="DO28" s="629"/>
      <c r="DP28" s="629"/>
      <c r="DQ28" s="629"/>
      <c r="DR28" s="629"/>
      <c r="DS28" s="629"/>
      <c r="DT28" s="629"/>
      <c r="DU28" s="629"/>
      <c r="DV28" s="630"/>
      <c r="DW28" s="631">
        <v>20.2</v>
      </c>
      <c r="DX28" s="641"/>
      <c r="DY28" s="641"/>
      <c r="DZ28" s="641"/>
      <c r="EA28" s="641"/>
      <c r="EB28" s="641"/>
      <c r="EC28" s="673"/>
    </row>
    <row r="29" spans="2:133" ht="11.25" customHeight="1" x14ac:dyDescent="0.15">
      <c r="B29" s="625" t="s">
        <v>299</v>
      </c>
      <c r="C29" s="626"/>
      <c r="D29" s="626"/>
      <c r="E29" s="626"/>
      <c r="F29" s="626"/>
      <c r="G29" s="626"/>
      <c r="H29" s="626"/>
      <c r="I29" s="626"/>
      <c r="J29" s="626"/>
      <c r="K29" s="626"/>
      <c r="L29" s="626"/>
      <c r="M29" s="626"/>
      <c r="N29" s="626"/>
      <c r="O29" s="626"/>
      <c r="P29" s="626"/>
      <c r="Q29" s="627"/>
      <c r="R29" s="628">
        <v>84207</v>
      </c>
      <c r="S29" s="629"/>
      <c r="T29" s="629"/>
      <c r="U29" s="629"/>
      <c r="V29" s="629"/>
      <c r="W29" s="629"/>
      <c r="X29" s="629"/>
      <c r="Y29" s="630"/>
      <c r="Z29" s="655">
        <v>0.3</v>
      </c>
      <c r="AA29" s="655"/>
      <c r="AB29" s="655"/>
      <c r="AC29" s="655"/>
      <c r="AD29" s="656" t="s">
        <v>127</v>
      </c>
      <c r="AE29" s="656"/>
      <c r="AF29" s="656"/>
      <c r="AG29" s="656"/>
      <c r="AH29" s="656"/>
      <c r="AI29" s="656"/>
      <c r="AJ29" s="656"/>
      <c r="AK29" s="656"/>
      <c r="AL29" s="631" t="s">
        <v>127</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300</v>
      </c>
      <c r="CE29" s="716"/>
      <c r="CF29" s="662" t="s">
        <v>70</v>
      </c>
      <c r="CG29" s="663"/>
      <c r="CH29" s="663"/>
      <c r="CI29" s="663"/>
      <c r="CJ29" s="663"/>
      <c r="CK29" s="663"/>
      <c r="CL29" s="663"/>
      <c r="CM29" s="663"/>
      <c r="CN29" s="663"/>
      <c r="CO29" s="663"/>
      <c r="CP29" s="663"/>
      <c r="CQ29" s="664"/>
      <c r="CR29" s="628">
        <v>3218477</v>
      </c>
      <c r="CS29" s="639"/>
      <c r="CT29" s="639"/>
      <c r="CU29" s="639"/>
      <c r="CV29" s="639"/>
      <c r="CW29" s="639"/>
      <c r="CX29" s="639"/>
      <c r="CY29" s="640"/>
      <c r="CZ29" s="631">
        <v>11.6</v>
      </c>
      <c r="DA29" s="641"/>
      <c r="DB29" s="641"/>
      <c r="DC29" s="642"/>
      <c r="DD29" s="634">
        <v>3167488</v>
      </c>
      <c r="DE29" s="639"/>
      <c r="DF29" s="639"/>
      <c r="DG29" s="639"/>
      <c r="DH29" s="639"/>
      <c r="DI29" s="639"/>
      <c r="DJ29" s="639"/>
      <c r="DK29" s="640"/>
      <c r="DL29" s="634">
        <v>2770788</v>
      </c>
      <c r="DM29" s="639"/>
      <c r="DN29" s="639"/>
      <c r="DO29" s="639"/>
      <c r="DP29" s="639"/>
      <c r="DQ29" s="639"/>
      <c r="DR29" s="639"/>
      <c r="DS29" s="639"/>
      <c r="DT29" s="639"/>
      <c r="DU29" s="639"/>
      <c r="DV29" s="640"/>
      <c r="DW29" s="631">
        <v>20.2</v>
      </c>
      <c r="DX29" s="641"/>
      <c r="DY29" s="641"/>
      <c r="DZ29" s="641"/>
      <c r="EA29" s="641"/>
      <c r="EB29" s="641"/>
      <c r="EC29" s="673"/>
    </row>
    <row r="30" spans="2:133" ht="11.25" customHeight="1" x14ac:dyDescent="0.15">
      <c r="B30" s="625" t="s">
        <v>301</v>
      </c>
      <c r="C30" s="626"/>
      <c r="D30" s="626"/>
      <c r="E30" s="626"/>
      <c r="F30" s="626"/>
      <c r="G30" s="626"/>
      <c r="H30" s="626"/>
      <c r="I30" s="626"/>
      <c r="J30" s="626"/>
      <c r="K30" s="626"/>
      <c r="L30" s="626"/>
      <c r="M30" s="626"/>
      <c r="N30" s="626"/>
      <c r="O30" s="626"/>
      <c r="P30" s="626"/>
      <c r="Q30" s="627"/>
      <c r="R30" s="628">
        <v>220085</v>
      </c>
      <c r="S30" s="629"/>
      <c r="T30" s="629"/>
      <c r="U30" s="629"/>
      <c r="V30" s="629"/>
      <c r="W30" s="629"/>
      <c r="X30" s="629"/>
      <c r="Y30" s="630"/>
      <c r="Z30" s="655">
        <v>0.8</v>
      </c>
      <c r="AA30" s="655"/>
      <c r="AB30" s="655"/>
      <c r="AC30" s="655"/>
      <c r="AD30" s="656">
        <v>215</v>
      </c>
      <c r="AE30" s="656"/>
      <c r="AF30" s="656"/>
      <c r="AG30" s="656"/>
      <c r="AH30" s="656"/>
      <c r="AI30" s="656"/>
      <c r="AJ30" s="656"/>
      <c r="AK30" s="656"/>
      <c r="AL30" s="631">
        <v>0</v>
      </c>
      <c r="AM30" s="632"/>
      <c r="AN30" s="632"/>
      <c r="AO30" s="657"/>
      <c r="AP30" s="687" t="s">
        <v>219</v>
      </c>
      <c r="AQ30" s="688"/>
      <c r="AR30" s="688"/>
      <c r="AS30" s="688"/>
      <c r="AT30" s="688"/>
      <c r="AU30" s="688"/>
      <c r="AV30" s="688"/>
      <c r="AW30" s="688"/>
      <c r="AX30" s="688"/>
      <c r="AY30" s="688"/>
      <c r="AZ30" s="688"/>
      <c r="BA30" s="688"/>
      <c r="BB30" s="688"/>
      <c r="BC30" s="688"/>
      <c r="BD30" s="688"/>
      <c r="BE30" s="688"/>
      <c r="BF30" s="689"/>
      <c r="BG30" s="687" t="s">
        <v>302</v>
      </c>
      <c r="BH30" s="712"/>
      <c r="BI30" s="712"/>
      <c r="BJ30" s="712"/>
      <c r="BK30" s="712"/>
      <c r="BL30" s="712"/>
      <c r="BM30" s="712"/>
      <c r="BN30" s="712"/>
      <c r="BO30" s="712"/>
      <c r="BP30" s="712"/>
      <c r="BQ30" s="713"/>
      <c r="BR30" s="687" t="s">
        <v>303</v>
      </c>
      <c r="BS30" s="712"/>
      <c r="BT30" s="712"/>
      <c r="BU30" s="712"/>
      <c r="BV30" s="712"/>
      <c r="BW30" s="712"/>
      <c r="BX30" s="712"/>
      <c r="BY30" s="712"/>
      <c r="BZ30" s="712"/>
      <c r="CA30" s="712"/>
      <c r="CB30" s="713"/>
      <c r="CD30" s="717"/>
      <c r="CE30" s="718"/>
      <c r="CF30" s="662" t="s">
        <v>304</v>
      </c>
      <c r="CG30" s="663"/>
      <c r="CH30" s="663"/>
      <c r="CI30" s="663"/>
      <c r="CJ30" s="663"/>
      <c r="CK30" s="663"/>
      <c r="CL30" s="663"/>
      <c r="CM30" s="663"/>
      <c r="CN30" s="663"/>
      <c r="CO30" s="663"/>
      <c r="CP30" s="663"/>
      <c r="CQ30" s="664"/>
      <c r="CR30" s="628">
        <v>3121642</v>
      </c>
      <c r="CS30" s="629"/>
      <c r="CT30" s="629"/>
      <c r="CU30" s="629"/>
      <c r="CV30" s="629"/>
      <c r="CW30" s="629"/>
      <c r="CX30" s="629"/>
      <c r="CY30" s="630"/>
      <c r="CZ30" s="631">
        <v>11.2</v>
      </c>
      <c r="DA30" s="641"/>
      <c r="DB30" s="641"/>
      <c r="DC30" s="642"/>
      <c r="DD30" s="634">
        <v>3077085</v>
      </c>
      <c r="DE30" s="629"/>
      <c r="DF30" s="629"/>
      <c r="DG30" s="629"/>
      <c r="DH30" s="629"/>
      <c r="DI30" s="629"/>
      <c r="DJ30" s="629"/>
      <c r="DK30" s="630"/>
      <c r="DL30" s="634">
        <v>2680385</v>
      </c>
      <c r="DM30" s="629"/>
      <c r="DN30" s="629"/>
      <c r="DO30" s="629"/>
      <c r="DP30" s="629"/>
      <c r="DQ30" s="629"/>
      <c r="DR30" s="629"/>
      <c r="DS30" s="629"/>
      <c r="DT30" s="629"/>
      <c r="DU30" s="629"/>
      <c r="DV30" s="630"/>
      <c r="DW30" s="631">
        <v>19.600000000000001</v>
      </c>
      <c r="DX30" s="641"/>
      <c r="DY30" s="641"/>
      <c r="DZ30" s="641"/>
      <c r="EA30" s="641"/>
      <c r="EB30" s="641"/>
      <c r="EC30" s="673"/>
    </row>
    <row r="31" spans="2:133" ht="11.25" customHeight="1" x14ac:dyDescent="0.15">
      <c r="B31" s="625" t="s">
        <v>305</v>
      </c>
      <c r="C31" s="626"/>
      <c r="D31" s="626"/>
      <c r="E31" s="626"/>
      <c r="F31" s="626"/>
      <c r="G31" s="626"/>
      <c r="H31" s="626"/>
      <c r="I31" s="626"/>
      <c r="J31" s="626"/>
      <c r="K31" s="626"/>
      <c r="L31" s="626"/>
      <c r="M31" s="626"/>
      <c r="N31" s="626"/>
      <c r="O31" s="626"/>
      <c r="P31" s="626"/>
      <c r="Q31" s="627"/>
      <c r="R31" s="628">
        <v>89997</v>
      </c>
      <c r="S31" s="629"/>
      <c r="T31" s="629"/>
      <c r="U31" s="629"/>
      <c r="V31" s="629"/>
      <c r="W31" s="629"/>
      <c r="X31" s="629"/>
      <c r="Y31" s="630"/>
      <c r="Z31" s="655">
        <v>0.3</v>
      </c>
      <c r="AA31" s="655"/>
      <c r="AB31" s="655"/>
      <c r="AC31" s="655"/>
      <c r="AD31" s="656">
        <v>681</v>
      </c>
      <c r="AE31" s="656"/>
      <c r="AF31" s="656"/>
      <c r="AG31" s="656"/>
      <c r="AH31" s="656"/>
      <c r="AI31" s="656"/>
      <c r="AJ31" s="656"/>
      <c r="AK31" s="656"/>
      <c r="AL31" s="631">
        <v>0</v>
      </c>
      <c r="AM31" s="632"/>
      <c r="AN31" s="632"/>
      <c r="AO31" s="657"/>
      <c r="AP31" s="703" t="s">
        <v>306</v>
      </c>
      <c r="AQ31" s="704"/>
      <c r="AR31" s="704"/>
      <c r="AS31" s="704"/>
      <c r="AT31" s="709" t="s">
        <v>307</v>
      </c>
      <c r="AU31" s="360"/>
      <c r="AV31" s="360"/>
      <c r="AW31" s="360"/>
      <c r="AX31" s="696" t="s">
        <v>186</v>
      </c>
      <c r="AY31" s="697"/>
      <c r="AZ31" s="697"/>
      <c r="BA31" s="697"/>
      <c r="BB31" s="697"/>
      <c r="BC31" s="697"/>
      <c r="BD31" s="697"/>
      <c r="BE31" s="697"/>
      <c r="BF31" s="698"/>
      <c r="BG31" s="699">
        <v>99.3</v>
      </c>
      <c r="BH31" s="700"/>
      <c r="BI31" s="700"/>
      <c r="BJ31" s="700"/>
      <c r="BK31" s="700"/>
      <c r="BL31" s="700"/>
      <c r="BM31" s="701">
        <v>97.7</v>
      </c>
      <c r="BN31" s="700"/>
      <c r="BO31" s="700"/>
      <c r="BP31" s="700"/>
      <c r="BQ31" s="702"/>
      <c r="BR31" s="699">
        <v>98.5</v>
      </c>
      <c r="BS31" s="700"/>
      <c r="BT31" s="700"/>
      <c r="BU31" s="700"/>
      <c r="BV31" s="700"/>
      <c r="BW31" s="700"/>
      <c r="BX31" s="701">
        <v>96.9</v>
      </c>
      <c r="BY31" s="700"/>
      <c r="BZ31" s="700"/>
      <c r="CA31" s="700"/>
      <c r="CB31" s="702"/>
      <c r="CD31" s="717"/>
      <c r="CE31" s="718"/>
      <c r="CF31" s="662" t="s">
        <v>308</v>
      </c>
      <c r="CG31" s="663"/>
      <c r="CH31" s="663"/>
      <c r="CI31" s="663"/>
      <c r="CJ31" s="663"/>
      <c r="CK31" s="663"/>
      <c r="CL31" s="663"/>
      <c r="CM31" s="663"/>
      <c r="CN31" s="663"/>
      <c r="CO31" s="663"/>
      <c r="CP31" s="663"/>
      <c r="CQ31" s="664"/>
      <c r="CR31" s="628">
        <v>96835</v>
      </c>
      <c r="CS31" s="639"/>
      <c r="CT31" s="639"/>
      <c r="CU31" s="639"/>
      <c r="CV31" s="639"/>
      <c r="CW31" s="639"/>
      <c r="CX31" s="639"/>
      <c r="CY31" s="640"/>
      <c r="CZ31" s="631">
        <v>0.3</v>
      </c>
      <c r="DA31" s="641"/>
      <c r="DB31" s="641"/>
      <c r="DC31" s="642"/>
      <c r="DD31" s="634">
        <v>90403</v>
      </c>
      <c r="DE31" s="639"/>
      <c r="DF31" s="639"/>
      <c r="DG31" s="639"/>
      <c r="DH31" s="639"/>
      <c r="DI31" s="639"/>
      <c r="DJ31" s="639"/>
      <c r="DK31" s="640"/>
      <c r="DL31" s="634">
        <v>90403</v>
      </c>
      <c r="DM31" s="639"/>
      <c r="DN31" s="639"/>
      <c r="DO31" s="639"/>
      <c r="DP31" s="639"/>
      <c r="DQ31" s="639"/>
      <c r="DR31" s="639"/>
      <c r="DS31" s="639"/>
      <c r="DT31" s="639"/>
      <c r="DU31" s="639"/>
      <c r="DV31" s="640"/>
      <c r="DW31" s="631">
        <v>0.7</v>
      </c>
      <c r="DX31" s="641"/>
      <c r="DY31" s="641"/>
      <c r="DZ31" s="641"/>
      <c r="EA31" s="641"/>
      <c r="EB31" s="641"/>
      <c r="EC31" s="673"/>
    </row>
    <row r="32" spans="2:133" ht="11.25" customHeight="1" x14ac:dyDescent="0.15">
      <c r="B32" s="625" t="s">
        <v>309</v>
      </c>
      <c r="C32" s="626"/>
      <c r="D32" s="626"/>
      <c r="E32" s="626"/>
      <c r="F32" s="626"/>
      <c r="G32" s="626"/>
      <c r="H32" s="626"/>
      <c r="I32" s="626"/>
      <c r="J32" s="626"/>
      <c r="K32" s="626"/>
      <c r="L32" s="626"/>
      <c r="M32" s="626"/>
      <c r="N32" s="626"/>
      <c r="O32" s="626"/>
      <c r="P32" s="626"/>
      <c r="Q32" s="627"/>
      <c r="R32" s="628">
        <v>4955771</v>
      </c>
      <c r="S32" s="629"/>
      <c r="T32" s="629"/>
      <c r="U32" s="629"/>
      <c r="V32" s="629"/>
      <c r="W32" s="629"/>
      <c r="X32" s="629"/>
      <c r="Y32" s="630"/>
      <c r="Z32" s="655">
        <v>17.3</v>
      </c>
      <c r="AA32" s="655"/>
      <c r="AB32" s="655"/>
      <c r="AC32" s="655"/>
      <c r="AD32" s="656" t="s">
        <v>127</v>
      </c>
      <c r="AE32" s="656"/>
      <c r="AF32" s="656"/>
      <c r="AG32" s="656"/>
      <c r="AH32" s="656"/>
      <c r="AI32" s="656"/>
      <c r="AJ32" s="656"/>
      <c r="AK32" s="656"/>
      <c r="AL32" s="631" t="s">
        <v>127</v>
      </c>
      <c r="AM32" s="632"/>
      <c r="AN32" s="632"/>
      <c r="AO32" s="657"/>
      <c r="AP32" s="705"/>
      <c r="AQ32" s="706"/>
      <c r="AR32" s="706"/>
      <c r="AS32" s="706"/>
      <c r="AT32" s="710"/>
      <c r="AU32" s="361" t="s">
        <v>310</v>
      </c>
      <c r="AV32" s="361"/>
      <c r="AW32" s="361"/>
      <c r="AX32" s="625" t="s">
        <v>311</v>
      </c>
      <c r="AY32" s="626"/>
      <c r="AZ32" s="626"/>
      <c r="BA32" s="626"/>
      <c r="BB32" s="626"/>
      <c r="BC32" s="626"/>
      <c r="BD32" s="626"/>
      <c r="BE32" s="626"/>
      <c r="BF32" s="627"/>
      <c r="BG32" s="694">
        <v>99.5</v>
      </c>
      <c r="BH32" s="639"/>
      <c r="BI32" s="639"/>
      <c r="BJ32" s="639"/>
      <c r="BK32" s="639"/>
      <c r="BL32" s="639"/>
      <c r="BM32" s="632">
        <v>98.2</v>
      </c>
      <c r="BN32" s="695"/>
      <c r="BO32" s="695"/>
      <c r="BP32" s="695"/>
      <c r="BQ32" s="671"/>
      <c r="BR32" s="694">
        <v>99.4</v>
      </c>
      <c r="BS32" s="639"/>
      <c r="BT32" s="639"/>
      <c r="BU32" s="639"/>
      <c r="BV32" s="639"/>
      <c r="BW32" s="639"/>
      <c r="BX32" s="632">
        <v>98.1</v>
      </c>
      <c r="BY32" s="695"/>
      <c r="BZ32" s="695"/>
      <c r="CA32" s="695"/>
      <c r="CB32" s="671"/>
      <c r="CD32" s="719"/>
      <c r="CE32" s="720"/>
      <c r="CF32" s="662" t="s">
        <v>312</v>
      </c>
      <c r="CG32" s="663"/>
      <c r="CH32" s="663"/>
      <c r="CI32" s="663"/>
      <c r="CJ32" s="663"/>
      <c r="CK32" s="663"/>
      <c r="CL32" s="663"/>
      <c r="CM32" s="663"/>
      <c r="CN32" s="663"/>
      <c r="CO32" s="663"/>
      <c r="CP32" s="663"/>
      <c r="CQ32" s="664"/>
      <c r="CR32" s="628" t="s">
        <v>127</v>
      </c>
      <c r="CS32" s="629"/>
      <c r="CT32" s="629"/>
      <c r="CU32" s="629"/>
      <c r="CV32" s="629"/>
      <c r="CW32" s="629"/>
      <c r="CX32" s="629"/>
      <c r="CY32" s="630"/>
      <c r="CZ32" s="631" t="s">
        <v>127</v>
      </c>
      <c r="DA32" s="641"/>
      <c r="DB32" s="641"/>
      <c r="DC32" s="642"/>
      <c r="DD32" s="634" t="s">
        <v>127</v>
      </c>
      <c r="DE32" s="629"/>
      <c r="DF32" s="629"/>
      <c r="DG32" s="629"/>
      <c r="DH32" s="629"/>
      <c r="DI32" s="629"/>
      <c r="DJ32" s="629"/>
      <c r="DK32" s="630"/>
      <c r="DL32" s="634" t="s">
        <v>127</v>
      </c>
      <c r="DM32" s="629"/>
      <c r="DN32" s="629"/>
      <c r="DO32" s="629"/>
      <c r="DP32" s="629"/>
      <c r="DQ32" s="629"/>
      <c r="DR32" s="629"/>
      <c r="DS32" s="629"/>
      <c r="DT32" s="629"/>
      <c r="DU32" s="629"/>
      <c r="DV32" s="630"/>
      <c r="DW32" s="631" t="s">
        <v>127</v>
      </c>
      <c r="DX32" s="641"/>
      <c r="DY32" s="641"/>
      <c r="DZ32" s="641"/>
      <c r="EA32" s="641"/>
      <c r="EB32" s="641"/>
      <c r="EC32" s="673"/>
    </row>
    <row r="33" spans="2:133" ht="11.25" customHeight="1" x14ac:dyDescent="0.15">
      <c r="B33" s="691" t="s">
        <v>313</v>
      </c>
      <c r="C33" s="692"/>
      <c r="D33" s="692"/>
      <c r="E33" s="692"/>
      <c r="F33" s="692"/>
      <c r="G33" s="692"/>
      <c r="H33" s="692"/>
      <c r="I33" s="692"/>
      <c r="J33" s="692"/>
      <c r="K33" s="692"/>
      <c r="L33" s="692"/>
      <c r="M33" s="692"/>
      <c r="N33" s="692"/>
      <c r="O33" s="692"/>
      <c r="P33" s="692"/>
      <c r="Q33" s="693"/>
      <c r="R33" s="628" t="s">
        <v>127</v>
      </c>
      <c r="S33" s="629"/>
      <c r="T33" s="629"/>
      <c r="U33" s="629"/>
      <c r="V33" s="629"/>
      <c r="W33" s="629"/>
      <c r="X33" s="629"/>
      <c r="Y33" s="630"/>
      <c r="Z33" s="655" t="s">
        <v>127</v>
      </c>
      <c r="AA33" s="655"/>
      <c r="AB33" s="655"/>
      <c r="AC33" s="655"/>
      <c r="AD33" s="656" t="s">
        <v>127</v>
      </c>
      <c r="AE33" s="656"/>
      <c r="AF33" s="656"/>
      <c r="AG33" s="656"/>
      <c r="AH33" s="656"/>
      <c r="AI33" s="656"/>
      <c r="AJ33" s="656"/>
      <c r="AK33" s="656"/>
      <c r="AL33" s="631" t="s">
        <v>127</v>
      </c>
      <c r="AM33" s="632"/>
      <c r="AN33" s="632"/>
      <c r="AO33" s="657"/>
      <c r="AP33" s="707"/>
      <c r="AQ33" s="708"/>
      <c r="AR33" s="708"/>
      <c r="AS33" s="708"/>
      <c r="AT33" s="711"/>
      <c r="AU33" s="362"/>
      <c r="AV33" s="362"/>
      <c r="AW33" s="362"/>
      <c r="AX33" s="605" t="s">
        <v>314</v>
      </c>
      <c r="AY33" s="606"/>
      <c r="AZ33" s="606"/>
      <c r="BA33" s="606"/>
      <c r="BB33" s="606"/>
      <c r="BC33" s="606"/>
      <c r="BD33" s="606"/>
      <c r="BE33" s="606"/>
      <c r="BF33" s="607"/>
      <c r="BG33" s="690">
        <v>99.1</v>
      </c>
      <c r="BH33" s="609"/>
      <c r="BI33" s="609"/>
      <c r="BJ33" s="609"/>
      <c r="BK33" s="609"/>
      <c r="BL33" s="609"/>
      <c r="BM33" s="647">
        <v>96.7</v>
      </c>
      <c r="BN33" s="609"/>
      <c r="BO33" s="609"/>
      <c r="BP33" s="609"/>
      <c r="BQ33" s="658"/>
      <c r="BR33" s="690">
        <v>97.5</v>
      </c>
      <c r="BS33" s="609"/>
      <c r="BT33" s="609"/>
      <c r="BU33" s="609"/>
      <c r="BV33" s="609"/>
      <c r="BW33" s="609"/>
      <c r="BX33" s="647">
        <v>95.4</v>
      </c>
      <c r="BY33" s="609"/>
      <c r="BZ33" s="609"/>
      <c r="CA33" s="609"/>
      <c r="CB33" s="658"/>
      <c r="CD33" s="662" t="s">
        <v>315</v>
      </c>
      <c r="CE33" s="663"/>
      <c r="CF33" s="663"/>
      <c r="CG33" s="663"/>
      <c r="CH33" s="663"/>
      <c r="CI33" s="663"/>
      <c r="CJ33" s="663"/>
      <c r="CK33" s="663"/>
      <c r="CL33" s="663"/>
      <c r="CM33" s="663"/>
      <c r="CN33" s="663"/>
      <c r="CO33" s="663"/>
      <c r="CP33" s="663"/>
      <c r="CQ33" s="664"/>
      <c r="CR33" s="628">
        <v>10836950</v>
      </c>
      <c r="CS33" s="639"/>
      <c r="CT33" s="639"/>
      <c r="CU33" s="639"/>
      <c r="CV33" s="639"/>
      <c r="CW33" s="639"/>
      <c r="CX33" s="639"/>
      <c r="CY33" s="640"/>
      <c r="CZ33" s="631">
        <v>38.9</v>
      </c>
      <c r="DA33" s="641"/>
      <c r="DB33" s="641"/>
      <c r="DC33" s="642"/>
      <c r="DD33" s="634">
        <v>7208750</v>
      </c>
      <c r="DE33" s="639"/>
      <c r="DF33" s="639"/>
      <c r="DG33" s="639"/>
      <c r="DH33" s="639"/>
      <c r="DI33" s="639"/>
      <c r="DJ33" s="639"/>
      <c r="DK33" s="640"/>
      <c r="DL33" s="634">
        <v>4391051</v>
      </c>
      <c r="DM33" s="639"/>
      <c r="DN33" s="639"/>
      <c r="DO33" s="639"/>
      <c r="DP33" s="639"/>
      <c r="DQ33" s="639"/>
      <c r="DR33" s="639"/>
      <c r="DS33" s="639"/>
      <c r="DT33" s="639"/>
      <c r="DU33" s="639"/>
      <c r="DV33" s="640"/>
      <c r="DW33" s="631">
        <v>32.1</v>
      </c>
      <c r="DX33" s="641"/>
      <c r="DY33" s="641"/>
      <c r="DZ33" s="641"/>
      <c r="EA33" s="641"/>
      <c r="EB33" s="641"/>
      <c r="EC33" s="673"/>
    </row>
    <row r="34" spans="2:133" ht="11.25" customHeight="1" x14ac:dyDescent="0.15">
      <c r="B34" s="625" t="s">
        <v>316</v>
      </c>
      <c r="C34" s="626"/>
      <c r="D34" s="626"/>
      <c r="E34" s="626"/>
      <c r="F34" s="626"/>
      <c r="G34" s="626"/>
      <c r="H34" s="626"/>
      <c r="I34" s="626"/>
      <c r="J34" s="626"/>
      <c r="K34" s="626"/>
      <c r="L34" s="626"/>
      <c r="M34" s="626"/>
      <c r="N34" s="626"/>
      <c r="O34" s="626"/>
      <c r="P34" s="626"/>
      <c r="Q34" s="627"/>
      <c r="R34" s="628">
        <v>2892549</v>
      </c>
      <c r="S34" s="629"/>
      <c r="T34" s="629"/>
      <c r="U34" s="629"/>
      <c r="V34" s="629"/>
      <c r="W34" s="629"/>
      <c r="X34" s="629"/>
      <c r="Y34" s="630"/>
      <c r="Z34" s="655">
        <v>10.1</v>
      </c>
      <c r="AA34" s="655"/>
      <c r="AB34" s="655"/>
      <c r="AC34" s="655"/>
      <c r="AD34" s="656" t="s">
        <v>127</v>
      </c>
      <c r="AE34" s="656"/>
      <c r="AF34" s="656"/>
      <c r="AG34" s="656"/>
      <c r="AH34" s="656"/>
      <c r="AI34" s="656"/>
      <c r="AJ34" s="656"/>
      <c r="AK34" s="656"/>
      <c r="AL34" s="631" t="s">
        <v>127</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2" t="s">
        <v>317</v>
      </c>
      <c r="CE34" s="663"/>
      <c r="CF34" s="663"/>
      <c r="CG34" s="663"/>
      <c r="CH34" s="663"/>
      <c r="CI34" s="663"/>
      <c r="CJ34" s="663"/>
      <c r="CK34" s="663"/>
      <c r="CL34" s="663"/>
      <c r="CM34" s="663"/>
      <c r="CN34" s="663"/>
      <c r="CO34" s="663"/>
      <c r="CP34" s="663"/>
      <c r="CQ34" s="664"/>
      <c r="CR34" s="628">
        <v>3352992</v>
      </c>
      <c r="CS34" s="629"/>
      <c r="CT34" s="629"/>
      <c r="CU34" s="629"/>
      <c r="CV34" s="629"/>
      <c r="CW34" s="629"/>
      <c r="CX34" s="629"/>
      <c r="CY34" s="630"/>
      <c r="CZ34" s="631">
        <v>12</v>
      </c>
      <c r="DA34" s="641"/>
      <c r="DB34" s="641"/>
      <c r="DC34" s="642"/>
      <c r="DD34" s="634">
        <v>2067975</v>
      </c>
      <c r="DE34" s="629"/>
      <c r="DF34" s="629"/>
      <c r="DG34" s="629"/>
      <c r="DH34" s="629"/>
      <c r="DI34" s="629"/>
      <c r="DJ34" s="629"/>
      <c r="DK34" s="630"/>
      <c r="DL34" s="634">
        <v>1457412</v>
      </c>
      <c r="DM34" s="629"/>
      <c r="DN34" s="629"/>
      <c r="DO34" s="629"/>
      <c r="DP34" s="629"/>
      <c r="DQ34" s="629"/>
      <c r="DR34" s="629"/>
      <c r="DS34" s="629"/>
      <c r="DT34" s="629"/>
      <c r="DU34" s="629"/>
      <c r="DV34" s="630"/>
      <c r="DW34" s="631">
        <v>10.6</v>
      </c>
      <c r="DX34" s="641"/>
      <c r="DY34" s="641"/>
      <c r="DZ34" s="641"/>
      <c r="EA34" s="641"/>
      <c r="EB34" s="641"/>
      <c r="EC34" s="673"/>
    </row>
    <row r="35" spans="2:133" ht="11.25" customHeight="1" x14ac:dyDescent="0.15">
      <c r="B35" s="625" t="s">
        <v>318</v>
      </c>
      <c r="C35" s="626"/>
      <c r="D35" s="626"/>
      <c r="E35" s="626"/>
      <c r="F35" s="626"/>
      <c r="G35" s="626"/>
      <c r="H35" s="626"/>
      <c r="I35" s="626"/>
      <c r="J35" s="626"/>
      <c r="K35" s="626"/>
      <c r="L35" s="626"/>
      <c r="M35" s="626"/>
      <c r="N35" s="626"/>
      <c r="O35" s="626"/>
      <c r="P35" s="626"/>
      <c r="Q35" s="627"/>
      <c r="R35" s="628">
        <v>47331</v>
      </c>
      <c r="S35" s="629"/>
      <c r="T35" s="629"/>
      <c r="U35" s="629"/>
      <c r="V35" s="629"/>
      <c r="W35" s="629"/>
      <c r="X35" s="629"/>
      <c r="Y35" s="630"/>
      <c r="Z35" s="655">
        <v>0.2</v>
      </c>
      <c r="AA35" s="655"/>
      <c r="AB35" s="655"/>
      <c r="AC35" s="655"/>
      <c r="AD35" s="656">
        <v>15434</v>
      </c>
      <c r="AE35" s="656"/>
      <c r="AF35" s="656"/>
      <c r="AG35" s="656"/>
      <c r="AH35" s="656"/>
      <c r="AI35" s="656"/>
      <c r="AJ35" s="656"/>
      <c r="AK35" s="656"/>
      <c r="AL35" s="631">
        <v>0.1</v>
      </c>
      <c r="AM35" s="632"/>
      <c r="AN35" s="632"/>
      <c r="AO35" s="657"/>
      <c r="AP35" s="218"/>
      <c r="AQ35" s="687" t="s">
        <v>319</v>
      </c>
      <c r="AR35" s="688"/>
      <c r="AS35" s="688"/>
      <c r="AT35" s="688"/>
      <c r="AU35" s="688"/>
      <c r="AV35" s="688"/>
      <c r="AW35" s="688"/>
      <c r="AX35" s="688"/>
      <c r="AY35" s="688"/>
      <c r="AZ35" s="688"/>
      <c r="BA35" s="688"/>
      <c r="BB35" s="688"/>
      <c r="BC35" s="688"/>
      <c r="BD35" s="688"/>
      <c r="BE35" s="688"/>
      <c r="BF35" s="689"/>
      <c r="BG35" s="687" t="s">
        <v>320</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321</v>
      </c>
      <c r="CE35" s="663"/>
      <c r="CF35" s="663"/>
      <c r="CG35" s="663"/>
      <c r="CH35" s="663"/>
      <c r="CI35" s="663"/>
      <c r="CJ35" s="663"/>
      <c r="CK35" s="663"/>
      <c r="CL35" s="663"/>
      <c r="CM35" s="663"/>
      <c r="CN35" s="663"/>
      <c r="CO35" s="663"/>
      <c r="CP35" s="663"/>
      <c r="CQ35" s="664"/>
      <c r="CR35" s="628">
        <v>277394</v>
      </c>
      <c r="CS35" s="639"/>
      <c r="CT35" s="639"/>
      <c r="CU35" s="639"/>
      <c r="CV35" s="639"/>
      <c r="CW35" s="639"/>
      <c r="CX35" s="639"/>
      <c r="CY35" s="640"/>
      <c r="CZ35" s="631">
        <v>1</v>
      </c>
      <c r="DA35" s="641"/>
      <c r="DB35" s="641"/>
      <c r="DC35" s="642"/>
      <c r="DD35" s="634">
        <v>210396</v>
      </c>
      <c r="DE35" s="639"/>
      <c r="DF35" s="639"/>
      <c r="DG35" s="639"/>
      <c r="DH35" s="639"/>
      <c r="DI35" s="639"/>
      <c r="DJ35" s="639"/>
      <c r="DK35" s="640"/>
      <c r="DL35" s="634">
        <v>155810</v>
      </c>
      <c r="DM35" s="639"/>
      <c r="DN35" s="639"/>
      <c r="DO35" s="639"/>
      <c r="DP35" s="639"/>
      <c r="DQ35" s="639"/>
      <c r="DR35" s="639"/>
      <c r="DS35" s="639"/>
      <c r="DT35" s="639"/>
      <c r="DU35" s="639"/>
      <c r="DV35" s="640"/>
      <c r="DW35" s="631">
        <v>1.1000000000000001</v>
      </c>
      <c r="DX35" s="641"/>
      <c r="DY35" s="641"/>
      <c r="DZ35" s="641"/>
      <c r="EA35" s="641"/>
      <c r="EB35" s="641"/>
      <c r="EC35" s="673"/>
    </row>
    <row r="36" spans="2:133" ht="11.25" customHeight="1" x14ac:dyDescent="0.15">
      <c r="B36" s="625" t="s">
        <v>322</v>
      </c>
      <c r="C36" s="626"/>
      <c r="D36" s="626"/>
      <c r="E36" s="626"/>
      <c r="F36" s="626"/>
      <c r="G36" s="626"/>
      <c r="H36" s="626"/>
      <c r="I36" s="626"/>
      <c r="J36" s="626"/>
      <c r="K36" s="626"/>
      <c r="L36" s="626"/>
      <c r="M36" s="626"/>
      <c r="N36" s="626"/>
      <c r="O36" s="626"/>
      <c r="P36" s="626"/>
      <c r="Q36" s="627"/>
      <c r="R36" s="628">
        <v>706037</v>
      </c>
      <c r="S36" s="629"/>
      <c r="T36" s="629"/>
      <c r="U36" s="629"/>
      <c r="V36" s="629"/>
      <c r="W36" s="629"/>
      <c r="X36" s="629"/>
      <c r="Y36" s="630"/>
      <c r="Z36" s="655">
        <v>2.5</v>
      </c>
      <c r="AA36" s="655"/>
      <c r="AB36" s="655"/>
      <c r="AC36" s="655"/>
      <c r="AD36" s="656" t="s">
        <v>127</v>
      </c>
      <c r="AE36" s="656"/>
      <c r="AF36" s="656"/>
      <c r="AG36" s="656"/>
      <c r="AH36" s="656"/>
      <c r="AI36" s="656"/>
      <c r="AJ36" s="656"/>
      <c r="AK36" s="656"/>
      <c r="AL36" s="631" t="s">
        <v>127</v>
      </c>
      <c r="AM36" s="632"/>
      <c r="AN36" s="632"/>
      <c r="AO36" s="657"/>
      <c r="AP36" s="218"/>
      <c r="AQ36" s="678" t="s">
        <v>323</v>
      </c>
      <c r="AR36" s="679"/>
      <c r="AS36" s="679"/>
      <c r="AT36" s="679"/>
      <c r="AU36" s="679"/>
      <c r="AV36" s="679"/>
      <c r="AW36" s="679"/>
      <c r="AX36" s="679"/>
      <c r="AY36" s="680"/>
      <c r="AZ36" s="681">
        <v>2751194</v>
      </c>
      <c r="BA36" s="682"/>
      <c r="BB36" s="682"/>
      <c r="BC36" s="682"/>
      <c r="BD36" s="682"/>
      <c r="BE36" s="682"/>
      <c r="BF36" s="683"/>
      <c r="BG36" s="684" t="s">
        <v>324</v>
      </c>
      <c r="BH36" s="685"/>
      <c r="BI36" s="685"/>
      <c r="BJ36" s="685"/>
      <c r="BK36" s="685"/>
      <c r="BL36" s="685"/>
      <c r="BM36" s="685"/>
      <c r="BN36" s="685"/>
      <c r="BO36" s="685"/>
      <c r="BP36" s="685"/>
      <c r="BQ36" s="685"/>
      <c r="BR36" s="685"/>
      <c r="BS36" s="685"/>
      <c r="BT36" s="685"/>
      <c r="BU36" s="686"/>
      <c r="BV36" s="681">
        <v>23978</v>
      </c>
      <c r="BW36" s="682"/>
      <c r="BX36" s="682"/>
      <c r="BY36" s="682"/>
      <c r="BZ36" s="682"/>
      <c r="CA36" s="682"/>
      <c r="CB36" s="683"/>
      <c r="CD36" s="662" t="s">
        <v>325</v>
      </c>
      <c r="CE36" s="663"/>
      <c r="CF36" s="663"/>
      <c r="CG36" s="663"/>
      <c r="CH36" s="663"/>
      <c r="CI36" s="663"/>
      <c r="CJ36" s="663"/>
      <c r="CK36" s="663"/>
      <c r="CL36" s="663"/>
      <c r="CM36" s="663"/>
      <c r="CN36" s="663"/>
      <c r="CO36" s="663"/>
      <c r="CP36" s="663"/>
      <c r="CQ36" s="664"/>
      <c r="CR36" s="628">
        <v>3311851</v>
      </c>
      <c r="CS36" s="629"/>
      <c r="CT36" s="629"/>
      <c r="CU36" s="629"/>
      <c r="CV36" s="629"/>
      <c r="CW36" s="629"/>
      <c r="CX36" s="629"/>
      <c r="CY36" s="630"/>
      <c r="CZ36" s="631">
        <v>11.9</v>
      </c>
      <c r="DA36" s="641"/>
      <c r="DB36" s="641"/>
      <c r="DC36" s="642"/>
      <c r="DD36" s="634">
        <v>2394323</v>
      </c>
      <c r="DE36" s="629"/>
      <c r="DF36" s="629"/>
      <c r="DG36" s="629"/>
      <c r="DH36" s="629"/>
      <c r="DI36" s="629"/>
      <c r="DJ36" s="629"/>
      <c r="DK36" s="630"/>
      <c r="DL36" s="634">
        <v>1475659</v>
      </c>
      <c r="DM36" s="629"/>
      <c r="DN36" s="629"/>
      <c r="DO36" s="629"/>
      <c r="DP36" s="629"/>
      <c r="DQ36" s="629"/>
      <c r="DR36" s="629"/>
      <c r="DS36" s="629"/>
      <c r="DT36" s="629"/>
      <c r="DU36" s="629"/>
      <c r="DV36" s="630"/>
      <c r="DW36" s="631">
        <v>10.8</v>
      </c>
      <c r="DX36" s="641"/>
      <c r="DY36" s="641"/>
      <c r="DZ36" s="641"/>
      <c r="EA36" s="641"/>
      <c r="EB36" s="641"/>
      <c r="EC36" s="673"/>
    </row>
    <row r="37" spans="2:133" ht="11.25" customHeight="1" x14ac:dyDescent="0.15">
      <c r="B37" s="625" t="s">
        <v>326</v>
      </c>
      <c r="C37" s="626"/>
      <c r="D37" s="626"/>
      <c r="E37" s="626"/>
      <c r="F37" s="626"/>
      <c r="G37" s="626"/>
      <c r="H37" s="626"/>
      <c r="I37" s="626"/>
      <c r="J37" s="626"/>
      <c r="K37" s="626"/>
      <c r="L37" s="626"/>
      <c r="M37" s="626"/>
      <c r="N37" s="626"/>
      <c r="O37" s="626"/>
      <c r="P37" s="626"/>
      <c r="Q37" s="627"/>
      <c r="R37" s="628">
        <v>648101</v>
      </c>
      <c r="S37" s="629"/>
      <c r="T37" s="629"/>
      <c r="U37" s="629"/>
      <c r="V37" s="629"/>
      <c r="W37" s="629"/>
      <c r="X37" s="629"/>
      <c r="Y37" s="630"/>
      <c r="Z37" s="655">
        <v>2.2999999999999998</v>
      </c>
      <c r="AA37" s="655"/>
      <c r="AB37" s="655"/>
      <c r="AC37" s="655"/>
      <c r="AD37" s="656" t="s">
        <v>127</v>
      </c>
      <c r="AE37" s="656"/>
      <c r="AF37" s="656"/>
      <c r="AG37" s="656"/>
      <c r="AH37" s="656"/>
      <c r="AI37" s="656"/>
      <c r="AJ37" s="656"/>
      <c r="AK37" s="656"/>
      <c r="AL37" s="631" t="s">
        <v>127</v>
      </c>
      <c r="AM37" s="632"/>
      <c r="AN37" s="632"/>
      <c r="AO37" s="657"/>
      <c r="AQ37" s="668" t="s">
        <v>327</v>
      </c>
      <c r="AR37" s="669"/>
      <c r="AS37" s="669"/>
      <c r="AT37" s="669"/>
      <c r="AU37" s="669"/>
      <c r="AV37" s="669"/>
      <c r="AW37" s="669"/>
      <c r="AX37" s="669"/>
      <c r="AY37" s="670"/>
      <c r="AZ37" s="628">
        <v>678414</v>
      </c>
      <c r="BA37" s="629"/>
      <c r="BB37" s="629"/>
      <c r="BC37" s="629"/>
      <c r="BD37" s="639"/>
      <c r="BE37" s="639"/>
      <c r="BF37" s="671"/>
      <c r="BG37" s="662" t="s">
        <v>328</v>
      </c>
      <c r="BH37" s="663"/>
      <c r="BI37" s="663"/>
      <c r="BJ37" s="663"/>
      <c r="BK37" s="663"/>
      <c r="BL37" s="663"/>
      <c r="BM37" s="663"/>
      <c r="BN37" s="663"/>
      <c r="BO37" s="663"/>
      <c r="BP37" s="663"/>
      <c r="BQ37" s="663"/>
      <c r="BR37" s="663"/>
      <c r="BS37" s="663"/>
      <c r="BT37" s="663"/>
      <c r="BU37" s="664"/>
      <c r="BV37" s="628">
        <v>-44209</v>
      </c>
      <c r="BW37" s="629"/>
      <c r="BX37" s="629"/>
      <c r="BY37" s="629"/>
      <c r="BZ37" s="629"/>
      <c r="CA37" s="629"/>
      <c r="CB37" s="672"/>
      <c r="CD37" s="662" t="s">
        <v>329</v>
      </c>
      <c r="CE37" s="663"/>
      <c r="CF37" s="663"/>
      <c r="CG37" s="663"/>
      <c r="CH37" s="663"/>
      <c r="CI37" s="663"/>
      <c r="CJ37" s="663"/>
      <c r="CK37" s="663"/>
      <c r="CL37" s="663"/>
      <c r="CM37" s="663"/>
      <c r="CN37" s="663"/>
      <c r="CO37" s="663"/>
      <c r="CP37" s="663"/>
      <c r="CQ37" s="664"/>
      <c r="CR37" s="628">
        <v>735764</v>
      </c>
      <c r="CS37" s="639"/>
      <c r="CT37" s="639"/>
      <c r="CU37" s="639"/>
      <c r="CV37" s="639"/>
      <c r="CW37" s="639"/>
      <c r="CX37" s="639"/>
      <c r="CY37" s="640"/>
      <c r="CZ37" s="631">
        <v>2.6</v>
      </c>
      <c r="DA37" s="641"/>
      <c r="DB37" s="641"/>
      <c r="DC37" s="642"/>
      <c r="DD37" s="634">
        <v>735764</v>
      </c>
      <c r="DE37" s="639"/>
      <c r="DF37" s="639"/>
      <c r="DG37" s="639"/>
      <c r="DH37" s="639"/>
      <c r="DI37" s="639"/>
      <c r="DJ37" s="639"/>
      <c r="DK37" s="640"/>
      <c r="DL37" s="634">
        <v>696414</v>
      </c>
      <c r="DM37" s="639"/>
      <c r="DN37" s="639"/>
      <c r="DO37" s="639"/>
      <c r="DP37" s="639"/>
      <c r="DQ37" s="639"/>
      <c r="DR37" s="639"/>
      <c r="DS37" s="639"/>
      <c r="DT37" s="639"/>
      <c r="DU37" s="639"/>
      <c r="DV37" s="640"/>
      <c r="DW37" s="631">
        <v>5.0999999999999996</v>
      </c>
      <c r="DX37" s="641"/>
      <c r="DY37" s="641"/>
      <c r="DZ37" s="641"/>
      <c r="EA37" s="641"/>
      <c r="EB37" s="641"/>
      <c r="EC37" s="673"/>
    </row>
    <row r="38" spans="2:133" ht="11.25" customHeight="1" x14ac:dyDescent="0.15">
      <c r="B38" s="625" t="s">
        <v>330</v>
      </c>
      <c r="C38" s="626"/>
      <c r="D38" s="626"/>
      <c r="E38" s="626"/>
      <c r="F38" s="626"/>
      <c r="G38" s="626"/>
      <c r="H38" s="626"/>
      <c r="I38" s="626"/>
      <c r="J38" s="626"/>
      <c r="K38" s="626"/>
      <c r="L38" s="626"/>
      <c r="M38" s="626"/>
      <c r="N38" s="626"/>
      <c r="O38" s="626"/>
      <c r="P38" s="626"/>
      <c r="Q38" s="627"/>
      <c r="R38" s="628">
        <v>578624</v>
      </c>
      <c r="S38" s="629"/>
      <c r="T38" s="629"/>
      <c r="U38" s="629"/>
      <c r="V38" s="629"/>
      <c r="W38" s="629"/>
      <c r="X38" s="629"/>
      <c r="Y38" s="630"/>
      <c r="Z38" s="655">
        <v>2</v>
      </c>
      <c r="AA38" s="655"/>
      <c r="AB38" s="655"/>
      <c r="AC38" s="655"/>
      <c r="AD38" s="656" t="s">
        <v>127</v>
      </c>
      <c r="AE38" s="656"/>
      <c r="AF38" s="656"/>
      <c r="AG38" s="656"/>
      <c r="AH38" s="656"/>
      <c r="AI38" s="656"/>
      <c r="AJ38" s="656"/>
      <c r="AK38" s="656"/>
      <c r="AL38" s="631" t="s">
        <v>127</v>
      </c>
      <c r="AM38" s="632"/>
      <c r="AN38" s="632"/>
      <c r="AO38" s="657"/>
      <c r="AQ38" s="668" t="s">
        <v>331</v>
      </c>
      <c r="AR38" s="669"/>
      <c r="AS38" s="669"/>
      <c r="AT38" s="669"/>
      <c r="AU38" s="669"/>
      <c r="AV38" s="669"/>
      <c r="AW38" s="669"/>
      <c r="AX38" s="669"/>
      <c r="AY38" s="670"/>
      <c r="AZ38" s="628">
        <v>243629</v>
      </c>
      <c r="BA38" s="629"/>
      <c r="BB38" s="629"/>
      <c r="BC38" s="629"/>
      <c r="BD38" s="639"/>
      <c r="BE38" s="639"/>
      <c r="BF38" s="671"/>
      <c r="BG38" s="662" t="s">
        <v>332</v>
      </c>
      <c r="BH38" s="663"/>
      <c r="BI38" s="663"/>
      <c r="BJ38" s="663"/>
      <c r="BK38" s="663"/>
      <c r="BL38" s="663"/>
      <c r="BM38" s="663"/>
      <c r="BN38" s="663"/>
      <c r="BO38" s="663"/>
      <c r="BP38" s="663"/>
      <c r="BQ38" s="663"/>
      <c r="BR38" s="663"/>
      <c r="BS38" s="663"/>
      <c r="BT38" s="663"/>
      <c r="BU38" s="664"/>
      <c r="BV38" s="628">
        <v>5196</v>
      </c>
      <c r="BW38" s="629"/>
      <c r="BX38" s="629"/>
      <c r="BY38" s="629"/>
      <c r="BZ38" s="629"/>
      <c r="CA38" s="629"/>
      <c r="CB38" s="672"/>
      <c r="CD38" s="662" t="s">
        <v>333</v>
      </c>
      <c r="CE38" s="663"/>
      <c r="CF38" s="663"/>
      <c r="CG38" s="663"/>
      <c r="CH38" s="663"/>
      <c r="CI38" s="663"/>
      <c r="CJ38" s="663"/>
      <c r="CK38" s="663"/>
      <c r="CL38" s="663"/>
      <c r="CM38" s="663"/>
      <c r="CN38" s="663"/>
      <c r="CO38" s="663"/>
      <c r="CP38" s="663"/>
      <c r="CQ38" s="664"/>
      <c r="CR38" s="628">
        <v>1797662</v>
      </c>
      <c r="CS38" s="629"/>
      <c r="CT38" s="629"/>
      <c r="CU38" s="629"/>
      <c r="CV38" s="629"/>
      <c r="CW38" s="629"/>
      <c r="CX38" s="629"/>
      <c r="CY38" s="630"/>
      <c r="CZ38" s="631">
        <v>6.5</v>
      </c>
      <c r="DA38" s="641"/>
      <c r="DB38" s="641"/>
      <c r="DC38" s="642"/>
      <c r="DD38" s="634">
        <v>1457967</v>
      </c>
      <c r="DE38" s="629"/>
      <c r="DF38" s="629"/>
      <c r="DG38" s="629"/>
      <c r="DH38" s="629"/>
      <c r="DI38" s="629"/>
      <c r="DJ38" s="629"/>
      <c r="DK38" s="630"/>
      <c r="DL38" s="634">
        <v>1302170</v>
      </c>
      <c r="DM38" s="629"/>
      <c r="DN38" s="629"/>
      <c r="DO38" s="629"/>
      <c r="DP38" s="629"/>
      <c r="DQ38" s="629"/>
      <c r="DR38" s="629"/>
      <c r="DS38" s="629"/>
      <c r="DT38" s="629"/>
      <c r="DU38" s="629"/>
      <c r="DV38" s="630"/>
      <c r="DW38" s="631">
        <v>9.5</v>
      </c>
      <c r="DX38" s="641"/>
      <c r="DY38" s="641"/>
      <c r="DZ38" s="641"/>
      <c r="EA38" s="641"/>
      <c r="EB38" s="641"/>
      <c r="EC38" s="673"/>
    </row>
    <row r="39" spans="2:133" ht="11.25" customHeight="1" x14ac:dyDescent="0.15">
      <c r="B39" s="625" t="s">
        <v>334</v>
      </c>
      <c r="C39" s="626"/>
      <c r="D39" s="626"/>
      <c r="E39" s="626"/>
      <c r="F39" s="626"/>
      <c r="G39" s="626"/>
      <c r="H39" s="626"/>
      <c r="I39" s="626"/>
      <c r="J39" s="626"/>
      <c r="K39" s="626"/>
      <c r="L39" s="626"/>
      <c r="M39" s="626"/>
      <c r="N39" s="626"/>
      <c r="O39" s="626"/>
      <c r="P39" s="626"/>
      <c r="Q39" s="627"/>
      <c r="R39" s="628">
        <v>416217</v>
      </c>
      <c r="S39" s="629"/>
      <c r="T39" s="629"/>
      <c r="U39" s="629"/>
      <c r="V39" s="629"/>
      <c r="W39" s="629"/>
      <c r="X39" s="629"/>
      <c r="Y39" s="630"/>
      <c r="Z39" s="655">
        <v>1.4</v>
      </c>
      <c r="AA39" s="655"/>
      <c r="AB39" s="655"/>
      <c r="AC39" s="655"/>
      <c r="AD39" s="656">
        <v>25100</v>
      </c>
      <c r="AE39" s="656"/>
      <c r="AF39" s="656"/>
      <c r="AG39" s="656"/>
      <c r="AH39" s="656"/>
      <c r="AI39" s="656"/>
      <c r="AJ39" s="656"/>
      <c r="AK39" s="656"/>
      <c r="AL39" s="631">
        <v>0.2</v>
      </c>
      <c r="AM39" s="632"/>
      <c r="AN39" s="632"/>
      <c r="AO39" s="657"/>
      <c r="AQ39" s="668" t="s">
        <v>335</v>
      </c>
      <c r="AR39" s="669"/>
      <c r="AS39" s="669"/>
      <c r="AT39" s="669"/>
      <c r="AU39" s="669"/>
      <c r="AV39" s="669"/>
      <c r="AW39" s="669"/>
      <c r="AX39" s="669"/>
      <c r="AY39" s="670"/>
      <c r="AZ39" s="628">
        <v>31489</v>
      </c>
      <c r="BA39" s="629"/>
      <c r="BB39" s="629"/>
      <c r="BC39" s="629"/>
      <c r="BD39" s="639"/>
      <c r="BE39" s="639"/>
      <c r="BF39" s="671"/>
      <c r="BG39" s="662" t="s">
        <v>336</v>
      </c>
      <c r="BH39" s="663"/>
      <c r="BI39" s="663"/>
      <c r="BJ39" s="663"/>
      <c r="BK39" s="663"/>
      <c r="BL39" s="663"/>
      <c r="BM39" s="663"/>
      <c r="BN39" s="663"/>
      <c r="BO39" s="663"/>
      <c r="BP39" s="663"/>
      <c r="BQ39" s="663"/>
      <c r="BR39" s="663"/>
      <c r="BS39" s="663"/>
      <c r="BT39" s="663"/>
      <c r="BU39" s="664"/>
      <c r="BV39" s="628">
        <v>8368</v>
      </c>
      <c r="BW39" s="629"/>
      <c r="BX39" s="629"/>
      <c r="BY39" s="629"/>
      <c r="BZ39" s="629"/>
      <c r="CA39" s="629"/>
      <c r="CB39" s="672"/>
      <c r="CD39" s="662" t="s">
        <v>337</v>
      </c>
      <c r="CE39" s="663"/>
      <c r="CF39" s="663"/>
      <c r="CG39" s="663"/>
      <c r="CH39" s="663"/>
      <c r="CI39" s="663"/>
      <c r="CJ39" s="663"/>
      <c r="CK39" s="663"/>
      <c r="CL39" s="663"/>
      <c r="CM39" s="663"/>
      <c r="CN39" s="663"/>
      <c r="CO39" s="663"/>
      <c r="CP39" s="663"/>
      <c r="CQ39" s="664"/>
      <c r="CR39" s="628">
        <v>1794074</v>
      </c>
      <c r="CS39" s="639"/>
      <c r="CT39" s="639"/>
      <c r="CU39" s="639"/>
      <c r="CV39" s="639"/>
      <c r="CW39" s="639"/>
      <c r="CX39" s="639"/>
      <c r="CY39" s="640"/>
      <c r="CZ39" s="631">
        <v>6.4</v>
      </c>
      <c r="DA39" s="641"/>
      <c r="DB39" s="641"/>
      <c r="DC39" s="642"/>
      <c r="DD39" s="634">
        <v>1076212</v>
      </c>
      <c r="DE39" s="639"/>
      <c r="DF39" s="639"/>
      <c r="DG39" s="639"/>
      <c r="DH39" s="639"/>
      <c r="DI39" s="639"/>
      <c r="DJ39" s="639"/>
      <c r="DK39" s="640"/>
      <c r="DL39" s="634" t="s">
        <v>127</v>
      </c>
      <c r="DM39" s="639"/>
      <c r="DN39" s="639"/>
      <c r="DO39" s="639"/>
      <c r="DP39" s="639"/>
      <c r="DQ39" s="639"/>
      <c r="DR39" s="639"/>
      <c r="DS39" s="639"/>
      <c r="DT39" s="639"/>
      <c r="DU39" s="639"/>
      <c r="DV39" s="640"/>
      <c r="DW39" s="631" t="s">
        <v>127</v>
      </c>
      <c r="DX39" s="641"/>
      <c r="DY39" s="641"/>
      <c r="DZ39" s="641"/>
      <c r="EA39" s="641"/>
      <c r="EB39" s="641"/>
      <c r="EC39" s="673"/>
    </row>
    <row r="40" spans="2:133" ht="11.25" customHeight="1" x14ac:dyDescent="0.15">
      <c r="B40" s="625" t="s">
        <v>338</v>
      </c>
      <c r="C40" s="626"/>
      <c r="D40" s="626"/>
      <c r="E40" s="626"/>
      <c r="F40" s="626"/>
      <c r="G40" s="626"/>
      <c r="H40" s="626"/>
      <c r="I40" s="626"/>
      <c r="J40" s="626"/>
      <c r="K40" s="626"/>
      <c r="L40" s="626"/>
      <c r="M40" s="626"/>
      <c r="N40" s="626"/>
      <c r="O40" s="626"/>
      <c r="P40" s="626"/>
      <c r="Q40" s="627"/>
      <c r="R40" s="628">
        <v>2992528</v>
      </c>
      <c r="S40" s="629"/>
      <c r="T40" s="629"/>
      <c r="U40" s="629"/>
      <c r="V40" s="629"/>
      <c r="W40" s="629"/>
      <c r="X40" s="629"/>
      <c r="Y40" s="630"/>
      <c r="Z40" s="655">
        <v>10.4</v>
      </c>
      <c r="AA40" s="655"/>
      <c r="AB40" s="655"/>
      <c r="AC40" s="655"/>
      <c r="AD40" s="656" t="s">
        <v>127</v>
      </c>
      <c r="AE40" s="656"/>
      <c r="AF40" s="656"/>
      <c r="AG40" s="656"/>
      <c r="AH40" s="656"/>
      <c r="AI40" s="656"/>
      <c r="AJ40" s="656"/>
      <c r="AK40" s="656"/>
      <c r="AL40" s="631" t="s">
        <v>127</v>
      </c>
      <c r="AM40" s="632"/>
      <c r="AN40" s="632"/>
      <c r="AO40" s="657"/>
      <c r="AQ40" s="668" t="s">
        <v>339</v>
      </c>
      <c r="AR40" s="669"/>
      <c r="AS40" s="669"/>
      <c r="AT40" s="669"/>
      <c r="AU40" s="669"/>
      <c r="AV40" s="669"/>
      <c r="AW40" s="669"/>
      <c r="AX40" s="669"/>
      <c r="AY40" s="670"/>
      <c r="AZ40" s="628">
        <v>14918</v>
      </c>
      <c r="BA40" s="629"/>
      <c r="BB40" s="629"/>
      <c r="BC40" s="629"/>
      <c r="BD40" s="639"/>
      <c r="BE40" s="639"/>
      <c r="BF40" s="671"/>
      <c r="BG40" s="674" t="s">
        <v>340</v>
      </c>
      <c r="BH40" s="675"/>
      <c r="BI40" s="675"/>
      <c r="BJ40" s="675"/>
      <c r="BK40" s="675"/>
      <c r="BL40" s="363"/>
      <c r="BM40" s="663" t="s">
        <v>341</v>
      </c>
      <c r="BN40" s="663"/>
      <c r="BO40" s="663"/>
      <c r="BP40" s="663"/>
      <c r="BQ40" s="663"/>
      <c r="BR40" s="663"/>
      <c r="BS40" s="663"/>
      <c r="BT40" s="663"/>
      <c r="BU40" s="664"/>
      <c r="BV40" s="628">
        <v>91</v>
      </c>
      <c r="BW40" s="629"/>
      <c r="BX40" s="629"/>
      <c r="BY40" s="629"/>
      <c r="BZ40" s="629"/>
      <c r="CA40" s="629"/>
      <c r="CB40" s="672"/>
      <c r="CD40" s="662" t="s">
        <v>342</v>
      </c>
      <c r="CE40" s="663"/>
      <c r="CF40" s="663"/>
      <c r="CG40" s="663"/>
      <c r="CH40" s="663"/>
      <c r="CI40" s="663"/>
      <c r="CJ40" s="663"/>
      <c r="CK40" s="663"/>
      <c r="CL40" s="663"/>
      <c r="CM40" s="663"/>
      <c r="CN40" s="663"/>
      <c r="CO40" s="663"/>
      <c r="CP40" s="663"/>
      <c r="CQ40" s="664"/>
      <c r="CR40" s="628">
        <v>302977</v>
      </c>
      <c r="CS40" s="629"/>
      <c r="CT40" s="629"/>
      <c r="CU40" s="629"/>
      <c r="CV40" s="629"/>
      <c r="CW40" s="629"/>
      <c r="CX40" s="629"/>
      <c r="CY40" s="630"/>
      <c r="CZ40" s="631">
        <v>1.1000000000000001</v>
      </c>
      <c r="DA40" s="641"/>
      <c r="DB40" s="641"/>
      <c r="DC40" s="642"/>
      <c r="DD40" s="634">
        <v>1877</v>
      </c>
      <c r="DE40" s="629"/>
      <c r="DF40" s="629"/>
      <c r="DG40" s="629"/>
      <c r="DH40" s="629"/>
      <c r="DI40" s="629"/>
      <c r="DJ40" s="629"/>
      <c r="DK40" s="630"/>
      <c r="DL40" s="634" t="s">
        <v>127</v>
      </c>
      <c r="DM40" s="629"/>
      <c r="DN40" s="629"/>
      <c r="DO40" s="629"/>
      <c r="DP40" s="629"/>
      <c r="DQ40" s="629"/>
      <c r="DR40" s="629"/>
      <c r="DS40" s="629"/>
      <c r="DT40" s="629"/>
      <c r="DU40" s="629"/>
      <c r="DV40" s="630"/>
      <c r="DW40" s="631" t="s">
        <v>127</v>
      </c>
      <c r="DX40" s="641"/>
      <c r="DY40" s="641"/>
      <c r="DZ40" s="641"/>
      <c r="EA40" s="641"/>
      <c r="EB40" s="641"/>
      <c r="EC40" s="673"/>
    </row>
    <row r="41" spans="2:133" ht="11.25" customHeight="1" x14ac:dyDescent="0.15">
      <c r="B41" s="625" t="s">
        <v>343</v>
      </c>
      <c r="C41" s="626"/>
      <c r="D41" s="626"/>
      <c r="E41" s="626"/>
      <c r="F41" s="626"/>
      <c r="G41" s="626"/>
      <c r="H41" s="626"/>
      <c r="I41" s="626"/>
      <c r="J41" s="626"/>
      <c r="K41" s="626"/>
      <c r="L41" s="626"/>
      <c r="M41" s="626"/>
      <c r="N41" s="626"/>
      <c r="O41" s="626"/>
      <c r="P41" s="626"/>
      <c r="Q41" s="627"/>
      <c r="R41" s="628" t="s">
        <v>127</v>
      </c>
      <c r="S41" s="629"/>
      <c r="T41" s="629"/>
      <c r="U41" s="629"/>
      <c r="V41" s="629"/>
      <c r="W41" s="629"/>
      <c r="X41" s="629"/>
      <c r="Y41" s="630"/>
      <c r="Z41" s="655" t="s">
        <v>127</v>
      </c>
      <c r="AA41" s="655"/>
      <c r="AB41" s="655"/>
      <c r="AC41" s="655"/>
      <c r="AD41" s="656" t="s">
        <v>127</v>
      </c>
      <c r="AE41" s="656"/>
      <c r="AF41" s="656"/>
      <c r="AG41" s="656"/>
      <c r="AH41" s="656"/>
      <c r="AI41" s="656"/>
      <c r="AJ41" s="656"/>
      <c r="AK41" s="656"/>
      <c r="AL41" s="631" t="s">
        <v>127</v>
      </c>
      <c r="AM41" s="632"/>
      <c r="AN41" s="632"/>
      <c r="AO41" s="657"/>
      <c r="AQ41" s="668" t="s">
        <v>344</v>
      </c>
      <c r="AR41" s="669"/>
      <c r="AS41" s="669"/>
      <c r="AT41" s="669"/>
      <c r="AU41" s="669"/>
      <c r="AV41" s="669"/>
      <c r="AW41" s="669"/>
      <c r="AX41" s="669"/>
      <c r="AY41" s="670"/>
      <c r="AZ41" s="628">
        <v>482426</v>
      </c>
      <c r="BA41" s="629"/>
      <c r="BB41" s="629"/>
      <c r="BC41" s="629"/>
      <c r="BD41" s="639"/>
      <c r="BE41" s="639"/>
      <c r="BF41" s="671"/>
      <c r="BG41" s="674"/>
      <c r="BH41" s="675"/>
      <c r="BI41" s="675"/>
      <c r="BJ41" s="675"/>
      <c r="BK41" s="675"/>
      <c r="BL41" s="363"/>
      <c r="BM41" s="663" t="s">
        <v>345</v>
      </c>
      <c r="BN41" s="663"/>
      <c r="BO41" s="663"/>
      <c r="BP41" s="663"/>
      <c r="BQ41" s="663"/>
      <c r="BR41" s="663"/>
      <c r="BS41" s="663"/>
      <c r="BT41" s="663"/>
      <c r="BU41" s="664"/>
      <c r="BV41" s="628" t="s">
        <v>127</v>
      </c>
      <c r="BW41" s="629"/>
      <c r="BX41" s="629"/>
      <c r="BY41" s="629"/>
      <c r="BZ41" s="629"/>
      <c r="CA41" s="629"/>
      <c r="CB41" s="672"/>
      <c r="CD41" s="662" t="s">
        <v>346</v>
      </c>
      <c r="CE41" s="663"/>
      <c r="CF41" s="663"/>
      <c r="CG41" s="663"/>
      <c r="CH41" s="663"/>
      <c r="CI41" s="663"/>
      <c r="CJ41" s="663"/>
      <c r="CK41" s="663"/>
      <c r="CL41" s="663"/>
      <c r="CM41" s="663"/>
      <c r="CN41" s="663"/>
      <c r="CO41" s="663"/>
      <c r="CP41" s="663"/>
      <c r="CQ41" s="664"/>
      <c r="CR41" s="628" t="s">
        <v>127</v>
      </c>
      <c r="CS41" s="639"/>
      <c r="CT41" s="639"/>
      <c r="CU41" s="639"/>
      <c r="CV41" s="639"/>
      <c r="CW41" s="639"/>
      <c r="CX41" s="639"/>
      <c r="CY41" s="640"/>
      <c r="CZ41" s="631" t="s">
        <v>127</v>
      </c>
      <c r="DA41" s="641"/>
      <c r="DB41" s="641"/>
      <c r="DC41" s="642"/>
      <c r="DD41" s="634" t="s">
        <v>127</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347</v>
      </c>
      <c r="C42" s="626"/>
      <c r="D42" s="626"/>
      <c r="E42" s="626"/>
      <c r="F42" s="626"/>
      <c r="G42" s="626"/>
      <c r="H42" s="626"/>
      <c r="I42" s="626"/>
      <c r="J42" s="626"/>
      <c r="K42" s="626"/>
      <c r="L42" s="626"/>
      <c r="M42" s="626"/>
      <c r="N42" s="626"/>
      <c r="O42" s="626"/>
      <c r="P42" s="626"/>
      <c r="Q42" s="627"/>
      <c r="R42" s="628" t="s">
        <v>127</v>
      </c>
      <c r="S42" s="629"/>
      <c r="T42" s="629"/>
      <c r="U42" s="629"/>
      <c r="V42" s="629"/>
      <c r="W42" s="629"/>
      <c r="X42" s="629"/>
      <c r="Y42" s="630"/>
      <c r="Z42" s="655" t="s">
        <v>127</v>
      </c>
      <c r="AA42" s="655"/>
      <c r="AB42" s="655"/>
      <c r="AC42" s="655"/>
      <c r="AD42" s="656" t="s">
        <v>127</v>
      </c>
      <c r="AE42" s="656"/>
      <c r="AF42" s="656"/>
      <c r="AG42" s="656"/>
      <c r="AH42" s="656"/>
      <c r="AI42" s="656"/>
      <c r="AJ42" s="656"/>
      <c r="AK42" s="656"/>
      <c r="AL42" s="631" t="s">
        <v>127</v>
      </c>
      <c r="AM42" s="632"/>
      <c r="AN42" s="632"/>
      <c r="AO42" s="657"/>
      <c r="AQ42" s="665" t="s">
        <v>348</v>
      </c>
      <c r="AR42" s="666"/>
      <c r="AS42" s="666"/>
      <c r="AT42" s="666"/>
      <c r="AU42" s="666"/>
      <c r="AV42" s="666"/>
      <c r="AW42" s="666"/>
      <c r="AX42" s="666"/>
      <c r="AY42" s="667"/>
      <c r="AZ42" s="608">
        <v>1300318</v>
      </c>
      <c r="BA42" s="643"/>
      <c r="BB42" s="643"/>
      <c r="BC42" s="643"/>
      <c r="BD42" s="609"/>
      <c r="BE42" s="609"/>
      <c r="BF42" s="658"/>
      <c r="BG42" s="676"/>
      <c r="BH42" s="677"/>
      <c r="BI42" s="677"/>
      <c r="BJ42" s="677"/>
      <c r="BK42" s="677"/>
      <c r="BL42" s="364"/>
      <c r="BM42" s="659" t="s">
        <v>349</v>
      </c>
      <c r="BN42" s="659"/>
      <c r="BO42" s="659"/>
      <c r="BP42" s="659"/>
      <c r="BQ42" s="659"/>
      <c r="BR42" s="659"/>
      <c r="BS42" s="659"/>
      <c r="BT42" s="659"/>
      <c r="BU42" s="660"/>
      <c r="BV42" s="608">
        <v>378</v>
      </c>
      <c r="BW42" s="643"/>
      <c r="BX42" s="643"/>
      <c r="BY42" s="643"/>
      <c r="BZ42" s="643"/>
      <c r="CA42" s="643"/>
      <c r="CB42" s="661"/>
      <c r="CD42" s="625" t="s">
        <v>350</v>
      </c>
      <c r="CE42" s="626"/>
      <c r="CF42" s="626"/>
      <c r="CG42" s="626"/>
      <c r="CH42" s="626"/>
      <c r="CI42" s="626"/>
      <c r="CJ42" s="626"/>
      <c r="CK42" s="626"/>
      <c r="CL42" s="626"/>
      <c r="CM42" s="626"/>
      <c r="CN42" s="626"/>
      <c r="CO42" s="626"/>
      <c r="CP42" s="626"/>
      <c r="CQ42" s="627"/>
      <c r="CR42" s="628">
        <v>4990782</v>
      </c>
      <c r="CS42" s="639"/>
      <c r="CT42" s="639"/>
      <c r="CU42" s="639"/>
      <c r="CV42" s="639"/>
      <c r="CW42" s="639"/>
      <c r="CX42" s="639"/>
      <c r="CY42" s="640"/>
      <c r="CZ42" s="631">
        <v>17.899999999999999</v>
      </c>
      <c r="DA42" s="641"/>
      <c r="DB42" s="641"/>
      <c r="DC42" s="642"/>
      <c r="DD42" s="634">
        <v>725298</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351</v>
      </c>
      <c r="C43" s="626"/>
      <c r="D43" s="626"/>
      <c r="E43" s="626"/>
      <c r="F43" s="626"/>
      <c r="G43" s="626"/>
      <c r="H43" s="626"/>
      <c r="I43" s="626"/>
      <c r="J43" s="626"/>
      <c r="K43" s="626"/>
      <c r="L43" s="626"/>
      <c r="M43" s="626"/>
      <c r="N43" s="626"/>
      <c r="O43" s="626"/>
      <c r="P43" s="626"/>
      <c r="Q43" s="627"/>
      <c r="R43" s="628">
        <v>342300</v>
      </c>
      <c r="S43" s="629"/>
      <c r="T43" s="629"/>
      <c r="U43" s="629"/>
      <c r="V43" s="629"/>
      <c r="W43" s="629"/>
      <c r="X43" s="629"/>
      <c r="Y43" s="630"/>
      <c r="Z43" s="655">
        <v>1.2</v>
      </c>
      <c r="AA43" s="655"/>
      <c r="AB43" s="655"/>
      <c r="AC43" s="655"/>
      <c r="AD43" s="656" t="s">
        <v>127</v>
      </c>
      <c r="AE43" s="656"/>
      <c r="AF43" s="656"/>
      <c r="AG43" s="656"/>
      <c r="AH43" s="656"/>
      <c r="AI43" s="656"/>
      <c r="AJ43" s="656"/>
      <c r="AK43" s="656"/>
      <c r="AL43" s="631" t="s">
        <v>127</v>
      </c>
      <c r="AM43" s="632"/>
      <c r="AN43" s="632"/>
      <c r="AO43" s="657"/>
      <c r="BV43" s="219"/>
      <c r="BW43" s="219"/>
      <c r="BX43" s="219"/>
      <c r="BY43" s="219"/>
      <c r="BZ43" s="219"/>
      <c r="CA43" s="219"/>
      <c r="CB43" s="219"/>
      <c r="CD43" s="625" t="s">
        <v>352</v>
      </c>
      <c r="CE43" s="626"/>
      <c r="CF43" s="626"/>
      <c r="CG43" s="626"/>
      <c r="CH43" s="626"/>
      <c r="CI43" s="626"/>
      <c r="CJ43" s="626"/>
      <c r="CK43" s="626"/>
      <c r="CL43" s="626"/>
      <c r="CM43" s="626"/>
      <c r="CN43" s="626"/>
      <c r="CO43" s="626"/>
      <c r="CP43" s="626"/>
      <c r="CQ43" s="627"/>
      <c r="CR43" s="628">
        <v>104471</v>
      </c>
      <c r="CS43" s="639"/>
      <c r="CT43" s="639"/>
      <c r="CU43" s="639"/>
      <c r="CV43" s="639"/>
      <c r="CW43" s="639"/>
      <c r="CX43" s="639"/>
      <c r="CY43" s="640"/>
      <c r="CZ43" s="631">
        <v>0.4</v>
      </c>
      <c r="DA43" s="641"/>
      <c r="DB43" s="641"/>
      <c r="DC43" s="642"/>
      <c r="DD43" s="634">
        <v>101887</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353</v>
      </c>
      <c r="C44" s="606"/>
      <c r="D44" s="606"/>
      <c r="E44" s="606"/>
      <c r="F44" s="606"/>
      <c r="G44" s="606"/>
      <c r="H44" s="606"/>
      <c r="I44" s="606"/>
      <c r="J44" s="606"/>
      <c r="K44" s="606"/>
      <c r="L44" s="606"/>
      <c r="M44" s="606"/>
      <c r="N44" s="606"/>
      <c r="O44" s="606"/>
      <c r="P44" s="606"/>
      <c r="Q44" s="607"/>
      <c r="R44" s="608">
        <v>28711069</v>
      </c>
      <c r="S44" s="643"/>
      <c r="T44" s="643"/>
      <c r="U44" s="643"/>
      <c r="V44" s="643"/>
      <c r="W44" s="643"/>
      <c r="X44" s="643"/>
      <c r="Y44" s="644"/>
      <c r="Z44" s="645">
        <v>100</v>
      </c>
      <c r="AA44" s="645"/>
      <c r="AB44" s="645"/>
      <c r="AC44" s="645"/>
      <c r="AD44" s="646">
        <v>13356282</v>
      </c>
      <c r="AE44" s="646"/>
      <c r="AF44" s="646"/>
      <c r="AG44" s="646"/>
      <c r="AH44" s="646"/>
      <c r="AI44" s="646"/>
      <c r="AJ44" s="646"/>
      <c r="AK44" s="646"/>
      <c r="AL44" s="611">
        <v>100</v>
      </c>
      <c r="AM44" s="647"/>
      <c r="AN44" s="647"/>
      <c r="AO44" s="648"/>
      <c r="CD44" s="649" t="s">
        <v>300</v>
      </c>
      <c r="CE44" s="650"/>
      <c r="CF44" s="625" t="s">
        <v>354</v>
      </c>
      <c r="CG44" s="626"/>
      <c r="CH44" s="626"/>
      <c r="CI44" s="626"/>
      <c r="CJ44" s="626"/>
      <c r="CK44" s="626"/>
      <c r="CL44" s="626"/>
      <c r="CM44" s="626"/>
      <c r="CN44" s="626"/>
      <c r="CO44" s="626"/>
      <c r="CP44" s="626"/>
      <c r="CQ44" s="627"/>
      <c r="CR44" s="628">
        <v>4581624</v>
      </c>
      <c r="CS44" s="629"/>
      <c r="CT44" s="629"/>
      <c r="CU44" s="629"/>
      <c r="CV44" s="629"/>
      <c r="CW44" s="629"/>
      <c r="CX44" s="629"/>
      <c r="CY44" s="630"/>
      <c r="CZ44" s="631">
        <v>16.399999999999999</v>
      </c>
      <c r="DA44" s="632"/>
      <c r="DB44" s="632"/>
      <c r="DC44" s="633"/>
      <c r="DD44" s="634">
        <v>678420</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355</v>
      </c>
      <c r="CG45" s="626"/>
      <c r="CH45" s="626"/>
      <c r="CI45" s="626"/>
      <c r="CJ45" s="626"/>
      <c r="CK45" s="626"/>
      <c r="CL45" s="626"/>
      <c r="CM45" s="626"/>
      <c r="CN45" s="626"/>
      <c r="CO45" s="626"/>
      <c r="CP45" s="626"/>
      <c r="CQ45" s="627"/>
      <c r="CR45" s="628">
        <v>2354669</v>
      </c>
      <c r="CS45" s="639"/>
      <c r="CT45" s="639"/>
      <c r="CU45" s="639"/>
      <c r="CV45" s="639"/>
      <c r="CW45" s="639"/>
      <c r="CX45" s="639"/>
      <c r="CY45" s="640"/>
      <c r="CZ45" s="631">
        <v>8.5</v>
      </c>
      <c r="DA45" s="641"/>
      <c r="DB45" s="641"/>
      <c r="DC45" s="642"/>
      <c r="DD45" s="634">
        <v>86504</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357</v>
      </c>
      <c r="CG46" s="626"/>
      <c r="CH46" s="626"/>
      <c r="CI46" s="626"/>
      <c r="CJ46" s="626"/>
      <c r="CK46" s="626"/>
      <c r="CL46" s="626"/>
      <c r="CM46" s="626"/>
      <c r="CN46" s="626"/>
      <c r="CO46" s="626"/>
      <c r="CP46" s="626"/>
      <c r="CQ46" s="627"/>
      <c r="CR46" s="628">
        <v>2002706</v>
      </c>
      <c r="CS46" s="629"/>
      <c r="CT46" s="629"/>
      <c r="CU46" s="629"/>
      <c r="CV46" s="629"/>
      <c r="CW46" s="629"/>
      <c r="CX46" s="629"/>
      <c r="CY46" s="630"/>
      <c r="CZ46" s="631">
        <v>7.2</v>
      </c>
      <c r="DA46" s="632"/>
      <c r="DB46" s="632"/>
      <c r="DC46" s="633"/>
      <c r="DD46" s="634">
        <v>574382</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358</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359</v>
      </c>
      <c r="CG47" s="626"/>
      <c r="CH47" s="626"/>
      <c r="CI47" s="626"/>
      <c r="CJ47" s="626"/>
      <c r="CK47" s="626"/>
      <c r="CL47" s="626"/>
      <c r="CM47" s="626"/>
      <c r="CN47" s="626"/>
      <c r="CO47" s="626"/>
      <c r="CP47" s="626"/>
      <c r="CQ47" s="627"/>
      <c r="CR47" s="628">
        <v>409158</v>
      </c>
      <c r="CS47" s="639"/>
      <c r="CT47" s="639"/>
      <c r="CU47" s="639"/>
      <c r="CV47" s="639"/>
      <c r="CW47" s="639"/>
      <c r="CX47" s="639"/>
      <c r="CY47" s="640"/>
      <c r="CZ47" s="631">
        <v>1.5</v>
      </c>
      <c r="DA47" s="641"/>
      <c r="DB47" s="641"/>
      <c r="DC47" s="642"/>
      <c r="DD47" s="634">
        <v>46878</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360</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361</v>
      </c>
      <c r="CG48" s="626"/>
      <c r="CH48" s="626"/>
      <c r="CI48" s="626"/>
      <c r="CJ48" s="626"/>
      <c r="CK48" s="626"/>
      <c r="CL48" s="626"/>
      <c r="CM48" s="626"/>
      <c r="CN48" s="626"/>
      <c r="CO48" s="626"/>
      <c r="CP48" s="626"/>
      <c r="CQ48" s="627"/>
      <c r="CR48" s="628" t="s">
        <v>127</v>
      </c>
      <c r="CS48" s="629"/>
      <c r="CT48" s="629"/>
      <c r="CU48" s="629"/>
      <c r="CV48" s="629"/>
      <c r="CW48" s="629"/>
      <c r="CX48" s="629"/>
      <c r="CY48" s="630"/>
      <c r="CZ48" s="631" t="s">
        <v>127</v>
      </c>
      <c r="DA48" s="632"/>
      <c r="DB48" s="632"/>
      <c r="DC48" s="633"/>
      <c r="DD48" s="634" t="s">
        <v>127</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362</v>
      </c>
      <c r="CE49" s="606"/>
      <c r="CF49" s="606"/>
      <c r="CG49" s="606"/>
      <c r="CH49" s="606"/>
      <c r="CI49" s="606"/>
      <c r="CJ49" s="606"/>
      <c r="CK49" s="606"/>
      <c r="CL49" s="606"/>
      <c r="CM49" s="606"/>
      <c r="CN49" s="606"/>
      <c r="CO49" s="606"/>
      <c r="CP49" s="606"/>
      <c r="CQ49" s="607"/>
      <c r="CR49" s="608">
        <v>27859868</v>
      </c>
      <c r="CS49" s="609"/>
      <c r="CT49" s="609"/>
      <c r="CU49" s="609"/>
      <c r="CV49" s="609"/>
      <c r="CW49" s="609"/>
      <c r="CX49" s="609"/>
      <c r="CY49" s="610"/>
      <c r="CZ49" s="611">
        <v>100</v>
      </c>
      <c r="DA49" s="612"/>
      <c r="DB49" s="612"/>
      <c r="DC49" s="613"/>
      <c r="DD49" s="614">
        <v>15713640</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0agrQYaTuv7aHzs90sE4CFHYwV95D9l0nU4Bc4LCvTvgqTfB8keIbULXrIL6RhOQFT0MVbnCngcSbaiw/B5dYg==" saltValue="+HMvhvVFXTOSjjdVm+K8l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363</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364</v>
      </c>
      <c r="DK2" s="751"/>
      <c r="DL2" s="751"/>
      <c r="DM2" s="751"/>
      <c r="DN2" s="751"/>
      <c r="DO2" s="752"/>
      <c r="DP2" s="224"/>
      <c r="DQ2" s="750" t="s">
        <v>365</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366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367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368</v>
      </c>
      <c r="B5" s="756"/>
      <c r="C5" s="756"/>
      <c r="D5" s="756"/>
      <c r="E5" s="756"/>
      <c r="F5" s="756"/>
      <c r="G5" s="756"/>
      <c r="H5" s="756"/>
      <c r="I5" s="756"/>
      <c r="J5" s="756"/>
      <c r="K5" s="756"/>
      <c r="L5" s="756"/>
      <c r="M5" s="756"/>
      <c r="N5" s="756"/>
      <c r="O5" s="756"/>
      <c r="P5" s="757"/>
      <c r="Q5" s="761" t="s">
        <v>369</v>
      </c>
      <c r="R5" s="762"/>
      <c r="S5" s="762"/>
      <c r="T5" s="762"/>
      <c r="U5" s="763"/>
      <c r="V5" s="761" t="s">
        <v>370</v>
      </c>
      <c r="W5" s="762"/>
      <c r="X5" s="762"/>
      <c r="Y5" s="762"/>
      <c r="Z5" s="763"/>
      <c r="AA5" s="761" t="s">
        <v>371</v>
      </c>
      <c r="AB5" s="762"/>
      <c r="AC5" s="762"/>
      <c r="AD5" s="762"/>
      <c r="AE5" s="762"/>
      <c r="AF5" s="767" t="s">
        <v>372</v>
      </c>
      <c r="AG5" s="762"/>
      <c r="AH5" s="762"/>
      <c r="AI5" s="762"/>
      <c r="AJ5" s="768"/>
      <c r="AK5" s="762" t="s">
        <v>373</v>
      </c>
      <c r="AL5" s="762"/>
      <c r="AM5" s="762"/>
      <c r="AN5" s="762"/>
      <c r="AO5" s="763"/>
      <c r="AP5" s="761" t="s">
        <v>374</v>
      </c>
      <c r="AQ5" s="762"/>
      <c r="AR5" s="762"/>
      <c r="AS5" s="762"/>
      <c r="AT5" s="763"/>
      <c r="AU5" s="761" t="s">
        <v>375</v>
      </c>
      <c r="AV5" s="762"/>
      <c r="AW5" s="762"/>
      <c r="AX5" s="762"/>
      <c r="AY5" s="768"/>
      <c r="AZ5" s="228"/>
      <c r="BA5" s="228"/>
      <c r="BB5" s="228"/>
      <c r="BC5" s="228"/>
      <c r="BD5" s="228"/>
      <c r="BE5" s="229"/>
      <c r="BF5" s="229"/>
      <c r="BG5" s="229"/>
      <c r="BH5" s="229"/>
      <c r="BI5" s="229"/>
      <c r="BJ5" s="229"/>
      <c r="BK5" s="229"/>
      <c r="BL5" s="229"/>
      <c r="BM5" s="229"/>
      <c r="BN5" s="229"/>
      <c r="BO5" s="229"/>
      <c r="BP5" s="229"/>
      <c r="BQ5" s="755" t="s">
        <v>376</v>
      </c>
      <c r="BR5" s="756"/>
      <c r="BS5" s="756"/>
      <c r="BT5" s="756"/>
      <c r="BU5" s="756"/>
      <c r="BV5" s="756"/>
      <c r="BW5" s="756"/>
      <c r="BX5" s="756"/>
      <c r="BY5" s="756"/>
      <c r="BZ5" s="756"/>
      <c r="CA5" s="756"/>
      <c r="CB5" s="756"/>
      <c r="CC5" s="756"/>
      <c r="CD5" s="756"/>
      <c r="CE5" s="756"/>
      <c r="CF5" s="756"/>
      <c r="CG5" s="757"/>
      <c r="CH5" s="761" t="s">
        <v>377</v>
      </c>
      <c r="CI5" s="762"/>
      <c r="CJ5" s="762"/>
      <c r="CK5" s="762"/>
      <c r="CL5" s="763"/>
      <c r="CM5" s="761" t="s">
        <v>378</v>
      </c>
      <c r="CN5" s="762"/>
      <c r="CO5" s="762"/>
      <c r="CP5" s="762"/>
      <c r="CQ5" s="763"/>
      <c r="CR5" s="761" t="s">
        <v>379</v>
      </c>
      <c r="CS5" s="762"/>
      <c r="CT5" s="762"/>
      <c r="CU5" s="762"/>
      <c r="CV5" s="763"/>
      <c r="CW5" s="761" t="s">
        <v>380</v>
      </c>
      <c r="CX5" s="762"/>
      <c r="CY5" s="762"/>
      <c r="CZ5" s="762"/>
      <c r="DA5" s="763"/>
      <c r="DB5" s="761" t="s">
        <v>381</v>
      </c>
      <c r="DC5" s="762"/>
      <c r="DD5" s="762"/>
      <c r="DE5" s="762"/>
      <c r="DF5" s="763"/>
      <c r="DG5" s="791" t="s">
        <v>382</v>
      </c>
      <c r="DH5" s="792"/>
      <c r="DI5" s="792"/>
      <c r="DJ5" s="792"/>
      <c r="DK5" s="793"/>
      <c r="DL5" s="791" t="s">
        <v>383</v>
      </c>
      <c r="DM5" s="792"/>
      <c r="DN5" s="792"/>
      <c r="DO5" s="792"/>
      <c r="DP5" s="793"/>
      <c r="DQ5" s="761" t="s">
        <v>384</v>
      </c>
      <c r="DR5" s="762"/>
      <c r="DS5" s="762"/>
      <c r="DT5" s="762"/>
      <c r="DU5" s="763"/>
      <c r="DV5" s="761" t="s">
        <v>375</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385</v>
      </c>
      <c r="C7" s="778"/>
      <c r="D7" s="778"/>
      <c r="E7" s="778"/>
      <c r="F7" s="778"/>
      <c r="G7" s="778"/>
      <c r="H7" s="778"/>
      <c r="I7" s="778"/>
      <c r="J7" s="778"/>
      <c r="K7" s="778"/>
      <c r="L7" s="778"/>
      <c r="M7" s="778"/>
      <c r="N7" s="778"/>
      <c r="O7" s="778"/>
      <c r="P7" s="779"/>
      <c r="Q7" s="780">
        <v>28734</v>
      </c>
      <c r="R7" s="781"/>
      <c r="S7" s="781"/>
      <c r="T7" s="781"/>
      <c r="U7" s="781"/>
      <c r="V7" s="781">
        <v>27882</v>
      </c>
      <c r="W7" s="781"/>
      <c r="X7" s="781"/>
      <c r="Y7" s="781"/>
      <c r="Z7" s="781"/>
      <c r="AA7" s="781">
        <v>851</v>
      </c>
      <c r="AB7" s="781"/>
      <c r="AC7" s="781"/>
      <c r="AD7" s="781"/>
      <c r="AE7" s="782"/>
      <c r="AF7" s="783">
        <v>634</v>
      </c>
      <c r="AG7" s="784"/>
      <c r="AH7" s="784"/>
      <c r="AI7" s="784"/>
      <c r="AJ7" s="785"/>
      <c r="AK7" s="786">
        <v>648</v>
      </c>
      <c r="AL7" s="787"/>
      <c r="AM7" s="787"/>
      <c r="AN7" s="787"/>
      <c r="AO7" s="787"/>
      <c r="AP7" s="787">
        <v>26723</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583</v>
      </c>
      <c r="BT7" s="775"/>
      <c r="BU7" s="775"/>
      <c r="BV7" s="775"/>
      <c r="BW7" s="775"/>
      <c r="BX7" s="775"/>
      <c r="BY7" s="775"/>
      <c r="BZ7" s="775"/>
      <c r="CA7" s="775"/>
      <c r="CB7" s="775"/>
      <c r="CC7" s="775"/>
      <c r="CD7" s="775"/>
      <c r="CE7" s="775"/>
      <c r="CF7" s="775"/>
      <c r="CG7" s="790"/>
      <c r="CH7" s="771">
        <v>-3</v>
      </c>
      <c r="CI7" s="772"/>
      <c r="CJ7" s="772"/>
      <c r="CK7" s="772"/>
      <c r="CL7" s="773"/>
      <c r="CM7" s="771">
        <v>18</v>
      </c>
      <c r="CN7" s="772"/>
      <c r="CO7" s="772"/>
      <c r="CP7" s="772"/>
      <c r="CQ7" s="773"/>
      <c r="CR7" s="771">
        <v>5</v>
      </c>
      <c r="CS7" s="772"/>
      <c r="CT7" s="772"/>
      <c r="CU7" s="772"/>
      <c r="CV7" s="773"/>
      <c r="CW7" s="771" t="s">
        <v>517</v>
      </c>
      <c r="CX7" s="772"/>
      <c r="CY7" s="772"/>
      <c r="CZ7" s="772"/>
      <c r="DA7" s="773"/>
      <c r="DB7" s="771" t="s">
        <v>517</v>
      </c>
      <c r="DC7" s="772"/>
      <c r="DD7" s="772"/>
      <c r="DE7" s="772"/>
      <c r="DF7" s="773"/>
      <c r="DG7" s="771" t="s">
        <v>517</v>
      </c>
      <c r="DH7" s="772"/>
      <c r="DI7" s="772"/>
      <c r="DJ7" s="772"/>
      <c r="DK7" s="773"/>
      <c r="DL7" s="771" t="s">
        <v>517</v>
      </c>
      <c r="DM7" s="772"/>
      <c r="DN7" s="772"/>
      <c r="DO7" s="772"/>
      <c r="DP7" s="773"/>
      <c r="DQ7" s="771" t="s">
        <v>517</v>
      </c>
      <c r="DR7" s="772"/>
      <c r="DS7" s="772"/>
      <c r="DT7" s="772"/>
      <c r="DU7" s="773"/>
      <c r="DV7" s="774"/>
      <c r="DW7" s="775"/>
      <c r="DX7" s="775"/>
      <c r="DY7" s="775"/>
      <c r="DZ7" s="776"/>
      <c r="EA7" s="230"/>
    </row>
    <row r="8" spans="1:131" s="231" customFormat="1" ht="26.25" customHeight="1" x14ac:dyDescent="0.15">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584</v>
      </c>
      <c r="BT8" s="802"/>
      <c r="BU8" s="802"/>
      <c r="BV8" s="802"/>
      <c r="BW8" s="802"/>
      <c r="BX8" s="802"/>
      <c r="BY8" s="802"/>
      <c r="BZ8" s="802"/>
      <c r="CA8" s="802"/>
      <c r="CB8" s="802"/>
      <c r="CC8" s="802"/>
      <c r="CD8" s="802"/>
      <c r="CE8" s="802"/>
      <c r="CF8" s="802"/>
      <c r="CG8" s="803"/>
      <c r="CH8" s="804">
        <v>143</v>
      </c>
      <c r="CI8" s="805"/>
      <c r="CJ8" s="805"/>
      <c r="CK8" s="805"/>
      <c r="CL8" s="806"/>
      <c r="CM8" s="804">
        <v>1525</v>
      </c>
      <c r="CN8" s="805"/>
      <c r="CO8" s="805"/>
      <c r="CP8" s="805"/>
      <c r="CQ8" s="806"/>
      <c r="CR8" s="804">
        <v>3</v>
      </c>
      <c r="CS8" s="805"/>
      <c r="CT8" s="805"/>
      <c r="CU8" s="805"/>
      <c r="CV8" s="806"/>
      <c r="CW8" s="804" t="s">
        <v>517</v>
      </c>
      <c r="CX8" s="805"/>
      <c r="CY8" s="805"/>
      <c r="CZ8" s="805"/>
      <c r="DA8" s="806"/>
      <c r="DB8" s="804" t="s">
        <v>517</v>
      </c>
      <c r="DC8" s="805"/>
      <c r="DD8" s="805"/>
      <c r="DE8" s="805"/>
      <c r="DF8" s="806"/>
      <c r="DG8" s="804" t="s">
        <v>517</v>
      </c>
      <c r="DH8" s="805"/>
      <c r="DI8" s="805"/>
      <c r="DJ8" s="805"/>
      <c r="DK8" s="806"/>
      <c r="DL8" s="804" t="s">
        <v>517</v>
      </c>
      <c r="DM8" s="805"/>
      <c r="DN8" s="805"/>
      <c r="DO8" s="805"/>
      <c r="DP8" s="806"/>
      <c r="DQ8" s="804" t="s">
        <v>517</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585</v>
      </c>
      <c r="BT9" s="802"/>
      <c r="BU9" s="802"/>
      <c r="BV9" s="802"/>
      <c r="BW9" s="802"/>
      <c r="BX9" s="802"/>
      <c r="BY9" s="802"/>
      <c r="BZ9" s="802"/>
      <c r="CA9" s="802"/>
      <c r="CB9" s="802"/>
      <c r="CC9" s="802"/>
      <c r="CD9" s="802"/>
      <c r="CE9" s="802"/>
      <c r="CF9" s="802"/>
      <c r="CG9" s="803"/>
      <c r="CH9" s="804">
        <v>4</v>
      </c>
      <c r="CI9" s="805"/>
      <c r="CJ9" s="805"/>
      <c r="CK9" s="805"/>
      <c r="CL9" s="806"/>
      <c r="CM9" s="804">
        <v>118</v>
      </c>
      <c r="CN9" s="805"/>
      <c r="CO9" s="805"/>
      <c r="CP9" s="805"/>
      <c r="CQ9" s="806"/>
      <c r="CR9" s="804">
        <v>5</v>
      </c>
      <c r="CS9" s="805"/>
      <c r="CT9" s="805"/>
      <c r="CU9" s="805"/>
      <c r="CV9" s="806"/>
      <c r="CW9" s="804" t="s">
        <v>517</v>
      </c>
      <c r="CX9" s="805"/>
      <c r="CY9" s="805"/>
      <c r="CZ9" s="805"/>
      <c r="DA9" s="806"/>
      <c r="DB9" s="804" t="s">
        <v>517</v>
      </c>
      <c r="DC9" s="805"/>
      <c r="DD9" s="805"/>
      <c r="DE9" s="805"/>
      <c r="DF9" s="806"/>
      <c r="DG9" s="804" t="s">
        <v>517</v>
      </c>
      <c r="DH9" s="805"/>
      <c r="DI9" s="805"/>
      <c r="DJ9" s="805"/>
      <c r="DK9" s="806"/>
      <c r="DL9" s="804" t="s">
        <v>517</v>
      </c>
      <c r="DM9" s="805"/>
      <c r="DN9" s="805"/>
      <c r="DO9" s="805"/>
      <c r="DP9" s="806"/>
      <c r="DQ9" s="804" t="s">
        <v>517</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586</v>
      </c>
      <c r="BT10" s="802"/>
      <c r="BU10" s="802"/>
      <c r="BV10" s="802"/>
      <c r="BW10" s="802"/>
      <c r="BX10" s="802"/>
      <c r="BY10" s="802"/>
      <c r="BZ10" s="802"/>
      <c r="CA10" s="802"/>
      <c r="CB10" s="802"/>
      <c r="CC10" s="802"/>
      <c r="CD10" s="802"/>
      <c r="CE10" s="802"/>
      <c r="CF10" s="802"/>
      <c r="CG10" s="803"/>
      <c r="CH10" s="804">
        <v>240</v>
      </c>
      <c r="CI10" s="805"/>
      <c r="CJ10" s="805"/>
      <c r="CK10" s="805"/>
      <c r="CL10" s="806"/>
      <c r="CM10" s="804">
        <v>30102</v>
      </c>
      <c r="CN10" s="805"/>
      <c r="CO10" s="805"/>
      <c r="CP10" s="805"/>
      <c r="CQ10" s="806"/>
      <c r="CR10" s="804" t="s">
        <v>587</v>
      </c>
      <c r="CS10" s="805"/>
      <c r="CT10" s="805"/>
      <c r="CU10" s="805"/>
      <c r="CV10" s="806"/>
      <c r="CW10" s="804" t="s">
        <v>587</v>
      </c>
      <c r="CX10" s="805"/>
      <c r="CY10" s="805"/>
      <c r="CZ10" s="805"/>
      <c r="DA10" s="806"/>
      <c r="DB10" s="804">
        <v>214</v>
      </c>
      <c r="DC10" s="805"/>
      <c r="DD10" s="805"/>
      <c r="DE10" s="805"/>
      <c r="DF10" s="806"/>
      <c r="DG10" s="804" t="s">
        <v>517</v>
      </c>
      <c r="DH10" s="805"/>
      <c r="DI10" s="805"/>
      <c r="DJ10" s="805"/>
      <c r="DK10" s="806"/>
      <c r="DL10" s="804">
        <v>116</v>
      </c>
      <c r="DM10" s="805"/>
      <c r="DN10" s="805"/>
      <c r="DO10" s="805"/>
      <c r="DP10" s="806"/>
      <c r="DQ10" s="804">
        <v>12</v>
      </c>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386</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387</v>
      </c>
      <c r="B23" s="817" t="s">
        <v>388</v>
      </c>
      <c r="C23" s="818"/>
      <c r="D23" s="818"/>
      <c r="E23" s="818"/>
      <c r="F23" s="818"/>
      <c r="G23" s="818"/>
      <c r="H23" s="818"/>
      <c r="I23" s="818"/>
      <c r="J23" s="818"/>
      <c r="K23" s="818"/>
      <c r="L23" s="818"/>
      <c r="M23" s="818"/>
      <c r="N23" s="818"/>
      <c r="O23" s="818"/>
      <c r="P23" s="819"/>
      <c r="Q23" s="820">
        <v>28711</v>
      </c>
      <c r="R23" s="821"/>
      <c r="S23" s="821"/>
      <c r="T23" s="821"/>
      <c r="U23" s="821"/>
      <c r="V23" s="821">
        <v>2786</v>
      </c>
      <c r="W23" s="821"/>
      <c r="X23" s="821"/>
      <c r="Y23" s="821"/>
      <c r="Z23" s="821"/>
      <c r="AA23" s="821">
        <v>851</v>
      </c>
      <c r="AB23" s="821"/>
      <c r="AC23" s="821"/>
      <c r="AD23" s="821"/>
      <c r="AE23" s="822"/>
      <c r="AF23" s="823">
        <v>634</v>
      </c>
      <c r="AG23" s="821"/>
      <c r="AH23" s="821"/>
      <c r="AI23" s="821"/>
      <c r="AJ23" s="824"/>
      <c r="AK23" s="825"/>
      <c r="AL23" s="826"/>
      <c r="AM23" s="826"/>
      <c r="AN23" s="826"/>
      <c r="AO23" s="826"/>
      <c r="AP23" s="821">
        <v>26723</v>
      </c>
      <c r="AQ23" s="821"/>
      <c r="AR23" s="821"/>
      <c r="AS23" s="821"/>
      <c r="AT23" s="821"/>
      <c r="AU23" s="837"/>
      <c r="AV23" s="837"/>
      <c r="AW23" s="837"/>
      <c r="AX23" s="837"/>
      <c r="AY23" s="838"/>
      <c r="AZ23" s="839" t="s">
        <v>389</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390</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391</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368</v>
      </c>
      <c r="B26" s="756"/>
      <c r="C26" s="756"/>
      <c r="D26" s="756"/>
      <c r="E26" s="756"/>
      <c r="F26" s="756"/>
      <c r="G26" s="756"/>
      <c r="H26" s="756"/>
      <c r="I26" s="756"/>
      <c r="J26" s="756"/>
      <c r="K26" s="756"/>
      <c r="L26" s="756"/>
      <c r="M26" s="756"/>
      <c r="N26" s="756"/>
      <c r="O26" s="756"/>
      <c r="P26" s="757"/>
      <c r="Q26" s="761" t="s">
        <v>392</v>
      </c>
      <c r="R26" s="762"/>
      <c r="S26" s="762"/>
      <c r="T26" s="762"/>
      <c r="U26" s="763"/>
      <c r="V26" s="761" t="s">
        <v>393</v>
      </c>
      <c r="W26" s="762"/>
      <c r="X26" s="762"/>
      <c r="Y26" s="762"/>
      <c r="Z26" s="763"/>
      <c r="AA26" s="761" t="s">
        <v>394</v>
      </c>
      <c r="AB26" s="762"/>
      <c r="AC26" s="762"/>
      <c r="AD26" s="762"/>
      <c r="AE26" s="762"/>
      <c r="AF26" s="842" t="s">
        <v>395</v>
      </c>
      <c r="AG26" s="843"/>
      <c r="AH26" s="843"/>
      <c r="AI26" s="843"/>
      <c r="AJ26" s="844"/>
      <c r="AK26" s="762" t="s">
        <v>396</v>
      </c>
      <c r="AL26" s="762"/>
      <c r="AM26" s="762"/>
      <c r="AN26" s="762"/>
      <c r="AO26" s="763"/>
      <c r="AP26" s="761" t="s">
        <v>397</v>
      </c>
      <c r="AQ26" s="762"/>
      <c r="AR26" s="762"/>
      <c r="AS26" s="762"/>
      <c r="AT26" s="763"/>
      <c r="AU26" s="761" t="s">
        <v>398</v>
      </c>
      <c r="AV26" s="762"/>
      <c r="AW26" s="762"/>
      <c r="AX26" s="762"/>
      <c r="AY26" s="763"/>
      <c r="AZ26" s="761" t="s">
        <v>399</v>
      </c>
      <c r="BA26" s="762"/>
      <c r="BB26" s="762"/>
      <c r="BC26" s="762"/>
      <c r="BD26" s="763"/>
      <c r="BE26" s="761" t="s">
        <v>375</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400</v>
      </c>
      <c r="C28" s="778"/>
      <c r="D28" s="778"/>
      <c r="E28" s="778"/>
      <c r="F28" s="778"/>
      <c r="G28" s="778"/>
      <c r="H28" s="778"/>
      <c r="I28" s="778"/>
      <c r="J28" s="778"/>
      <c r="K28" s="778"/>
      <c r="L28" s="778"/>
      <c r="M28" s="778"/>
      <c r="N28" s="778"/>
      <c r="O28" s="778"/>
      <c r="P28" s="779"/>
      <c r="Q28" s="850">
        <v>4859</v>
      </c>
      <c r="R28" s="851"/>
      <c r="S28" s="851"/>
      <c r="T28" s="851"/>
      <c r="U28" s="851"/>
      <c r="V28" s="851">
        <v>4836</v>
      </c>
      <c r="W28" s="851"/>
      <c r="X28" s="851"/>
      <c r="Y28" s="851"/>
      <c r="Z28" s="851"/>
      <c r="AA28" s="851">
        <v>24</v>
      </c>
      <c r="AB28" s="851"/>
      <c r="AC28" s="851"/>
      <c r="AD28" s="851"/>
      <c r="AE28" s="852"/>
      <c r="AF28" s="853">
        <v>24</v>
      </c>
      <c r="AG28" s="851"/>
      <c r="AH28" s="851"/>
      <c r="AI28" s="851"/>
      <c r="AJ28" s="854"/>
      <c r="AK28" s="855">
        <v>482</v>
      </c>
      <c r="AL28" s="856"/>
      <c r="AM28" s="856"/>
      <c r="AN28" s="856"/>
      <c r="AO28" s="856"/>
      <c r="AP28" s="856">
        <v>328</v>
      </c>
      <c r="AQ28" s="856"/>
      <c r="AR28" s="856"/>
      <c r="AS28" s="856"/>
      <c r="AT28" s="856"/>
      <c r="AU28" s="856">
        <v>28</v>
      </c>
      <c r="AV28" s="856"/>
      <c r="AW28" s="856"/>
      <c r="AX28" s="856"/>
      <c r="AY28" s="856"/>
      <c r="AZ28" s="857" t="s">
        <v>579</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401</v>
      </c>
      <c r="C29" s="809"/>
      <c r="D29" s="809"/>
      <c r="E29" s="809"/>
      <c r="F29" s="809"/>
      <c r="G29" s="809"/>
      <c r="H29" s="809"/>
      <c r="I29" s="809"/>
      <c r="J29" s="809"/>
      <c r="K29" s="809"/>
      <c r="L29" s="809"/>
      <c r="M29" s="809"/>
      <c r="N29" s="809"/>
      <c r="O29" s="809"/>
      <c r="P29" s="810"/>
      <c r="Q29" s="811">
        <v>4419</v>
      </c>
      <c r="R29" s="812"/>
      <c r="S29" s="812"/>
      <c r="T29" s="812"/>
      <c r="U29" s="812"/>
      <c r="V29" s="812">
        <v>4382</v>
      </c>
      <c r="W29" s="812"/>
      <c r="X29" s="812"/>
      <c r="Y29" s="812"/>
      <c r="Z29" s="812"/>
      <c r="AA29" s="812">
        <v>37</v>
      </c>
      <c r="AB29" s="812"/>
      <c r="AC29" s="812"/>
      <c r="AD29" s="812"/>
      <c r="AE29" s="813"/>
      <c r="AF29" s="814">
        <v>37</v>
      </c>
      <c r="AG29" s="815"/>
      <c r="AH29" s="815"/>
      <c r="AI29" s="815"/>
      <c r="AJ29" s="816"/>
      <c r="AK29" s="862">
        <v>664</v>
      </c>
      <c r="AL29" s="858"/>
      <c r="AM29" s="858"/>
      <c r="AN29" s="858"/>
      <c r="AO29" s="858"/>
      <c r="AP29" s="858" t="s">
        <v>579</v>
      </c>
      <c r="AQ29" s="858"/>
      <c r="AR29" s="858"/>
      <c r="AS29" s="858"/>
      <c r="AT29" s="858"/>
      <c r="AU29" s="858" t="s">
        <v>579</v>
      </c>
      <c r="AV29" s="858"/>
      <c r="AW29" s="858"/>
      <c r="AX29" s="858"/>
      <c r="AY29" s="858"/>
      <c r="AZ29" s="859" t="s">
        <v>579</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402</v>
      </c>
      <c r="C30" s="809"/>
      <c r="D30" s="809"/>
      <c r="E30" s="809"/>
      <c r="F30" s="809"/>
      <c r="G30" s="809"/>
      <c r="H30" s="809"/>
      <c r="I30" s="809"/>
      <c r="J30" s="809"/>
      <c r="K30" s="809"/>
      <c r="L30" s="809"/>
      <c r="M30" s="809"/>
      <c r="N30" s="809"/>
      <c r="O30" s="809"/>
      <c r="P30" s="810"/>
      <c r="Q30" s="811">
        <v>457</v>
      </c>
      <c r="R30" s="812"/>
      <c r="S30" s="812"/>
      <c r="T30" s="812"/>
      <c r="U30" s="812"/>
      <c r="V30" s="812">
        <v>456</v>
      </c>
      <c r="W30" s="812"/>
      <c r="X30" s="812"/>
      <c r="Y30" s="812"/>
      <c r="Z30" s="812"/>
      <c r="AA30" s="812">
        <v>1</v>
      </c>
      <c r="AB30" s="812"/>
      <c r="AC30" s="812"/>
      <c r="AD30" s="812"/>
      <c r="AE30" s="813"/>
      <c r="AF30" s="814">
        <v>1</v>
      </c>
      <c r="AG30" s="815"/>
      <c r="AH30" s="815"/>
      <c r="AI30" s="815"/>
      <c r="AJ30" s="816"/>
      <c r="AK30" s="862">
        <v>157</v>
      </c>
      <c r="AL30" s="858"/>
      <c r="AM30" s="858"/>
      <c r="AN30" s="858"/>
      <c r="AO30" s="858"/>
      <c r="AP30" s="858" t="s">
        <v>579</v>
      </c>
      <c r="AQ30" s="858"/>
      <c r="AR30" s="858"/>
      <c r="AS30" s="858"/>
      <c r="AT30" s="858"/>
      <c r="AU30" s="858" t="s">
        <v>579</v>
      </c>
      <c r="AV30" s="858"/>
      <c r="AW30" s="858"/>
      <c r="AX30" s="858"/>
      <c r="AY30" s="858"/>
      <c r="AZ30" s="859" t="s">
        <v>579</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403</v>
      </c>
      <c r="C31" s="809"/>
      <c r="D31" s="809"/>
      <c r="E31" s="809"/>
      <c r="F31" s="809"/>
      <c r="G31" s="809"/>
      <c r="H31" s="809"/>
      <c r="I31" s="809"/>
      <c r="J31" s="809"/>
      <c r="K31" s="809"/>
      <c r="L31" s="809"/>
      <c r="M31" s="809"/>
      <c r="N31" s="809"/>
      <c r="O31" s="809"/>
      <c r="P31" s="810"/>
      <c r="Q31" s="811">
        <v>5</v>
      </c>
      <c r="R31" s="812"/>
      <c r="S31" s="812"/>
      <c r="T31" s="812"/>
      <c r="U31" s="812"/>
      <c r="V31" s="812">
        <v>5</v>
      </c>
      <c r="W31" s="812"/>
      <c r="X31" s="812"/>
      <c r="Y31" s="812"/>
      <c r="Z31" s="812"/>
      <c r="AA31" s="812" t="s">
        <v>579</v>
      </c>
      <c r="AB31" s="812"/>
      <c r="AC31" s="812"/>
      <c r="AD31" s="812"/>
      <c r="AE31" s="813"/>
      <c r="AF31" s="814" t="s">
        <v>136</v>
      </c>
      <c r="AG31" s="815"/>
      <c r="AH31" s="815"/>
      <c r="AI31" s="815"/>
      <c r="AJ31" s="816"/>
      <c r="AK31" s="862" t="s">
        <v>579</v>
      </c>
      <c r="AL31" s="858"/>
      <c r="AM31" s="858"/>
      <c r="AN31" s="858"/>
      <c r="AO31" s="858"/>
      <c r="AP31" s="858" t="s">
        <v>579</v>
      </c>
      <c r="AQ31" s="858"/>
      <c r="AR31" s="858"/>
      <c r="AS31" s="858"/>
      <c r="AT31" s="858"/>
      <c r="AU31" s="858" t="s">
        <v>579</v>
      </c>
      <c r="AV31" s="858"/>
      <c r="AW31" s="858"/>
      <c r="AX31" s="858"/>
      <c r="AY31" s="858"/>
      <c r="AZ31" s="859" t="s">
        <v>579</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404</v>
      </c>
      <c r="C32" s="809"/>
      <c r="D32" s="809"/>
      <c r="E32" s="809"/>
      <c r="F32" s="809"/>
      <c r="G32" s="809"/>
      <c r="H32" s="809"/>
      <c r="I32" s="809"/>
      <c r="J32" s="809"/>
      <c r="K32" s="809"/>
      <c r="L32" s="809"/>
      <c r="M32" s="809"/>
      <c r="N32" s="809"/>
      <c r="O32" s="809"/>
      <c r="P32" s="810"/>
      <c r="Q32" s="811">
        <v>1039007</v>
      </c>
      <c r="R32" s="812"/>
      <c r="S32" s="812"/>
      <c r="T32" s="812"/>
      <c r="U32" s="812"/>
      <c r="V32" s="812">
        <v>920222</v>
      </c>
      <c r="W32" s="812"/>
      <c r="X32" s="812"/>
      <c r="Y32" s="812"/>
      <c r="Z32" s="812"/>
      <c r="AA32" s="812">
        <v>118785</v>
      </c>
      <c r="AB32" s="812"/>
      <c r="AC32" s="812"/>
      <c r="AD32" s="812"/>
      <c r="AE32" s="813"/>
      <c r="AF32" s="814">
        <v>1323</v>
      </c>
      <c r="AG32" s="815"/>
      <c r="AH32" s="815"/>
      <c r="AI32" s="815"/>
      <c r="AJ32" s="816"/>
      <c r="AK32" s="862">
        <v>244</v>
      </c>
      <c r="AL32" s="858"/>
      <c r="AM32" s="858"/>
      <c r="AN32" s="858"/>
      <c r="AO32" s="858"/>
      <c r="AP32" s="858">
        <v>5223</v>
      </c>
      <c r="AQ32" s="858"/>
      <c r="AR32" s="858"/>
      <c r="AS32" s="858"/>
      <c r="AT32" s="858"/>
      <c r="AU32" s="858">
        <v>2162</v>
      </c>
      <c r="AV32" s="858"/>
      <c r="AW32" s="858"/>
      <c r="AX32" s="858"/>
      <c r="AY32" s="858"/>
      <c r="AZ32" s="859" t="s">
        <v>579</v>
      </c>
      <c r="BA32" s="859"/>
      <c r="BB32" s="859"/>
      <c r="BC32" s="859"/>
      <c r="BD32" s="859"/>
      <c r="BE32" s="860" t="s">
        <v>405</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406</v>
      </c>
      <c r="C33" s="809"/>
      <c r="D33" s="809"/>
      <c r="E33" s="809"/>
      <c r="F33" s="809"/>
      <c r="G33" s="809"/>
      <c r="H33" s="809"/>
      <c r="I33" s="809"/>
      <c r="J33" s="809"/>
      <c r="K33" s="809"/>
      <c r="L33" s="809"/>
      <c r="M33" s="809"/>
      <c r="N33" s="809"/>
      <c r="O33" s="809"/>
      <c r="P33" s="810"/>
      <c r="Q33" s="811">
        <v>251107</v>
      </c>
      <c r="R33" s="812"/>
      <c r="S33" s="812"/>
      <c r="T33" s="812"/>
      <c r="U33" s="812"/>
      <c r="V33" s="812">
        <v>251107</v>
      </c>
      <c r="W33" s="812"/>
      <c r="X33" s="812"/>
      <c r="Y33" s="812"/>
      <c r="Z33" s="812"/>
      <c r="AA33" s="812" t="s">
        <v>594</v>
      </c>
      <c r="AB33" s="812"/>
      <c r="AC33" s="812"/>
      <c r="AD33" s="812"/>
      <c r="AE33" s="813"/>
      <c r="AF33" s="814">
        <v>228</v>
      </c>
      <c r="AG33" s="815"/>
      <c r="AH33" s="815"/>
      <c r="AI33" s="815"/>
      <c r="AJ33" s="816"/>
      <c r="AK33" s="862">
        <v>31</v>
      </c>
      <c r="AL33" s="858"/>
      <c r="AM33" s="858"/>
      <c r="AN33" s="858"/>
      <c r="AO33" s="858"/>
      <c r="AP33" s="858">
        <v>347</v>
      </c>
      <c r="AQ33" s="858"/>
      <c r="AR33" s="858"/>
      <c r="AS33" s="858"/>
      <c r="AT33" s="858"/>
      <c r="AU33" s="858">
        <v>52</v>
      </c>
      <c r="AV33" s="858"/>
      <c r="AW33" s="858"/>
      <c r="AX33" s="858"/>
      <c r="AY33" s="858"/>
      <c r="AZ33" s="859" t="s">
        <v>579</v>
      </c>
      <c r="BA33" s="859"/>
      <c r="BB33" s="859"/>
      <c r="BC33" s="859"/>
      <c r="BD33" s="859"/>
      <c r="BE33" s="860" t="s">
        <v>407</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t="s">
        <v>408</v>
      </c>
      <c r="C34" s="809"/>
      <c r="D34" s="809"/>
      <c r="E34" s="809"/>
      <c r="F34" s="809"/>
      <c r="G34" s="809"/>
      <c r="H34" s="809"/>
      <c r="I34" s="809"/>
      <c r="J34" s="809"/>
      <c r="K34" s="809"/>
      <c r="L34" s="809"/>
      <c r="M34" s="809"/>
      <c r="N34" s="809"/>
      <c r="O34" s="809"/>
      <c r="P34" s="810"/>
      <c r="Q34" s="811">
        <v>1718526</v>
      </c>
      <c r="R34" s="812"/>
      <c r="S34" s="812"/>
      <c r="T34" s="812"/>
      <c r="U34" s="812"/>
      <c r="V34" s="812">
        <v>1544094</v>
      </c>
      <c r="W34" s="812"/>
      <c r="X34" s="812"/>
      <c r="Y34" s="812"/>
      <c r="Z34" s="812"/>
      <c r="AA34" s="812">
        <v>174432</v>
      </c>
      <c r="AB34" s="812"/>
      <c r="AC34" s="812"/>
      <c r="AD34" s="812"/>
      <c r="AE34" s="813"/>
      <c r="AF34" s="814">
        <v>1225</v>
      </c>
      <c r="AG34" s="815"/>
      <c r="AH34" s="815"/>
      <c r="AI34" s="815"/>
      <c r="AJ34" s="816"/>
      <c r="AK34" s="862">
        <v>678</v>
      </c>
      <c r="AL34" s="858"/>
      <c r="AM34" s="858"/>
      <c r="AN34" s="858"/>
      <c r="AO34" s="858"/>
      <c r="AP34" s="858">
        <v>725</v>
      </c>
      <c r="AQ34" s="858"/>
      <c r="AR34" s="858"/>
      <c r="AS34" s="858"/>
      <c r="AT34" s="858"/>
      <c r="AU34" s="858">
        <v>501</v>
      </c>
      <c r="AV34" s="858"/>
      <c r="AW34" s="858"/>
      <c r="AX34" s="858"/>
      <c r="AY34" s="858"/>
      <c r="AZ34" s="859" t="s">
        <v>579</v>
      </c>
      <c r="BA34" s="859"/>
      <c r="BB34" s="859"/>
      <c r="BC34" s="859"/>
      <c r="BD34" s="859"/>
      <c r="BE34" s="860" t="s">
        <v>407</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t="s">
        <v>409</v>
      </c>
      <c r="C35" s="809"/>
      <c r="D35" s="809"/>
      <c r="E35" s="809"/>
      <c r="F35" s="809"/>
      <c r="G35" s="809"/>
      <c r="H35" s="809"/>
      <c r="I35" s="809"/>
      <c r="J35" s="809"/>
      <c r="K35" s="809"/>
      <c r="L35" s="809"/>
      <c r="M35" s="809"/>
      <c r="N35" s="809"/>
      <c r="O35" s="809"/>
      <c r="P35" s="810"/>
      <c r="Q35" s="811">
        <v>12</v>
      </c>
      <c r="R35" s="812"/>
      <c r="S35" s="812"/>
      <c r="T35" s="812"/>
      <c r="U35" s="812"/>
      <c r="V35" s="812">
        <v>12</v>
      </c>
      <c r="W35" s="812"/>
      <c r="X35" s="812"/>
      <c r="Y35" s="812"/>
      <c r="Z35" s="812"/>
      <c r="AA35" s="812" t="s">
        <v>579</v>
      </c>
      <c r="AB35" s="812"/>
      <c r="AC35" s="812"/>
      <c r="AD35" s="812"/>
      <c r="AE35" s="813"/>
      <c r="AF35" s="814" t="s">
        <v>389</v>
      </c>
      <c r="AG35" s="815"/>
      <c r="AH35" s="815"/>
      <c r="AI35" s="815"/>
      <c r="AJ35" s="816"/>
      <c r="AK35" s="862">
        <v>10</v>
      </c>
      <c r="AL35" s="858"/>
      <c r="AM35" s="858"/>
      <c r="AN35" s="858"/>
      <c r="AO35" s="858"/>
      <c r="AP35" s="858">
        <v>50</v>
      </c>
      <c r="AQ35" s="858"/>
      <c r="AR35" s="858"/>
      <c r="AS35" s="858"/>
      <c r="AT35" s="858"/>
      <c r="AU35" s="858">
        <v>50</v>
      </c>
      <c r="AV35" s="858"/>
      <c r="AW35" s="858"/>
      <c r="AX35" s="858"/>
      <c r="AY35" s="858"/>
      <c r="AZ35" s="859" t="s">
        <v>579</v>
      </c>
      <c r="BA35" s="859"/>
      <c r="BB35" s="859"/>
      <c r="BC35" s="859"/>
      <c r="BD35" s="859"/>
      <c r="BE35" s="860" t="s">
        <v>410</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t="s">
        <v>411</v>
      </c>
      <c r="C36" s="809"/>
      <c r="D36" s="809"/>
      <c r="E36" s="809"/>
      <c r="F36" s="809"/>
      <c r="G36" s="809"/>
      <c r="H36" s="809"/>
      <c r="I36" s="809"/>
      <c r="J36" s="809"/>
      <c r="K36" s="809"/>
      <c r="L36" s="809"/>
      <c r="M36" s="809"/>
      <c r="N36" s="809"/>
      <c r="O36" s="809"/>
      <c r="P36" s="810"/>
      <c r="Q36" s="811">
        <v>15</v>
      </c>
      <c r="R36" s="812"/>
      <c r="S36" s="812"/>
      <c r="T36" s="812"/>
      <c r="U36" s="812"/>
      <c r="V36" s="812">
        <v>15</v>
      </c>
      <c r="W36" s="812"/>
      <c r="X36" s="812"/>
      <c r="Y36" s="812"/>
      <c r="Z36" s="812"/>
      <c r="AA36" s="812" t="s">
        <v>579</v>
      </c>
      <c r="AB36" s="812"/>
      <c r="AC36" s="812"/>
      <c r="AD36" s="812"/>
      <c r="AE36" s="813"/>
      <c r="AF36" s="814" t="s">
        <v>389</v>
      </c>
      <c r="AG36" s="815"/>
      <c r="AH36" s="815"/>
      <c r="AI36" s="815"/>
      <c r="AJ36" s="816"/>
      <c r="AK36" s="862">
        <v>15</v>
      </c>
      <c r="AL36" s="858"/>
      <c r="AM36" s="858"/>
      <c r="AN36" s="858"/>
      <c r="AO36" s="858"/>
      <c r="AP36" s="858" t="s">
        <v>579</v>
      </c>
      <c r="AQ36" s="858"/>
      <c r="AR36" s="858"/>
      <c r="AS36" s="858"/>
      <c r="AT36" s="858"/>
      <c r="AU36" s="858" t="s">
        <v>579</v>
      </c>
      <c r="AV36" s="858"/>
      <c r="AW36" s="858"/>
      <c r="AX36" s="858"/>
      <c r="AY36" s="858"/>
      <c r="AZ36" s="859" t="s">
        <v>579</v>
      </c>
      <c r="BA36" s="859"/>
      <c r="BB36" s="859"/>
      <c r="BC36" s="859"/>
      <c r="BD36" s="859"/>
      <c r="BE36" s="860" t="s">
        <v>412</v>
      </c>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t="s">
        <v>413</v>
      </c>
      <c r="C37" s="809"/>
      <c r="D37" s="809"/>
      <c r="E37" s="809"/>
      <c r="F37" s="809"/>
      <c r="G37" s="809"/>
      <c r="H37" s="809"/>
      <c r="I37" s="809"/>
      <c r="J37" s="809"/>
      <c r="K37" s="809"/>
      <c r="L37" s="809"/>
      <c r="M37" s="809"/>
      <c r="N37" s="809"/>
      <c r="O37" s="809"/>
      <c r="P37" s="810"/>
      <c r="Q37" s="811">
        <v>11</v>
      </c>
      <c r="R37" s="812"/>
      <c r="S37" s="812"/>
      <c r="T37" s="812"/>
      <c r="U37" s="812"/>
      <c r="V37" s="812">
        <v>11</v>
      </c>
      <c r="W37" s="812"/>
      <c r="X37" s="812"/>
      <c r="Y37" s="812"/>
      <c r="Z37" s="812"/>
      <c r="AA37" s="812" t="s">
        <v>594</v>
      </c>
      <c r="AB37" s="812"/>
      <c r="AC37" s="812"/>
      <c r="AD37" s="812"/>
      <c r="AE37" s="813"/>
      <c r="AF37" s="814">
        <v>51</v>
      </c>
      <c r="AG37" s="815"/>
      <c r="AH37" s="815"/>
      <c r="AI37" s="815"/>
      <c r="AJ37" s="816"/>
      <c r="AK37" s="862" t="s">
        <v>579</v>
      </c>
      <c r="AL37" s="858"/>
      <c r="AM37" s="858"/>
      <c r="AN37" s="858"/>
      <c r="AO37" s="858"/>
      <c r="AP37" s="858" t="s">
        <v>579</v>
      </c>
      <c r="AQ37" s="858"/>
      <c r="AR37" s="858"/>
      <c r="AS37" s="858"/>
      <c r="AT37" s="858"/>
      <c r="AU37" s="858" t="s">
        <v>579</v>
      </c>
      <c r="AV37" s="858"/>
      <c r="AW37" s="858"/>
      <c r="AX37" s="858"/>
      <c r="AY37" s="858"/>
      <c r="AZ37" s="859" t="s">
        <v>579</v>
      </c>
      <c r="BA37" s="859"/>
      <c r="BB37" s="859"/>
      <c r="BC37" s="859"/>
      <c r="BD37" s="859"/>
      <c r="BE37" s="860" t="s">
        <v>412</v>
      </c>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414</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387</v>
      </c>
      <c r="B63" s="817" t="s">
        <v>415</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2888</v>
      </c>
      <c r="AG63" s="872"/>
      <c r="AH63" s="872"/>
      <c r="AI63" s="872"/>
      <c r="AJ63" s="873"/>
      <c r="AK63" s="874"/>
      <c r="AL63" s="869"/>
      <c r="AM63" s="869"/>
      <c r="AN63" s="869"/>
      <c r="AO63" s="869"/>
      <c r="AP63" s="872">
        <v>6673</v>
      </c>
      <c r="AQ63" s="872"/>
      <c r="AR63" s="872"/>
      <c r="AS63" s="872"/>
      <c r="AT63" s="872"/>
      <c r="AU63" s="872">
        <v>2793</v>
      </c>
      <c r="AV63" s="872"/>
      <c r="AW63" s="872"/>
      <c r="AX63" s="872"/>
      <c r="AY63" s="872"/>
      <c r="AZ63" s="876"/>
      <c r="BA63" s="876"/>
      <c r="BB63" s="876"/>
      <c r="BC63" s="876"/>
      <c r="BD63" s="876"/>
      <c r="BE63" s="877"/>
      <c r="BF63" s="877"/>
      <c r="BG63" s="877"/>
      <c r="BH63" s="877"/>
      <c r="BI63" s="878"/>
      <c r="BJ63" s="879" t="s">
        <v>416</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418</v>
      </c>
      <c r="B66" s="756"/>
      <c r="C66" s="756"/>
      <c r="D66" s="756"/>
      <c r="E66" s="756"/>
      <c r="F66" s="756"/>
      <c r="G66" s="756"/>
      <c r="H66" s="756"/>
      <c r="I66" s="756"/>
      <c r="J66" s="756"/>
      <c r="K66" s="756"/>
      <c r="L66" s="756"/>
      <c r="M66" s="756"/>
      <c r="N66" s="756"/>
      <c r="O66" s="756"/>
      <c r="P66" s="757"/>
      <c r="Q66" s="761" t="s">
        <v>392</v>
      </c>
      <c r="R66" s="762"/>
      <c r="S66" s="762"/>
      <c r="T66" s="762"/>
      <c r="U66" s="763"/>
      <c r="V66" s="761" t="s">
        <v>419</v>
      </c>
      <c r="W66" s="762"/>
      <c r="X66" s="762"/>
      <c r="Y66" s="762"/>
      <c r="Z66" s="763"/>
      <c r="AA66" s="761" t="s">
        <v>420</v>
      </c>
      <c r="AB66" s="762"/>
      <c r="AC66" s="762"/>
      <c r="AD66" s="762"/>
      <c r="AE66" s="763"/>
      <c r="AF66" s="882" t="s">
        <v>421</v>
      </c>
      <c r="AG66" s="843"/>
      <c r="AH66" s="843"/>
      <c r="AI66" s="843"/>
      <c r="AJ66" s="883"/>
      <c r="AK66" s="761" t="s">
        <v>422</v>
      </c>
      <c r="AL66" s="756"/>
      <c r="AM66" s="756"/>
      <c r="AN66" s="756"/>
      <c r="AO66" s="757"/>
      <c r="AP66" s="761" t="s">
        <v>423</v>
      </c>
      <c r="AQ66" s="762"/>
      <c r="AR66" s="762"/>
      <c r="AS66" s="762"/>
      <c r="AT66" s="763"/>
      <c r="AU66" s="761" t="s">
        <v>424</v>
      </c>
      <c r="AV66" s="762"/>
      <c r="AW66" s="762"/>
      <c r="AX66" s="762"/>
      <c r="AY66" s="763"/>
      <c r="AZ66" s="761" t="s">
        <v>375</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580</v>
      </c>
      <c r="C68" s="898"/>
      <c r="D68" s="898"/>
      <c r="E68" s="898"/>
      <c r="F68" s="898"/>
      <c r="G68" s="898"/>
      <c r="H68" s="898"/>
      <c r="I68" s="898"/>
      <c r="J68" s="898"/>
      <c r="K68" s="898"/>
      <c r="L68" s="898"/>
      <c r="M68" s="898"/>
      <c r="N68" s="898"/>
      <c r="O68" s="898"/>
      <c r="P68" s="899"/>
      <c r="Q68" s="900">
        <v>1298</v>
      </c>
      <c r="R68" s="894"/>
      <c r="S68" s="894"/>
      <c r="T68" s="894"/>
      <c r="U68" s="894"/>
      <c r="V68" s="894">
        <v>1268</v>
      </c>
      <c r="W68" s="894"/>
      <c r="X68" s="894"/>
      <c r="Y68" s="894"/>
      <c r="Z68" s="894"/>
      <c r="AA68" s="894">
        <v>30</v>
      </c>
      <c r="AB68" s="894"/>
      <c r="AC68" s="894"/>
      <c r="AD68" s="894"/>
      <c r="AE68" s="894"/>
      <c r="AF68" s="894">
        <v>30</v>
      </c>
      <c r="AG68" s="894"/>
      <c r="AH68" s="894"/>
      <c r="AI68" s="894"/>
      <c r="AJ68" s="894"/>
      <c r="AK68" s="894" t="s">
        <v>517</v>
      </c>
      <c r="AL68" s="894"/>
      <c r="AM68" s="894"/>
      <c r="AN68" s="894"/>
      <c r="AO68" s="894"/>
      <c r="AP68" s="894">
        <v>1338</v>
      </c>
      <c r="AQ68" s="894"/>
      <c r="AR68" s="894"/>
      <c r="AS68" s="894"/>
      <c r="AT68" s="894"/>
      <c r="AU68" s="894">
        <v>751</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581</v>
      </c>
      <c r="C69" s="902"/>
      <c r="D69" s="902"/>
      <c r="E69" s="902"/>
      <c r="F69" s="902"/>
      <c r="G69" s="902"/>
      <c r="H69" s="902"/>
      <c r="I69" s="902"/>
      <c r="J69" s="902"/>
      <c r="K69" s="902"/>
      <c r="L69" s="902"/>
      <c r="M69" s="902"/>
      <c r="N69" s="902"/>
      <c r="O69" s="902"/>
      <c r="P69" s="903"/>
      <c r="Q69" s="904">
        <v>7425</v>
      </c>
      <c r="R69" s="858"/>
      <c r="S69" s="858"/>
      <c r="T69" s="858"/>
      <c r="U69" s="858"/>
      <c r="V69" s="858">
        <v>6850</v>
      </c>
      <c r="W69" s="858"/>
      <c r="X69" s="858"/>
      <c r="Y69" s="858"/>
      <c r="Z69" s="858"/>
      <c r="AA69" s="858">
        <v>575</v>
      </c>
      <c r="AB69" s="858"/>
      <c r="AC69" s="858"/>
      <c r="AD69" s="858"/>
      <c r="AE69" s="858"/>
      <c r="AF69" s="858">
        <v>575</v>
      </c>
      <c r="AG69" s="858"/>
      <c r="AH69" s="858"/>
      <c r="AI69" s="858"/>
      <c r="AJ69" s="858"/>
      <c r="AK69" s="858">
        <v>1540</v>
      </c>
      <c r="AL69" s="858"/>
      <c r="AM69" s="858"/>
      <c r="AN69" s="858"/>
      <c r="AO69" s="858"/>
      <c r="AP69" s="858" t="s">
        <v>517</v>
      </c>
      <c r="AQ69" s="858"/>
      <c r="AR69" s="858"/>
      <c r="AS69" s="858"/>
      <c r="AT69" s="858"/>
      <c r="AU69" s="858" t="s">
        <v>517</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582</v>
      </c>
      <c r="C70" s="902"/>
      <c r="D70" s="902"/>
      <c r="E70" s="902"/>
      <c r="F70" s="902"/>
      <c r="G70" s="902"/>
      <c r="H70" s="902"/>
      <c r="I70" s="902"/>
      <c r="J70" s="902"/>
      <c r="K70" s="902"/>
      <c r="L70" s="902"/>
      <c r="M70" s="902"/>
      <c r="N70" s="902"/>
      <c r="O70" s="902"/>
      <c r="P70" s="903"/>
      <c r="Q70" s="904">
        <v>234812</v>
      </c>
      <c r="R70" s="858"/>
      <c r="S70" s="858"/>
      <c r="T70" s="858"/>
      <c r="U70" s="858"/>
      <c r="V70" s="858">
        <v>227357</v>
      </c>
      <c r="W70" s="858"/>
      <c r="X70" s="858"/>
      <c r="Y70" s="858"/>
      <c r="Z70" s="858"/>
      <c r="AA70" s="858">
        <v>7455</v>
      </c>
      <c r="AB70" s="858"/>
      <c r="AC70" s="858"/>
      <c r="AD70" s="858"/>
      <c r="AE70" s="858"/>
      <c r="AF70" s="858">
        <v>7455</v>
      </c>
      <c r="AG70" s="858"/>
      <c r="AH70" s="858"/>
      <c r="AI70" s="858"/>
      <c r="AJ70" s="858"/>
      <c r="AK70" s="858">
        <v>57</v>
      </c>
      <c r="AL70" s="858"/>
      <c r="AM70" s="858"/>
      <c r="AN70" s="858"/>
      <c r="AO70" s="858"/>
      <c r="AP70" s="858" t="s">
        <v>517</v>
      </c>
      <c r="AQ70" s="858"/>
      <c r="AR70" s="858"/>
      <c r="AS70" s="858"/>
      <c r="AT70" s="858"/>
      <c r="AU70" s="858" t="s">
        <v>517</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c r="C71" s="902"/>
      <c r="D71" s="902"/>
      <c r="E71" s="902"/>
      <c r="F71" s="902"/>
      <c r="G71" s="902"/>
      <c r="H71" s="902"/>
      <c r="I71" s="902"/>
      <c r="J71" s="902"/>
      <c r="K71" s="902"/>
      <c r="L71" s="902"/>
      <c r="M71" s="902"/>
      <c r="N71" s="902"/>
      <c r="O71" s="902"/>
      <c r="P71" s="903"/>
      <c r="Q71" s="904"/>
      <c r="R71" s="858"/>
      <c r="S71" s="858"/>
      <c r="T71" s="858"/>
      <c r="U71" s="858"/>
      <c r="V71" s="858"/>
      <c r="W71" s="858"/>
      <c r="X71" s="858"/>
      <c r="Y71" s="858"/>
      <c r="Z71" s="858"/>
      <c r="AA71" s="858"/>
      <c r="AB71" s="858"/>
      <c r="AC71" s="858"/>
      <c r="AD71" s="858"/>
      <c r="AE71" s="858"/>
      <c r="AF71" s="858"/>
      <c r="AG71" s="858"/>
      <c r="AH71" s="858"/>
      <c r="AI71" s="858"/>
      <c r="AJ71" s="858"/>
      <c r="AK71" s="858"/>
      <c r="AL71" s="858"/>
      <c r="AM71" s="858"/>
      <c r="AN71" s="858"/>
      <c r="AO71" s="858"/>
      <c r="AP71" s="858"/>
      <c r="AQ71" s="858"/>
      <c r="AR71" s="858"/>
      <c r="AS71" s="858"/>
      <c r="AT71" s="858"/>
      <c r="AU71" s="858"/>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c r="C72" s="902"/>
      <c r="D72" s="902"/>
      <c r="E72" s="902"/>
      <c r="F72" s="902"/>
      <c r="G72" s="902"/>
      <c r="H72" s="902"/>
      <c r="I72" s="902"/>
      <c r="J72" s="902"/>
      <c r="K72" s="902"/>
      <c r="L72" s="902"/>
      <c r="M72" s="902"/>
      <c r="N72" s="902"/>
      <c r="O72" s="902"/>
      <c r="P72" s="903"/>
      <c r="Q72" s="904"/>
      <c r="R72" s="858"/>
      <c r="S72" s="858"/>
      <c r="T72" s="858"/>
      <c r="U72" s="858"/>
      <c r="V72" s="858"/>
      <c r="W72" s="858"/>
      <c r="X72" s="858"/>
      <c r="Y72" s="858"/>
      <c r="Z72" s="858"/>
      <c r="AA72" s="858"/>
      <c r="AB72" s="858"/>
      <c r="AC72" s="858"/>
      <c r="AD72" s="858"/>
      <c r="AE72" s="858"/>
      <c r="AF72" s="858"/>
      <c r="AG72" s="858"/>
      <c r="AH72" s="858"/>
      <c r="AI72" s="858"/>
      <c r="AJ72" s="858"/>
      <c r="AK72" s="858"/>
      <c r="AL72" s="858"/>
      <c r="AM72" s="858"/>
      <c r="AN72" s="858"/>
      <c r="AO72" s="858"/>
      <c r="AP72" s="858"/>
      <c r="AQ72" s="858"/>
      <c r="AR72" s="858"/>
      <c r="AS72" s="858"/>
      <c r="AT72" s="858"/>
      <c r="AU72" s="858"/>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387</v>
      </c>
      <c r="B88" s="817" t="s">
        <v>425</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8060</v>
      </c>
      <c r="AG88" s="872"/>
      <c r="AH88" s="872"/>
      <c r="AI88" s="872"/>
      <c r="AJ88" s="872"/>
      <c r="AK88" s="869"/>
      <c r="AL88" s="869"/>
      <c r="AM88" s="869"/>
      <c r="AN88" s="869"/>
      <c r="AO88" s="869"/>
      <c r="AP88" s="872">
        <v>1338</v>
      </c>
      <c r="AQ88" s="872"/>
      <c r="AR88" s="872"/>
      <c r="AS88" s="872"/>
      <c r="AT88" s="872"/>
      <c r="AU88" s="872">
        <v>751</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387</v>
      </c>
      <c r="BR102" s="817" t="s">
        <v>426</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13</v>
      </c>
      <c r="CS102" s="880"/>
      <c r="CT102" s="880"/>
      <c r="CU102" s="880"/>
      <c r="CV102" s="919"/>
      <c r="CW102" s="918" t="s">
        <v>593</v>
      </c>
      <c r="CX102" s="880"/>
      <c r="CY102" s="880"/>
      <c r="CZ102" s="880"/>
      <c r="DA102" s="919"/>
      <c r="DB102" s="918">
        <v>214</v>
      </c>
      <c r="DC102" s="880"/>
      <c r="DD102" s="880"/>
      <c r="DE102" s="880"/>
      <c r="DF102" s="919"/>
      <c r="DG102" s="918" t="s">
        <v>593</v>
      </c>
      <c r="DH102" s="880"/>
      <c r="DI102" s="880"/>
      <c r="DJ102" s="880"/>
      <c r="DK102" s="919"/>
      <c r="DL102" s="918">
        <v>116</v>
      </c>
      <c r="DM102" s="880"/>
      <c r="DN102" s="880"/>
      <c r="DO102" s="880"/>
      <c r="DP102" s="919"/>
      <c r="DQ102" s="918">
        <v>12</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427</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428</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431</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432</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433</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434</v>
      </c>
      <c r="AB109" s="921"/>
      <c r="AC109" s="921"/>
      <c r="AD109" s="921"/>
      <c r="AE109" s="922"/>
      <c r="AF109" s="920" t="s">
        <v>435</v>
      </c>
      <c r="AG109" s="921"/>
      <c r="AH109" s="921"/>
      <c r="AI109" s="921"/>
      <c r="AJ109" s="922"/>
      <c r="AK109" s="920" t="s">
        <v>302</v>
      </c>
      <c r="AL109" s="921"/>
      <c r="AM109" s="921"/>
      <c r="AN109" s="921"/>
      <c r="AO109" s="922"/>
      <c r="AP109" s="920" t="s">
        <v>436</v>
      </c>
      <c r="AQ109" s="921"/>
      <c r="AR109" s="921"/>
      <c r="AS109" s="921"/>
      <c r="AT109" s="923"/>
      <c r="AU109" s="940" t="s">
        <v>433</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434</v>
      </c>
      <c r="BR109" s="921"/>
      <c r="BS109" s="921"/>
      <c r="BT109" s="921"/>
      <c r="BU109" s="922"/>
      <c r="BV109" s="920" t="s">
        <v>435</v>
      </c>
      <c r="BW109" s="921"/>
      <c r="BX109" s="921"/>
      <c r="BY109" s="921"/>
      <c r="BZ109" s="922"/>
      <c r="CA109" s="920" t="s">
        <v>302</v>
      </c>
      <c r="CB109" s="921"/>
      <c r="CC109" s="921"/>
      <c r="CD109" s="921"/>
      <c r="CE109" s="922"/>
      <c r="CF109" s="941" t="s">
        <v>436</v>
      </c>
      <c r="CG109" s="941"/>
      <c r="CH109" s="941"/>
      <c r="CI109" s="941"/>
      <c r="CJ109" s="941"/>
      <c r="CK109" s="920" t="s">
        <v>437</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434</v>
      </c>
      <c r="DH109" s="921"/>
      <c r="DI109" s="921"/>
      <c r="DJ109" s="921"/>
      <c r="DK109" s="922"/>
      <c r="DL109" s="920" t="s">
        <v>435</v>
      </c>
      <c r="DM109" s="921"/>
      <c r="DN109" s="921"/>
      <c r="DO109" s="921"/>
      <c r="DP109" s="922"/>
      <c r="DQ109" s="920" t="s">
        <v>302</v>
      </c>
      <c r="DR109" s="921"/>
      <c r="DS109" s="921"/>
      <c r="DT109" s="921"/>
      <c r="DU109" s="922"/>
      <c r="DV109" s="920" t="s">
        <v>436</v>
      </c>
      <c r="DW109" s="921"/>
      <c r="DX109" s="921"/>
      <c r="DY109" s="921"/>
      <c r="DZ109" s="923"/>
    </row>
    <row r="110" spans="1:131" s="226" customFormat="1" ht="26.25" customHeight="1" x14ac:dyDescent="0.15">
      <c r="A110" s="924" t="s">
        <v>438</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3009374</v>
      </c>
      <c r="AB110" s="928"/>
      <c r="AC110" s="928"/>
      <c r="AD110" s="928"/>
      <c r="AE110" s="929"/>
      <c r="AF110" s="930">
        <v>2826636</v>
      </c>
      <c r="AG110" s="928"/>
      <c r="AH110" s="928"/>
      <c r="AI110" s="928"/>
      <c r="AJ110" s="929"/>
      <c r="AK110" s="930">
        <v>2821777</v>
      </c>
      <c r="AL110" s="928"/>
      <c r="AM110" s="928"/>
      <c r="AN110" s="928"/>
      <c r="AO110" s="929"/>
      <c r="AP110" s="931">
        <v>26.6</v>
      </c>
      <c r="AQ110" s="932"/>
      <c r="AR110" s="932"/>
      <c r="AS110" s="932"/>
      <c r="AT110" s="933"/>
      <c r="AU110" s="934" t="s">
        <v>73</v>
      </c>
      <c r="AV110" s="935"/>
      <c r="AW110" s="935"/>
      <c r="AX110" s="935"/>
      <c r="AY110" s="935"/>
      <c r="AZ110" s="957" t="s">
        <v>439</v>
      </c>
      <c r="BA110" s="925"/>
      <c r="BB110" s="925"/>
      <c r="BC110" s="925"/>
      <c r="BD110" s="925"/>
      <c r="BE110" s="925"/>
      <c r="BF110" s="925"/>
      <c r="BG110" s="925"/>
      <c r="BH110" s="925"/>
      <c r="BI110" s="925"/>
      <c r="BJ110" s="925"/>
      <c r="BK110" s="925"/>
      <c r="BL110" s="925"/>
      <c r="BM110" s="925"/>
      <c r="BN110" s="925"/>
      <c r="BO110" s="925"/>
      <c r="BP110" s="926"/>
      <c r="BQ110" s="958">
        <v>26020994</v>
      </c>
      <c r="BR110" s="959"/>
      <c r="BS110" s="959"/>
      <c r="BT110" s="959"/>
      <c r="BU110" s="959"/>
      <c r="BV110" s="959">
        <v>26851738</v>
      </c>
      <c r="BW110" s="959"/>
      <c r="BX110" s="959"/>
      <c r="BY110" s="959"/>
      <c r="BZ110" s="959"/>
      <c r="CA110" s="959">
        <v>26722624</v>
      </c>
      <c r="CB110" s="959"/>
      <c r="CC110" s="959"/>
      <c r="CD110" s="959"/>
      <c r="CE110" s="959"/>
      <c r="CF110" s="972">
        <v>252.2</v>
      </c>
      <c r="CG110" s="973"/>
      <c r="CH110" s="973"/>
      <c r="CI110" s="973"/>
      <c r="CJ110" s="973"/>
      <c r="CK110" s="974" t="s">
        <v>440</v>
      </c>
      <c r="CL110" s="975"/>
      <c r="CM110" s="957" t="s">
        <v>441</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389</v>
      </c>
      <c r="DH110" s="959"/>
      <c r="DI110" s="959"/>
      <c r="DJ110" s="959"/>
      <c r="DK110" s="959"/>
      <c r="DL110" s="959" t="s">
        <v>389</v>
      </c>
      <c r="DM110" s="959"/>
      <c r="DN110" s="959"/>
      <c r="DO110" s="959"/>
      <c r="DP110" s="959"/>
      <c r="DQ110" s="959" t="s">
        <v>389</v>
      </c>
      <c r="DR110" s="959"/>
      <c r="DS110" s="959"/>
      <c r="DT110" s="959"/>
      <c r="DU110" s="959"/>
      <c r="DV110" s="960" t="s">
        <v>389</v>
      </c>
      <c r="DW110" s="960"/>
      <c r="DX110" s="960"/>
      <c r="DY110" s="960"/>
      <c r="DZ110" s="961"/>
    </row>
    <row r="111" spans="1:131" s="226" customFormat="1" ht="26.25" customHeight="1" x14ac:dyDescent="0.15">
      <c r="A111" s="962" t="s">
        <v>442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443</v>
      </c>
      <c r="AB111" s="966"/>
      <c r="AC111" s="966"/>
      <c r="AD111" s="966"/>
      <c r="AE111" s="967"/>
      <c r="AF111" s="968" t="s">
        <v>136</v>
      </c>
      <c r="AG111" s="966"/>
      <c r="AH111" s="966"/>
      <c r="AI111" s="966"/>
      <c r="AJ111" s="967"/>
      <c r="AK111" s="968" t="s">
        <v>443</v>
      </c>
      <c r="AL111" s="966"/>
      <c r="AM111" s="966"/>
      <c r="AN111" s="966"/>
      <c r="AO111" s="967"/>
      <c r="AP111" s="969" t="s">
        <v>136</v>
      </c>
      <c r="AQ111" s="970"/>
      <c r="AR111" s="970"/>
      <c r="AS111" s="970"/>
      <c r="AT111" s="971"/>
      <c r="AU111" s="936"/>
      <c r="AV111" s="937"/>
      <c r="AW111" s="937"/>
      <c r="AX111" s="937"/>
      <c r="AY111" s="937"/>
      <c r="AZ111" s="950" t="s">
        <v>444</v>
      </c>
      <c r="BA111" s="951"/>
      <c r="BB111" s="951"/>
      <c r="BC111" s="951"/>
      <c r="BD111" s="951"/>
      <c r="BE111" s="951"/>
      <c r="BF111" s="951"/>
      <c r="BG111" s="951"/>
      <c r="BH111" s="951"/>
      <c r="BI111" s="951"/>
      <c r="BJ111" s="951"/>
      <c r="BK111" s="951"/>
      <c r="BL111" s="951"/>
      <c r="BM111" s="951"/>
      <c r="BN111" s="951"/>
      <c r="BO111" s="951"/>
      <c r="BP111" s="952"/>
      <c r="BQ111" s="953" t="s">
        <v>443</v>
      </c>
      <c r="BR111" s="954"/>
      <c r="BS111" s="954"/>
      <c r="BT111" s="954"/>
      <c r="BU111" s="954"/>
      <c r="BV111" s="954" t="s">
        <v>443</v>
      </c>
      <c r="BW111" s="954"/>
      <c r="BX111" s="954"/>
      <c r="BY111" s="954"/>
      <c r="BZ111" s="954"/>
      <c r="CA111" s="954" t="s">
        <v>443</v>
      </c>
      <c r="CB111" s="954"/>
      <c r="CC111" s="954"/>
      <c r="CD111" s="954"/>
      <c r="CE111" s="954"/>
      <c r="CF111" s="948" t="s">
        <v>443</v>
      </c>
      <c r="CG111" s="949"/>
      <c r="CH111" s="949"/>
      <c r="CI111" s="949"/>
      <c r="CJ111" s="949"/>
      <c r="CK111" s="976"/>
      <c r="CL111" s="977"/>
      <c r="CM111" s="950" t="s">
        <v>445</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443</v>
      </c>
      <c r="DH111" s="954"/>
      <c r="DI111" s="954"/>
      <c r="DJ111" s="954"/>
      <c r="DK111" s="954"/>
      <c r="DL111" s="954" t="s">
        <v>443</v>
      </c>
      <c r="DM111" s="954"/>
      <c r="DN111" s="954"/>
      <c r="DO111" s="954"/>
      <c r="DP111" s="954"/>
      <c r="DQ111" s="954" t="s">
        <v>443</v>
      </c>
      <c r="DR111" s="954"/>
      <c r="DS111" s="954"/>
      <c r="DT111" s="954"/>
      <c r="DU111" s="954"/>
      <c r="DV111" s="955" t="s">
        <v>443</v>
      </c>
      <c r="DW111" s="955"/>
      <c r="DX111" s="955"/>
      <c r="DY111" s="955"/>
      <c r="DZ111" s="956"/>
    </row>
    <row r="112" spans="1:131" s="226" customFormat="1" ht="26.25" customHeight="1" x14ac:dyDescent="0.15">
      <c r="A112" s="980" t="s">
        <v>446</v>
      </c>
      <c r="B112" s="981"/>
      <c r="C112" s="951" t="s">
        <v>447</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443</v>
      </c>
      <c r="AB112" s="987"/>
      <c r="AC112" s="987"/>
      <c r="AD112" s="987"/>
      <c r="AE112" s="988"/>
      <c r="AF112" s="989" t="s">
        <v>443</v>
      </c>
      <c r="AG112" s="987"/>
      <c r="AH112" s="987"/>
      <c r="AI112" s="987"/>
      <c r="AJ112" s="988"/>
      <c r="AK112" s="989" t="s">
        <v>443</v>
      </c>
      <c r="AL112" s="987"/>
      <c r="AM112" s="987"/>
      <c r="AN112" s="987"/>
      <c r="AO112" s="988"/>
      <c r="AP112" s="990" t="s">
        <v>443</v>
      </c>
      <c r="AQ112" s="991"/>
      <c r="AR112" s="991"/>
      <c r="AS112" s="991"/>
      <c r="AT112" s="992"/>
      <c r="AU112" s="936"/>
      <c r="AV112" s="937"/>
      <c r="AW112" s="937"/>
      <c r="AX112" s="937"/>
      <c r="AY112" s="937"/>
      <c r="AZ112" s="950" t="s">
        <v>448</v>
      </c>
      <c r="BA112" s="951"/>
      <c r="BB112" s="951"/>
      <c r="BC112" s="951"/>
      <c r="BD112" s="951"/>
      <c r="BE112" s="951"/>
      <c r="BF112" s="951"/>
      <c r="BG112" s="951"/>
      <c r="BH112" s="951"/>
      <c r="BI112" s="951"/>
      <c r="BJ112" s="951"/>
      <c r="BK112" s="951"/>
      <c r="BL112" s="951"/>
      <c r="BM112" s="951"/>
      <c r="BN112" s="951"/>
      <c r="BO112" s="951"/>
      <c r="BP112" s="952"/>
      <c r="BQ112" s="953">
        <v>3048921</v>
      </c>
      <c r="BR112" s="954"/>
      <c r="BS112" s="954"/>
      <c r="BT112" s="954"/>
      <c r="BU112" s="954"/>
      <c r="BV112" s="954">
        <v>2863931</v>
      </c>
      <c r="BW112" s="954"/>
      <c r="BX112" s="954"/>
      <c r="BY112" s="954"/>
      <c r="BZ112" s="954"/>
      <c r="CA112" s="954">
        <v>2793010</v>
      </c>
      <c r="CB112" s="954"/>
      <c r="CC112" s="954"/>
      <c r="CD112" s="954"/>
      <c r="CE112" s="954"/>
      <c r="CF112" s="948">
        <v>26.4</v>
      </c>
      <c r="CG112" s="949"/>
      <c r="CH112" s="949"/>
      <c r="CI112" s="949"/>
      <c r="CJ112" s="949"/>
      <c r="CK112" s="976"/>
      <c r="CL112" s="977"/>
      <c r="CM112" s="950" t="s">
        <v>449</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443</v>
      </c>
      <c r="DH112" s="954"/>
      <c r="DI112" s="954"/>
      <c r="DJ112" s="954"/>
      <c r="DK112" s="954"/>
      <c r="DL112" s="954" t="s">
        <v>443</v>
      </c>
      <c r="DM112" s="954"/>
      <c r="DN112" s="954"/>
      <c r="DO112" s="954"/>
      <c r="DP112" s="954"/>
      <c r="DQ112" s="954" t="s">
        <v>443</v>
      </c>
      <c r="DR112" s="954"/>
      <c r="DS112" s="954"/>
      <c r="DT112" s="954"/>
      <c r="DU112" s="954"/>
      <c r="DV112" s="955" t="s">
        <v>443</v>
      </c>
      <c r="DW112" s="955"/>
      <c r="DX112" s="955"/>
      <c r="DY112" s="955"/>
      <c r="DZ112" s="956"/>
    </row>
    <row r="113" spans="1:130" s="226" customFormat="1" ht="26.25" customHeight="1" x14ac:dyDescent="0.15">
      <c r="A113" s="982"/>
      <c r="B113" s="983"/>
      <c r="C113" s="951" t="s">
        <v>450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351048</v>
      </c>
      <c r="AB113" s="966"/>
      <c r="AC113" s="966"/>
      <c r="AD113" s="966"/>
      <c r="AE113" s="967"/>
      <c r="AF113" s="968">
        <v>305773</v>
      </c>
      <c r="AG113" s="966"/>
      <c r="AH113" s="966"/>
      <c r="AI113" s="966"/>
      <c r="AJ113" s="967"/>
      <c r="AK113" s="968">
        <v>321914</v>
      </c>
      <c r="AL113" s="966"/>
      <c r="AM113" s="966"/>
      <c r="AN113" s="966"/>
      <c r="AO113" s="967"/>
      <c r="AP113" s="969">
        <v>3</v>
      </c>
      <c r="AQ113" s="970"/>
      <c r="AR113" s="970"/>
      <c r="AS113" s="970"/>
      <c r="AT113" s="971"/>
      <c r="AU113" s="936"/>
      <c r="AV113" s="937"/>
      <c r="AW113" s="937"/>
      <c r="AX113" s="937"/>
      <c r="AY113" s="937"/>
      <c r="AZ113" s="950" t="s">
        <v>451</v>
      </c>
      <c r="BA113" s="951"/>
      <c r="BB113" s="951"/>
      <c r="BC113" s="951"/>
      <c r="BD113" s="951"/>
      <c r="BE113" s="951"/>
      <c r="BF113" s="951"/>
      <c r="BG113" s="951"/>
      <c r="BH113" s="951"/>
      <c r="BI113" s="951"/>
      <c r="BJ113" s="951"/>
      <c r="BK113" s="951"/>
      <c r="BL113" s="951"/>
      <c r="BM113" s="951"/>
      <c r="BN113" s="951"/>
      <c r="BO113" s="951"/>
      <c r="BP113" s="952"/>
      <c r="BQ113" s="953">
        <v>770105</v>
      </c>
      <c r="BR113" s="954"/>
      <c r="BS113" s="954"/>
      <c r="BT113" s="954"/>
      <c r="BU113" s="954"/>
      <c r="BV113" s="954">
        <v>770105</v>
      </c>
      <c r="BW113" s="954"/>
      <c r="BX113" s="954"/>
      <c r="BY113" s="954"/>
      <c r="BZ113" s="954"/>
      <c r="CA113" s="954">
        <v>750716</v>
      </c>
      <c r="CB113" s="954"/>
      <c r="CC113" s="954"/>
      <c r="CD113" s="954"/>
      <c r="CE113" s="954"/>
      <c r="CF113" s="948">
        <v>7.1</v>
      </c>
      <c r="CG113" s="949"/>
      <c r="CH113" s="949"/>
      <c r="CI113" s="949"/>
      <c r="CJ113" s="949"/>
      <c r="CK113" s="976"/>
      <c r="CL113" s="977"/>
      <c r="CM113" s="950" t="s">
        <v>452</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443</v>
      </c>
      <c r="DH113" s="987"/>
      <c r="DI113" s="987"/>
      <c r="DJ113" s="987"/>
      <c r="DK113" s="988"/>
      <c r="DL113" s="989" t="s">
        <v>443</v>
      </c>
      <c r="DM113" s="987"/>
      <c r="DN113" s="987"/>
      <c r="DO113" s="987"/>
      <c r="DP113" s="988"/>
      <c r="DQ113" s="989" t="s">
        <v>443</v>
      </c>
      <c r="DR113" s="987"/>
      <c r="DS113" s="987"/>
      <c r="DT113" s="987"/>
      <c r="DU113" s="988"/>
      <c r="DV113" s="990" t="s">
        <v>443</v>
      </c>
      <c r="DW113" s="991"/>
      <c r="DX113" s="991"/>
      <c r="DY113" s="991"/>
      <c r="DZ113" s="992"/>
    </row>
    <row r="114" spans="1:130" s="226" customFormat="1" ht="26.25" customHeight="1" x14ac:dyDescent="0.15">
      <c r="A114" s="982"/>
      <c r="B114" s="983"/>
      <c r="C114" s="951" t="s">
        <v>453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55192</v>
      </c>
      <c r="AB114" s="987"/>
      <c r="AC114" s="987"/>
      <c r="AD114" s="987"/>
      <c r="AE114" s="988"/>
      <c r="AF114" s="989">
        <v>683</v>
      </c>
      <c r="AG114" s="987"/>
      <c r="AH114" s="987"/>
      <c r="AI114" s="987"/>
      <c r="AJ114" s="988"/>
      <c r="AK114" s="989">
        <v>20063</v>
      </c>
      <c r="AL114" s="987"/>
      <c r="AM114" s="987"/>
      <c r="AN114" s="987"/>
      <c r="AO114" s="988"/>
      <c r="AP114" s="990">
        <v>0.2</v>
      </c>
      <c r="AQ114" s="991"/>
      <c r="AR114" s="991"/>
      <c r="AS114" s="991"/>
      <c r="AT114" s="992"/>
      <c r="AU114" s="936"/>
      <c r="AV114" s="937"/>
      <c r="AW114" s="937"/>
      <c r="AX114" s="937"/>
      <c r="AY114" s="937"/>
      <c r="AZ114" s="950" t="s">
        <v>454</v>
      </c>
      <c r="BA114" s="951"/>
      <c r="BB114" s="951"/>
      <c r="BC114" s="951"/>
      <c r="BD114" s="951"/>
      <c r="BE114" s="951"/>
      <c r="BF114" s="951"/>
      <c r="BG114" s="951"/>
      <c r="BH114" s="951"/>
      <c r="BI114" s="951"/>
      <c r="BJ114" s="951"/>
      <c r="BK114" s="951"/>
      <c r="BL114" s="951"/>
      <c r="BM114" s="951"/>
      <c r="BN114" s="951"/>
      <c r="BO114" s="951"/>
      <c r="BP114" s="952"/>
      <c r="BQ114" s="953">
        <v>3183731</v>
      </c>
      <c r="BR114" s="954"/>
      <c r="BS114" s="954"/>
      <c r="BT114" s="954"/>
      <c r="BU114" s="954"/>
      <c r="BV114" s="954">
        <v>3078946</v>
      </c>
      <c r="BW114" s="954"/>
      <c r="BX114" s="954"/>
      <c r="BY114" s="954"/>
      <c r="BZ114" s="954"/>
      <c r="CA114" s="954">
        <v>3064656</v>
      </c>
      <c r="CB114" s="954"/>
      <c r="CC114" s="954"/>
      <c r="CD114" s="954"/>
      <c r="CE114" s="954"/>
      <c r="CF114" s="948">
        <v>28.9</v>
      </c>
      <c r="CG114" s="949"/>
      <c r="CH114" s="949"/>
      <c r="CI114" s="949"/>
      <c r="CJ114" s="949"/>
      <c r="CK114" s="976"/>
      <c r="CL114" s="977"/>
      <c r="CM114" s="950" t="s">
        <v>455</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443</v>
      </c>
      <c r="DH114" s="987"/>
      <c r="DI114" s="987"/>
      <c r="DJ114" s="987"/>
      <c r="DK114" s="988"/>
      <c r="DL114" s="989" t="s">
        <v>443</v>
      </c>
      <c r="DM114" s="987"/>
      <c r="DN114" s="987"/>
      <c r="DO114" s="987"/>
      <c r="DP114" s="988"/>
      <c r="DQ114" s="989" t="s">
        <v>443</v>
      </c>
      <c r="DR114" s="987"/>
      <c r="DS114" s="987"/>
      <c r="DT114" s="987"/>
      <c r="DU114" s="988"/>
      <c r="DV114" s="990" t="s">
        <v>443</v>
      </c>
      <c r="DW114" s="991"/>
      <c r="DX114" s="991"/>
      <c r="DY114" s="991"/>
      <c r="DZ114" s="992"/>
    </row>
    <row r="115" spans="1:130" s="226" customFormat="1" ht="26.25" customHeight="1" x14ac:dyDescent="0.15">
      <c r="A115" s="982"/>
      <c r="B115" s="983"/>
      <c r="C115" s="951" t="s">
        <v>456</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1355</v>
      </c>
      <c r="AB115" s="966"/>
      <c r="AC115" s="966"/>
      <c r="AD115" s="966"/>
      <c r="AE115" s="967"/>
      <c r="AF115" s="968">
        <v>1222</v>
      </c>
      <c r="AG115" s="966"/>
      <c r="AH115" s="966"/>
      <c r="AI115" s="966"/>
      <c r="AJ115" s="967"/>
      <c r="AK115" s="968">
        <v>1035</v>
      </c>
      <c r="AL115" s="966"/>
      <c r="AM115" s="966"/>
      <c r="AN115" s="966"/>
      <c r="AO115" s="967"/>
      <c r="AP115" s="969">
        <v>0</v>
      </c>
      <c r="AQ115" s="970"/>
      <c r="AR115" s="970"/>
      <c r="AS115" s="970"/>
      <c r="AT115" s="971"/>
      <c r="AU115" s="936"/>
      <c r="AV115" s="937"/>
      <c r="AW115" s="937"/>
      <c r="AX115" s="937"/>
      <c r="AY115" s="937"/>
      <c r="AZ115" s="950" t="s">
        <v>457</v>
      </c>
      <c r="BA115" s="951"/>
      <c r="BB115" s="951"/>
      <c r="BC115" s="951"/>
      <c r="BD115" s="951"/>
      <c r="BE115" s="951"/>
      <c r="BF115" s="951"/>
      <c r="BG115" s="951"/>
      <c r="BH115" s="951"/>
      <c r="BI115" s="951"/>
      <c r="BJ115" s="951"/>
      <c r="BK115" s="951"/>
      <c r="BL115" s="951"/>
      <c r="BM115" s="951"/>
      <c r="BN115" s="951"/>
      <c r="BO115" s="951"/>
      <c r="BP115" s="952"/>
      <c r="BQ115" s="953">
        <v>13170</v>
      </c>
      <c r="BR115" s="954"/>
      <c r="BS115" s="954"/>
      <c r="BT115" s="954"/>
      <c r="BU115" s="954"/>
      <c r="BV115" s="954">
        <v>12265</v>
      </c>
      <c r="BW115" s="954"/>
      <c r="BX115" s="954"/>
      <c r="BY115" s="954"/>
      <c r="BZ115" s="954"/>
      <c r="CA115" s="954">
        <v>11595</v>
      </c>
      <c r="CB115" s="954"/>
      <c r="CC115" s="954"/>
      <c r="CD115" s="954"/>
      <c r="CE115" s="954"/>
      <c r="CF115" s="948">
        <v>0.1</v>
      </c>
      <c r="CG115" s="949"/>
      <c r="CH115" s="949"/>
      <c r="CI115" s="949"/>
      <c r="CJ115" s="949"/>
      <c r="CK115" s="976"/>
      <c r="CL115" s="977"/>
      <c r="CM115" s="950" t="s">
        <v>458</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443</v>
      </c>
      <c r="DH115" s="987"/>
      <c r="DI115" s="987"/>
      <c r="DJ115" s="987"/>
      <c r="DK115" s="988"/>
      <c r="DL115" s="989" t="s">
        <v>443</v>
      </c>
      <c r="DM115" s="987"/>
      <c r="DN115" s="987"/>
      <c r="DO115" s="987"/>
      <c r="DP115" s="988"/>
      <c r="DQ115" s="989" t="s">
        <v>443</v>
      </c>
      <c r="DR115" s="987"/>
      <c r="DS115" s="987"/>
      <c r="DT115" s="987"/>
      <c r="DU115" s="988"/>
      <c r="DV115" s="990" t="s">
        <v>443</v>
      </c>
      <c r="DW115" s="991"/>
      <c r="DX115" s="991"/>
      <c r="DY115" s="991"/>
      <c r="DZ115" s="992"/>
    </row>
    <row r="116" spans="1:130" s="226" customFormat="1" ht="26.25" customHeight="1" x14ac:dyDescent="0.15">
      <c r="A116" s="984"/>
      <c r="B116" s="985"/>
      <c r="C116" s="993" t="s">
        <v>459</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35</v>
      </c>
      <c r="AB116" s="987"/>
      <c r="AC116" s="987"/>
      <c r="AD116" s="987"/>
      <c r="AE116" s="988"/>
      <c r="AF116" s="989">
        <v>41</v>
      </c>
      <c r="AG116" s="987"/>
      <c r="AH116" s="987"/>
      <c r="AI116" s="987"/>
      <c r="AJ116" s="988"/>
      <c r="AK116" s="989" t="s">
        <v>443</v>
      </c>
      <c r="AL116" s="987"/>
      <c r="AM116" s="987"/>
      <c r="AN116" s="987"/>
      <c r="AO116" s="988"/>
      <c r="AP116" s="990" t="s">
        <v>443</v>
      </c>
      <c r="AQ116" s="991"/>
      <c r="AR116" s="991"/>
      <c r="AS116" s="991"/>
      <c r="AT116" s="992"/>
      <c r="AU116" s="936"/>
      <c r="AV116" s="937"/>
      <c r="AW116" s="937"/>
      <c r="AX116" s="937"/>
      <c r="AY116" s="937"/>
      <c r="AZ116" s="995" t="s">
        <v>460</v>
      </c>
      <c r="BA116" s="996"/>
      <c r="BB116" s="996"/>
      <c r="BC116" s="996"/>
      <c r="BD116" s="996"/>
      <c r="BE116" s="996"/>
      <c r="BF116" s="996"/>
      <c r="BG116" s="996"/>
      <c r="BH116" s="996"/>
      <c r="BI116" s="996"/>
      <c r="BJ116" s="996"/>
      <c r="BK116" s="996"/>
      <c r="BL116" s="996"/>
      <c r="BM116" s="996"/>
      <c r="BN116" s="996"/>
      <c r="BO116" s="996"/>
      <c r="BP116" s="997"/>
      <c r="BQ116" s="953" t="s">
        <v>443</v>
      </c>
      <c r="BR116" s="954"/>
      <c r="BS116" s="954"/>
      <c r="BT116" s="954"/>
      <c r="BU116" s="954"/>
      <c r="BV116" s="954" t="s">
        <v>443</v>
      </c>
      <c r="BW116" s="954"/>
      <c r="BX116" s="954"/>
      <c r="BY116" s="954"/>
      <c r="BZ116" s="954"/>
      <c r="CA116" s="954" t="s">
        <v>443</v>
      </c>
      <c r="CB116" s="954"/>
      <c r="CC116" s="954"/>
      <c r="CD116" s="954"/>
      <c r="CE116" s="954"/>
      <c r="CF116" s="948" t="s">
        <v>443</v>
      </c>
      <c r="CG116" s="949"/>
      <c r="CH116" s="949"/>
      <c r="CI116" s="949"/>
      <c r="CJ116" s="949"/>
      <c r="CK116" s="976"/>
      <c r="CL116" s="977"/>
      <c r="CM116" s="950" t="s">
        <v>461</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443</v>
      </c>
      <c r="DH116" s="987"/>
      <c r="DI116" s="987"/>
      <c r="DJ116" s="987"/>
      <c r="DK116" s="988"/>
      <c r="DL116" s="989" t="s">
        <v>443</v>
      </c>
      <c r="DM116" s="987"/>
      <c r="DN116" s="987"/>
      <c r="DO116" s="987"/>
      <c r="DP116" s="988"/>
      <c r="DQ116" s="989" t="s">
        <v>443</v>
      </c>
      <c r="DR116" s="987"/>
      <c r="DS116" s="987"/>
      <c r="DT116" s="987"/>
      <c r="DU116" s="988"/>
      <c r="DV116" s="990" t="s">
        <v>443</v>
      </c>
      <c r="DW116" s="991"/>
      <c r="DX116" s="991"/>
      <c r="DY116" s="991"/>
      <c r="DZ116" s="992"/>
    </row>
    <row r="117" spans="1:130" s="226" customFormat="1" ht="26.25" customHeight="1" x14ac:dyDescent="0.15">
      <c r="A117" s="940" t="s">
        <v>186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462</v>
      </c>
      <c r="Z117" s="922"/>
      <c r="AA117" s="1006">
        <v>3417004</v>
      </c>
      <c r="AB117" s="1007"/>
      <c r="AC117" s="1007"/>
      <c r="AD117" s="1007"/>
      <c r="AE117" s="1008"/>
      <c r="AF117" s="1009">
        <v>3134355</v>
      </c>
      <c r="AG117" s="1007"/>
      <c r="AH117" s="1007"/>
      <c r="AI117" s="1007"/>
      <c r="AJ117" s="1008"/>
      <c r="AK117" s="1009">
        <v>3164789</v>
      </c>
      <c r="AL117" s="1007"/>
      <c r="AM117" s="1007"/>
      <c r="AN117" s="1007"/>
      <c r="AO117" s="1008"/>
      <c r="AP117" s="1010"/>
      <c r="AQ117" s="1011"/>
      <c r="AR117" s="1011"/>
      <c r="AS117" s="1011"/>
      <c r="AT117" s="1012"/>
      <c r="AU117" s="936"/>
      <c r="AV117" s="937"/>
      <c r="AW117" s="937"/>
      <c r="AX117" s="937"/>
      <c r="AY117" s="937"/>
      <c r="AZ117" s="1002" t="s">
        <v>463</v>
      </c>
      <c r="BA117" s="1003"/>
      <c r="BB117" s="1003"/>
      <c r="BC117" s="1003"/>
      <c r="BD117" s="1003"/>
      <c r="BE117" s="1003"/>
      <c r="BF117" s="1003"/>
      <c r="BG117" s="1003"/>
      <c r="BH117" s="1003"/>
      <c r="BI117" s="1003"/>
      <c r="BJ117" s="1003"/>
      <c r="BK117" s="1003"/>
      <c r="BL117" s="1003"/>
      <c r="BM117" s="1003"/>
      <c r="BN117" s="1003"/>
      <c r="BO117" s="1003"/>
      <c r="BP117" s="1004"/>
      <c r="BQ117" s="953" t="s">
        <v>136</v>
      </c>
      <c r="BR117" s="954"/>
      <c r="BS117" s="954"/>
      <c r="BT117" s="954"/>
      <c r="BU117" s="954"/>
      <c r="BV117" s="954" t="s">
        <v>389</v>
      </c>
      <c r="BW117" s="954"/>
      <c r="BX117" s="954"/>
      <c r="BY117" s="954"/>
      <c r="BZ117" s="954"/>
      <c r="CA117" s="954" t="s">
        <v>389</v>
      </c>
      <c r="CB117" s="954"/>
      <c r="CC117" s="954"/>
      <c r="CD117" s="954"/>
      <c r="CE117" s="954"/>
      <c r="CF117" s="948" t="s">
        <v>389</v>
      </c>
      <c r="CG117" s="949"/>
      <c r="CH117" s="949"/>
      <c r="CI117" s="949"/>
      <c r="CJ117" s="949"/>
      <c r="CK117" s="976"/>
      <c r="CL117" s="977"/>
      <c r="CM117" s="950" t="s">
        <v>464</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136</v>
      </c>
      <c r="DH117" s="987"/>
      <c r="DI117" s="987"/>
      <c r="DJ117" s="987"/>
      <c r="DK117" s="988"/>
      <c r="DL117" s="989" t="s">
        <v>389</v>
      </c>
      <c r="DM117" s="987"/>
      <c r="DN117" s="987"/>
      <c r="DO117" s="987"/>
      <c r="DP117" s="988"/>
      <c r="DQ117" s="989" t="s">
        <v>389</v>
      </c>
      <c r="DR117" s="987"/>
      <c r="DS117" s="987"/>
      <c r="DT117" s="987"/>
      <c r="DU117" s="988"/>
      <c r="DV117" s="990" t="s">
        <v>136</v>
      </c>
      <c r="DW117" s="991"/>
      <c r="DX117" s="991"/>
      <c r="DY117" s="991"/>
      <c r="DZ117" s="992"/>
    </row>
    <row r="118" spans="1:130" s="226" customFormat="1" ht="26.25" customHeight="1" x14ac:dyDescent="0.15">
      <c r="A118" s="940" t="s">
        <v>437</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434</v>
      </c>
      <c r="AB118" s="921"/>
      <c r="AC118" s="921"/>
      <c r="AD118" s="921"/>
      <c r="AE118" s="922"/>
      <c r="AF118" s="920" t="s">
        <v>435</v>
      </c>
      <c r="AG118" s="921"/>
      <c r="AH118" s="921"/>
      <c r="AI118" s="921"/>
      <c r="AJ118" s="922"/>
      <c r="AK118" s="920" t="s">
        <v>302</v>
      </c>
      <c r="AL118" s="921"/>
      <c r="AM118" s="921"/>
      <c r="AN118" s="921"/>
      <c r="AO118" s="922"/>
      <c r="AP118" s="998" t="s">
        <v>436</v>
      </c>
      <c r="AQ118" s="999"/>
      <c r="AR118" s="999"/>
      <c r="AS118" s="999"/>
      <c r="AT118" s="1000"/>
      <c r="AU118" s="936"/>
      <c r="AV118" s="937"/>
      <c r="AW118" s="937"/>
      <c r="AX118" s="937"/>
      <c r="AY118" s="937"/>
      <c r="AZ118" s="1001" t="s">
        <v>465</v>
      </c>
      <c r="BA118" s="993"/>
      <c r="BB118" s="993"/>
      <c r="BC118" s="993"/>
      <c r="BD118" s="993"/>
      <c r="BE118" s="993"/>
      <c r="BF118" s="993"/>
      <c r="BG118" s="993"/>
      <c r="BH118" s="993"/>
      <c r="BI118" s="993"/>
      <c r="BJ118" s="993"/>
      <c r="BK118" s="993"/>
      <c r="BL118" s="993"/>
      <c r="BM118" s="993"/>
      <c r="BN118" s="993"/>
      <c r="BO118" s="993"/>
      <c r="BP118" s="994"/>
      <c r="BQ118" s="1027" t="s">
        <v>136</v>
      </c>
      <c r="BR118" s="1028"/>
      <c r="BS118" s="1028"/>
      <c r="BT118" s="1028"/>
      <c r="BU118" s="1028"/>
      <c r="BV118" s="1028" t="s">
        <v>136</v>
      </c>
      <c r="BW118" s="1028"/>
      <c r="BX118" s="1028"/>
      <c r="BY118" s="1028"/>
      <c r="BZ118" s="1028"/>
      <c r="CA118" s="1028" t="s">
        <v>136</v>
      </c>
      <c r="CB118" s="1028"/>
      <c r="CC118" s="1028"/>
      <c r="CD118" s="1028"/>
      <c r="CE118" s="1028"/>
      <c r="CF118" s="948" t="s">
        <v>389</v>
      </c>
      <c r="CG118" s="949"/>
      <c r="CH118" s="949"/>
      <c r="CI118" s="949"/>
      <c r="CJ118" s="949"/>
      <c r="CK118" s="976"/>
      <c r="CL118" s="977"/>
      <c r="CM118" s="950" t="s">
        <v>466</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136</v>
      </c>
      <c r="DH118" s="987"/>
      <c r="DI118" s="987"/>
      <c r="DJ118" s="987"/>
      <c r="DK118" s="988"/>
      <c r="DL118" s="989" t="s">
        <v>136</v>
      </c>
      <c r="DM118" s="987"/>
      <c r="DN118" s="987"/>
      <c r="DO118" s="987"/>
      <c r="DP118" s="988"/>
      <c r="DQ118" s="989" t="s">
        <v>136</v>
      </c>
      <c r="DR118" s="987"/>
      <c r="DS118" s="987"/>
      <c r="DT118" s="987"/>
      <c r="DU118" s="988"/>
      <c r="DV118" s="990" t="s">
        <v>136</v>
      </c>
      <c r="DW118" s="991"/>
      <c r="DX118" s="991"/>
      <c r="DY118" s="991"/>
      <c r="DZ118" s="992"/>
    </row>
    <row r="119" spans="1:130" s="226" customFormat="1" ht="26.25" customHeight="1" x14ac:dyDescent="0.15">
      <c r="A119" s="1084" t="s">
        <v>440</v>
      </c>
      <c r="B119" s="975"/>
      <c r="C119" s="957" t="s">
        <v>441</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389</v>
      </c>
      <c r="AB119" s="928"/>
      <c r="AC119" s="928"/>
      <c r="AD119" s="928"/>
      <c r="AE119" s="929"/>
      <c r="AF119" s="930" t="s">
        <v>136</v>
      </c>
      <c r="AG119" s="928"/>
      <c r="AH119" s="928"/>
      <c r="AI119" s="928"/>
      <c r="AJ119" s="929"/>
      <c r="AK119" s="930" t="s">
        <v>136</v>
      </c>
      <c r="AL119" s="928"/>
      <c r="AM119" s="928"/>
      <c r="AN119" s="928"/>
      <c r="AO119" s="929"/>
      <c r="AP119" s="931" t="s">
        <v>389</v>
      </c>
      <c r="AQ119" s="932"/>
      <c r="AR119" s="932"/>
      <c r="AS119" s="932"/>
      <c r="AT119" s="933"/>
      <c r="AU119" s="938"/>
      <c r="AV119" s="939"/>
      <c r="AW119" s="939"/>
      <c r="AX119" s="939"/>
      <c r="AY119" s="939"/>
      <c r="AZ119" s="247" t="s">
        <v>186</v>
      </c>
      <c r="BA119" s="247"/>
      <c r="BB119" s="247"/>
      <c r="BC119" s="247"/>
      <c r="BD119" s="247"/>
      <c r="BE119" s="247"/>
      <c r="BF119" s="247"/>
      <c r="BG119" s="247"/>
      <c r="BH119" s="247"/>
      <c r="BI119" s="247"/>
      <c r="BJ119" s="247"/>
      <c r="BK119" s="247"/>
      <c r="BL119" s="247"/>
      <c r="BM119" s="247"/>
      <c r="BN119" s="247"/>
      <c r="BO119" s="1005" t="s">
        <v>467</v>
      </c>
      <c r="BP119" s="1033"/>
      <c r="BQ119" s="1027">
        <v>33036921</v>
      </c>
      <c r="BR119" s="1028"/>
      <c r="BS119" s="1028"/>
      <c r="BT119" s="1028"/>
      <c r="BU119" s="1028"/>
      <c r="BV119" s="1028">
        <v>33576985</v>
      </c>
      <c r="BW119" s="1028"/>
      <c r="BX119" s="1028"/>
      <c r="BY119" s="1028"/>
      <c r="BZ119" s="1028"/>
      <c r="CA119" s="1028">
        <v>33342601</v>
      </c>
      <c r="CB119" s="1028"/>
      <c r="CC119" s="1028"/>
      <c r="CD119" s="1028"/>
      <c r="CE119" s="1028"/>
      <c r="CF119" s="1029"/>
      <c r="CG119" s="1030"/>
      <c r="CH119" s="1030"/>
      <c r="CI119" s="1030"/>
      <c r="CJ119" s="1031"/>
      <c r="CK119" s="978"/>
      <c r="CL119" s="979"/>
      <c r="CM119" s="1001" t="s">
        <v>468</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389</v>
      </c>
      <c r="DH119" s="1014"/>
      <c r="DI119" s="1014"/>
      <c r="DJ119" s="1014"/>
      <c r="DK119" s="1015"/>
      <c r="DL119" s="1013" t="s">
        <v>136</v>
      </c>
      <c r="DM119" s="1014"/>
      <c r="DN119" s="1014"/>
      <c r="DO119" s="1014"/>
      <c r="DP119" s="1015"/>
      <c r="DQ119" s="1013" t="s">
        <v>136</v>
      </c>
      <c r="DR119" s="1014"/>
      <c r="DS119" s="1014"/>
      <c r="DT119" s="1014"/>
      <c r="DU119" s="1015"/>
      <c r="DV119" s="1016" t="s">
        <v>136</v>
      </c>
      <c r="DW119" s="1017"/>
      <c r="DX119" s="1017"/>
      <c r="DY119" s="1017"/>
      <c r="DZ119" s="1018"/>
    </row>
    <row r="120" spans="1:130" s="226" customFormat="1" ht="26.25" customHeight="1" x14ac:dyDescent="0.15">
      <c r="A120" s="1085"/>
      <c r="B120" s="977"/>
      <c r="C120" s="950" t="s">
        <v>445</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389</v>
      </c>
      <c r="AB120" s="987"/>
      <c r="AC120" s="987"/>
      <c r="AD120" s="987"/>
      <c r="AE120" s="988"/>
      <c r="AF120" s="989" t="s">
        <v>136</v>
      </c>
      <c r="AG120" s="987"/>
      <c r="AH120" s="987"/>
      <c r="AI120" s="987"/>
      <c r="AJ120" s="988"/>
      <c r="AK120" s="989" t="s">
        <v>136</v>
      </c>
      <c r="AL120" s="987"/>
      <c r="AM120" s="987"/>
      <c r="AN120" s="987"/>
      <c r="AO120" s="988"/>
      <c r="AP120" s="990" t="s">
        <v>136</v>
      </c>
      <c r="AQ120" s="991"/>
      <c r="AR120" s="991"/>
      <c r="AS120" s="991"/>
      <c r="AT120" s="992"/>
      <c r="AU120" s="1019" t="s">
        <v>469</v>
      </c>
      <c r="AV120" s="1020"/>
      <c r="AW120" s="1020"/>
      <c r="AX120" s="1020"/>
      <c r="AY120" s="1021"/>
      <c r="AZ120" s="957" t="s">
        <v>470</v>
      </c>
      <c r="BA120" s="925"/>
      <c r="BB120" s="925"/>
      <c r="BC120" s="925"/>
      <c r="BD120" s="925"/>
      <c r="BE120" s="925"/>
      <c r="BF120" s="925"/>
      <c r="BG120" s="925"/>
      <c r="BH120" s="925"/>
      <c r="BI120" s="925"/>
      <c r="BJ120" s="925"/>
      <c r="BK120" s="925"/>
      <c r="BL120" s="925"/>
      <c r="BM120" s="925"/>
      <c r="BN120" s="925"/>
      <c r="BO120" s="925"/>
      <c r="BP120" s="926"/>
      <c r="BQ120" s="958">
        <v>12555020</v>
      </c>
      <c r="BR120" s="959"/>
      <c r="BS120" s="959"/>
      <c r="BT120" s="959"/>
      <c r="BU120" s="959"/>
      <c r="BV120" s="959">
        <v>12844083</v>
      </c>
      <c r="BW120" s="959"/>
      <c r="BX120" s="959"/>
      <c r="BY120" s="959"/>
      <c r="BZ120" s="959"/>
      <c r="CA120" s="959">
        <v>14090984</v>
      </c>
      <c r="CB120" s="959"/>
      <c r="CC120" s="959"/>
      <c r="CD120" s="959"/>
      <c r="CE120" s="959"/>
      <c r="CF120" s="972">
        <v>133</v>
      </c>
      <c r="CG120" s="973"/>
      <c r="CH120" s="973"/>
      <c r="CI120" s="973"/>
      <c r="CJ120" s="973"/>
      <c r="CK120" s="1034" t="s">
        <v>471</v>
      </c>
      <c r="CL120" s="1035"/>
      <c r="CM120" s="1035"/>
      <c r="CN120" s="1035"/>
      <c r="CO120" s="1036"/>
      <c r="CP120" s="1042" t="s">
        <v>472</v>
      </c>
      <c r="CQ120" s="1043"/>
      <c r="CR120" s="1043"/>
      <c r="CS120" s="1043"/>
      <c r="CT120" s="1043"/>
      <c r="CU120" s="1043"/>
      <c r="CV120" s="1043"/>
      <c r="CW120" s="1043"/>
      <c r="CX120" s="1043"/>
      <c r="CY120" s="1043"/>
      <c r="CZ120" s="1043"/>
      <c r="DA120" s="1043"/>
      <c r="DB120" s="1043"/>
      <c r="DC120" s="1043"/>
      <c r="DD120" s="1043"/>
      <c r="DE120" s="1043"/>
      <c r="DF120" s="1044"/>
      <c r="DG120" s="958">
        <v>2280294</v>
      </c>
      <c r="DH120" s="959"/>
      <c r="DI120" s="959"/>
      <c r="DJ120" s="959"/>
      <c r="DK120" s="959"/>
      <c r="DL120" s="959">
        <v>2214105</v>
      </c>
      <c r="DM120" s="959"/>
      <c r="DN120" s="959"/>
      <c r="DO120" s="959"/>
      <c r="DP120" s="959"/>
      <c r="DQ120" s="959">
        <v>2162311</v>
      </c>
      <c r="DR120" s="959"/>
      <c r="DS120" s="959"/>
      <c r="DT120" s="959"/>
      <c r="DU120" s="959"/>
      <c r="DV120" s="960">
        <v>20.399999999999999</v>
      </c>
      <c r="DW120" s="960"/>
      <c r="DX120" s="960"/>
      <c r="DY120" s="960"/>
      <c r="DZ120" s="961"/>
    </row>
    <row r="121" spans="1:130" s="226" customFormat="1" ht="26.25" customHeight="1" x14ac:dyDescent="0.15">
      <c r="A121" s="1085"/>
      <c r="B121" s="977"/>
      <c r="C121" s="1002" t="s">
        <v>473</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389</v>
      </c>
      <c r="AB121" s="987"/>
      <c r="AC121" s="987"/>
      <c r="AD121" s="987"/>
      <c r="AE121" s="988"/>
      <c r="AF121" s="989" t="s">
        <v>389</v>
      </c>
      <c r="AG121" s="987"/>
      <c r="AH121" s="987"/>
      <c r="AI121" s="987"/>
      <c r="AJ121" s="988"/>
      <c r="AK121" s="989" t="s">
        <v>136</v>
      </c>
      <c r="AL121" s="987"/>
      <c r="AM121" s="987"/>
      <c r="AN121" s="987"/>
      <c r="AO121" s="988"/>
      <c r="AP121" s="990" t="s">
        <v>389</v>
      </c>
      <c r="AQ121" s="991"/>
      <c r="AR121" s="991"/>
      <c r="AS121" s="991"/>
      <c r="AT121" s="992"/>
      <c r="AU121" s="1022"/>
      <c r="AV121" s="1023"/>
      <c r="AW121" s="1023"/>
      <c r="AX121" s="1023"/>
      <c r="AY121" s="1024"/>
      <c r="AZ121" s="950" t="s">
        <v>474</v>
      </c>
      <c r="BA121" s="951"/>
      <c r="BB121" s="951"/>
      <c r="BC121" s="951"/>
      <c r="BD121" s="951"/>
      <c r="BE121" s="951"/>
      <c r="BF121" s="951"/>
      <c r="BG121" s="951"/>
      <c r="BH121" s="951"/>
      <c r="BI121" s="951"/>
      <c r="BJ121" s="951"/>
      <c r="BK121" s="951"/>
      <c r="BL121" s="951"/>
      <c r="BM121" s="951"/>
      <c r="BN121" s="951"/>
      <c r="BO121" s="951"/>
      <c r="BP121" s="952"/>
      <c r="BQ121" s="953">
        <v>702929</v>
      </c>
      <c r="BR121" s="954"/>
      <c r="BS121" s="954"/>
      <c r="BT121" s="954"/>
      <c r="BU121" s="954"/>
      <c r="BV121" s="954">
        <v>724658</v>
      </c>
      <c r="BW121" s="954"/>
      <c r="BX121" s="954"/>
      <c r="BY121" s="954"/>
      <c r="BZ121" s="954"/>
      <c r="CA121" s="954">
        <v>964389</v>
      </c>
      <c r="CB121" s="954"/>
      <c r="CC121" s="954"/>
      <c r="CD121" s="954"/>
      <c r="CE121" s="954"/>
      <c r="CF121" s="948">
        <v>9.1</v>
      </c>
      <c r="CG121" s="949"/>
      <c r="CH121" s="949"/>
      <c r="CI121" s="949"/>
      <c r="CJ121" s="949"/>
      <c r="CK121" s="1037"/>
      <c r="CL121" s="1038"/>
      <c r="CM121" s="1038"/>
      <c r="CN121" s="1038"/>
      <c r="CO121" s="1039"/>
      <c r="CP121" s="1047" t="s">
        <v>475</v>
      </c>
      <c r="CQ121" s="1048"/>
      <c r="CR121" s="1048"/>
      <c r="CS121" s="1048"/>
      <c r="CT121" s="1048"/>
      <c r="CU121" s="1048"/>
      <c r="CV121" s="1048"/>
      <c r="CW121" s="1048"/>
      <c r="CX121" s="1048"/>
      <c r="CY121" s="1048"/>
      <c r="CZ121" s="1048"/>
      <c r="DA121" s="1048"/>
      <c r="DB121" s="1048"/>
      <c r="DC121" s="1048"/>
      <c r="DD121" s="1048"/>
      <c r="DE121" s="1048"/>
      <c r="DF121" s="1049"/>
      <c r="DG121" s="953">
        <v>625904</v>
      </c>
      <c r="DH121" s="954"/>
      <c r="DI121" s="954"/>
      <c r="DJ121" s="954"/>
      <c r="DK121" s="954"/>
      <c r="DL121" s="954">
        <v>579070</v>
      </c>
      <c r="DM121" s="954"/>
      <c r="DN121" s="954"/>
      <c r="DO121" s="954"/>
      <c r="DP121" s="954"/>
      <c r="DQ121" s="954">
        <v>501389</v>
      </c>
      <c r="DR121" s="954"/>
      <c r="DS121" s="954"/>
      <c r="DT121" s="954"/>
      <c r="DU121" s="954"/>
      <c r="DV121" s="955">
        <v>4.7</v>
      </c>
      <c r="DW121" s="955"/>
      <c r="DX121" s="955"/>
      <c r="DY121" s="955"/>
      <c r="DZ121" s="956"/>
    </row>
    <row r="122" spans="1:130" s="226" customFormat="1" ht="26.25" customHeight="1" x14ac:dyDescent="0.15">
      <c r="A122" s="1085"/>
      <c r="B122" s="977"/>
      <c r="C122" s="950" t="s">
        <v>455</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136</v>
      </c>
      <c r="AB122" s="987"/>
      <c r="AC122" s="987"/>
      <c r="AD122" s="987"/>
      <c r="AE122" s="988"/>
      <c r="AF122" s="989" t="s">
        <v>136</v>
      </c>
      <c r="AG122" s="987"/>
      <c r="AH122" s="987"/>
      <c r="AI122" s="987"/>
      <c r="AJ122" s="988"/>
      <c r="AK122" s="989" t="s">
        <v>136</v>
      </c>
      <c r="AL122" s="987"/>
      <c r="AM122" s="987"/>
      <c r="AN122" s="987"/>
      <c r="AO122" s="988"/>
      <c r="AP122" s="990" t="s">
        <v>136</v>
      </c>
      <c r="AQ122" s="991"/>
      <c r="AR122" s="991"/>
      <c r="AS122" s="991"/>
      <c r="AT122" s="992"/>
      <c r="AU122" s="1022"/>
      <c r="AV122" s="1023"/>
      <c r="AW122" s="1023"/>
      <c r="AX122" s="1023"/>
      <c r="AY122" s="1024"/>
      <c r="AZ122" s="1001" t="s">
        <v>476</v>
      </c>
      <c r="BA122" s="993"/>
      <c r="BB122" s="993"/>
      <c r="BC122" s="993"/>
      <c r="BD122" s="993"/>
      <c r="BE122" s="993"/>
      <c r="BF122" s="993"/>
      <c r="BG122" s="993"/>
      <c r="BH122" s="993"/>
      <c r="BI122" s="993"/>
      <c r="BJ122" s="993"/>
      <c r="BK122" s="993"/>
      <c r="BL122" s="993"/>
      <c r="BM122" s="993"/>
      <c r="BN122" s="993"/>
      <c r="BO122" s="993"/>
      <c r="BP122" s="994"/>
      <c r="BQ122" s="1027">
        <v>23497155</v>
      </c>
      <c r="BR122" s="1028"/>
      <c r="BS122" s="1028"/>
      <c r="BT122" s="1028"/>
      <c r="BU122" s="1028"/>
      <c r="BV122" s="1028">
        <v>23806257</v>
      </c>
      <c r="BW122" s="1028"/>
      <c r="BX122" s="1028"/>
      <c r="BY122" s="1028"/>
      <c r="BZ122" s="1028"/>
      <c r="CA122" s="1028">
        <v>22180646</v>
      </c>
      <c r="CB122" s="1028"/>
      <c r="CC122" s="1028"/>
      <c r="CD122" s="1028"/>
      <c r="CE122" s="1028"/>
      <c r="CF122" s="1045">
        <v>209.3</v>
      </c>
      <c r="CG122" s="1046"/>
      <c r="CH122" s="1046"/>
      <c r="CI122" s="1046"/>
      <c r="CJ122" s="1046"/>
      <c r="CK122" s="1037"/>
      <c r="CL122" s="1038"/>
      <c r="CM122" s="1038"/>
      <c r="CN122" s="1038"/>
      <c r="CO122" s="1039"/>
      <c r="CP122" s="1047" t="s">
        <v>477</v>
      </c>
      <c r="CQ122" s="1048"/>
      <c r="CR122" s="1048"/>
      <c r="CS122" s="1048"/>
      <c r="CT122" s="1048"/>
      <c r="CU122" s="1048"/>
      <c r="CV122" s="1048"/>
      <c r="CW122" s="1048"/>
      <c r="CX122" s="1048"/>
      <c r="CY122" s="1048"/>
      <c r="CZ122" s="1048"/>
      <c r="DA122" s="1048"/>
      <c r="DB122" s="1048"/>
      <c r="DC122" s="1048"/>
      <c r="DD122" s="1048"/>
      <c r="DE122" s="1048"/>
      <c r="DF122" s="1049"/>
      <c r="DG122" s="953" t="s">
        <v>389</v>
      </c>
      <c r="DH122" s="954"/>
      <c r="DI122" s="954"/>
      <c r="DJ122" s="954"/>
      <c r="DK122" s="954"/>
      <c r="DL122" s="954" t="s">
        <v>389</v>
      </c>
      <c r="DM122" s="954"/>
      <c r="DN122" s="954"/>
      <c r="DO122" s="954"/>
      <c r="DP122" s="954"/>
      <c r="DQ122" s="954">
        <v>52050</v>
      </c>
      <c r="DR122" s="954"/>
      <c r="DS122" s="954"/>
      <c r="DT122" s="954"/>
      <c r="DU122" s="954"/>
      <c r="DV122" s="955">
        <v>0.5</v>
      </c>
      <c r="DW122" s="955"/>
      <c r="DX122" s="955"/>
      <c r="DY122" s="955"/>
      <c r="DZ122" s="956"/>
    </row>
    <row r="123" spans="1:130" s="226" customFormat="1" ht="26.25" customHeight="1" x14ac:dyDescent="0.15">
      <c r="A123" s="1085"/>
      <c r="B123" s="977"/>
      <c r="C123" s="950" t="s">
        <v>461</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389</v>
      </c>
      <c r="AB123" s="987"/>
      <c r="AC123" s="987"/>
      <c r="AD123" s="987"/>
      <c r="AE123" s="988"/>
      <c r="AF123" s="989" t="s">
        <v>389</v>
      </c>
      <c r="AG123" s="987"/>
      <c r="AH123" s="987"/>
      <c r="AI123" s="987"/>
      <c r="AJ123" s="988"/>
      <c r="AK123" s="989" t="s">
        <v>389</v>
      </c>
      <c r="AL123" s="987"/>
      <c r="AM123" s="987"/>
      <c r="AN123" s="987"/>
      <c r="AO123" s="988"/>
      <c r="AP123" s="990" t="s">
        <v>389</v>
      </c>
      <c r="AQ123" s="991"/>
      <c r="AR123" s="991"/>
      <c r="AS123" s="991"/>
      <c r="AT123" s="992"/>
      <c r="AU123" s="1025"/>
      <c r="AV123" s="1026"/>
      <c r="AW123" s="1026"/>
      <c r="AX123" s="1026"/>
      <c r="AY123" s="1026"/>
      <c r="AZ123" s="247" t="s">
        <v>186</v>
      </c>
      <c r="BA123" s="247"/>
      <c r="BB123" s="247"/>
      <c r="BC123" s="247"/>
      <c r="BD123" s="247"/>
      <c r="BE123" s="247"/>
      <c r="BF123" s="247"/>
      <c r="BG123" s="247"/>
      <c r="BH123" s="247"/>
      <c r="BI123" s="247"/>
      <c r="BJ123" s="247"/>
      <c r="BK123" s="247"/>
      <c r="BL123" s="247"/>
      <c r="BM123" s="247"/>
      <c r="BN123" s="247"/>
      <c r="BO123" s="1005" t="s">
        <v>478</v>
      </c>
      <c r="BP123" s="1033"/>
      <c r="BQ123" s="1091">
        <v>36755104</v>
      </c>
      <c r="BR123" s="1092"/>
      <c r="BS123" s="1092"/>
      <c r="BT123" s="1092"/>
      <c r="BU123" s="1092"/>
      <c r="BV123" s="1092">
        <v>37374998</v>
      </c>
      <c r="BW123" s="1092"/>
      <c r="BX123" s="1092"/>
      <c r="BY123" s="1092"/>
      <c r="BZ123" s="1092"/>
      <c r="CA123" s="1092">
        <v>37236019</v>
      </c>
      <c r="CB123" s="1092"/>
      <c r="CC123" s="1092"/>
      <c r="CD123" s="1092"/>
      <c r="CE123" s="1092"/>
      <c r="CF123" s="1029"/>
      <c r="CG123" s="1030"/>
      <c r="CH123" s="1030"/>
      <c r="CI123" s="1030"/>
      <c r="CJ123" s="1031"/>
      <c r="CK123" s="1037"/>
      <c r="CL123" s="1038"/>
      <c r="CM123" s="1038"/>
      <c r="CN123" s="1038"/>
      <c r="CO123" s="1039"/>
      <c r="CP123" s="1047" t="s">
        <v>479</v>
      </c>
      <c r="CQ123" s="1048"/>
      <c r="CR123" s="1048"/>
      <c r="CS123" s="1048"/>
      <c r="CT123" s="1048"/>
      <c r="CU123" s="1048"/>
      <c r="CV123" s="1048"/>
      <c r="CW123" s="1048"/>
      <c r="CX123" s="1048"/>
      <c r="CY123" s="1048"/>
      <c r="CZ123" s="1048"/>
      <c r="DA123" s="1048"/>
      <c r="DB123" s="1048"/>
      <c r="DC123" s="1048"/>
      <c r="DD123" s="1048"/>
      <c r="DE123" s="1048"/>
      <c r="DF123" s="1049"/>
      <c r="DG123" s="986">
        <v>62025</v>
      </c>
      <c r="DH123" s="987"/>
      <c r="DI123" s="987"/>
      <c r="DJ123" s="987"/>
      <c r="DK123" s="988"/>
      <c r="DL123" s="989">
        <v>55919</v>
      </c>
      <c r="DM123" s="987"/>
      <c r="DN123" s="987"/>
      <c r="DO123" s="987"/>
      <c r="DP123" s="988"/>
      <c r="DQ123" s="989">
        <v>49698</v>
      </c>
      <c r="DR123" s="987"/>
      <c r="DS123" s="987"/>
      <c r="DT123" s="987"/>
      <c r="DU123" s="988"/>
      <c r="DV123" s="990">
        <v>0.5</v>
      </c>
      <c r="DW123" s="991"/>
      <c r="DX123" s="991"/>
      <c r="DY123" s="991"/>
      <c r="DZ123" s="992"/>
    </row>
    <row r="124" spans="1:130" s="226" customFormat="1" ht="26.25" customHeight="1" thickBot="1" x14ac:dyDescent="0.2">
      <c r="A124" s="1085"/>
      <c r="B124" s="977"/>
      <c r="C124" s="950" t="s">
        <v>464</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389</v>
      </c>
      <c r="AB124" s="987"/>
      <c r="AC124" s="987"/>
      <c r="AD124" s="987"/>
      <c r="AE124" s="988"/>
      <c r="AF124" s="989" t="s">
        <v>389</v>
      </c>
      <c r="AG124" s="987"/>
      <c r="AH124" s="987"/>
      <c r="AI124" s="987"/>
      <c r="AJ124" s="988"/>
      <c r="AK124" s="989" t="s">
        <v>389</v>
      </c>
      <c r="AL124" s="987"/>
      <c r="AM124" s="987"/>
      <c r="AN124" s="987"/>
      <c r="AO124" s="988"/>
      <c r="AP124" s="990" t="s">
        <v>389</v>
      </c>
      <c r="AQ124" s="991"/>
      <c r="AR124" s="991"/>
      <c r="AS124" s="991"/>
      <c r="AT124" s="992"/>
      <c r="AU124" s="1087" t="s">
        <v>480</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389</v>
      </c>
      <c r="BR124" s="1055"/>
      <c r="BS124" s="1055"/>
      <c r="BT124" s="1055"/>
      <c r="BU124" s="1055"/>
      <c r="BV124" s="1055" t="s">
        <v>136</v>
      </c>
      <c r="BW124" s="1055"/>
      <c r="BX124" s="1055"/>
      <c r="BY124" s="1055"/>
      <c r="BZ124" s="1055"/>
      <c r="CA124" s="1055" t="s">
        <v>389</v>
      </c>
      <c r="CB124" s="1055"/>
      <c r="CC124" s="1055"/>
      <c r="CD124" s="1055"/>
      <c r="CE124" s="1055"/>
      <c r="CF124" s="1056"/>
      <c r="CG124" s="1057"/>
      <c r="CH124" s="1057"/>
      <c r="CI124" s="1057"/>
      <c r="CJ124" s="1058"/>
      <c r="CK124" s="1040"/>
      <c r="CL124" s="1040"/>
      <c r="CM124" s="1040"/>
      <c r="CN124" s="1040"/>
      <c r="CO124" s="1041"/>
      <c r="CP124" s="1047" t="s">
        <v>481</v>
      </c>
      <c r="CQ124" s="1048"/>
      <c r="CR124" s="1048"/>
      <c r="CS124" s="1048"/>
      <c r="CT124" s="1048"/>
      <c r="CU124" s="1048"/>
      <c r="CV124" s="1048"/>
      <c r="CW124" s="1048"/>
      <c r="CX124" s="1048"/>
      <c r="CY124" s="1048"/>
      <c r="CZ124" s="1048"/>
      <c r="DA124" s="1048"/>
      <c r="DB124" s="1048"/>
      <c r="DC124" s="1048"/>
      <c r="DD124" s="1048"/>
      <c r="DE124" s="1048"/>
      <c r="DF124" s="1049"/>
      <c r="DG124" s="1032">
        <v>80698</v>
      </c>
      <c r="DH124" s="1014"/>
      <c r="DI124" s="1014"/>
      <c r="DJ124" s="1014"/>
      <c r="DK124" s="1015"/>
      <c r="DL124" s="1013">
        <v>14837</v>
      </c>
      <c r="DM124" s="1014"/>
      <c r="DN124" s="1014"/>
      <c r="DO124" s="1014"/>
      <c r="DP124" s="1015"/>
      <c r="DQ124" s="1013">
        <v>27562</v>
      </c>
      <c r="DR124" s="1014"/>
      <c r="DS124" s="1014"/>
      <c r="DT124" s="1014"/>
      <c r="DU124" s="1015"/>
      <c r="DV124" s="1016">
        <v>0.3</v>
      </c>
      <c r="DW124" s="1017"/>
      <c r="DX124" s="1017"/>
      <c r="DY124" s="1017"/>
      <c r="DZ124" s="1018"/>
    </row>
    <row r="125" spans="1:130" s="226" customFormat="1" ht="26.25" customHeight="1" x14ac:dyDescent="0.15">
      <c r="A125" s="1085"/>
      <c r="B125" s="977"/>
      <c r="C125" s="950" t="s">
        <v>466</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389</v>
      </c>
      <c r="AB125" s="987"/>
      <c r="AC125" s="987"/>
      <c r="AD125" s="987"/>
      <c r="AE125" s="988"/>
      <c r="AF125" s="989" t="s">
        <v>389</v>
      </c>
      <c r="AG125" s="987"/>
      <c r="AH125" s="987"/>
      <c r="AI125" s="987"/>
      <c r="AJ125" s="988"/>
      <c r="AK125" s="989" t="s">
        <v>389</v>
      </c>
      <c r="AL125" s="987"/>
      <c r="AM125" s="987"/>
      <c r="AN125" s="987"/>
      <c r="AO125" s="988"/>
      <c r="AP125" s="990" t="s">
        <v>389</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482</v>
      </c>
      <c r="CL125" s="1035"/>
      <c r="CM125" s="1035"/>
      <c r="CN125" s="1035"/>
      <c r="CO125" s="1036"/>
      <c r="CP125" s="957" t="s">
        <v>483</v>
      </c>
      <c r="CQ125" s="925"/>
      <c r="CR125" s="925"/>
      <c r="CS125" s="925"/>
      <c r="CT125" s="925"/>
      <c r="CU125" s="925"/>
      <c r="CV125" s="925"/>
      <c r="CW125" s="925"/>
      <c r="CX125" s="925"/>
      <c r="CY125" s="925"/>
      <c r="CZ125" s="925"/>
      <c r="DA125" s="925"/>
      <c r="DB125" s="925"/>
      <c r="DC125" s="925"/>
      <c r="DD125" s="925"/>
      <c r="DE125" s="925"/>
      <c r="DF125" s="926"/>
      <c r="DG125" s="958" t="s">
        <v>136</v>
      </c>
      <c r="DH125" s="959"/>
      <c r="DI125" s="959"/>
      <c r="DJ125" s="959"/>
      <c r="DK125" s="959"/>
      <c r="DL125" s="959" t="s">
        <v>136</v>
      </c>
      <c r="DM125" s="959"/>
      <c r="DN125" s="959"/>
      <c r="DO125" s="959"/>
      <c r="DP125" s="959"/>
      <c r="DQ125" s="959" t="s">
        <v>136</v>
      </c>
      <c r="DR125" s="959"/>
      <c r="DS125" s="959"/>
      <c r="DT125" s="959"/>
      <c r="DU125" s="959"/>
      <c r="DV125" s="960" t="s">
        <v>389</v>
      </c>
      <c r="DW125" s="960"/>
      <c r="DX125" s="960"/>
      <c r="DY125" s="960"/>
      <c r="DZ125" s="961"/>
    </row>
    <row r="126" spans="1:130" s="226" customFormat="1" ht="26.25" customHeight="1" thickBot="1" x14ac:dyDescent="0.2">
      <c r="A126" s="1085"/>
      <c r="B126" s="977"/>
      <c r="C126" s="950" t="s">
        <v>468</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136</v>
      </c>
      <c r="AB126" s="987"/>
      <c r="AC126" s="987"/>
      <c r="AD126" s="987"/>
      <c r="AE126" s="988"/>
      <c r="AF126" s="989" t="s">
        <v>389</v>
      </c>
      <c r="AG126" s="987"/>
      <c r="AH126" s="987"/>
      <c r="AI126" s="987"/>
      <c r="AJ126" s="988"/>
      <c r="AK126" s="989" t="s">
        <v>136</v>
      </c>
      <c r="AL126" s="987"/>
      <c r="AM126" s="987"/>
      <c r="AN126" s="987"/>
      <c r="AO126" s="988"/>
      <c r="AP126" s="990" t="s">
        <v>389</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484</v>
      </c>
      <c r="CQ126" s="951"/>
      <c r="CR126" s="951"/>
      <c r="CS126" s="951"/>
      <c r="CT126" s="951"/>
      <c r="CU126" s="951"/>
      <c r="CV126" s="951"/>
      <c r="CW126" s="951"/>
      <c r="CX126" s="951"/>
      <c r="CY126" s="951"/>
      <c r="CZ126" s="951"/>
      <c r="DA126" s="951"/>
      <c r="DB126" s="951"/>
      <c r="DC126" s="951"/>
      <c r="DD126" s="951"/>
      <c r="DE126" s="951"/>
      <c r="DF126" s="952"/>
      <c r="DG126" s="953" t="s">
        <v>136</v>
      </c>
      <c r="DH126" s="954"/>
      <c r="DI126" s="954"/>
      <c r="DJ126" s="954"/>
      <c r="DK126" s="954"/>
      <c r="DL126" s="954" t="s">
        <v>389</v>
      </c>
      <c r="DM126" s="954"/>
      <c r="DN126" s="954"/>
      <c r="DO126" s="954"/>
      <c r="DP126" s="954"/>
      <c r="DQ126" s="954" t="s">
        <v>389</v>
      </c>
      <c r="DR126" s="954"/>
      <c r="DS126" s="954"/>
      <c r="DT126" s="954"/>
      <c r="DU126" s="954"/>
      <c r="DV126" s="955" t="s">
        <v>389</v>
      </c>
      <c r="DW126" s="955"/>
      <c r="DX126" s="955"/>
      <c r="DY126" s="955"/>
      <c r="DZ126" s="956"/>
    </row>
    <row r="127" spans="1:130" s="226" customFormat="1" ht="26.25" customHeight="1" x14ac:dyDescent="0.15">
      <c r="A127" s="1086"/>
      <c r="B127" s="979"/>
      <c r="C127" s="1001" t="s">
        <v>485</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1355</v>
      </c>
      <c r="AB127" s="987"/>
      <c r="AC127" s="987"/>
      <c r="AD127" s="987"/>
      <c r="AE127" s="988"/>
      <c r="AF127" s="989">
        <v>1222</v>
      </c>
      <c r="AG127" s="987"/>
      <c r="AH127" s="987"/>
      <c r="AI127" s="987"/>
      <c r="AJ127" s="988"/>
      <c r="AK127" s="989">
        <v>1035</v>
      </c>
      <c r="AL127" s="987"/>
      <c r="AM127" s="987"/>
      <c r="AN127" s="987"/>
      <c r="AO127" s="988"/>
      <c r="AP127" s="990">
        <v>0</v>
      </c>
      <c r="AQ127" s="991"/>
      <c r="AR127" s="991"/>
      <c r="AS127" s="991"/>
      <c r="AT127" s="992"/>
      <c r="AU127" s="228"/>
      <c r="AV127" s="228"/>
      <c r="AW127" s="228"/>
      <c r="AX127" s="1059" t="s">
        <v>486</v>
      </c>
      <c r="AY127" s="1060"/>
      <c r="AZ127" s="1060"/>
      <c r="BA127" s="1060"/>
      <c r="BB127" s="1060"/>
      <c r="BC127" s="1060"/>
      <c r="BD127" s="1060"/>
      <c r="BE127" s="1061"/>
      <c r="BF127" s="1062" t="s">
        <v>487</v>
      </c>
      <c r="BG127" s="1060"/>
      <c r="BH127" s="1060"/>
      <c r="BI127" s="1060"/>
      <c r="BJ127" s="1060"/>
      <c r="BK127" s="1060"/>
      <c r="BL127" s="1061"/>
      <c r="BM127" s="1062" t="s">
        <v>488</v>
      </c>
      <c r="BN127" s="1060"/>
      <c r="BO127" s="1060"/>
      <c r="BP127" s="1060"/>
      <c r="BQ127" s="1060"/>
      <c r="BR127" s="1060"/>
      <c r="BS127" s="1061"/>
      <c r="BT127" s="1062" t="s">
        <v>489</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490</v>
      </c>
      <c r="CQ127" s="951"/>
      <c r="CR127" s="951"/>
      <c r="CS127" s="951"/>
      <c r="CT127" s="951"/>
      <c r="CU127" s="951"/>
      <c r="CV127" s="951"/>
      <c r="CW127" s="951"/>
      <c r="CX127" s="951"/>
      <c r="CY127" s="951"/>
      <c r="CZ127" s="951"/>
      <c r="DA127" s="951"/>
      <c r="DB127" s="951"/>
      <c r="DC127" s="951"/>
      <c r="DD127" s="951"/>
      <c r="DE127" s="951"/>
      <c r="DF127" s="952"/>
      <c r="DG127" s="953" t="s">
        <v>389</v>
      </c>
      <c r="DH127" s="954"/>
      <c r="DI127" s="954"/>
      <c r="DJ127" s="954"/>
      <c r="DK127" s="954"/>
      <c r="DL127" s="954" t="s">
        <v>389</v>
      </c>
      <c r="DM127" s="954"/>
      <c r="DN127" s="954"/>
      <c r="DO127" s="954"/>
      <c r="DP127" s="954"/>
      <c r="DQ127" s="954" t="s">
        <v>389</v>
      </c>
      <c r="DR127" s="954"/>
      <c r="DS127" s="954"/>
      <c r="DT127" s="954"/>
      <c r="DU127" s="954"/>
      <c r="DV127" s="955" t="s">
        <v>389</v>
      </c>
      <c r="DW127" s="955"/>
      <c r="DX127" s="955"/>
      <c r="DY127" s="955"/>
      <c r="DZ127" s="956"/>
    </row>
    <row r="128" spans="1:130" s="226" customFormat="1" ht="26.25" customHeight="1" thickBot="1" x14ac:dyDescent="0.2">
      <c r="A128" s="1069" t="s">
        <v>491</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492</v>
      </c>
      <c r="X128" s="1071"/>
      <c r="Y128" s="1071"/>
      <c r="Z128" s="1072"/>
      <c r="AA128" s="1073">
        <v>92028</v>
      </c>
      <c r="AB128" s="1074"/>
      <c r="AC128" s="1074"/>
      <c r="AD128" s="1074"/>
      <c r="AE128" s="1075"/>
      <c r="AF128" s="1076">
        <v>87393</v>
      </c>
      <c r="AG128" s="1074"/>
      <c r="AH128" s="1074"/>
      <c r="AI128" s="1074"/>
      <c r="AJ128" s="1075"/>
      <c r="AK128" s="1076">
        <v>78234</v>
      </c>
      <c r="AL128" s="1074"/>
      <c r="AM128" s="1074"/>
      <c r="AN128" s="1074"/>
      <c r="AO128" s="1075"/>
      <c r="AP128" s="1077"/>
      <c r="AQ128" s="1078"/>
      <c r="AR128" s="1078"/>
      <c r="AS128" s="1078"/>
      <c r="AT128" s="1079"/>
      <c r="AU128" s="228"/>
      <c r="AV128" s="228"/>
      <c r="AW128" s="228"/>
      <c r="AX128" s="924" t="s">
        <v>493</v>
      </c>
      <c r="AY128" s="925"/>
      <c r="AZ128" s="925"/>
      <c r="BA128" s="925"/>
      <c r="BB128" s="925"/>
      <c r="BC128" s="925"/>
      <c r="BD128" s="925"/>
      <c r="BE128" s="926"/>
      <c r="BF128" s="1080" t="s">
        <v>389</v>
      </c>
      <c r="BG128" s="1081"/>
      <c r="BH128" s="1081"/>
      <c r="BI128" s="1081"/>
      <c r="BJ128" s="1081"/>
      <c r="BK128" s="1081"/>
      <c r="BL128" s="1082"/>
      <c r="BM128" s="1080">
        <v>12.89</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494</v>
      </c>
      <c r="CQ128" s="754"/>
      <c r="CR128" s="754"/>
      <c r="CS128" s="754"/>
      <c r="CT128" s="754"/>
      <c r="CU128" s="754"/>
      <c r="CV128" s="754"/>
      <c r="CW128" s="754"/>
      <c r="CX128" s="754"/>
      <c r="CY128" s="754"/>
      <c r="CZ128" s="754"/>
      <c r="DA128" s="754"/>
      <c r="DB128" s="754"/>
      <c r="DC128" s="754"/>
      <c r="DD128" s="754"/>
      <c r="DE128" s="754"/>
      <c r="DF128" s="1064"/>
      <c r="DG128" s="1065">
        <v>13170</v>
      </c>
      <c r="DH128" s="1066"/>
      <c r="DI128" s="1066"/>
      <c r="DJ128" s="1066"/>
      <c r="DK128" s="1066"/>
      <c r="DL128" s="1066">
        <v>12265</v>
      </c>
      <c r="DM128" s="1066"/>
      <c r="DN128" s="1066"/>
      <c r="DO128" s="1066"/>
      <c r="DP128" s="1066"/>
      <c r="DQ128" s="1066">
        <v>11595</v>
      </c>
      <c r="DR128" s="1066"/>
      <c r="DS128" s="1066"/>
      <c r="DT128" s="1066"/>
      <c r="DU128" s="1066"/>
      <c r="DV128" s="1067">
        <v>0.1</v>
      </c>
      <c r="DW128" s="1067"/>
      <c r="DX128" s="1067"/>
      <c r="DY128" s="1067"/>
      <c r="DZ128" s="1068"/>
    </row>
    <row r="129" spans="1:131" s="226"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495</v>
      </c>
      <c r="X129" s="1099"/>
      <c r="Y129" s="1099"/>
      <c r="Z129" s="1100"/>
      <c r="AA129" s="986">
        <v>13001916</v>
      </c>
      <c r="AB129" s="987"/>
      <c r="AC129" s="987"/>
      <c r="AD129" s="987"/>
      <c r="AE129" s="988"/>
      <c r="AF129" s="989">
        <v>13102154</v>
      </c>
      <c r="AG129" s="987"/>
      <c r="AH129" s="987"/>
      <c r="AI129" s="987"/>
      <c r="AJ129" s="988"/>
      <c r="AK129" s="989">
        <v>13584048</v>
      </c>
      <c r="AL129" s="987"/>
      <c r="AM129" s="987"/>
      <c r="AN129" s="987"/>
      <c r="AO129" s="988"/>
      <c r="AP129" s="1101"/>
      <c r="AQ129" s="1102"/>
      <c r="AR129" s="1102"/>
      <c r="AS129" s="1102"/>
      <c r="AT129" s="1103"/>
      <c r="AU129" s="229"/>
      <c r="AV129" s="229"/>
      <c r="AW129" s="229"/>
      <c r="AX129" s="1093" t="s">
        <v>496</v>
      </c>
      <c r="AY129" s="951"/>
      <c r="AZ129" s="951"/>
      <c r="BA129" s="951"/>
      <c r="BB129" s="951"/>
      <c r="BC129" s="951"/>
      <c r="BD129" s="951"/>
      <c r="BE129" s="952"/>
      <c r="BF129" s="1094" t="s">
        <v>136</v>
      </c>
      <c r="BG129" s="1095"/>
      <c r="BH129" s="1095"/>
      <c r="BI129" s="1095"/>
      <c r="BJ129" s="1095"/>
      <c r="BK129" s="1095"/>
      <c r="BL129" s="1096"/>
      <c r="BM129" s="1094">
        <v>17.89</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497</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498</v>
      </c>
      <c r="X130" s="1099"/>
      <c r="Y130" s="1099"/>
      <c r="Z130" s="1100"/>
      <c r="AA130" s="986">
        <v>3027502</v>
      </c>
      <c r="AB130" s="987"/>
      <c r="AC130" s="987"/>
      <c r="AD130" s="987"/>
      <c r="AE130" s="988"/>
      <c r="AF130" s="989">
        <v>2978106</v>
      </c>
      <c r="AG130" s="987"/>
      <c r="AH130" s="987"/>
      <c r="AI130" s="987"/>
      <c r="AJ130" s="988"/>
      <c r="AK130" s="989">
        <v>2988429</v>
      </c>
      <c r="AL130" s="987"/>
      <c r="AM130" s="987"/>
      <c r="AN130" s="987"/>
      <c r="AO130" s="988"/>
      <c r="AP130" s="1101"/>
      <c r="AQ130" s="1102"/>
      <c r="AR130" s="1102"/>
      <c r="AS130" s="1102"/>
      <c r="AT130" s="1103"/>
      <c r="AU130" s="229"/>
      <c r="AV130" s="229"/>
      <c r="AW130" s="229"/>
      <c r="AX130" s="1093" t="s">
        <v>499</v>
      </c>
      <c r="AY130" s="951"/>
      <c r="AZ130" s="951"/>
      <c r="BA130" s="951"/>
      <c r="BB130" s="951"/>
      <c r="BC130" s="951"/>
      <c r="BD130" s="951"/>
      <c r="BE130" s="952"/>
      <c r="BF130" s="1129">
        <v>1.5</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500</v>
      </c>
      <c r="X131" s="1136"/>
      <c r="Y131" s="1136"/>
      <c r="Z131" s="1137"/>
      <c r="AA131" s="1032">
        <v>9974414</v>
      </c>
      <c r="AB131" s="1014"/>
      <c r="AC131" s="1014"/>
      <c r="AD131" s="1014"/>
      <c r="AE131" s="1015"/>
      <c r="AF131" s="1013">
        <v>10124048</v>
      </c>
      <c r="AG131" s="1014"/>
      <c r="AH131" s="1014"/>
      <c r="AI131" s="1014"/>
      <c r="AJ131" s="1015"/>
      <c r="AK131" s="1013">
        <v>10595619</v>
      </c>
      <c r="AL131" s="1014"/>
      <c r="AM131" s="1014"/>
      <c r="AN131" s="1014"/>
      <c r="AO131" s="1015"/>
      <c r="AP131" s="1138"/>
      <c r="AQ131" s="1139"/>
      <c r="AR131" s="1139"/>
      <c r="AS131" s="1139"/>
      <c r="AT131" s="1140"/>
      <c r="AU131" s="229"/>
      <c r="AV131" s="229"/>
      <c r="AW131" s="229"/>
      <c r="AX131" s="1111" t="s">
        <v>501</v>
      </c>
      <c r="AY131" s="754"/>
      <c r="AZ131" s="754"/>
      <c r="BA131" s="754"/>
      <c r="BB131" s="754"/>
      <c r="BC131" s="754"/>
      <c r="BD131" s="754"/>
      <c r="BE131" s="1064"/>
      <c r="BF131" s="1112" t="s">
        <v>136</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502</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503</v>
      </c>
      <c r="W132" s="1122"/>
      <c r="X132" s="1122"/>
      <c r="Y132" s="1122"/>
      <c r="Z132" s="1123"/>
      <c r="AA132" s="1124">
        <v>2.9823706940000001</v>
      </c>
      <c r="AB132" s="1125"/>
      <c r="AC132" s="1125"/>
      <c r="AD132" s="1125"/>
      <c r="AE132" s="1126"/>
      <c r="AF132" s="1127">
        <v>0.68012320800000003</v>
      </c>
      <c r="AG132" s="1125"/>
      <c r="AH132" s="1125"/>
      <c r="AI132" s="1125"/>
      <c r="AJ132" s="1126"/>
      <c r="AK132" s="1127">
        <v>0.92609973999999995</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504</v>
      </c>
      <c r="W133" s="1105"/>
      <c r="X133" s="1105"/>
      <c r="Y133" s="1105"/>
      <c r="Z133" s="1106"/>
      <c r="AA133" s="1107">
        <v>4.7</v>
      </c>
      <c r="AB133" s="1108"/>
      <c r="AC133" s="1108"/>
      <c r="AD133" s="1108"/>
      <c r="AE133" s="1109"/>
      <c r="AF133" s="1107">
        <v>3</v>
      </c>
      <c r="AG133" s="1108"/>
      <c r="AH133" s="1108"/>
      <c r="AI133" s="1108"/>
      <c r="AJ133" s="1109"/>
      <c r="AK133" s="1107">
        <v>1.5</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N9gt/amsNcSV/lkxjDHpkzNQL35eFDpUxO2SklVluOpwLvRRyr7IJUbCN8Z+ToepQzsCw6VIwPDN0yVH2cfTQ==" saltValue="czlWhY0S+BrAvES4J4uG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8tD7g/Cnc8dA/txcGxRwRpCDtcRrAeWKJpBQXCIUv1XrYSh9lPnEfUZZRAPJgLubk42nNTqWn9lGObsWHW9aA==" saltValue="MM92wgk7SMDmnjt8iI6y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508</v>
      </c>
      <c r="AP7" s="268"/>
      <c r="AQ7" s="269" t="s">
        <v>509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510</v>
      </c>
      <c r="AQ8" s="275" t="s">
        <v>511</v>
      </c>
      <c r="AR8" s="276" t="s">
        <v>512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513</v>
      </c>
      <c r="AL9" s="1145"/>
      <c r="AM9" s="1145"/>
      <c r="AN9" s="1146"/>
      <c r="AO9" s="277">
        <v>3587063</v>
      </c>
      <c r="AP9" s="277">
        <v>120464</v>
      </c>
      <c r="AQ9" s="278">
        <v>104625</v>
      </c>
      <c r="AR9" s="279">
        <v>15.1</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514</v>
      </c>
      <c r="AL10" s="1145"/>
      <c r="AM10" s="1145"/>
      <c r="AN10" s="1146"/>
      <c r="AO10" s="280">
        <v>55557</v>
      </c>
      <c r="AP10" s="280">
        <v>1866</v>
      </c>
      <c r="AQ10" s="281">
        <v>9752</v>
      </c>
      <c r="AR10" s="282">
        <v>-80.900000000000006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515</v>
      </c>
      <c r="AL11" s="1145"/>
      <c r="AM11" s="1145"/>
      <c r="AN11" s="1146"/>
      <c r="AO11" s="280">
        <v>66602</v>
      </c>
      <c r="AP11" s="280">
        <v>2237</v>
      </c>
      <c r="AQ11" s="281">
        <v>1608</v>
      </c>
      <c r="AR11" s="282">
        <v>39.1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516</v>
      </c>
      <c r="AL12" s="1145"/>
      <c r="AM12" s="1145"/>
      <c r="AN12" s="1146"/>
      <c r="AO12" s="280" t="s">
        <v>517</v>
      </c>
      <c r="AP12" s="280" t="s">
        <v>517</v>
      </c>
      <c r="AQ12" s="281">
        <v>4</v>
      </c>
      <c r="AR12" s="282" t="s">
        <v>517</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518</v>
      </c>
      <c r="AL13" s="1145"/>
      <c r="AM13" s="1145"/>
      <c r="AN13" s="1146"/>
      <c r="AO13" s="280">
        <v>101780</v>
      </c>
      <c r="AP13" s="280">
        <v>3418</v>
      </c>
      <c r="AQ13" s="281">
        <v>4175</v>
      </c>
      <c r="AR13" s="282">
        <v>-18.100000000000001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519</v>
      </c>
      <c r="AL14" s="1145"/>
      <c r="AM14" s="1145"/>
      <c r="AN14" s="1146"/>
      <c r="AO14" s="280">
        <v>104471</v>
      </c>
      <c r="AP14" s="280">
        <v>3508</v>
      </c>
      <c r="AQ14" s="281">
        <v>2340</v>
      </c>
      <c r="AR14" s="282">
        <v>49.9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520</v>
      </c>
      <c r="AL15" s="1148"/>
      <c r="AM15" s="1148"/>
      <c r="AN15" s="1149"/>
      <c r="AO15" s="280">
        <v>-298911</v>
      </c>
      <c r="AP15" s="280">
        <v>-10038</v>
      </c>
      <c r="AQ15" s="281">
        <v>-8060</v>
      </c>
      <c r="AR15" s="282">
        <v>24.5</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186</v>
      </c>
      <c r="AL16" s="1148"/>
      <c r="AM16" s="1148"/>
      <c r="AN16" s="1149"/>
      <c r="AO16" s="280">
        <v>3616562</v>
      </c>
      <c r="AP16" s="280">
        <v>121455</v>
      </c>
      <c r="AQ16" s="281">
        <v>114444</v>
      </c>
      <c r="AR16" s="282">
        <v>6.1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525</v>
      </c>
      <c r="AL21" s="1151"/>
      <c r="AM21" s="1151"/>
      <c r="AN21" s="1152"/>
      <c r="AO21" s="293">
        <v>12.56</v>
      </c>
      <c r="AP21" s="294">
        <v>10.6</v>
      </c>
      <c r="AQ21" s="295">
        <v>1.96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526</v>
      </c>
      <c r="AL22" s="1151"/>
      <c r="AM22" s="1151"/>
      <c r="AN22" s="1152"/>
      <c r="AO22" s="298">
        <v>96.7</v>
      </c>
      <c r="AP22" s="299">
        <v>97.5</v>
      </c>
      <c r="AQ22" s="300">
        <v>-0.8</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527</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508</v>
      </c>
      <c r="AP30" s="268"/>
      <c r="AQ30" s="269" t="s">
        <v>509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510</v>
      </c>
      <c r="AQ31" s="275" t="s">
        <v>511</v>
      </c>
      <c r="AR31" s="276" t="s">
        <v>512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530</v>
      </c>
      <c r="AL32" s="1159"/>
      <c r="AM32" s="1159"/>
      <c r="AN32" s="1160"/>
      <c r="AO32" s="308">
        <v>2821777</v>
      </c>
      <c r="AP32" s="308">
        <v>94764</v>
      </c>
      <c r="AQ32" s="309">
        <v>72468</v>
      </c>
      <c r="AR32" s="310">
        <v>30.8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531</v>
      </c>
      <c r="AL33" s="1159"/>
      <c r="AM33" s="1159"/>
      <c r="AN33" s="1160"/>
      <c r="AO33" s="308" t="s">
        <v>517</v>
      </c>
      <c r="AP33" s="308" t="s">
        <v>517</v>
      </c>
      <c r="AQ33" s="309" t="s">
        <v>517</v>
      </c>
      <c r="AR33" s="310" t="s">
        <v>517</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532</v>
      </c>
      <c r="AL34" s="1159"/>
      <c r="AM34" s="1159"/>
      <c r="AN34" s="1160"/>
      <c r="AO34" s="308" t="s">
        <v>517</v>
      </c>
      <c r="AP34" s="308" t="s">
        <v>517</v>
      </c>
      <c r="AQ34" s="309">
        <v>1</v>
      </c>
      <c r="AR34" s="310" t="s">
        <v>517</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533</v>
      </c>
      <c r="AL35" s="1159"/>
      <c r="AM35" s="1159"/>
      <c r="AN35" s="1160"/>
      <c r="AO35" s="308">
        <v>321914</v>
      </c>
      <c r="AP35" s="308">
        <v>10811</v>
      </c>
      <c r="AQ35" s="309">
        <v>17710</v>
      </c>
      <c r="AR35" s="310">
        <v>-39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534</v>
      </c>
      <c r="AL36" s="1159"/>
      <c r="AM36" s="1159"/>
      <c r="AN36" s="1160"/>
      <c r="AO36" s="308">
        <v>20063</v>
      </c>
      <c r="AP36" s="308">
        <v>674</v>
      </c>
      <c r="AQ36" s="309">
        <v>2475</v>
      </c>
      <c r="AR36" s="310">
        <v>-72.8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535</v>
      </c>
      <c r="AL37" s="1159"/>
      <c r="AM37" s="1159"/>
      <c r="AN37" s="1160"/>
      <c r="AO37" s="308">
        <v>1035</v>
      </c>
      <c r="AP37" s="308">
        <v>35</v>
      </c>
      <c r="AQ37" s="309">
        <v>637</v>
      </c>
      <c r="AR37" s="310">
        <v>-94.5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536</v>
      </c>
      <c r="AL38" s="1162"/>
      <c r="AM38" s="1162"/>
      <c r="AN38" s="1163"/>
      <c r="AO38" s="311" t="s">
        <v>517</v>
      </c>
      <c r="AP38" s="311" t="s">
        <v>517</v>
      </c>
      <c r="AQ38" s="312">
        <v>2</v>
      </c>
      <c r="AR38" s="300" t="s">
        <v>517</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537</v>
      </c>
      <c r="AL39" s="1162"/>
      <c r="AM39" s="1162"/>
      <c r="AN39" s="1163"/>
      <c r="AO39" s="308">
        <v>-78234</v>
      </c>
      <c r="AP39" s="308">
        <v>-2627</v>
      </c>
      <c r="AQ39" s="309">
        <v>-3769</v>
      </c>
      <c r="AR39" s="310">
        <v>-30.3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538</v>
      </c>
      <c r="AL40" s="1159"/>
      <c r="AM40" s="1159"/>
      <c r="AN40" s="1160"/>
      <c r="AO40" s="308">
        <v>-2988429</v>
      </c>
      <c r="AP40" s="308">
        <v>-100360</v>
      </c>
      <c r="AQ40" s="309">
        <v>-62733</v>
      </c>
      <c r="AR40" s="310">
        <v>60</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295</v>
      </c>
      <c r="AL41" s="1165"/>
      <c r="AM41" s="1165"/>
      <c r="AN41" s="1166"/>
      <c r="AO41" s="308">
        <v>98126</v>
      </c>
      <c r="AP41" s="308">
        <v>3295</v>
      </c>
      <c r="AQ41" s="309">
        <v>26792</v>
      </c>
      <c r="AR41" s="310">
        <v>-87.7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508</v>
      </c>
      <c r="AN49" s="1155" t="s">
        <v>542</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543</v>
      </c>
      <c r="AO50" s="325" t="s">
        <v>544</v>
      </c>
      <c r="AP50" s="326" t="s">
        <v>545</v>
      </c>
      <c r="AQ50" s="327" t="s">
        <v>546</v>
      </c>
      <c r="AR50" s="328" t="s">
        <v>547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4711317</v>
      </c>
      <c r="AN51" s="330">
        <v>146697</v>
      </c>
      <c r="AO51" s="331">
        <v>11.6</v>
      </c>
      <c r="AP51" s="332">
        <v>88968</v>
      </c>
      <c r="AQ51" s="333">
        <v>6.8</v>
      </c>
      <c r="AR51" s="334">
        <v>4.8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2599859</v>
      </c>
      <c r="AN52" s="338">
        <v>80952</v>
      </c>
      <c r="AO52" s="339">
        <v>11.3</v>
      </c>
      <c r="AP52" s="340">
        <v>45482</v>
      </c>
      <c r="AQ52" s="341">
        <v>5.5</v>
      </c>
      <c r="AR52" s="342">
        <v>5.8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3024835</v>
      </c>
      <c r="AN53" s="330">
        <v>95935</v>
      </c>
      <c r="AO53" s="331">
        <v>-34.6</v>
      </c>
      <c r="AP53" s="332">
        <v>85173</v>
      </c>
      <c r="AQ53" s="333">
        <v>-4.3</v>
      </c>
      <c r="AR53" s="334">
        <v>-30.3</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1567524</v>
      </c>
      <c r="AN54" s="338">
        <v>49715</v>
      </c>
      <c r="AO54" s="339">
        <v>-38.6</v>
      </c>
      <c r="AP54" s="340">
        <v>43913</v>
      </c>
      <c r="AQ54" s="341">
        <v>-3.4</v>
      </c>
      <c r="AR54" s="342">
        <v>-35.200000000000003</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3934902</v>
      </c>
      <c r="AN55" s="330">
        <v>127339</v>
      </c>
      <c r="AO55" s="331">
        <v>32.700000000000003</v>
      </c>
      <c r="AP55" s="332">
        <v>94081</v>
      </c>
      <c r="AQ55" s="333">
        <v>10.5</v>
      </c>
      <c r="AR55" s="334">
        <v>22.2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2485913</v>
      </c>
      <c r="AN56" s="338">
        <v>80448</v>
      </c>
      <c r="AO56" s="339">
        <v>61.8</v>
      </c>
      <c r="AP56" s="340">
        <v>48949</v>
      </c>
      <c r="AQ56" s="341">
        <v>11.5</v>
      </c>
      <c r="AR56" s="342">
        <v>50.3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4433521</v>
      </c>
      <c r="AN57" s="330">
        <v>146490</v>
      </c>
      <c r="AO57" s="331">
        <v>15</v>
      </c>
      <c r="AP57" s="332">
        <v>92632</v>
      </c>
      <c r="AQ57" s="333">
        <v>-1.5</v>
      </c>
      <c r="AR57" s="334">
        <v>16.5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2275242</v>
      </c>
      <c r="AN58" s="338">
        <v>75177</v>
      </c>
      <c r="AO58" s="339">
        <v>-6.6</v>
      </c>
      <c r="AP58" s="340">
        <v>47978</v>
      </c>
      <c r="AQ58" s="341">
        <v>-2</v>
      </c>
      <c r="AR58" s="342">
        <v>-4.5999999999999996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4581624</v>
      </c>
      <c r="AN59" s="330">
        <v>153865</v>
      </c>
      <c r="AO59" s="331">
        <v>5</v>
      </c>
      <c r="AP59" s="332">
        <v>96469</v>
      </c>
      <c r="AQ59" s="333">
        <v>4.0999999999999996</v>
      </c>
      <c r="AR59" s="334">
        <v>0.9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2002706</v>
      </c>
      <c r="AN60" s="338">
        <v>67257</v>
      </c>
      <c r="AO60" s="339">
        <v>-10.5</v>
      </c>
      <c r="AP60" s="340">
        <v>49775</v>
      </c>
      <c r="AQ60" s="341">
        <v>3.7</v>
      </c>
      <c r="AR60" s="342">
        <v>-14.2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4137240</v>
      </c>
      <c r="AN61" s="345">
        <v>134065</v>
      </c>
      <c r="AO61" s="346">
        <v>5.9</v>
      </c>
      <c r="AP61" s="347">
        <v>91465</v>
      </c>
      <c r="AQ61" s="348">
        <v>3.1</v>
      </c>
      <c r="AR61" s="334">
        <v>2.8</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2186249</v>
      </c>
      <c r="AN62" s="338">
        <v>70710</v>
      </c>
      <c r="AO62" s="339">
        <v>3.5</v>
      </c>
      <c r="AP62" s="340">
        <v>47219</v>
      </c>
      <c r="AQ62" s="341">
        <v>3.1</v>
      </c>
      <c r="AR62" s="342">
        <v>0.4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xpnlWLeUlSWQ4hpySBjVQzL7t4jXdTZPRetJt7ApOVxiq9tPdKExYdXoszWXN5kEbgW7/YpqNjZ845lHpHlJ0w==" saltValue="dDqrEbKwg9/N+GhooJus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556</v>
      </c>
    </row>
    <row r="121" spans="125:125" ht="13.5" hidden="1" customHeight="1" x14ac:dyDescent="0.15">
      <c r="DU121" s="255"/>
    </row>
  </sheetData>
  <sheetProtection algorithmName="SHA-512" hashValue="DbpWlEk6tcZhniLCLgxjSEa5mjrQNnKhpJ/MkZLRPLqKlWOnSaRQmlBDNrM12FICn/aPPMQNo7ZAw2WLHuk06g==" saltValue="8eJgL9oykztUI9wAjHTV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557</v>
      </c>
    </row>
  </sheetData>
  <sheetProtection algorithmName="SHA-512" hashValue="i+hSsbqO4iCmj+dmNqarhuflv5i+rNQlnqotdoA/kBICgaXJ5E+ONU9rnYbybST7umoAPdQBPeRteB4uTj6nNw==" saltValue="VPhvG6syoIh1JBMCCVhg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67" t="s">
        <v>3</v>
      </c>
      <c r="D47" s="1167"/>
      <c r="E47" s="1168"/>
      <c r="F47" s="11">
        <v>20.82</v>
      </c>
      <c r="G47" s="12">
        <v>21.11</v>
      </c>
      <c r="H47" s="12">
        <v>21.64</v>
      </c>
      <c r="I47" s="12">
        <v>21.51</v>
      </c>
      <c r="J47" s="13">
        <v>23.86</v>
      </c>
    </row>
    <row r="48" spans="2:10" ht="57.75" customHeight="1" x14ac:dyDescent="0.15">
      <c r="B48" s="14"/>
      <c r="C48" s="1169" t="s">
        <v>4</v>
      </c>
      <c r="D48" s="1169"/>
      <c r="E48" s="1170"/>
      <c r="F48" s="15">
        <v>2.91</v>
      </c>
      <c r="G48" s="16">
        <v>2.12</v>
      </c>
      <c r="H48" s="16">
        <v>2.2799999999999998</v>
      </c>
      <c r="I48" s="16">
        <v>1</v>
      </c>
      <c r="J48" s="17">
        <v>4.67</v>
      </c>
    </row>
    <row r="49" spans="2:10" ht="57.75" customHeight="1" thickBot="1" x14ac:dyDescent="0.2">
      <c r="B49" s="18"/>
      <c r="C49" s="1171" t="s">
        <v>5</v>
      </c>
      <c r="D49" s="1171"/>
      <c r="E49" s="1172"/>
      <c r="F49" s="19">
        <v>5.3</v>
      </c>
      <c r="G49" s="20">
        <v>5.29</v>
      </c>
      <c r="H49" s="20">
        <v>7.09</v>
      </c>
      <c r="I49" s="20">
        <v>5.58</v>
      </c>
      <c r="J49" s="21">
        <v>9.74</v>
      </c>
    </row>
    <row r="50" spans="2:10" x14ac:dyDescent="0.15"/>
  </sheetData>
  <sheetProtection algorithmName="SHA-512" hashValue="jspkAGcKlnMh4TfjvOMBt57mIzwa3BZ57AEH4YtGVr/ZpJzfxp4GDK9bJSjRU0FD1zdpsA2mOJMwBi3xpEaU/g==" saltValue="rT1UrWWDAnbV711n2JB8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2023-03-10T05:09:59Z</cp:lastPrinted>
  <dcterms:created xsi:type="dcterms:W3CDTF">2023-02-20T07:25:02Z</dcterms:created>
  <dcterms:modified xsi:type="dcterms:W3CDTF">2023-10-27T05:11:29Z</dcterms:modified>
  <cp:category/>
</cp:coreProperties>
</file>